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3788" documentId="11_5673CFC34C3B51D0AD5241837BD7361CD204BDA7" xr6:coauthVersionLast="28" xr6:coauthVersionMax="28" xr10:uidLastSave="{9C52D28C-EE9A-446B-A7EE-CC84D8FAD395}"/>
  <bookViews>
    <workbookView xWindow="0" yWindow="0" windowWidth="20490" windowHeight="7530" activeTab="2" xr2:uid="{00000000-000D-0000-FFFF-FFFF00000000}"/>
  </bookViews>
  <sheets>
    <sheet name="Mapa" sheetId="8" r:id="rId1"/>
    <sheet name="RandomThoughts" sheetId="1" r:id="rId2"/>
    <sheet name="FullPokedex" sheetId="7" r:id="rId3"/>
    <sheet name="Colaris Pokedex" sheetId="3" r:id="rId4"/>
    <sheet name="GruposPokedex" sheetId="11" r:id="rId5"/>
    <sheet name="Moves" sheetId="5" r:id="rId6"/>
    <sheet name="BaseStats" sheetId="4" r:id="rId7"/>
    <sheet name="Egg Group" sheetId="6" r:id="rId8"/>
    <sheet name="Type" sheetId="2" r:id="rId9"/>
    <sheet name="Friendship Tree" sheetId="9" r:id="rId10"/>
    <sheet name="HM&amp;ItemTable" sheetId="10" r:id="rId11"/>
  </sheets>
  <definedNames>
    <definedName name="_xlnm._FilterDatabase" localSheetId="6" hidden="1">BaseStats!$A$1:$L$913</definedName>
    <definedName name="_xlnm._FilterDatabase" localSheetId="2" hidden="1">FullPokedex!$A$1:$AR$824</definedName>
    <definedName name="_xlnm._FilterDatabase" localSheetId="5"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18" i="3" l="1"/>
  <c r="AT17" i="3"/>
  <c r="AT3" i="7"/>
  <c r="AT4" i="7"/>
  <c r="AT5"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AT86" i="7"/>
  <c r="AT87" i="7"/>
  <c r="AT88" i="7"/>
  <c r="AT89" i="7"/>
  <c r="AT90" i="7"/>
  <c r="AT91" i="7"/>
  <c r="AT92" i="7"/>
  <c r="AT93" i="7"/>
  <c r="AT94" i="7"/>
  <c r="AT95" i="7"/>
  <c r="AT96" i="7"/>
  <c r="AT97" i="7"/>
  <c r="AT98" i="7"/>
  <c r="AT99" i="7"/>
  <c r="AT100" i="7"/>
  <c r="AT101" i="7"/>
  <c r="AT102" i="7"/>
  <c r="AT103" i="7"/>
  <c r="AT104" i="7"/>
  <c r="AT105" i="7"/>
  <c r="AT106" i="7"/>
  <c r="AT107" i="7"/>
  <c r="AT108" i="7"/>
  <c r="AT109" i="7"/>
  <c r="AT110" i="7"/>
  <c r="AT111" i="7"/>
  <c r="AT112" i="7"/>
  <c r="AT113" i="7"/>
  <c r="AT114" i="7"/>
  <c r="AT115" i="7"/>
  <c r="AT116" i="7"/>
  <c r="AT117" i="7"/>
  <c r="AT118" i="7"/>
  <c r="AT119" i="7"/>
  <c r="AT120" i="7"/>
  <c r="AT121" i="7"/>
  <c r="AT122" i="7"/>
  <c r="AT123" i="7"/>
  <c r="AT124" i="7"/>
  <c r="AT125" i="7"/>
  <c r="AT126" i="7"/>
  <c r="AT127" i="7"/>
  <c r="AT128" i="7"/>
  <c r="AT129" i="7"/>
  <c r="AT130" i="7"/>
  <c r="AT131" i="7"/>
  <c r="AT132" i="7"/>
  <c r="AT133" i="7"/>
  <c r="AT134" i="7"/>
  <c r="AT135" i="7"/>
  <c r="AT136" i="7"/>
  <c r="AT137" i="7"/>
  <c r="AT138" i="7"/>
  <c r="AT139" i="7"/>
  <c r="AT140" i="7"/>
  <c r="AT141" i="7"/>
  <c r="AT142" i="7"/>
  <c r="AT143" i="7"/>
  <c r="AT144" i="7"/>
  <c r="AT145" i="7"/>
  <c r="AT146" i="7"/>
  <c r="AT147" i="7"/>
  <c r="AT148" i="7"/>
  <c r="AT149" i="7"/>
  <c r="AT150" i="7"/>
  <c r="AT151" i="7"/>
  <c r="AT152" i="7"/>
  <c r="AT153" i="7"/>
  <c r="AT154" i="7"/>
  <c r="AT155" i="7"/>
  <c r="AT156" i="7"/>
  <c r="AT157" i="7"/>
  <c r="AT158" i="7"/>
  <c r="AT159" i="7"/>
  <c r="AT160" i="7"/>
  <c r="AT161" i="7"/>
  <c r="AT162" i="7"/>
  <c r="AT163" i="7"/>
  <c r="AT164" i="7"/>
  <c r="AT165" i="7"/>
  <c r="AT166" i="7"/>
  <c r="AT167" i="7"/>
  <c r="AT168" i="7"/>
  <c r="AT169" i="7"/>
  <c r="AT170" i="7"/>
  <c r="AT171" i="7"/>
  <c r="AT172" i="7"/>
  <c r="AT173" i="7"/>
  <c r="AT174" i="7"/>
  <c r="AT175" i="7"/>
  <c r="AT176" i="7"/>
  <c r="AT177" i="7"/>
  <c r="AT178" i="7"/>
  <c r="AT179" i="7"/>
  <c r="AT180" i="7"/>
  <c r="AT181" i="7"/>
  <c r="AT182" i="7"/>
  <c r="AT183" i="7"/>
  <c r="AT184" i="7"/>
  <c r="AT185" i="7"/>
  <c r="AT186" i="7"/>
  <c r="AT187" i="7"/>
  <c r="AT188" i="7"/>
  <c r="AT189" i="7"/>
  <c r="AT190" i="7"/>
  <c r="AT191" i="7"/>
  <c r="AT192" i="7"/>
  <c r="AT193" i="7"/>
  <c r="AT194" i="7"/>
  <c r="AT195" i="7"/>
  <c r="AT196" i="7"/>
  <c r="AT197" i="7"/>
  <c r="AT198" i="7"/>
  <c r="AT199" i="7"/>
  <c r="AT200" i="7"/>
  <c r="AT201" i="7"/>
  <c r="AT202" i="7"/>
  <c r="AT203" i="7"/>
  <c r="AT204" i="7"/>
  <c r="AT205" i="7"/>
  <c r="AT206" i="7"/>
  <c r="AT207" i="7"/>
  <c r="AT208" i="7"/>
  <c r="AT209" i="7"/>
  <c r="AT210" i="7"/>
  <c r="AT211" i="7"/>
  <c r="AT212" i="7"/>
  <c r="AT213" i="7"/>
  <c r="AT214" i="7"/>
  <c r="AT215" i="7"/>
  <c r="AT216" i="7"/>
  <c r="AT217" i="7"/>
  <c r="AT218" i="7"/>
  <c r="AT219" i="7"/>
  <c r="AT220" i="7"/>
  <c r="AT221" i="7"/>
  <c r="AT222" i="7"/>
  <c r="AT223" i="7"/>
  <c r="AT224" i="7"/>
  <c r="AT225" i="7"/>
  <c r="AT226" i="7"/>
  <c r="AT227" i="7"/>
  <c r="AT228" i="7"/>
  <c r="AT229" i="7"/>
  <c r="AT230" i="7"/>
  <c r="AT231" i="7"/>
  <c r="AT232" i="7"/>
  <c r="AT233" i="7"/>
  <c r="AT234" i="7"/>
  <c r="AT235" i="7"/>
  <c r="AT236" i="7"/>
  <c r="AT237" i="7"/>
  <c r="AT238" i="7"/>
  <c r="AT239" i="7"/>
  <c r="AT240" i="7"/>
  <c r="AT241" i="7"/>
  <c r="AT242" i="7"/>
  <c r="AT243" i="7"/>
  <c r="AT244" i="7"/>
  <c r="AT245" i="7"/>
  <c r="AT246" i="7"/>
  <c r="AT247" i="7"/>
  <c r="AT248" i="7"/>
  <c r="AT249" i="7"/>
  <c r="AT250" i="7"/>
  <c r="AT251" i="7"/>
  <c r="AT252" i="7"/>
  <c r="AT253" i="7"/>
  <c r="AT254" i="7"/>
  <c r="AT255" i="7"/>
  <c r="AT256" i="7"/>
  <c r="AT257" i="7"/>
  <c r="AT258" i="7"/>
  <c r="AT259" i="7"/>
  <c r="AT260" i="7"/>
  <c r="AT261" i="7"/>
  <c r="AT262" i="7"/>
  <c r="AT263" i="7"/>
  <c r="AT264" i="7"/>
  <c r="AT265" i="7"/>
  <c r="AT266" i="7"/>
  <c r="AT267" i="7"/>
  <c r="AT268" i="7"/>
  <c r="AT269" i="7"/>
  <c r="AT270" i="7"/>
  <c r="AT271" i="7"/>
  <c r="AT272" i="7"/>
  <c r="AT273" i="7"/>
  <c r="AT274" i="7"/>
  <c r="AT275" i="7"/>
  <c r="AT276" i="7"/>
  <c r="AT277" i="7"/>
  <c r="AT278" i="7"/>
  <c r="AT279" i="7"/>
  <c r="AT280" i="7"/>
  <c r="AT281" i="7"/>
  <c r="AT282" i="7"/>
  <c r="AT283" i="7"/>
  <c r="AT284" i="7"/>
  <c r="AT285" i="7"/>
  <c r="AT286" i="7"/>
  <c r="AT287" i="7"/>
  <c r="AT288" i="7"/>
  <c r="AT289" i="7"/>
  <c r="AT290" i="7"/>
  <c r="AT291" i="7"/>
  <c r="AT292" i="7"/>
  <c r="AT293" i="7"/>
  <c r="AT294" i="7"/>
  <c r="AT295" i="7"/>
  <c r="AT296" i="7"/>
  <c r="AT297" i="7"/>
  <c r="AT298" i="7"/>
  <c r="AT299" i="7"/>
  <c r="AT300" i="7"/>
  <c r="AT301" i="7"/>
  <c r="AT302" i="7"/>
  <c r="AT303" i="7"/>
  <c r="AT304" i="7"/>
  <c r="AT305" i="7"/>
  <c r="AT306" i="7"/>
  <c r="AT307" i="7"/>
  <c r="AT308" i="7"/>
  <c r="AT309" i="7"/>
  <c r="AT310" i="7"/>
  <c r="AT311" i="7"/>
  <c r="AT312" i="7"/>
  <c r="AT313" i="7"/>
  <c r="AT314" i="7"/>
  <c r="AT315" i="7"/>
  <c r="AT316" i="7"/>
  <c r="AT317" i="7"/>
  <c r="AT318" i="7"/>
  <c r="AT319" i="7"/>
  <c r="AT320" i="7"/>
  <c r="AT321" i="7"/>
  <c r="AT322" i="7"/>
  <c r="AT323" i="7"/>
  <c r="AT324" i="7"/>
  <c r="AT325" i="7"/>
  <c r="AT326" i="7"/>
  <c r="AT327" i="7"/>
  <c r="AT328" i="7"/>
  <c r="AT329" i="7"/>
  <c r="AT330" i="7"/>
  <c r="AT331" i="7"/>
  <c r="AT332" i="7"/>
  <c r="AT333" i="7"/>
  <c r="AT334" i="7"/>
  <c r="AT335" i="7"/>
  <c r="AT336" i="7"/>
  <c r="AT337" i="7"/>
  <c r="AT338" i="7"/>
  <c r="AT339" i="7"/>
  <c r="AT340" i="7"/>
  <c r="AT341" i="7"/>
  <c r="AT342" i="7"/>
  <c r="AT343" i="7"/>
  <c r="AT344" i="7"/>
  <c r="AT345" i="7"/>
  <c r="AT346" i="7"/>
  <c r="AT347" i="7"/>
  <c r="AT348" i="7"/>
  <c r="AT349" i="7"/>
  <c r="AT350" i="7"/>
  <c r="AT351" i="7"/>
  <c r="AT352" i="7"/>
  <c r="AT353" i="7"/>
  <c r="AT354" i="7"/>
  <c r="AT355" i="7"/>
  <c r="AT356" i="7"/>
  <c r="AT357" i="7"/>
  <c r="AT358" i="7"/>
  <c r="AT359" i="7"/>
  <c r="AT360" i="7"/>
  <c r="AT361" i="7"/>
  <c r="AT362" i="7"/>
  <c r="AT363" i="7"/>
  <c r="AT364" i="7"/>
  <c r="AT365" i="7"/>
  <c r="AT366" i="7"/>
  <c r="AT367" i="7"/>
  <c r="AT368" i="7"/>
  <c r="AT369" i="7"/>
  <c r="AT370" i="7"/>
  <c r="AT371" i="7"/>
  <c r="AT372" i="7"/>
  <c r="AT373" i="7"/>
  <c r="AT374" i="7"/>
  <c r="AT375" i="7"/>
  <c r="AT376" i="7"/>
  <c r="AT377" i="7"/>
  <c r="AT378" i="7"/>
  <c r="AT379" i="7"/>
  <c r="AT380" i="7"/>
  <c r="AT381" i="7"/>
  <c r="AT382" i="7"/>
  <c r="AT383" i="7"/>
  <c r="AT384" i="7"/>
  <c r="AT385" i="7"/>
  <c r="AT386" i="7"/>
  <c r="AT387" i="7"/>
  <c r="AT388" i="7"/>
  <c r="AT389" i="7"/>
  <c r="AT390" i="7"/>
  <c r="AT391" i="7"/>
  <c r="AT392" i="7"/>
  <c r="AT393" i="7"/>
  <c r="AT394" i="7"/>
  <c r="AT395" i="7"/>
  <c r="AT396" i="7"/>
  <c r="AT397" i="7"/>
  <c r="AT398" i="7"/>
  <c r="AT399" i="7"/>
  <c r="AT400" i="7"/>
  <c r="AT401" i="7"/>
  <c r="AT402" i="7"/>
  <c r="AT403" i="7"/>
  <c r="AT404" i="7"/>
  <c r="AT405" i="7"/>
  <c r="AT406" i="7"/>
  <c r="AT407" i="7"/>
  <c r="AT408" i="7"/>
  <c r="AT409" i="7"/>
  <c r="AT410" i="7"/>
  <c r="AT411" i="7"/>
  <c r="AT412" i="7"/>
  <c r="AT413" i="7"/>
  <c r="AT414" i="7"/>
  <c r="AT415" i="7"/>
  <c r="AT416" i="7"/>
  <c r="AT417" i="7"/>
  <c r="AT418" i="7"/>
  <c r="AT419" i="7"/>
  <c r="AT420" i="7"/>
  <c r="AT421" i="7"/>
  <c r="AT422" i="7"/>
  <c r="AT423" i="7"/>
  <c r="AT424" i="7"/>
  <c r="AT425" i="7"/>
  <c r="AT426" i="7"/>
  <c r="AT427" i="7"/>
  <c r="AT428" i="7"/>
  <c r="AT429" i="7"/>
  <c r="AT430" i="7"/>
  <c r="AT431" i="7"/>
  <c r="AT432" i="7"/>
  <c r="AT433" i="7"/>
  <c r="AT434" i="7"/>
  <c r="AT435" i="7"/>
  <c r="AT436" i="7"/>
  <c r="AT437" i="7"/>
  <c r="AT438" i="7"/>
  <c r="AT439" i="7"/>
  <c r="AT440" i="7"/>
  <c r="AT441" i="7"/>
  <c r="AT442" i="7"/>
  <c r="AT443" i="7"/>
  <c r="AT444" i="7"/>
  <c r="AT445" i="7"/>
  <c r="AT446" i="7"/>
  <c r="AT447" i="7"/>
  <c r="AT448" i="7"/>
  <c r="AT449" i="7"/>
  <c r="AT450" i="7"/>
  <c r="AT451" i="7"/>
  <c r="AT452" i="7"/>
  <c r="AT453" i="7"/>
  <c r="AT454" i="7"/>
  <c r="AT455" i="7"/>
  <c r="AT456" i="7"/>
  <c r="AT457" i="7"/>
  <c r="AT458" i="7"/>
  <c r="AT459" i="7"/>
  <c r="AT460" i="7"/>
  <c r="AT461" i="7"/>
  <c r="AT462" i="7"/>
  <c r="AT463" i="7"/>
  <c r="AT464" i="7"/>
  <c r="AT465" i="7"/>
  <c r="AT466" i="7"/>
  <c r="AT467" i="7"/>
  <c r="AT468" i="7"/>
  <c r="AT469" i="7"/>
  <c r="AT470" i="7"/>
  <c r="AT471" i="7"/>
  <c r="AT472" i="7"/>
  <c r="AT473" i="7"/>
  <c r="AT474" i="7"/>
  <c r="AT475" i="7"/>
  <c r="AT476" i="7"/>
  <c r="AT477" i="7"/>
  <c r="AT478" i="7"/>
  <c r="AT479" i="7"/>
  <c r="AT480" i="7"/>
  <c r="AT481" i="7"/>
  <c r="AT482" i="7"/>
  <c r="AT483" i="7"/>
  <c r="AT484" i="7"/>
  <c r="AT485" i="7"/>
  <c r="AT486" i="7"/>
  <c r="AT487" i="7"/>
  <c r="AT488" i="7"/>
  <c r="AT489" i="7"/>
  <c r="AT490" i="7"/>
  <c r="AT491" i="7"/>
  <c r="AT492" i="7"/>
  <c r="AT493" i="7"/>
  <c r="AT494" i="7"/>
  <c r="AT495" i="7"/>
  <c r="AT496" i="7"/>
  <c r="AT497" i="7"/>
  <c r="AT498" i="7"/>
  <c r="AT499" i="7"/>
  <c r="AT500" i="7"/>
  <c r="AT501" i="7"/>
  <c r="AT502" i="7"/>
  <c r="AT503" i="7"/>
  <c r="AT504" i="7"/>
  <c r="AT505" i="7"/>
  <c r="AT506" i="7"/>
  <c r="AT507" i="7"/>
  <c r="AT508" i="7"/>
  <c r="AT509" i="7"/>
  <c r="AT510" i="7"/>
  <c r="AT511" i="7"/>
  <c r="AT512" i="7"/>
  <c r="AT513" i="7"/>
  <c r="AT514" i="7"/>
  <c r="AT515" i="7"/>
  <c r="AT516" i="7"/>
  <c r="AT517" i="7"/>
  <c r="AT518" i="7"/>
  <c r="AT519" i="7"/>
  <c r="AT520" i="7"/>
  <c r="AT521" i="7"/>
  <c r="AT522" i="7"/>
  <c r="AT523" i="7"/>
  <c r="AT524" i="7"/>
  <c r="AT525" i="7"/>
  <c r="AT526" i="7"/>
  <c r="AT527" i="7"/>
  <c r="AT528" i="7"/>
  <c r="AT529" i="7"/>
  <c r="AT530" i="7"/>
  <c r="AT531" i="7"/>
  <c r="AT532" i="7"/>
  <c r="AT533" i="7"/>
  <c r="AT534" i="7"/>
  <c r="AT535" i="7"/>
  <c r="AT536" i="7"/>
  <c r="AT537" i="7"/>
  <c r="AT538" i="7"/>
  <c r="AT539" i="7"/>
  <c r="AT540" i="7"/>
  <c r="AT541" i="7"/>
  <c r="AT542" i="7"/>
  <c r="AT543" i="7"/>
  <c r="AT544" i="7"/>
  <c r="AT545" i="7"/>
  <c r="AT546" i="7"/>
  <c r="AT547" i="7"/>
  <c r="AT548" i="7"/>
  <c r="AT549" i="7"/>
  <c r="AT550" i="7"/>
  <c r="AT551" i="7"/>
  <c r="AT552" i="7"/>
  <c r="AT553" i="7"/>
  <c r="AT554" i="7"/>
  <c r="AT555" i="7"/>
  <c r="AT556" i="7"/>
  <c r="AT557" i="7"/>
  <c r="AT558" i="7"/>
  <c r="AT559" i="7"/>
  <c r="AT560" i="7"/>
  <c r="AT561" i="7"/>
  <c r="AT562" i="7"/>
  <c r="AT563" i="7"/>
  <c r="AT564" i="7"/>
  <c r="AT565" i="7"/>
  <c r="AT566" i="7"/>
  <c r="AT567" i="7"/>
  <c r="AT568" i="7"/>
  <c r="AT569" i="7"/>
  <c r="AT570" i="7"/>
  <c r="AT571" i="7"/>
  <c r="AT572" i="7"/>
  <c r="AT573" i="7"/>
  <c r="AT574" i="7"/>
  <c r="AT575" i="7"/>
  <c r="AT576" i="7"/>
  <c r="AT577" i="7"/>
  <c r="AT578" i="7"/>
  <c r="AT579" i="7"/>
  <c r="AT580" i="7"/>
  <c r="AT581" i="7"/>
  <c r="AT582" i="7"/>
  <c r="AT583" i="7"/>
  <c r="AT584" i="7"/>
  <c r="AT585" i="7"/>
  <c r="AT586" i="7"/>
  <c r="AT587" i="7"/>
  <c r="AT588" i="7"/>
  <c r="AT589" i="7"/>
  <c r="AT590" i="7"/>
  <c r="AT591" i="7"/>
  <c r="AT592" i="7"/>
  <c r="AT593" i="7"/>
  <c r="AT594" i="7"/>
  <c r="AT595" i="7"/>
  <c r="AT596" i="7"/>
  <c r="AT597" i="7"/>
  <c r="AT598" i="7"/>
  <c r="AT599" i="7"/>
  <c r="AT600" i="7"/>
  <c r="AT601" i="7"/>
  <c r="AT602" i="7"/>
  <c r="AT603" i="7"/>
  <c r="AT604" i="7"/>
  <c r="AT605" i="7"/>
  <c r="AT606" i="7"/>
  <c r="AT607" i="7"/>
  <c r="AT608" i="7"/>
  <c r="AT609" i="7"/>
  <c r="AT610" i="7"/>
  <c r="AT611" i="7"/>
  <c r="AT612" i="7"/>
  <c r="AT613" i="7"/>
  <c r="AT614" i="7"/>
  <c r="AT615" i="7"/>
  <c r="AT616" i="7"/>
  <c r="AT617" i="7"/>
  <c r="AT618" i="7"/>
  <c r="AT619" i="7"/>
  <c r="AT620" i="7"/>
  <c r="AT621" i="7"/>
  <c r="AT622" i="7"/>
  <c r="AT623" i="7"/>
  <c r="AT624" i="7"/>
  <c r="AT625" i="7"/>
  <c r="AT626" i="7"/>
  <c r="AT627" i="7"/>
  <c r="AT628" i="7"/>
  <c r="AT629" i="7"/>
  <c r="AT630" i="7"/>
  <c r="AT631" i="7"/>
  <c r="AT632" i="7"/>
  <c r="AT633" i="7"/>
  <c r="AT634" i="7"/>
  <c r="AT635" i="7"/>
  <c r="AT636" i="7"/>
  <c r="AT637" i="7"/>
  <c r="AT638" i="7"/>
  <c r="AT639" i="7"/>
  <c r="AT640" i="7"/>
  <c r="AT641" i="7"/>
  <c r="AT642" i="7"/>
  <c r="AT643" i="7"/>
  <c r="AT644" i="7"/>
  <c r="AT645" i="7"/>
  <c r="AT646" i="7"/>
  <c r="AT647" i="7"/>
  <c r="AT648" i="7"/>
  <c r="AT649" i="7"/>
  <c r="AT650" i="7"/>
  <c r="AT651" i="7"/>
  <c r="AT652" i="7"/>
  <c r="AT653" i="7"/>
  <c r="AT654" i="7"/>
  <c r="AT655" i="7"/>
  <c r="AT656" i="7"/>
  <c r="AT657" i="7"/>
  <c r="AT658" i="7"/>
  <c r="AT659" i="7"/>
  <c r="AT660" i="7"/>
  <c r="AT661" i="7"/>
  <c r="AT662" i="7"/>
  <c r="AT663" i="7"/>
  <c r="AT664" i="7"/>
  <c r="AT665" i="7"/>
  <c r="AT666" i="7"/>
  <c r="AT667" i="7"/>
  <c r="AT668" i="7"/>
  <c r="AT669" i="7"/>
  <c r="AT670" i="7"/>
  <c r="AT671" i="7"/>
  <c r="AT672" i="7"/>
  <c r="AT673" i="7"/>
  <c r="AT674" i="7"/>
  <c r="AT675" i="7"/>
  <c r="AT676" i="7"/>
  <c r="AT677" i="7"/>
  <c r="AT678" i="7"/>
  <c r="AT679" i="7"/>
  <c r="AT680" i="7"/>
  <c r="AT681" i="7"/>
  <c r="AT682" i="7"/>
  <c r="AT683" i="7"/>
  <c r="AT684" i="7"/>
  <c r="AT685" i="7"/>
  <c r="AT686" i="7"/>
  <c r="AT687" i="7"/>
  <c r="AT688" i="7"/>
  <c r="AT689" i="7"/>
  <c r="AT690" i="7"/>
  <c r="AT691" i="7"/>
  <c r="AT692" i="7"/>
  <c r="AT693" i="7"/>
  <c r="AT694" i="7"/>
  <c r="AT695" i="7"/>
  <c r="AT696" i="7"/>
  <c r="AT697" i="7"/>
  <c r="AT698" i="7"/>
  <c r="AT699" i="7"/>
  <c r="AT700" i="7"/>
  <c r="AT701" i="7"/>
  <c r="AT702" i="7"/>
  <c r="AT703" i="7"/>
  <c r="AT704" i="7"/>
  <c r="AT705" i="7"/>
  <c r="AT706" i="7"/>
  <c r="AT707" i="7"/>
  <c r="AT708" i="7"/>
  <c r="AT709" i="7"/>
  <c r="AT710" i="7"/>
  <c r="AT711" i="7"/>
  <c r="AT712" i="7"/>
  <c r="AT713" i="7"/>
  <c r="AT714" i="7"/>
  <c r="AT715" i="7"/>
  <c r="AT716" i="7"/>
  <c r="AT717" i="7"/>
  <c r="AT718" i="7"/>
  <c r="AT719" i="7"/>
  <c r="AT720" i="7"/>
  <c r="AT721" i="7"/>
  <c r="AT722" i="7"/>
  <c r="AT723" i="7"/>
  <c r="AT724" i="7"/>
  <c r="AT725" i="7"/>
  <c r="AT726" i="7"/>
  <c r="AT727" i="7"/>
  <c r="AT728" i="7"/>
  <c r="AT729" i="7"/>
  <c r="AT730" i="7"/>
  <c r="AT731" i="7"/>
  <c r="AT732" i="7"/>
  <c r="AT733" i="7"/>
  <c r="AT734" i="7"/>
  <c r="AT735" i="7"/>
  <c r="AT736" i="7"/>
  <c r="AT737" i="7"/>
  <c r="AT738" i="7"/>
  <c r="AT739" i="7"/>
  <c r="AT740" i="7"/>
  <c r="AT741" i="7"/>
  <c r="AT742" i="7"/>
  <c r="AT743" i="7"/>
  <c r="AT744" i="7"/>
  <c r="AT745" i="7"/>
  <c r="AT746" i="7"/>
  <c r="AT747" i="7"/>
  <c r="AT748" i="7"/>
  <c r="AT749" i="7"/>
  <c r="AT750" i="7"/>
  <c r="AT751" i="7"/>
  <c r="AT752" i="7"/>
  <c r="AT753" i="7"/>
  <c r="AT754" i="7"/>
  <c r="AT755" i="7"/>
  <c r="AT756" i="7"/>
  <c r="AT757" i="7"/>
  <c r="AT758" i="7"/>
  <c r="AT759" i="7"/>
  <c r="AT760" i="7"/>
  <c r="AT761" i="7"/>
  <c r="AT762" i="7"/>
  <c r="AT763" i="7"/>
  <c r="AT764" i="7"/>
  <c r="AT765" i="7"/>
  <c r="AT766" i="7"/>
  <c r="AT767" i="7"/>
  <c r="AT768" i="7"/>
  <c r="AT769" i="7"/>
  <c r="AT770" i="7"/>
  <c r="AT771" i="7"/>
  <c r="AT772" i="7"/>
  <c r="AT773" i="7"/>
  <c r="AT774" i="7"/>
  <c r="AT775" i="7"/>
  <c r="AT776" i="7"/>
  <c r="AT777" i="7"/>
  <c r="AT778" i="7"/>
  <c r="AT779" i="7"/>
  <c r="AT780" i="7"/>
  <c r="AT781" i="7"/>
  <c r="AT782" i="7"/>
  <c r="AT783" i="7"/>
  <c r="AT784" i="7"/>
  <c r="AT785" i="7"/>
  <c r="AT786" i="7"/>
  <c r="AT787" i="7"/>
  <c r="AT788" i="7"/>
  <c r="AT789" i="7"/>
  <c r="AT790" i="7"/>
  <c r="AT791" i="7"/>
  <c r="AT792" i="7"/>
  <c r="AT793" i="7"/>
  <c r="AT794" i="7"/>
  <c r="AT795" i="7"/>
  <c r="AT796" i="7"/>
  <c r="AT797" i="7"/>
  <c r="AT798" i="7"/>
  <c r="AT799" i="7"/>
  <c r="AT800" i="7"/>
  <c r="AT801" i="7"/>
  <c r="AT802" i="7"/>
  <c r="AT803" i="7"/>
  <c r="AT804" i="7"/>
  <c r="AT805" i="7"/>
  <c r="AT806" i="7"/>
  <c r="AT807" i="7"/>
  <c r="AT808" i="7"/>
  <c r="AT809" i="7"/>
  <c r="AT810" i="7"/>
  <c r="AT811" i="7"/>
  <c r="AT812" i="7"/>
  <c r="AT813" i="7"/>
  <c r="AT814" i="7"/>
  <c r="AT815" i="7"/>
  <c r="AT816" i="7"/>
  <c r="AT817" i="7"/>
  <c r="AT818" i="7"/>
  <c r="AT819" i="7"/>
  <c r="AT820" i="7"/>
  <c r="AT821" i="7"/>
  <c r="AT822" i="7"/>
  <c r="AT823" i="7"/>
  <c r="AT1063" i="7"/>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W942" i="7"/>
  <c r="W946" i="7"/>
  <c r="W950" i="7"/>
  <c r="W954" i="7"/>
  <c r="W958" i="7"/>
  <c r="W962" i="7"/>
  <c r="W966" i="7"/>
  <c r="W970" i="7"/>
  <c r="W974" i="7"/>
  <c r="W978" i="7"/>
  <c r="W982" i="7"/>
  <c r="W986" i="7"/>
  <c r="W990" i="7"/>
  <c r="W994" i="7"/>
  <c r="W998" i="7"/>
  <c r="W1002" i="7"/>
  <c r="W1006" i="7"/>
  <c r="W1010" i="7"/>
  <c r="W1014" i="7"/>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Q831" i="7"/>
  <c r="AQ832" i="7"/>
  <c r="AQ833" i="7"/>
  <c r="AQ834" i="7"/>
  <c r="AQ835" i="7"/>
  <c r="AQ836" i="7"/>
  <c r="AQ837" i="7"/>
  <c r="AQ838" i="7"/>
  <c r="AQ839" i="7"/>
  <c r="AQ840" i="7"/>
  <c r="AQ841" i="7"/>
  <c r="AQ842" i="7"/>
  <c r="AQ843" i="7"/>
  <c r="AQ844" i="7"/>
  <c r="AQ845" i="7"/>
  <c r="AQ846" i="7"/>
  <c r="AQ847" i="7"/>
  <c r="AQ848" i="7"/>
  <c r="AQ849" i="7"/>
  <c r="AQ850" i="7"/>
  <c r="AQ851" i="7"/>
  <c r="AQ852" i="7"/>
  <c r="AQ853" i="7"/>
  <c r="AQ854" i="7"/>
  <c r="AQ855" i="7"/>
  <c r="AQ856" i="7"/>
  <c r="AQ857" i="7"/>
  <c r="AQ858" i="7"/>
  <c r="AQ859" i="7"/>
  <c r="AQ860" i="7"/>
  <c r="AQ861" i="7"/>
  <c r="AQ862" i="7"/>
  <c r="AQ863" i="7"/>
  <c r="AQ864" i="7"/>
  <c r="AQ865" i="7"/>
  <c r="AQ866" i="7"/>
  <c r="AQ867" i="7"/>
  <c r="AQ868" i="7"/>
  <c r="AQ869" i="7"/>
  <c r="AQ870" i="7"/>
  <c r="AQ871" i="7"/>
  <c r="AQ872" i="7"/>
  <c r="AQ873" i="7"/>
  <c r="AQ874" i="7"/>
  <c r="AQ875" i="7"/>
  <c r="AQ876" i="7"/>
  <c r="AQ877" i="7"/>
  <c r="AQ878" i="7"/>
  <c r="AQ879" i="7"/>
  <c r="AQ880" i="7"/>
  <c r="AQ881" i="7"/>
  <c r="AQ882" i="7"/>
  <c r="AQ883" i="7"/>
  <c r="AQ884" i="7"/>
  <c r="AQ885" i="7"/>
  <c r="AQ886" i="7"/>
  <c r="AQ887" i="7"/>
  <c r="AQ888" i="7"/>
  <c r="AQ889" i="7"/>
  <c r="AQ890" i="7"/>
  <c r="AQ891" i="7"/>
  <c r="AQ892" i="7"/>
  <c r="AQ893" i="7"/>
  <c r="AQ894" i="7"/>
  <c r="AQ895" i="7"/>
  <c r="AQ896" i="7"/>
  <c r="AQ897" i="7"/>
  <c r="AQ898" i="7"/>
  <c r="AQ899" i="7"/>
  <c r="AQ900" i="7"/>
  <c r="AQ901" i="7"/>
  <c r="AQ902" i="7"/>
  <c r="AQ903" i="7"/>
  <c r="AQ904" i="7"/>
  <c r="AQ905" i="7"/>
  <c r="AQ906" i="7"/>
  <c r="AQ907" i="7"/>
  <c r="AQ908" i="7"/>
  <c r="AQ909" i="7"/>
  <c r="AQ910" i="7"/>
  <c r="AQ911" i="7"/>
  <c r="AQ912" i="7"/>
  <c r="AQ913" i="7"/>
  <c r="AQ914" i="7"/>
  <c r="AQ915" i="7"/>
  <c r="AQ916" i="7"/>
  <c r="AQ917" i="7"/>
  <c r="AQ918" i="7"/>
  <c r="AQ919" i="7"/>
  <c r="AQ920" i="7"/>
  <c r="AQ921" i="7"/>
  <c r="AQ922" i="7"/>
  <c r="AQ923" i="7"/>
  <c r="AQ924" i="7"/>
  <c r="AQ925" i="7"/>
  <c r="AQ926" i="7"/>
  <c r="AQ927" i="7"/>
  <c r="AQ928" i="7"/>
  <c r="AQ929" i="7"/>
  <c r="AQ930" i="7"/>
  <c r="AQ931" i="7"/>
  <c r="AQ932" i="7"/>
  <c r="AQ933" i="7"/>
  <c r="AQ934" i="7"/>
  <c r="AQ935" i="7"/>
  <c r="AQ936" i="7"/>
  <c r="AQ937" i="7"/>
  <c r="AQ938" i="7"/>
  <c r="AQ939" i="7"/>
  <c r="AQ940" i="7"/>
  <c r="AQ941" i="7"/>
  <c r="AQ942" i="7"/>
  <c r="AQ943" i="7"/>
  <c r="AQ944" i="7"/>
  <c r="AQ945" i="7"/>
  <c r="AQ946" i="7"/>
  <c r="AQ947" i="7"/>
  <c r="AQ948" i="7"/>
  <c r="AQ949" i="7"/>
  <c r="AQ950" i="7"/>
  <c r="AQ951" i="7"/>
  <c r="AQ952" i="7"/>
  <c r="AQ953" i="7"/>
  <c r="AQ954" i="7"/>
  <c r="AQ955" i="7"/>
  <c r="AQ956" i="7"/>
  <c r="AQ957" i="7"/>
  <c r="AQ958" i="7"/>
  <c r="AQ959" i="7"/>
  <c r="AQ960" i="7"/>
  <c r="AQ961" i="7"/>
  <c r="AQ962" i="7"/>
  <c r="AQ963" i="7"/>
  <c r="AQ964" i="7"/>
  <c r="AQ965" i="7"/>
  <c r="AQ966" i="7"/>
  <c r="AQ967" i="7"/>
  <c r="AQ968" i="7"/>
  <c r="AQ969" i="7"/>
  <c r="AQ970" i="7"/>
  <c r="AQ971" i="7"/>
  <c r="AQ972" i="7"/>
  <c r="AQ973" i="7"/>
  <c r="AQ974" i="7"/>
  <c r="AQ975" i="7"/>
  <c r="AQ976" i="7"/>
  <c r="AQ977" i="7"/>
  <c r="AQ978" i="7"/>
  <c r="AQ979" i="7"/>
  <c r="AQ980" i="7"/>
  <c r="AQ981" i="7"/>
  <c r="AQ982" i="7"/>
  <c r="AQ983" i="7"/>
  <c r="AQ984" i="7"/>
  <c r="AQ985" i="7"/>
  <c r="AQ986" i="7"/>
  <c r="AQ987" i="7"/>
  <c r="AQ988" i="7"/>
  <c r="AQ989" i="7"/>
  <c r="AQ990" i="7"/>
  <c r="AQ991" i="7"/>
  <c r="AQ992" i="7"/>
  <c r="AQ993" i="7"/>
  <c r="AQ994" i="7"/>
  <c r="AQ995" i="7"/>
  <c r="AQ996" i="7"/>
  <c r="AQ997" i="7"/>
  <c r="AQ998" i="7"/>
  <c r="AQ999" i="7"/>
  <c r="AQ1000" i="7"/>
  <c r="AQ1001" i="7"/>
  <c r="AQ1002" i="7"/>
  <c r="AQ1003" i="7"/>
  <c r="AQ1004" i="7"/>
  <c r="AQ1005" i="7"/>
  <c r="AQ1006" i="7"/>
  <c r="AQ1007" i="7"/>
  <c r="AQ1008" i="7"/>
  <c r="AQ1009" i="7"/>
  <c r="AQ1010" i="7"/>
  <c r="AQ1011" i="7"/>
  <c r="AQ1012" i="7"/>
  <c r="AQ1013" i="7"/>
  <c r="AQ1014" i="7"/>
  <c r="AQ1015" i="7"/>
  <c r="AQ1016" i="7"/>
  <c r="AQ1017" i="7"/>
  <c r="AQ1018" i="7"/>
  <c r="AQ1019" i="7"/>
  <c r="AQ1020" i="7"/>
  <c r="AQ1021" i="7"/>
  <c r="AQ1022" i="7"/>
  <c r="AQ1023" i="7"/>
  <c r="AQ1024" i="7"/>
  <c r="AQ1025" i="7"/>
  <c r="AQ1026" i="7"/>
  <c r="AQ1027" i="7"/>
  <c r="AQ1028" i="7"/>
  <c r="AQ1029" i="7"/>
  <c r="AQ1030" i="7"/>
  <c r="AQ1031" i="7"/>
  <c r="AQ1032" i="7"/>
  <c r="AQ1033" i="7"/>
  <c r="AQ1034" i="7"/>
  <c r="AQ1035" i="7"/>
  <c r="AQ1036" i="7"/>
  <c r="AQ1037" i="7"/>
  <c r="AQ1038" i="7"/>
  <c r="AQ1039" i="7"/>
  <c r="AQ1040" i="7"/>
  <c r="AQ1041" i="7"/>
  <c r="AQ1042" i="7"/>
  <c r="AQ1043" i="7"/>
  <c r="AQ1044" i="7"/>
  <c r="AQ1045" i="7"/>
  <c r="AQ1046" i="7"/>
  <c r="AQ1047" i="7"/>
  <c r="AQ1048" i="7"/>
  <c r="AQ1049" i="7"/>
  <c r="AQ1050" i="7"/>
  <c r="AQ1051" i="7"/>
  <c r="AQ1052" i="7"/>
  <c r="AQ1053" i="7"/>
  <c r="AQ1054" i="7"/>
  <c r="AQ1055" i="7"/>
  <c r="AQ1056" i="7"/>
  <c r="AQ1057" i="7"/>
  <c r="AQ1058" i="7"/>
  <c r="AQ1059" i="7"/>
  <c r="AQ1060" i="7"/>
  <c r="AQ1061" i="7"/>
  <c r="AQ1062" i="7"/>
  <c r="AQ1063" i="7"/>
  <c r="B825" i="7"/>
  <c r="C825" i="7"/>
  <c r="D825" i="7"/>
  <c r="E825" i="7"/>
  <c r="F825" i="7"/>
  <c r="G825" i="7"/>
  <c r="H825" i="7"/>
  <c r="I825" i="7"/>
  <c r="J825" i="7"/>
  <c r="K825" i="7"/>
  <c r="L825" i="7"/>
  <c r="M825" i="7"/>
  <c r="N825" i="7"/>
  <c r="O825" i="7"/>
  <c r="P825" i="7"/>
  <c r="Q825" i="7"/>
  <c r="R825" i="7"/>
  <c r="S825" i="7"/>
  <c r="AT825" i="7" s="1"/>
  <c r="T825" i="7"/>
  <c r="U825" i="7"/>
  <c r="V825" i="7"/>
  <c r="W825" i="7"/>
  <c r="X825" i="7"/>
  <c r="Y825" i="7"/>
  <c r="Z825" i="7"/>
  <c r="AA825" i="7"/>
  <c r="AB825" i="7"/>
  <c r="AC825" i="7"/>
  <c r="AD825" i="7"/>
  <c r="AE825" i="7"/>
  <c r="AF825" i="7"/>
  <c r="AH825" i="7"/>
  <c r="AI825" i="7"/>
  <c r="AJ825" i="7"/>
  <c r="AK825" i="7"/>
  <c r="AL825" i="7"/>
  <c r="AM825" i="7"/>
  <c r="AN825" i="7"/>
  <c r="AO825" i="7"/>
  <c r="AP825" i="7"/>
  <c r="AQ825" i="7"/>
  <c r="B826" i="7"/>
  <c r="C826" i="7"/>
  <c r="D826" i="7"/>
  <c r="E826" i="7"/>
  <c r="F826" i="7"/>
  <c r="G826" i="7"/>
  <c r="H826" i="7"/>
  <c r="I826" i="7"/>
  <c r="J826" i="7"/>
  <c r="K826" i="7"/>
  <c r="L826" i="7"/>
  <c r="M826" i="7"/>
  <c r="N826" i="7"/>
  <c r="O826" i="7"/>
  <c r="P826" i="7"/>
  <c r="Q826" i="7"/>
  <c r="R826" i="7"/>
  <c r="S826" i="7"/>
  <c r="T826" i="7"/>
  <c r="U826" i="7"/>
  <c r="V826" i="7"/>
  <c r="W826" i="7"/>
  <c r="X826" i="7"/>
  <c r="Y826" i="7"/>
  <c r="Z826" i="7"/>
  <c r="AA826" i="7"/>
  <c r="AB826" i="7"/>
  <c r="AC826" i="7"/>
  <c r="AD826" i="7"/>
  <c r="AE826" i="7"/>
  <c r="AF826" i="7"/>
  <c r="AH826" i="7"/>
  <c r="AI826" i="7"/>
  <c r="AJ826" i="7"/>
  <c r="AK826" i="7"/>
  <c r="AL826" i="7"/>
  <c r="AM826" i="7"/>
  <c r="AN826" i="7"/>
  <c r="AO826" i="7"/>
  <c r="AP826" i="7"/>
  <c r="AQ826" i="7"/>
  <c r="B827" i="7"/>
  <c r="C827" i="7"/>
  <c r="D827" i="7"/>
  <c r="E827" i="7"/>
  <c r="F827" i="7"/>
  <c r="G827" i="7"/>
  <c r="H827" i="7"/>
  <c r="I827" i="7"/>
  <c r="J827" i="7"/>
  <c r="K827" i="7"/>
  <c r="L827" i="7"/>
  <c r="M827" i="7"/>
  <c r="N827" i="7"/>
  <c r="O827" i="7"/>
  <c r="P827" i="7"/>
  <c r="Q827" i="7"/>
  <c r="R827" i="7"/>
  <c r="S827" i="7"/>
  <c r="T827" i="7"/>
  <c r="U827" i="7"/>
  <c r="V827" i="7"/>
  <c r="W827" i="7"/>
  <c r="X827" i="7"/>
  <c r="Y827" i="7"/>
  <c r="Z827" i="7"/>
  <c r="AA827" i="7"/>
  <c r="AB827" i="7"/>
  <c r="AC827" i="7"/>
  <c r="AD827" i="7"/>
  <c r="AE827" i="7"/>
  <c r="AF827" i="7"/>
  <c r="AH827" i="7"/>
  <c r="AI827" i="7"/>
  <c r="AJ827" i="7"/>
  <c r="AK827" i="7"/>
  <c r="AL827" i="7"/>
  <c r="AM827" i="7"/>
  <c r="AN827" i="7"/>
  <c r="AO827" i="7"/>
  <c r="AP827" i="7"/>
  <c r="AQ827" i="7"/>
  <c r="B828" i="7"/>
  <c r="C828" i="7"/>
  <c r="D828" i="7"/>
  <c r="E828" i="7"/>
  <c r="F828" i="7"/>
  <c r="G828" i="7"/>
  <c r="H828" i="7"/>
  <c r="I828" i="7"/>
  <c r="J828" i="7"/>
  <c r="K828" i="7"/>
  <c r="L828" i="7"/>
  <c r="M828" i="7"/>
  <c r="N828" i="7"/>
  <c r="O828" i="7"/>
  <c r="P828" i="7"/>
  <c r="Q828" i="7"/>
  <c r="R828" i="7"/>
  <c r="S828" i="7"/>
  <c r="T828" i="7"/>
  <c r="AT828" i="7" s="1"/>
  <c r="U828" i="7"/>
  <c r="V828" i="7"/>
  <c r="W828" i="7"/>
  <c r="X828" i="7"/>
  <c r="Y828" i="7"/>
  <c r="Z828" i="7"/>
  <c r="AA828" i="7"/>
  <c r="AB828" i="7"/>
  <c r="AC828" i="7"/>
  <c r="AD828" i="7"/>
  <c r="AE828" i="7"/>
  <c r="AF828" i="7"/>
  <c r="AH828" i="7"/>
  <c r="AI828" i="7"/>
  <c r="AJ828" i="7"/>
  <c r="AK828" i="7"/>
  <c r="AL828" i="7"/>
  <c r="AM828" i="7"/>
  <c r="AN828" i="7"/>
  <c r="AO828" i="7"/>
  <c r="AP828" i="7"/>
  <c r="AQ828" i="7"/>
  <c r="B829" i="7"/>
  <c r="C829" i="7"/>
  <c r="D829" i="7"/>
  <c r="E829" i="7"/>
  <c r="F829" i="7"/>
  <c r="G829" i="7"/>
  <c r="H829" i="7"/>
  <c r="I829" i="7"/>
  <c r="J829" i="7"/>
  <c r="K829" i="7"/>
  <c r="L829" i="7"/>
  <c r="M829" i="7"/>
  <c r="N829" i="7"/>
  <c r="O829" i="7"/>
  <c r="P829" i="7"/>
  <c r="Q829" i="7"/>
  <c r="R829" i="7"/>
  <c r="S829" i="7"/>
  <c r="T829" i="7"/>
  <c r="U829" i="7"/>
  <c r="V829" i="7"/>
  <c r="W829" i="7"/>
  <c r="X829" i="7"/>
  <c r="Y829" i="7"/>
  <c r="Z829" i="7"/>
  <c r="AA829" i="7"/>
  <c r="AB829" i="7"/>
  <c r="AC829" i="7"/>
  <c r="AD829" i="7"/>
  <c r="AE829" i="7"/>
  <c r="AF829" i="7"/>
  <c r="AH829" i="7"/>
  <c r="AI829" i="7"/>
  <c r="AJ829" i="7"/>
  <c r="AK829" i="7"/>
  <c r="AL829" i="7"/>
  <c r="AM829" i="7"/>
  <c r="AN829" i="7"/>
  <c r="AO829" i="7"/>
  <c r="AP829" i="7"/>
  <c r="AQ829" i="7"/>
  <c r="B830" i="7"/>
  <c r="C830" i="7"/>
  <c r="D830" i="7"/>
  <c r="E830" i="7"/>
  <c r="F830" i="7"/>
  <c r="G830" i="7"/>
  <c r="H830" i="7"/>
  <c r="I830" i="7"/>
  <c r="J830" i="7"/>
  <c r="K830" i="7"/>
  <c r="L830" i="7"/>
  <c r="M830" i="7"/>
  <c r="N830" i="7"/>
  <c r="O830" i="7"/>
  <c r="P830" i="7"/>
  <c r="Q830" i="7"/>
  <c r="R830" i="7"/>
  <c r="S830" i="7"/>
  <c r="AT830" i="7" s="1"/>
  <c r="T830" i="7"/>
  <c r="U830" i="7"/>
  <c r="V830" i="7"/>
  <c r="W830" i="7"/>
  <c r="X830" i="7"/>
  <c r="Y830" i="7"/>
  <c r="Z830" i="7"/>
  <c r="AA830" i="7"/>
  <c r="AB830" i="7"/>
  <c r="AC830" i="7"/>
  <c r="AD830" i="7"/>
  <c r="AE830" i="7"/>
  <c r="AF830" i="7"/>
  <c r="AH830" i="7"/>
  <c r="AI830" i="7"/>
  <c r="AJ830" i="7"/>
  <c r="AK830" i="7"/>
  <c r="AL830" i="7"/>
  <c r="AM830" i="7"/>
  <c r="AN830" i="7"/>
  <c r="AO830" i="7"/>
  <c r="AP830" i="7"/>
  <c r="AQ830" i="7"/>
  <c r="B831" i="7"/>
  <c r="C831" i="7"/>
  <c r="D831" i="7"/>
  <c r="E831" i="7"/>
  <c r="F831" i="7"/>
  <c r="G831" i="7"/>
  <c r="H831" i="7"/>
  <c r="I831" i="7"/>
  <c r="J831" i="7"/>
  <c r="K831" i="7"/>
  <c r="L831" i="7"/>
  <c r="M831" i="7"/>
  <c r="N831" i="7"/>
  <c r="O831" i="7"/>
  <c r="P831" i="7"/>
  <c r="Q831" i="7"/>
  <c r="R831" i="7"/>
  <c r="S831" i="7"/>
  <c r="T831" i="7"/>
  <c r="U831" i="7"/>
  <c r="V831" i="7"/>
  <c r="W831" i="7"/>
  <c r="X831" i="7"/>
  <c r="Y831" i="7"/>
  <c r="Z831" i="7"/>
  <c r="AA831" i="7"/>
  <c r="AB831" i="7"/>
  <c r="AC831" i="7"/>
  <c r="AD831" i="7"/>
  <c r="AE831" i="7"/>
  <c r="AF831" i="7"/>
  <c r="AH831" i="7"/>
  <c r="AI831" i="7"/>
  <c r="AJ831" i="7"/>
  <c r="AK831" i="7"/>
  <c r="AL831" i="7"/>
  <c r="AM831" i="7"/>
  <c r="AN831" i="7"/>
  <c r="AO831" i="7"/>
  <c r="AP831" i="7"/>
  <c r="B832" i="7"/>
  <c r="C832" i="7"/>
  <c r="D832" i="7"/>
  <c r="E832" i="7"/>
  <c r="F832" i="7"/>
  <c r="G832" i="7"/>
  <c r="H832" i="7"/>
  <c r="I832" i="7"/>
  <c r="J832" i="7"/>
  <c r="K832" i="7"/>
  <c r="L832" i="7"/>
  <c r="M832" i="7"/>
  <c r="N832" i="7"/>
  <c r="O832" i="7"/>
  <c r="P832" i="7"/>
  <c r="Q832" i="7"/>
  <c r="R832" i="7"/>
  <c r="S832" i="7"/>
  <c r="T832" i="7"/>
  <c r="U832" i="7"/>
  <c r="V832" i="7"/>
  <c r="W832" i="7"/>
  <c r="X832" i="7"/>
  <c r="Y832" i="7"/>
  <c r="Z832" i="7"/>
  <c r="AA832" i="7"/>
  <c r="AB832" i="7"/>
  <c r="AC832" i="7"/>
  <c r="AD832" i="7"/>
  <c r="AE832" i="7"/>
  <c r="AF832" i="7"/>
  <c r="AH832" i="7"/>
  <c r="AI832" i="7"/>
  <c r="AJ832" i="7"/>
  <c r="AK832" i="7"/>
  <c r="AL832" i="7"/>
  <c r="AM832" i="7"/>
  <c r="AN832" i="7"/>
  <c r="AO832" i="7"/>
  <c r="AP832" i="7"/>
  <c r="B833" i="7"/>
  <c r="C833" i="7"/>
  <c r="D833" i="7"/>
  <c r="E833" i="7"/>
  <c r="F833" i="7"/>
  <c r="G833" i="7"/>
  <c r="H833" i="7"/>
  <c r="I833" i="7"/>
  <c r="J833" i="7"/>
  <c r="K833" i="7"/>
  <c r="L833" i="7"/>
  <c r="M833" i="7"/>
  <c r="N833" i="7"/>
  <c r="O833" i="7"/>
  <c r="P833" i="7"/>
  <c r="Q833" i="7"/>
  <c r="R833" i="7"/>
  <c r="S833" i="7"/>
  <c r="T833" i="7"/>
  <c r="U833" i="7"/>
  <c r="V833" i="7"/>
  <c r="W833" i="7"/>
  <c r="X833" i="7"/>
  <c r="Y833" i="7"/>
  <c r="Z833" i="7"/>
  <c r="AA833" i="7"/>
  <c r="AB833" i="7"/>
  <c r="AC833" i="7"/>
  <c r="AD833" i="7"/>
  <c r="AE833" i="7"/>
  <c r="AF833" i="7"/>
  <c r="AH833" i="7"/>
  <c r="AI833" i="7"/>
  <c r="AJ833" i="7"/>
  <c r="AK833" i="7"/>
  <c r="AL833" i="7"/>
  <c r="AM833" i="7"/>
  <c r="AN833" i="7"/>
  <c r="AO833" i="7"/>
  <c r="AP833" i="7"/>
  <c r="B834" i="7"/>
  <c r="C834" i="7"/>
  <c r="D834" i="7"/>
  <c r="E834" i="7"/>
  <c r="F834" i="7"/>
  <c r="G834" i="7"/>
  <c r="H834" i="7"/>
  <c r="I834" i="7"/>
  <c r="J834" i="7"/>
  <c r="K834" i="7"/>
  <c r="L834" i="7"/>
  <c r="M834" i="7"/>
  <c r="N834" i="7"/>
  <c r="O834" i="7"/>
  <c r="P834" i="7"/>
  <c r="Q834" i="7"/>
  <c r="R834" i="7"/>
  <c r="S834" i="7"/>
  <c r="T834" i="7"/>
  <c r="U834" i="7"/>
  <c r="V834" i="7"/>
  <c r="W834" i="7"/>
  <c r="X834" i="7"/>
  <c r="Y834" i="7"/>
  <c r="Z834" i="7"/>
  <c r="AA834" i="7"/>
  <c r="AB834" i="7"/>
  <c r="AC834" i="7"/>
  <c r="AD834" i="7"/>
  <c r="AE834" i="7"/>
  <c r="AF834" i="7"/>
  <c r="AH834" i="7"/>
  <c r="AI834" i="7"/>
  <c r="AJ834" i="7"/>
  <c r="AK834" i="7"/>
  <c r="AL834" i="7"/>
  <c r="AM834" i="7"/>
  <c r="AN834" i="7"/>
  <c r="AO834" i="7"/>
  <c r="AP834" i="7"/>
  <c r="B835" i="7"/>
  <c r="C835" i="7"/>
  <c r="D835" i="7"/>
  <c r="E835" i="7"/>
  <c r="F835" i="7"/>
  <c r="G835" i="7"/>
  <c r="H835" i="7"/>
  <c r="I835" i="7"/>
  <c r="J835" i="7"/>
  <c r="K835" i="7"/>
  <c r="L835" i="7"/>
  <c r="M835" i="7"/>
  <c r="N835" i="7"/>
  <c r="O835" i="7"/>
  <c r="P835" i="7"/>
  <c r="Q835" i="7"/>
  <c r="R835" i="7"/>
  <c r="S835" i="7"/>
  <c r="T835" i="7"/>
  <c r="U835" i="7"/>
  <c r="V835" i="7"/>
  <c r="W835" i="7"/>
  <c r="X835" i="7"/>
  <c r="Y835" i="7"/>
  <c r="Z835" i="7"/>
  <c r="AA835" i="7"/>
  <c r="AB835" i="7"/>
  <c r="AC835" i="7"/>
  <c r="AD835" i="7"/>
  <c r="AE835" i="7"/>
  <c r="AF835" i="7"/>
  <c r="AH835" i="7"/>
  <c r="AI835" i="7"/>
  <c r="AJ835" i="7"/>
  <c r="AK835" i="7"/>
  <c r="AL835" i="7"/>
  <c r="AM835" i="7"/>
  <c r="AN835" i="7"/>
  <c r="AO835" i="7"/>
  <c r="AP835" i="7"/>
  <c r="B836" i="7"/>
  <c r="C836" i="7"/>
  <c r="D836" i="7"/>
  <c r="E836" i="7"/>
  <c r="F836" i="7"/>
  <c r="G836" i="7"/>
  <c r="H836" i="7"/>
  <c r="I836" i="7"/>
  <c r="J836" i="7"/>
  <c r="K836" i="7"/>
  <c r="L836" i="7"/>
  <c r="M836" i="7"/>
  <c r="N836" i="7"/>
  <c r="O836" i="7"/>
  <c r="P836" i="7"/>
  <c r="Q836" i="7"/>
  <c r="R836" i="7"/>
  <c r="S836" i="7"/>
  <c r="T836" i="7"/>
  <c r="U836" i="7"/>
  <c r="V836" i="7"/>
  <c r="W836" i="7"/>
  <c r="X836" i="7"/>
  <c r="Y836" i="7"/>
  <c r="Z836" i="7"/>
  <c r="AA836" i="7"/>
  <c r="AB836" i="7"/>
  <c r="AC836" i="7"/>
  <c r="AD836" i="7"/>
  <c r="AE836" i="7"/>
  <c r="AF836" i="7"/>
  <c r="AH836" i="7"/>
  <c r="AI836" i="7"/>
  <c r="AJ836" i="7"/>
  <c r="AK836" i="7"/>
  <c r="AL836" i="7"/>
  <c r="AM836" i="7"/>
  <c r="AN836" i="7"/>
  <c r="AO836" i="7"/>
  <c r="AP836" i="7"/>
  <c r="B837" i="7"/>
  <c r="C837" i="7"/>
  <c r="D837" i="7"/>
  <c r="E837" i="7"/>
  <c r="F837" i="7"/>
  <c r="G837" i="7"/>
  <c r="H837" i="7"/>
  <c r="I837" i="7"/>
  <c r="J837" i="7"/>
  <c r="K837" i="7"/>
  <c r="L837" i="7"/>
  <c r="M837" i="7"/>
  <c r="N837" i="7"/>
  <c r="O837" i="7"/>
  <c r="P837" i="7"/>
  <c r="Q837" i="7"/>
  <c r="R837" i="7"/>
  <c r="S837" i="7"/>
  <c r="T837" i="7"/>
  <c r="U837" i="7"/>
  <c r="V837" i="7"/>
  <c r="W837" i="7"/>
  <c r="X837" i="7"/>
  <c r="Y837" i="7"/>
  <c r="Z837" i="7"/>
  <c r="AA837" i="7"/>
  <c r="AB837" i="7"/>
  <c r="AC837" i="7"/>
  <c r="AD837" i="7"/>
  <c r="AE837" i="7"/>
  <c r="AF837" i="7"/>
  <c r="AH837" i="7"/>
  <c r="AI837" i="7"/>
  <c r="AJ837" i="7"/>
  <c r="AK837" i="7"/>
  <c r="AL837" i="7"/>
  <c r="AM837" i="7"/>
  <c r="AN837" i="7"/>
  <c r="AO837" i="7"/>
  <c r="AP837" i="7"/>
  <c r="B838" i="7"/>
  <c r="C838" i="7"/>
  <c r="D838" i="7"/>
  <c r="E838" i="7"/>
  <c r="F838" i="7"/>
  <c r="G838" i="7"/>
  <c r="H838" i="7"/>
  <c r="I838" i="7"/>
  <c r="J838" i="7"/>
  <c r="K838" i="7"/>
  <c r="L838" i="7"/>
  <c r="M838" i="7"/>
  <c r="N838" i="7"/>
  <c r="O838" i="7"/>
  <c r="P838" i="7"/>
  <c r="Q838" i="7"/>
  <c r="R838" i="7"/>
  <c r="S838" i="7"/>
  <c r="T838" i="7"/>
  <c r="U838" i="7"/>
  <c r="V838" i="7"/>
  <c r="W838" i="7"/>
  <c r="X838" i="7"/>
  <c r="Y838" i="7"/>
  <c r="Z838" i="7"/>
  <c r="AA838" i="7"/>
  <c r="AB838" i="7"/>
  <c r="AC838" i="7"/>
  <c r="AD838" i="7"/>
  <c r="AE838" i="7"/>
  <c r="AF838" i="7"/>
  <c r="AH838" i="7"/>
  <c r="AI838" i="7"/>
  <c r="AJ838" i="7"/>
  <c r="AK838" i="7"/>
  <c r="AL838" i="7"/>
  <c r="AM838" i="7"/>
  <c r="AN838" i="7"/>
  <c r="AO838" i="7"/>
  <c r="AP838" i="7"/>
  <c r="B839" i="7"/>
  <c r="C839" i="7"/>
  <c r="D839" i="7"/>
  <c r="E839" i="7"/>
  <c r="F839" i="7"/>
  <c r="G839" i="7"/>
  <c r="H839" i="7"/>
  <c r="I839" i="7"/>
  <c r="J839" i="7"/>
  <c r="K839" i="7"/>
  <c r="L839" i="7"/>
  <c r="M839" i="7"/>
  <c r="N839" i="7"/>
  <c r="O839" i="7"/>
  <c r="P839" i="7"/>
  <c r="Q839" i="7"/>
  <c r="R839" i="7"/>
  <c r="S839" i="7"/>
  <c r="T839" i="7"/>
  <c r="U839" i="7"/>
  <c r="V839" i="7"/>
  <c r="W839" i="7"/>
  <c r="X839" i="7"/>
  <c r="Y839" i="7"/>
  <c r="Z839" i="7"/>
  <c r="AA839" i="7"/>
  <c r="AB839" i="7"/>
  <c r="AC839" i="7"/>
  <c r="AD839" i="7"/>
  <c r="AE839" i="7"/>
  <c r="AF839" i="7"/>
  <c r="AH839" i="7"/>
  <c r="AI839" i="7"/>
  <c r="AJ839" i="7"/>
  <c r="AK839" i="7"/>
  <c r="AL839" i="7"/>
  <c r="AM839" i="7"/>
  <c r="AN839" i="7"/>
  <c r="AO839" i="7"/>
  <c r="AP839" i="7"/>
  <c r="B840" i="7"/>
  <c r="C840" i="7"/>
  <c r="D840" i="7"/>
  <c r="E840" i="7"/>
  <c r="F840" i="7"/>
  <c r="G840" i="7"/>
  <c r="H840" i="7"/>
  <c r="I840" i="7"/>
  <c r="J840" i="7"/>
  <c r="K840" i="7"/>
  <c r="L840" i="7"/>
  <c r="M840" i="7"/>
  <c r="N840" i="7"/>
  <c r="O840" i="7"/>
  <c r="P840" i="7"/>
  <c r="Q840" i="7"/>
  <c r="R840" i="7"/>
  <c r="S840" i="7"/>
  <c r="T840" i="7"/>
  <c r="U840" i="7"/>
  <c r="V840" i="7"/>
  <c r="W840" i="7"/>
  <c r="X840" i="7"/>
  <c r="Y840" i="7"/>
  <c r="Z840" i="7"/>
  <c r="AA840" i="7"/>
  <c r="AB840" i="7"/>
  <c r="AC840" i="7"/>
  <c r="AD840" i="7"/>
  <c r="AE840" i="7"/>
  <c r="AF840" i="7"/>
  <c r="AH840" i="7"/>
  <c r="AI840" i="7"/>
  <c r="AJ840" i="7"/>
  <c r="AK840" i="7"/>
  <c r="AL840" i="7"/>
  <c r="AM840" i="7"/>
  <c r="AN840" i="7"/>
  <c r="AO840" i="7"/>
  <c r="AP840" i="7"/>
  <c r="B841" i="7"/>
  <c r="C841" i="7"/>
  <c r="D841" i="7"/>
  <c r="E841" i="7"/>
  <c r="F841" i="7"/>
  <c r="G841" i="7"/>
  <c r="H841" i="7"/>
  <c r="I841" i="7"/>
  <c r="J841" i="7"/>
  <c r="K841" i="7"/>
  <c r="L841" i="7"/>
  <c r="M841" i="7"/>
  <c r="N841" i="7"/>
  <c r="O841" i="7"/>
  <c r="P841" i="7"/>
  <c r="Q841" i="7"/>
  <c r="R841" i="7"/>
  <c r="S841" i="7"/>
  <c r="T841" i="7"/>
  <c r="U841" i="7"/>
  <c r="V841" i="7"/>
  <c r="W841" i="7"/>
  <c r="X841" i="7"/>
  <c r="Y841" i="7"/>
  <c r="Z841" i="7"/>
  <c r="AA841" i="7"/>
  <c r="AB841" i="7"/>
  <c r="AC841" i="7"/>
  <c r="AD841" i="7"/>
  <c r="AE841" i="7"/>
  <c r="AF841" i="7"/>
  <c r="AH841" i="7"/>
  <c r="AI841" i="7"/>
  <c r="AJ841" i="7"/>
  <c r="AK841" i="7"/>
  <c r="AL841" i="7"/>
  <c r="AM841" i="7"/>
  <c r="AN841" i="7"/>
  <c r="AO841" i="7"/>
  <c r="AP841" i="7"/>
  <c r="B842" i="7"/>
  <c r="C842" i="7"/>
  <c r="D842" i="7"/>
  <c r="E842" i="7"/>
  <c r="F842" i="7"/>
  <c r="G842" i="7"/>
  <c r="H842" i="7"/>
  <c r="I842" i="7"/>
  <c r="J842" i="7"/>
  <c r="K842" i="7"/>
  <c r="L842" i="7"/>
  <c r="M842" i="7"/>
  <c r="N842" i="7"/>
  <c r="O842" i="7"/>
  <c r="P842" i="7"/>
  <c r="Q842" i="7"/>
  <c r="R842" i="7"/>
  <c r="S842" i="7"/>
  <c r="T842" i="7"/>
  <c r="U842" i="7"/>
  <c r="V842" i="7"/>
  <c r="W842" i="7"/>
  <c r="X842" i="7"/>
  <c r="Y842" i="7"/>
  <c r="Z842" i="7"/>
  <c r="AA842" i="7"/>
  <c r="AB842" i="7"/>
  <c r="AC842" i="7"/>
  <c r="AD842" i="7"/>
  <c r="AE842" i="7"/>
  <c r="AF842" i="7"/>
  <c r="AH842" i="7"/>
  <c r="AI842" i="7"/>
  <c r="AJ842" i="7"/>
  <c r="AK842" i="7"/>
  <c r="AL842" i="7"/>
  <c r="AM842" i="7"/>
  <c r="AN842" i="7"/>
  <c r="AO842" i="7"/>
  <c r="AP842" i="7"/>
  <c r="B843" i="7"/>
  <c r="C843" i="7"/>
  <c r="D843" i="7"/>
  <c r="E843" i="7"/>
  <c r="F843" i="7"/>
  <c r="G843" i="7"/>
  <c r="H843" i="7"/>
  <c r="I843" i="7"/>
  <c r="J843" i="7"/>
  <c r="K843" i="7"/>
  <c r="L843" i="7"/>
  <c r="M843" i="7"/>
  <c r="N843" i="7"/>
  <c r="O843" i="7"/>
  <c r="P843" i="7"/>
  <c r="Q843" i="7"/>
  <c r="R843" i="7"/>
  <c r="S843" i="7"/>
  <c r="T843" i="7"/>
  <c r="U843" i="7"/>
  <c r="V843" i="7"/>
  <c r="W843" i="7"/>
  <c r="X843" i="7"/>
  <c r="Y843" i="7"/>
  <c r="Z843" i="7"/>
  <c r="AA843" i="7"/>
  <c r="AB843" i="7"/>
  <c r="AC843" i="7"/>
  <c r="AD843" i="7"/>
  <c r="AE843" i="7"/>
  <c r="AF843" i="7"/>
  <c r="AH843" i="7"/>
  <c r="AI843" i="7"/>
  <c r="AJ843" i="7"/>
  <c r="AK843" i="7"/>
  <c r="AL843" i="7"/>
  <c r="AM843" i="7"/>
  <c r="AN843" i="7"/>
  <c r="AO843" i="7"/>
  <c r="AP843" i="7"/>
  <c r="B844" i="7"/>
  <c r="C844" i="7"/>
  <c r="D844" i="7"/>
  <c r="E844" i="7"/>
  <c r="F844" i="7"/>
  <c r="G844" i="7"/>
  <c r="H844" i="7"/>
  <c r="I844" i="7"/>
  <c r="J844" i="7"/>
  <c r="K844" i="7"/>
  <c r="L844" i="7"/>
  <c r="M844" i="7"/>
  <c r="N844" i="7"/>
  <c r="O844" i="7"/>
  <c r="P844" i="7"/>
  <c r="Q844" i="7"/>
  <c r="R844" i="7"/>
  <c r="S844" i="7"/>
  <c r="T844" i="7"/>
  <c r="U844" i="7"/>
  <c r="V844" i="7"/>
  <c r="W844" i="7"/>
  <c r="X844" i="7"/>
  <c r="Y844" i="7"/>
  <c r="Z844" i="7"/>
  <c r="AA844" i="7"/>
  <c r="AB844" i="7"/>
  <c r="AC844" i="7"/>
  <c r="AD844" i="7"/>
  <c r="AE844" i="7"/>
  <c r="AF844" i="7"/>
  <c r="AH844" i="7"/>
  <c r="AI844" i="7"/>
  <c r="AJ844" i="7"/>
  <c r="AK844" i="7"/>
  <c r="AL844" i="7"/>
  <c r="AM844" i="7"/>
  <c r="AN844" i="7"/>
  <c r="AO844" i="7"/>
  <c r="AP844" i="7"/>
  <c r="B845" i="7"/>
  <c r="C845" i="7"/>
  <c r="D845" i="7"/>
  <c r="E845" i="7"/>
  <c r="F845" i="7"/>
  <c r="G845" i="7"/>
  <c r="H845" i="7"/>
  <c r="I845" i="7"/>
  <c r="J845" i="7"/>
  <c r="K845" i="7"/>
  <c r="L845" i="7"/>
  <c r="M845" i="7"/>
  <c r="N845" i="7"/>
  <c r="O845" i="7"/>
  <c r="P845" i="7"/>
  <c r="Q845" i="7"/>
  <c r="R845" i="7"/>
  <c r="S845" i="7"/>
  <c r="T845" i="7"/>
  <c r="U845" i="7"/>
  <c r="V845" i="7"/>
  <c r="W845" i="7"/>
  <c r="X845" i="7"/>
  <c r="Y845" i="7"/>
  <c r="Z845" i="7"/>
  <c r="AA845" i="7"/>
  <c r="AB845" i="7"/>
  <c r="AC845" i="7"/>
  <c r="AD845" i="7"/>
  <c r="AE845" i="7"/>
  <c r="AF845" i="7"/>
  <c r="AH845" i="7"/>
  <c r="AI845" i="7"/>
  <c r="AJ845" i="7"/>
  <c r="AK845" i="7"/>
  <c r="AL845" i="7"/>
  <c r="AM845" i="7"/>
  <c r="AN845" i="7"/>
  <c r="AO845" i="7"/>
  <c r="AP845" i="7"/>
  <c r="B846" i="7"/>
  <c r="C846" i="7"/>
  <c r="D846" i="7"/>
  <c r="E846" i="7"/>
  <c r="F846" i="7"/>
  <c r="G846" i="7"/>
  <c r="H846" i="7"/>
  <c r="I846" i="7"/>
  <c r="J846" i="7"/>
  <c r="K846" i="7"/>
  <c r="L846" i="7"/>
  <c r="M846" i="7"/>
  <c r="N846" i="7"/>
  <c r="O846" i="7"/>
  <c r="P846" i="7"/>
  <c r="Q846" i="7"/>
  <c r="R846" i="7"/>
  <c r="S846" i="7"/>
  <c r="T846" i="7"/>
  <c r="U846" i="7"/>
  <c r="V846" i="7"/>
  <c r="W846" i="7"/>
  <c r="X846" i="7"/>
  <c r="Y846" i="7"/>
  <c r="Z846" i="7"/>
  <c r="AA846" i="7"/>
  <c r="AB846" i="7"/>
  <c r="AC846" i="7"/>
  <c r="AD846" i="7"/>
  <c r="AE846" i="7"/>
  <c r="AF846" i="7"/>
  <c r="AH846" i="7"/>
  <c r="AI846" i="7"/>
  <c r="AJ846" i="7"/>
  <c r="AK846" i="7"/>
  <c r="AL846" i="7"/>
  <c r="AM846" i="7"/>
  <c r="AN846" i="7"/>
  <c r="AO846" i="7"/>
  <c r="AP846" i="7"/>
  <c r="B847" i="7"/>
  <c r="C847" i="7"/>
  <c r="D847" i="7"/>
  <c r="E847" i="7"/>
  <c r="F847" i="7"/>
  <c r="G847" i="7"/>
  <c r="H847" i="7"/>
  <c r="I847" i="7"/>
  <c r="J847" i="7"/>
  <c r="K847" i="7"/>
  <c r="L847" i="7"/>
  <c r="M847" i="7"/>
  <c r="N847" i="7"/>
  <c r="O847" i="7"/>
  <c r="P847" i="7"/>
  <c r="Q847" i="7"/>
  <c r="R847" i="7"/>
  <c r="S847" i="7"/>
  <c r="T847" i="7"/>
  <c r="U847" i="7"/>
  <c r="V847" i="7"/>
  <c r="W847" i="7"/>
  <c r="X847" i="7"/>
  <c r="Y847" i="7"/>
  <c r="Z847" i="7"/>
  <c r="AA847" i="7"/>
  <c r="AB847" i="7"/>
  <c r="AC847" i="7"/>
  <c r="AD847" i="7"/>
  <c r="AE847" i="7"/>
  <c r="AF847" i="7"/>
  <c r="AH847" i="7"/>
  <c r="AI847" i="7"/>
  <c r="AJ847" i="7"/>
  <c r="AK847" i="7"/>
  <c r="AL847" i="7"/>
  <c r="AM847" i="7"/>
  <c r="AN847" i="7"/>
  <c r="AO847" i="7"/>
  <c r="AP847" i="7"/>
  <c r="B848" i="7"/>
  <c r="C848" i="7"/>
  <c r="D848" i="7"/>
  <c r="E848" i="7"/>
  <c r="F848" i="7"/>
  <c r="G848" i="7"/>
  <c r="H848" i="7"/>
  <c r="I848" i="7"/>
  <c r="J848" i="7"/>
  <c r="K848" i="7"/>
  <c r="L848" i="7"/>
  <c r="M848" i="7"/>
  <c r="N848" i="7"/>
  <c r="O848" i="7"/>
  <c r="P848" i="7"/>
  <c r="Q848" i="7"/>
  <c r="R848" i="7"/>
  <c r="S848" i="7"/>
  <c r="T848" i="7"/>
  <c r="U848" i="7"/>
  <c r="V848" i="7"/>
  <c r="W848" i="7"/>
  <c r="X848" i="7"/>
  <c r="Y848" i="7"/>
  <c r="Z848" i="7"/>
  <c r="AA848" i="7"/>
  <c r="AB848" i="7"/>
  <c r="AC848" i="7"/>
  <c r="AD848" i="7"/>
  <c r="AE848" i="7"/>
  <c r="AF848" i="7"/>
  <c r="AH848" i="7"/>
  <c r="AI848" i="7"/>
  <c r="AJ848" i="7"/>
  <c r="AK848" i="7"/>
  <c r="AL848" i="7"/>
  <c r="AM848" i="7"/>
  <c r="AN848" i="7"/>
  <c r="AO848" i="7"/>
  <c r="AP848" i="7"/>
  <c r="B849" i="7"/>
  <c r="C849" i="7"/>
  <c r="D849" i="7"/>
  <c r="E849" i="7"/>
  <c r="F849" i="7"/>
  <c r="G849" i="7"/>
  <c r="H849" i="7"/>
  <c r="I849" i="7"/>
  <c r="J849" i="7"/>
  <c r="K849" i="7"/>
  <c r="L849" i="7"/>
  <c r="M849" i="7"/>
  <c r="N849" i="7"/>
  <c r="O849" i="7"/>
  <c r="P849" i="7"/>
  <c r="Q849" i="7"/>
  <c r="R849" i="7"/>
  <c r="S849" i="7"/>
  <c r="T849" i="7"/>
  <c r="U849" i="7"/>
  <c r="V849" i="7"/>
  <c r="W849" i="7"/>
  <c r="X849" i="7"/>
  <c r="Y849" i="7"/>
  <c r="Z849" i="7"/>
  <c r="AA849" i="7"/>
  <c r="AB849" i="7"/>
  <c r="AC849" i="7"/>
  <c r="AD849" i="7"/>
  <c r="AE849" i="7"/>
  <c r="AF849" i="7"/>
  <c r="AH849" i="7"/>
  <c r="AI849" i="7"/>
  <c r="AJ849" i="7"/>
  <c r="AK849" i="7"/>
  <c r="AL849" i="7"/>
  <c r="AM849" i="7"/>
  <c r="AN849" i="7"/>
  <c r="AO849" i="7"/>
  <c r="AP849" i="7"/>
  <c r="B850" i="7"/>
  <c r="C850" i="7"/>
  <c r="D850" i="7"/>
  <c r="E850" i="7"/>
  <c r="F850" i="7"/>
  <c r="G850" i="7"/>
  <c r="H850" i="7"/>
  <c r="I850" i="7"/>
  <c r="J850" i="7"/>
  <c r="K850" i="7"/>
  <c r="L850" i="7"/>
  <c r="M850" i="7"/>
  <c r="N850" i="7"/>
  <c r="O850" i="7"/>
  <c r="P850" i="7"/>
  <c r="Q850" i="7"/>
  <c r="R850" i="7"/>
  <c r="S850" i="7"/>
  <c r="T850" i="7"/>
  <c r="U850" i="7"/>
  <c r="V850" i="7"/>
  <c r="W850" i="7"/>
  <c r="X850" i="7"/>
  <c r="Y850" i="7"/>
  <c r="Z850" i="7"/>
  <c r="AA850" i="7"/>
  <c r="AB850" i="7"/>
  <c r="AC850" i="7"/>
  <c r="AD850" i="7"/>
  <c r="AE850" i="7"/>
  <c r="AF850" i="7"/>
  <c r="AH850" i="7"/>
  <c r="AI850" i="7"/>
  <c r="AJ850" i="7"/>
  <c r="AK850" i="7"/>
  <c r="AL850" i="7"/>
  <c r="AM850" i="7"/>
  <c r="AN850" i="7"/>
  <c r="AO850" i="7"/>
  <c r="AP850" i="7"/>
  <c r="B851" i="7"/>
  <c r="C851" i="7"/>
  <c r="D851" i="7"/>
  <c r="E851" i="7"/>
  <c r="F851" i="7"/>
  <c r="G851" i="7"/>
  <c r="H851" i="7"/>
  <c r="I851" i="7"/>
  <c r="J851" i="7"/>
  <c r="K851" i="7"/>
  <c r="L851" i="7"/>
  <c r="M851" i="7"/>
  <c r="N851" i="7"/>
  <c r="O851" i="7"/>
  <c r="P851" i="7"/>
  <c r="Q851" i="7"/>
  <c r="R851" i="7"/>
  <c r="S851" i="7"/>
  <c r="T851" i="7"/>
  <c r="U851" i="7"/>
  <c r="V851" i="7"/>
  <c r="W851" i="7"/>
  <c r="X851" i="7"/>
  <c r="Y851" i="7"/>
  <c r="Z851" i="7"/>
  <c r="AA851" i="7"/>
  <c r="AB851" i="7"/>
  <c r="AC851" i="7"/>
  <c r="AD851" i="7"/>
  <c r="AE851" i="7"/>
  <c r="AF851" i="7"/>
  <c r="AH851" i="7"/>
  <c r="AI851" i="7"/>
  <c r="AJ851" i="7"/>
  <c r="AK851" i="7"/>
  <c r="AL851" i="7"/>
  <c r="AM851" i="7"/>
  <c r="AN851" i="7"/>
  <c r="AO851" i="7"/>
  <c r="AP851" i="7"/>
  <c r="B852" i="7"/>
  <c r="C852" i="7"/>
  <c r="D852" i="7"/>
  <c r="E852" i="7"/>
  <c r="F852" i="7"/>
  <c r="G852" i="7"/>
  <c r="H852" i="7"/>
  <c r="I852" i="7"/>
  <c r="J852" i="7"/>
  <c r="K852" i="7"/>
  <c r="L852" i="7"/>
  <c r="M852" i="7"/>
  <c r="N852" i="7"/>
  <c r="O852" i="7"/>
  <c r="P852" i="7"/>
  <c r="Q852" i="7"/>
  <c r="R852" i="7"/>
  <c r="S852" i="7"/>
  <c r="T852" i="7"/>
  <c r="U852" i="7"/>
  <c r="V852" i="7"/>
  <c r="W852" i="7"/>
  <c r="X852" i="7"/>
  <c r="Y852" i="7"/>
  <c r="Z852" i="7"/>
  <c r="AA852" i="7"/>
  <c r="AB852" i="7"/>
  <c r="AC852" i="7"/>
  <c r="AD852" i="7"/>
  <c r="AE852" i="7"/>
  <c r="AF852" i="7"/>
  <c r="AH852" i="7"/>
  <c r="AI852" i="7"/>
  <c r="AJ852" i="7"/>
  <c r="AK852" i="7"/>
  <c r="AL852" i="7"/>
  <c r="AM852" i="7"/>
  <c r="AN852" i="7"/>
  <c r="AO852" i="7"/>
  <c r="AP852" i="7"/>
  <c r="B853" i="7"/>
  <c r="C853" i="7"/>
  <c r="D853" i="7"/>
  <c r="E853" i="7"/>
  <c r="F853" i="7"/>
  <c r="G853" i="7"/>
  <c r="H853" i="7"/>
  <c r="I853" i="7"/>
  <c r="J853" i="7"/>
  <c r="K853" i="7"/>
  <c r="L853" i="7"/>
  <c r="M853" i="7"/>
  <c r="N853" i="7"/>
  <c r="O853" i="7"/>
  <c r="P853" i="7"/>
  <c r="Q853" i="7"/>
  <c r="R853" i="7"/>
  <c r="S853" i="7"/>
  <c r="T853" i="7"/>
  <c r="U853" i="7"/>
  <c r="V853" i="7"/>
  <c r="W853" i="7"/>
  <c r="X853" i="7"/>
  <c r="Y853" i="7"/>
  <c r="Z853" i="7"/>
  <c r="AA853" i="7"/>
  <c r="AB853" i="7"/>
  <c r="AC853" i="7"/>
  <c r="AD853" i="7"/>
  <c r="AE853" i="7"/>
  <c r="AF853" i="7"/>
  <c r="AH853" i="7"/>
  <c r="AI853" i="7"/>
  <c r="AJ853" i="7"/>
  <c r="AK853" i="7"/>
  <c r="AL853" i="7"/>
  <c r="AM853" i="7"/>
  <c r="AN853" i="7"/>
  <c r="AO853" i="7"/>
  <c r="AP853" i="7"/>
  <c r="B854" i="7"/>
  <c r="C854" i="7"/>
  <c r="D854" i="7"/>
  <c r="E854" i="7"/>
  <c r="F854" i="7"/>
  <c r="G854" i="7"/>
  <c r="H854" i="7"/>
  <c r="I854" i="7"/>
  <c r="J854" i="7"/>
  <c r="K854" i="7"/>
  <c r="L854" i="7"/>
  <c r="M854" i="7"/>
  <c r="N854" i="7"/>
  <c r="O854" i="7"/>
  <c r="P854" i="7"/>
  <c r="Q854" i="7"/>
  <c r="R854" i="7"/>
  <c r="S854" i="7"/>
  <c r="T854" i="7"/>
  <c r="U854" i="7"/>
  <c r="V854" i="7"/>
  <c r="W854" i="7"/>
  <c r="X854" i="7"/>
  <c r="Y854" i="7"/>
  <c r="Z854" i="7"/>
  <c r="AA854" i="7"/>
  <c r="AB854" i="7"/>
  <c r="AC854" i="7"/>
  <c r="AD854" i="7"/>
  <c r="AE854" i="7"/>
  <c r="AF854" i="7"/>
  <c r="AH854" i="7"/>
  <c r="AI854" i="7"/>
  <c r="AJ854" i="7"/>
  <c r="AK854" i="7"/>
  <c r="AL854" i="7"/>
  <c r="AM854" i="7"/>
  <c r="AN854" i="7"/>
  <c r="AO854" i="7"/>
  <c r="AP854" i="7"/>
  <c r="B855" i="7"/>
  <c r="C855" i="7"/>
  <c r="D855" i="7"/>
  <c r="E855" i="7"/>
  <c r="F855" i="7"/>
  <c r="G855" i="7"/>
  <c r="H855" i="7"/>
  <c r="I855" i="7"/>
  <c r="J855" i="7"/>
  <c r="K855" i="7"/>
  <c r="L855" i="7"/>
  <c r="M855" i="7"/>
  <c r="N855" i="7"/>
  <c r="O855" i="7"/>
  <c r="P855" i="7"/>
  <c r="Q855" i="7"/>
  <c r="R855" i="7"/>
  <c r="S855" i="7"/>
  <c r="T855" i="7"/>
  <c r="U855" i="7"/>
  <c r="V855" i="7"/>
  <c r="W855" i="7"/>
  <c r="X855" i="7"/>
  <c r="Y855" i="7"/>
  <c r="Z855" i="7"/>
  <c r="AA855" i="7"/>
  <c r="AB855" i="7"/>
  <c r="AC855" i="7"/>
  <c r="AD855" i="7"/>
  <c r="AE855" i="7"/>
  <c r="AF855" i="7"/>
  <c r="AH855" i="7"/>
  <c r="AI855" i="7"/>
  <c r="AJ855" i="7"/>
  <c r="AK855" i="7"/>
  <c r="AL855" i="7"/>
  <c r="AM855" i="7"/>
  <c r="AN855" i="7"/>
  <c r="AO855" i="7"/>
  <c r="AP855" i="7"/>
  <c r="B856" i="7"/>
  <c r="C856" i="7"/>
  <c r="D856" i="7"/>
  <c r="E856" i="7"/>
  <c r="F856" i="7"/>
  <c r="G856" i="7"/>
  <c r="H856" i="7"/>
  <c r="I856" i="7"/>
  <c r="J856" i="7"/>
  <c r="K856" i="7"/>
  <c r="L856" i="7"/>
  <c r="M856" i="7"/>
  <c r="N856" i="7"/>
  <c r="O856" i="7"/>
  <c r="P856" i="7"/>
  <c r="Q856" i="7"/>
  <c r="R856" i="7"/>
  <c r="S856" i="7"/>
  <c r="T856" i="7"/>
  <c r="U856" i="7"/>
  <c r="V856" i="7"/>
  <c r="W856" i="7"/>
  <c r="X856" i="7"/>
  <c r="Y856" i="7"/>
  <c r="Z856" i="7"/>
  <c r="AA856" i="7"/>
  <c r="AB856" i="7"/>
  <c r="AC856" i="7"/>
  <c r="AD856" i="7"/>
  <c r="AE856" i="7"/>
  <c r="AF856" i="7"/>
  <c r="AH856" i="7"/>
  <c r="AI856" i="7"/>
  <c r="AJ856" i="7"/>
  <c r="AK856" i="7"/>
  <c r="AL856" i="7"/>
  <c r="AM856" i="7"/>
  <c r="AN856" i="7"/>
  <c r="AO856" i="7"/>
  <c r="AP856" i="7"/>
  <c r="B857" i="7"/>
  <c r="C857" i="7"/>
  <c r="D857" i="7"/>
  <c r="E857" i="7"/>
  <c r="F857" i="7"/>
  <c r="G857" i="7"/>
  <c r="H857" i="7"/>
  <c r="I857" i="7"/>
  <c r="J857" i="7"/>
  <c r="K857" i="7"/>
  <c r="L857" i="7"/>
  <c r="M857" i="7"/>
  <c r="N857" i="7"/>
  <c r="O857" i="7"/>
  <c r="P857" i="7"/>
  <c r="Q857" i="7"/>
  <c r="R857" i="7"/>
  <c r="S857" i="7"/>
  <c r="T857" i="7"/>
  <c r="U857" i="7"/>
  <c r="V857" i="7"/>
  <c r="W857" i="7"/>
  <c r="X857" i="7"/>
  <c r="Y857" i="7"/>
  <c r="Z857" i="7"/>
  <c r="AA857" i="7"/>
  <c r="AB857" i="7"/>
  <c r="AC857" i="7"/>
  <c r="AD857" i="7"/>
  <c r="AE857" i="7"/>
  <c r="AF857" i="7"/>
  <c r="AH857" i="7"/>
  <c r="AI857" i="7"/>
  <c r="AJ857" i="7"/>
  <c r="AK857" i="7"/>
  <c r="AL857" i="7"/>
  <c r="AM857" i="7"/>
  <c r="AN857" i="7"/>
  <c r="AO857" i="7"/>
  <c r="AP857" i="7"/>
  <c r="B858" i="7"/>
  <c r="C858" i="7"/>
  <c r="D858" i="7"/>
  <c r="E858" i="7"/>
  <c r="F858" i="7"/>
  <c r="G858" i="7"/>
  <c r="H858" i="7"/>
  <c r="I858" i="7"/>
  <c r="J858" i="7"/>
  <c r="K858" i="7"/>
  <c r="L858" i="7"/>
  <c r="M858" i="7"/>
  <c r="N858" i="7"/>
  <c r="O858" i="7"/>
  <c r="P858" i="7"/>
  <c r="Q858" i="7"/>
  <c r="R858" i="7"/>
  <c r="S858" i="7"/>
  <c r="T858" i="7"/>
  <c r="U858" i="7"/>
  <c r="V858" i="7"/>
  <c r="W858" i="7"/>
  <c r="X858" i="7"/>
  <c r="Y858" i="7"/>
  <c r="Z858" i="7"/>
  <c r="AA858" i="7"/>
  <c r="AB858" i="7"/>
  <c r="AC858" i="7"/>
  <c r="AD858" i="7"/>
  <c r="AE858" i="7"/>
  <c r="AF858" i="7"/>
  <c r="AH858" i="7"/>
  <c r="AI858" i="7"/>
  <c r="AJ858" i="7"/>
  <c r="AK858" i="7"/>
  <c r="AL858" i="7"/>
  <c r="AM858" i="7"/>
  <c r="AN858" i="7"/>
  <c r="AO858" i="7"/>
  <c r="AP858" i="7"/>
  <c r="B859" i="7"/>
  <c r="C859" i="7"/>
  <c r="D859" i="7"/>
  <c r="E859" i="7"/>
  <c r="F859" i="7"/>
  <c r="G859" i="7"/>
  <c r="H859" i="7"/>
  <c r="I859" i="7"/>
  <c r="J859" i="7"/>
  <c r="K859" i="7"/>
  <c r="L859" i="7"/>
  <c r="M859" i="7"/>
  <c r="N859" i="7"/>
  <c r="O859" i="7"/>
  <c r="P859" i="7"/>
  <c r="Q859" i="7"/>
  <c r="R859" i="7"/>
  <c r="S859" i="7"/>
  <c r="T859" i="7"/>
  <c r="U859" i="7"/>
  <c r="V859" i="7"/>
  <c r="W859" i="7"/>
  <c r="X859" i="7"/>
  <c r="Y859" i="7"/>
  <c r="Z859" i="7"/>
  <c r="AA859" i="7"/>
  <c r="AB859" i="7"/>
  <c r="AC859" i="7"/>
  <c r="AD859" i="7"/>
  <c r="AE859" i="7"/>
  <c r="AF859" i="7"/>
  <c r="AH859" i="7"/>
  <c r="AI859" i="7"/>
  <c r="AJ859" i="7"/>
  <c r="AK859" i="7"/>
  <c r="AL859" i="7"/>
  <c r="AM859" i="7"/>
  <c r="AN859" i="7"/>
  <c r="AO859" i="7"/>
  <c r="AP859" i="7"/>
  <c r="B860" i="7"/>
  <c r="C860" i="7"/>
  <c r="D860" i="7"/>
  <c r="E860" i="7"/>
  <c r="F860" i="7"/>
  <c r="G860" i="7"/>
  <c r="H860" i="7"/>
  <c r="I860" i="7"/>
  <c r="J860" i="7"/>
  <c r="K860" i="7"/>
  <c r="L860" i="7"/>
  <c r="M860" i="7"/>
  <c r="N860" i="7"/>
  <c r="O860" i="7"/>
  <c r="P860" i="7"/>
  <c r="Q860" i="7"/>
  <c r="R860" i="7"/>
  <c r="S860" i="7"/>
  <c r="T860" i="7"/>
  <c r="U860" i="7"/>
  <c r="V860" i="7"/>
  <c r="W860" i="7"/>
  <c r="X860" i="7"/>
  <c r="Y860" i="7"/>
  <c r="Z860" i="7"/>
  <c r="AA860" i="7"/>
  <c r="AB860" i="7"/>
  <c r="AC860" i="7"/>
  <c r="AD860" i="7"/>
  <c r="AE860" i="7"/>
  <c r="AF860" i="7"/>
  <c r="AH860" i="7"/>
  <c r="AI860" i="7"/>
  <c r="AJ860" i="7"/>
  <c r="AK860" i="7"/>
  <c r="AL860" i="7"/>
  <c r="AM860" i="7"/>
  <c r="AN860" i="7"/>
  <c r="AO860" i="7"/>
  <c r="AP860" i="7"/>
  <c r="B861" i="7"/>
  <c r="C861" i="7"/>
  <c r="D861" i="7"/>
  <c r="E861" i="7"/>
  <c r="F861" i="7"/>
  <c r="G861" i="7"/>
  <c r="H861" i="7"/>
  <c r="I861" i="7"/>
  <c r="J861" i="7"/>
  <c r="K861" i="7"/>
  <c r="L861" i="7"/>
  <c r="M861" i="7"/>
  <c r="N861" i="7"/>
  <c r="O861" i="7"/>
  <c r="P861" i="7"/>
  <c r="Q861" i="7"/>
  <c r="R861" i="7"/>
  <c r="S861" i="7"/>
  <c r="T861" i="7"/>
  <c r="U861" i="7"/>
  <c r="V861" i="7"/>
  <c r="W861" i="7"/>
  <c r="X861" i="7"/>
  <c r="Y861" i="7"/>
  <c r="Z861" i="7"/>
  <c r="AA861" i="7"/>
  <c r="AB861" i="7"/>
  <c r="AC861" i="7"/>
  <c r="AD861" i="7"/>
  <c r="AE861" i="7"/>
  <c r="AF861" i="7"/>
  <c r="AH861" i="7"/>
  <c r="AI861" i="7"/>
  <c r="AJ861" i="7"/>
  <c r="AK861" i="7"/>
  <c r="AL861" i="7"/>
  <c r="AM861" i="7"/>
  <c r="AN861" i="7"/>
  <c r="AO861" i="7"/>
  <c r="AP861" i="7"/>
  <c r="B862" i="7"/>
  <c r="C862" i="7"/>
  <c r="D862" i="7"/>
  <c r="E862" i="7"/>
  <c r="F862" i="7"/>
  <c r="G862" i="7"/>
  <c r="H862" i="7"/>
  <c r="I862" i="7"/>
  <c r="J862" i="7"/>
  <c r="K862" i="7"/>
  <c r="L862" i="7"/>
  <c r="M862" i="7"/>
  <c r="N862" i="7"/>
  <c r="O862" i="7"/>
  <c r="P862" i="7"/>
  <c r="Q862" i="7"/>
  <c r="R862" i="7"/>
  <c r="S862" i="7"/>
  <c r="T862" i="7"/>
  <c r="U862" i="7"/>
  <c r="V862" i="7"/>
  <c r="W862" i="7"/>
  <c r="X862" i="7"/>
  <c r="Y862" i="7"/>
  <c r="Z862" i="7"/>
  <c r="AA862" i="7"/>
  <c r="AB862" i="7"/>
  <c r="AC862" i="7"/>
  <c r="AD862" i="7"/>
  <c r="AE862" i="7"/>
  <c r="AF862" i="7"/>
  <c r="AH862" i="7"/>
  <c r="AI862" i="7"/>
  <c r="AJ862" i="7"/>
  <c r="AK862" i="7"/>
  <c r="AL862" i="7"/>
  <c r="AM862" i="7"/>
  <c r="AN862" i="7"/>
  <c r="AO862" i="7"/>
  <c r="AP862" i="7"/>
  <c r="B863" i="7"/>
  <c r="C863" i="7"/>
  <c r="D863" i="7"/>
  <c r="E863" i="7"/>
  <c r="F863" i="7"/>
  <c r="G863" i="7"/>
  <c r="H863" i="7"/>
  <c r="I863" i="7"/>
  <c r="J863" i="7"/>
  <c r="K863" i="7"/>
  <c r="L863" i="7"/>
  <c r="M863" i="7"/>
  <c r="N863" i="7"/>
  <c r="O863" i="7"/>
  <c r="P863" i="7"/>
  <c r="Q863" i="7"/>
  <c r="R863" i="7"/>
  <c r="S863" i="7"/>
  <c r="T863" i="7"/>
  <c r="U863" i="7"/>
  <c r="V863" i="7"/>
  <c r="W863" i="7"/>
  <c r="X863" i="7"/>
  <c r="Y863" i="7"/>
  <c r="Z863" i="7"/>
  <c r="AA863" i="7"/>
  <c r="AB863" i="7"/>
  <c r="AC863" i="7"/>
  <c r="AD863" i="7"/>
  <c r="AE863" i="7"/>
  <c r="AF863" i="7"/>
  <c r="AH863" i="7"/>
  <c r="AI863" i="7"/>
  <c r="AJ863" i="7"/>
  <c r="AK863" i="7"/>
  <c r="AL863" i="7"/>
  <c r="AM863" i="7"/>
  <c r="AN863" i="7"/>
  <c r="AO863" i="7"/>
  <c r="AP863" i="7"/>
  <c r="B864" i="7"/>
  <c r="C864" i="7"/>
  <c r="D864" i="7"/>
  <c r="E864" i="7"/>
  <c r="F864" i="7"/>
  <c r="G864" i="7"/>
  <c r="H864" i="7"/>
  <c r="I864" i="7"/>
  <c r="J864" i="7"/>
  <c r="K864" i="7"/>
  <c r="L864" i="7"/>
  <c r="M864" i="7"/>
  <c r="N864" i="7"/>
  <c r="O864" i="7"/>
  <c r="P864" i="7"/>
  <c r="Q864" i="7"/>
  <c r="R864" i="7"/>
  <c r="S864" i="7"/>
  <c r="T864" i="7"/>
  <c r="U864" i="7"/>
  <c r="V864" i="7"/>
  <c r="W864" i="7"/>
  <c r="X864" i="7"/>
  <c r="Y864" i="7"/>
  <c r="Z864" i="7"/>
  <c r="AA864" i="7"/>
  <c r="AB864" i="7"/>
  <c r="AC864" i="7"/>
  <c r="AD864" i="7"/>
  <c r="AE864" i="7"/>
  <c r="AF864" i="7"/>
  <c r="AH864" i="7"/>
  <c r="AI864" i="7"/>
  <c r="AJ864" i="7"/>
  <c r="AK864" i="7"/>
  <c r="AL864" i="7"/>
  <c r="AM864" i="7"/>
  <c r="AN864" i="7"/>
  <c r="AO864" i="7"/>
  <c r="AP864" i="7"/>
  <c r="B865" i="7"/>
  <c r="C865" i="7"/>
  <c r="D865" i="7"/>
  <c r="E865" i="7"/>
  <c r="F865" i="7"/>
  <c r="G865" i="7"/>
  <c r="H865" i="7"/>
  <c r="I865" i="7"/>
  <c r="J865" i="7"/>
  <c r="K865" i="7"/>
  <c r="L865" i="7"/>
  <c r="M865" i="7"/>
  <c r="N865" i="7"/>
  <c r="O865" i="7"/>
  <c r="P865" i="7"/>
  <c r="Q865" i="7"/>
  <c r="R865" i="7"/>
  <c r="S865" i="7"/>
  <c r="T865" i="7"/>
  <c r="U865" i="7"/>
  <c r="V865" i="7"/>
  <c r="W865" i="7"/>
  <c r="X865" i="7"/>
  <c r="Y865" i="7"/>
  <c r="Z865" i="7"/>
  <c r="AA865" i="7"/>
  <c r="AB865" i="7"/>
  <c r="AC865" i="7"/>
  <c r="AD865" i="7"/>
  <c r="AE865" i="7"/>
  <c r="AF865" i="7"/>
  <c r="AH865" i="7"/>
  <c r="AI865" i="7"/>
  <c r="AJ865" i="7"/>
  <c r="AK865" i="7"/>
  <c r="AL865" i="7"/>
  <c r="AM865" i="7"/>
  <c r="AN865" i="7"/>
  <c r="AO865" i="7"/>
  <c r="AP865" i="7"/>
  <c r="B866" i="7"/>
  <c r="C866" i="7"/>
  <c r="D866" i="7"/>
  <c r="E866" i="7"/>
  <c r="F866" i="7"/>
  <c r="G866" i="7"/>
  <c r="H866" i="7"/>
  <c r="I866" i="7"/>
  <c r="J866" i="7"/>
  <c r="K866" i="7"/>
  <c r="L866" i="7"/>
  <c r="M866" i="7"/>
  <c r="N866" i="7"/>
  <c r="O866" i="7"/>
  <c r="P866" i="7"/>
  <c r="Q866" i="7"/>
  <c r="R866" i="7"/>
  <c r="S866" i="7"/>
  <c r="T866" i="7"/>
  <c r="U866" i="7"/>
  <c r="V866" i="7"/>
  <c r="W866" i="7"/>
  <c r="X866" i="7"/>
  <c r="Y866" i="7"/>
  <c r="Z866" i="7"/>
  <c r="AA866" i="7"/>
  <c r="AB866" i="7"/>
  <c r="AC866" i="7"/>
  <c r="AD866" i="7"/>
  <c r="AE866" i="7"/>
  <c r="AF866" i="7"/>
  <c r="AH866" i="7"/>
  <c r="AI866" i="7"/>
  <c r="AJ866" i="7"/>
  <c r="AK866" i="7"/>
  <c r="AL866" i="7"/>
  <c r="AM866" i="7"/>
  <c r="AN866" i="7"/>
  <c r="AO866" i="7"/>
  <c r="AP866" i="7"/>
  <c r="B867" i="7"/>
  <c r="C867" i="7"/>
  <c r="D867" i="7"/>
  <c r="E867" i="7"/>
  <c r="F867" i="7"/>
  <c r="G867" i="7"/>
  <c r="H867" i="7"/>
  <c r="I867" i="7"/>
  <c r="J867" i="7"/>
  <c r="K867" i="7"/>
  <c r="L867" i="7"/>
  <c r="M867" i="7"/>
  <c r="N867" i="7"/>
  <c r="O867" i="7"/>
  <c r="P867" i="7"/>
  <c r="Q867" i="7"/>
  <c r="R867" i="7"/>
  <c r="S867" i="7"/>
  <c r="T867" i="7"/>
  <c r="U867" i="7"/>
  <c r="V867" i="7"/>
  <c r="W867" i="7"/>
  <c r="X867" i="7"/>
  <c r="Y867" i="7"/>
  <c r="Z867" i="7"/>
  <c r="AA867" i="7"/>
  <c r="AB867" i="7"/>
  <c r="AC867" i="7"/>
  <c r="AD867" i="7"/>
  <c r="AE867" i="7"/>
  <c r="AF867" i="7"/>
  <c r="AH867" i="7"/>
  <c r="AI867" i="7"/>
  <c r="AJ867" i="7"/>
  <c r="AK867" i="7"/>
  <c r="AL867" i="7"/>
  <c r="AM867" i="7"/>
  <c r="AN867" i="7"/>
  <c r="AO867" i="7"/>
  <c r="AP867" i="7"/>
  <c r="B868" i="7"/>
  <c r="C868" i="7"/>
  <c r="D868" i="7"/>
  <c r="E868" i="7"/>
  <c r="F868" i="7"/>
  <c r="G868" i="7"/>
  <c r="H868" i="7"/>
  <c r="I868" i="7"/>
  <c r="J868" i="7"/>
  <c r="K868" i="7"/>
  <c r="L868" i="7"/>
  <c r="M868" i="7"/>
  <c r="N868" i="7"/>
  <c r="O868" i="7"/>
  <c r="P868" i="7"/>
  <c r="Q868" i="7"/>
  <c r="R868" i="7"/>
  <c r="S868" i="7"/>
  <c r="T868" i="7"/>
  <c r="U868" i="7"/>
  <c r="V868" i="7"/>
  <c r="W868" i="7"/>
  <c r="X868" i="7"/>
  <c r="Y868" i="7"/>
  <c r="Z868" i="7"/>
  <c r="AA868" i="7"/>
  <c r="AB868" i="7"/>
  <c r="AC868" i="7"/>
  <c r="AD868" i="7"/>
  <c r="AE868" i="7"/>
  <c r="AF868" i="7"/>
  <c r="AH868" i="7"/>
  <c r="AI868" i="7"/>
  <c r="AJ868" i="7"/>
  <c r="AK868" i="7"/>
  <c r="AL868" i="7"/>
  <c r="AM868" i="7"/>
  <c r="AN868" i="7"/>
  <c r="AO868" i="7"/>
  <c r="AP868" i="7"/>
  <c r="B869" i="7"/>
  <c r="C869" i="7"/>
  <c r="D869" i="7"/>
  <c r="E869" i="7"/>
  <c r="F869" i="7"/>
  <c r="G869" i="7"/>
  <c r="H869" i="7"/>
  <c r="I869" i="7"/>
  <c r="J869" i="7"/>
  <c r="K869" i="7"/>
  <c r="L869" i="7"/>
  <c r="M869" i="7"/>
  <c r="N869" i="7"/>
  <c r="O869" i="7"/>
  <c r="P869" i="7"/>
  <c r="Q869" i="7"/>
  <c r="R869" i="7"/>
  <c r="S869" i="7"/>
  <c r="T869" i="7"/>
  <c r="U869" i="7"/>
  <c r="V869" i="7"/>
  <c r="W869" i="7"/>
  <c r="X869" i="7"/>
  <c r="Y869" i="7"/>
  <c r="Z869" i="7"/>
  <c r="AA869" i="7"/>
  <c r="AB869" i="7"/>
  <c r="AC869" i="7"/>
  <c r="AD869" i="7"/>
  <c r="AE869" i="7"/>
  <c r="AF869" i="7"/>
  <c r="AH869" i="7"/>
  <c r="AI869" i="7"/>
  <c r="AJ869" i="7"/>
  <c r="AK869" i="7"/>
  <c r="AL869" i="7"/>
  <c r="AM869" i="7"/>
  <c r="AN869" i="7"/>
  <c r="AO869" i="7"/>
  <c r="AP869" i="7"/>
  <c r="B870" i="7"/>
  <c r="C870" i="7"/>
  <c r="D870" i="7"/>
  <c r="E870" i="7"/>
  <c r="F870" i="7"/>
  <c r="G870" i="7"/>
  <c r="H870" i="7"/>
  <c r="I870" i="7"/>
  <c r="J870" i="7"/>
  <c r="K870" i="7"/>
  <c r="L870" i="7"/>
  <c r="M870" i="7"/>
  <c r="N870" i="7"/>
  <c r="O870" i="7"/>
  <c r="P870" i="7"/>
  <c r="Q870" i="7"/>
  <c r="R870" i="7"/>
  <c r="S870" i="7"/>
  <c r="T870" i="7"/>
  <c r="U870" i="7"/>
  <c r="V870" i="7"/>
  <c r="W870" i="7"/>
  <c r="X870" i="7"/>
  <c r="Y870" i="7"/>
  <c r="Z870" i="7"/>
  <c r="AA870" i="7"/>
  <c r="AB870" i="7"/>
  <c r="AC870" i="7"/>
  <c r="AD870" i="7"/>
  <c r="AE870" i="7"/>
  <c r="AF870" i="7"/>
  <c r="AH870" i="7"/>
  <c r="AI870" i="7"/>
  <c r="AJ870" i="7"/>
  <c r="AK870" i="7"/>
  <c r="AL870" i="7"/>
  <c r="AM870" i="7"/>
  <c r="AN870" i="7"/>
  <c r="AO870" i="7"/>
  <c r="AP870" i="7"/>
  <c r="B871" i="7"/>
  <c r="C871" i="7"/>
  <c r="D871" i="7"/>
  <c r="E871" i="7"/>
  <c r="F871" i="7"/>
  <c r="G871" i="7"/>
  <c r="H871" i="7"/>
  <c r="I871" i="7"/>
  <c r="J871" i="7"/>
  <c r="K871" i="7"/>
  <c r="L871" i="7"/>
  <c r="M871" i="7"/>
  <c r="N871" i="7"/>
  <c r="O871" i="7"/>
  <c r="P871" i="7"/>
  <c r="Q871" i="7"/>
  <c r="R871" i="7"/>
  <c r="S871" i="7"/>
  <c r="T871" i="7"/>
  <c r="U871" i="7"/>
  <c r="V871" i="7"/>
  <c r="W871" i="7"/>
  <c r="X871" i="7"/>
  <c r="Y871" i="7"/>
  <c r="Z871" i="7"/>
  <c r="AA871" i="7"/>
  <c r="AB871" i="7"/>
  <c r="AC871" i="7"/>
  <c r="AD871" i="7"/>
  <c r="AE871" i="7"/>
  <c r="AF871" i="7"/>
  <c r="AH871" i="7"/>
  <c r="AI871" i="7"/>
  <c r="AJ871" i="7"/>
  <c r="AK871" i="7"/>
  <c r="AL871" i="7"/>
  <c r="AM871" i="7"/>
  <c r="AN871" i="7"/>
  <c r="AO871" i="7"/>
  <c r="AP871" i="7"/>
  <c r="B872" i="7"/>
  <c r="C872" i="7"/>
  <c r="D872" i="7"/>
  <c r="E872" i="7"/>
  <c r="F872" i="7"/>
  <c r="G872" i="7"/>
  <c r="H872" i="7"/>
  <c r="I872" i="7"/>
  <c r="J872" i="7"/>
  <c r="K872" i="7"/>
  <c r="L872" i="7"/>
  <c r="M872" i="7"/>
  <c r="N872" i="7"/>
  <c r="O872" i="7"/>
  <c r="P872" i="7"/>
  <c r="Q872" i="7"/>
  <c r="R872" i="7"/>
  <c r="S872" i="7"/>
  <c r="T872" i="7"/>
  <c r="U872" i="7"/>
  <c r="V872" i="7"/>
  <c r="W872" i="7"/>
  <c r="X872" i="7"/>
  <c r="Y872" i="7"/>
  <c r="Z872" i="7"/>
  <c r="AA872" i="7"/>
  <c r="AB872" i="7"/>
  <c r="AC872" i="7"/>
  <c r="AD872" i="7"/>
  <c r="AE872" i="7"/>
  <c r="AF872" i="7"/>
  <c r="AH872" i="7"/>
  <c r="AI872" i="7"/>
  <c r="AJ872" i="7"/>
  <c r="AK872" i="7"/>
  <c r="AL872" i="7"/>
  <c r="AM872" i="7"/>
  <c r="AN872" i="7"/>
  <c r="AO872" i="7"/>
  <c r="AP872" i="7"/>
  <c r="B873" i="7"/>
  <c r="C873" i="7"/>
  <c r="D873" i="7"/>
  <c r="E873" i="7"/>
  <c r="F873" i="7"/>
  <c r="G873" i="7"/>
  <c r="H873" i="7"/>
  <c r="I873" i="7"/>
  <c r="J873" i="7"/>
  <c r="K873" i="7"/>
  <c r="L873" i="7"/>
  <c r="M873" i="7"/>
  <c r="N873" i="7"/>
  <c r="O873" i="7"/>
  <c r="P873" i="7"/>
  <c r="Q873" i="7"/>
  <c r="R873" i="7"/>
  <c r="S873" i="7"/>
  <c r="T873" i="7"/>
  <c r="U873" i="7"/>
  <c r="V873" i="7"/>
  <c r="W873" i="7"/>
  <c r="X873" i="7"/>
  <c r="Y873" i="7"/>
  <c r="Z873" i="7"/>
  <c r="AA873" i="7"/>
  <c r="AB873" i="7"/>
  <c r="AC873" i="7"/>
  <c r="AD873" i="7"/>
  <c r="AE873" i="7"/>
  <c r="AF873" i="7"/>
  <c r="AH873" i="7"/>
  <c r="AI873" i="7"/>
  <c r="AJ873" i="7"/>
  <c r="AK873" i="7"/>
  <c r="AL873" i="7"/>
  <c r="AM873" i="7"/>
  <c r="AN873" i="7"/>
  <c r="AO873" i="7"/>
  <c r="AP873" i="7"/>
  <c r="B874" i="7"/>
  <c r="C874" i="7"/>
  <c r="D874" i="7"/>
  <c r="E874" i="7"/>
  <c r="F874" i="7"/>
  <c r="G874" i="7"/>
  <c r="H874" i="7"/>
  <c r="I874" i="7"/>
  <c r="J874" i="7"/>
  <c r="K874" i="7"/>
  <c r="L874" i="7"/>
  <c r="M874" i="7"/>
  <c r="N874" i="7"/>
  <c r="O874" i="7"/>
  <c r="P874" i="7"/>
  <c r="Q874" i="7"/>
  <c r="R874" i="7"/>
  <c r="S874" i="7"/>
  <c r="T874" i="7"/>
  <c r="U874" i="7"/>
  <c r="V874" i="7"/>
  <c r="W874" i="7"/>
  <c r="X874" i="7"/>
  <c r="Y874" i="7"/>
  <c r="Z874" i="7"/>
  <c r="AA874" i="7"/>
  <c r="AB874" i="7"/>
  <c r="AC874" i="7"/>
  <c r="AD874" i="7"/>
  <c r="AE874" i="7"/>
  <c r="AF874" i="7"/>
  <c r="AH874" i="7"/>
  <c r="AI874" i="7"/>
  <c r="AJ874" i="7"/>
  <c r="AK874" i="7"/>
  <c r="AL874" i="7"/>
  <c r="AM874" i="7"/>
  <c r="AN874" i="7"/>
  <c r="AO874" i="7"/>
  <c r="AP874" i="7"/>
  <c r="B875" i="7"/>
  <c r="C875" i="7"/>
  <c r="D875" i="7"/>
  <c r="E875" i="7"/>
  <c r="F875" i="7"/>
  <c r="G875" i="7"/>
  <c r="H875" i="7"/>
  <c r="I875" i="7"/>
  <c r="J875" i="7"/>
  <c r="K875" i="7"/>
  <c r="L875" i="7"/>
  <c r="M875" i="7"/>
  <c r="N875" i="7"/>
  <c r="O875" i="7"/>
  <c r="P875" i="7"/>
  <c r="Q875" i="7"/>
  <c r="R875" i="7"/>
  <c r="S875" i="7"/>
  <c r="T875" i="7"/>
  <c r="U875" i="7"/>
  <c r="V875" i="7"/>
  <c r="W875" i="7"/>
  <c r="X875" i="7"/>
  <c r="Y875" i="7"/>
  <c r="Z875" i="7"/>
  <c r="AA875" i="7"/>
  <c r="AB875" i="7"/>
  <c r="AC875" i="7"/>
  <c r="AD875" i="7"/>
  <c r="AE875" i="7"/>
  <c r="AF875" i="7"/>
  <c r="AH875" i="7"/>
  <c r="AI875" i="7"/>
  <c r="AJ875" i="7"/>
  <c r="AK875" i="7"/>
  <c r="AL875" i="7"/>
  <c r="AM875" i="7"/>
  <c r="AN875" i="7"/>
  <c r="AO875" i="7"/>
  <c r="AP875" i="7"/>
  <c r="B876" i="7"/>
  <c r="C876" i="7"/>
  <c r="D876" i="7"/>
  <c r="E876" i="7"/>
  <c r="F876" i="7"/>
  <c r="G876" i="7"/>
  <c r="H876" i="7"/>
  <c r="I876" i="7"/>
  <c r="J876" i="7"/>
  <c r="K876" i="7"/>
  <c r="L876" i="7"/>
  <c r="M876" i="7"/>
  <c r="N876" i="7"/>
  <c r="O876" i="7"/>
  <c r="P876" i="7"/>
  <c r="Q876" i="7"/>
  <c r="R876" i="7"/>
  <c r="S876" i="7"/>
  <c r="T876" i="7"/>
  <c r="U876" i="7"/>
  <c r="V876" i="7"/>
  <c r="W876" i="7"/>
  <c r="X876" i="7"/>
  <c r="Y876" i="7"/>
  <c r="Z876" i="7"/>
  <c r="AA876" i="7"/>
  <c r="AB876" i="7"/>
  <c r="AC876" i="7"/>
  <c r="AD876" i="7"/>
  <c r="AE876" i="7"/>
  <c r="AF876" i="7"/>
  <c r="AH876" i="7"/>
  <c r="AI876" i="7"/>
  <c r="AJ876" i="7"/>
  <c r="AK876" i="7"/>
  <c r="AL876" i="7"/>
  <c r="AM876" i="7"/>
  <c r="AN876" i="7"/>
  <c r="AO876" i="7"/>
  <c r="AP876" i="7"/>
  <c r="B877" i="7"/>
  <c r="C877" i="7"/>
  <c r="D877" i="7"/>
  <c r="E877" i="7"/>
  <c r="F877" i="7"/>
  <c r="G877" i="7"/>
  <c r="H877" i="7"/>
  <c r="I877" i="7"/>
  <c r="J877" i="7"/>
  <c r="K877" i="7"/>
  <c r="L877" i="7"/>
  <c r="M877" i="7"/>
  <c r="N877" i="7"/>
  <c r="O877" i="7"/>
  <c r="P877" i="7"/>
  <c r="Q877" i="7"/>
  <c r="R877" i="7"/>
  <c r="S877" i="7"/>
  <c r="T877" i="7"/>
  <c r="U877" i="7"/>
  <c r="V877" i="7"/>
  <c r="W877" i="7"/>
  <c r="X877" i="7"/>
  <c r="Y877" i="7"/>
  <c r="Z877" i="7"/>
  <c r="AA877" i="7"/>
  <c r="AB877" i="7"/>
  <c r="AC877" i="7"/>
  <c r="AD877" i="7"/>
  <c r="AE877" i="7"/>
  <c r="AF877" i="7"/>
  <c r="AH877" i="7"/>
  <c r="AI877" i="7"/>
  <c r="AJ877" i="7"/>
  <c r="AK877" i="7"/>
  <c r="AL877" i="7"/>
  <c r="AM877" i="7"/>
  <c r="AN877" i="7"/>
  <c r="AO877" i="7"/>
  <c r="AP877" i="7"/>
  <c r="B878" i="7"/>
  <c r="C878" i="7"/>
  <c r="D878" i="7"/>
  <c r="E878" i="7"/>
  <c r="F878" i="7"/>
  <c r="G878" i="7"/>
  <c r="H878" i="7"/>
  <c r="I878" i="7"/>
  <c r="J878" i="7"/>
  <c r="K878" i="7"/>
  <c r="L878" i="7"/>
  <c r="M878" i="7"/>
  <c r="N878" i="7"/>
  <c r="O878" i="7"/>
  <c r="P878" i="7"/>
  <c r="Q878" i="7"/>
  <c r="R878" i="7"/>
  <c r="S878" i="7"/>
  <c r="T878" i="7"/>
  <c r="U878" i="7"/>
  <c r="V878" i="7"/>
  <c r="W878" i="7"/>
  <c r="X878" i="7"/>
  <c r="Y878" i="7"/>
  <c r="Z878" i="7"/>
  <c r="AA878" i="7"/>
  <c r="AB878" i="7"/>
  <c r="AC878" i="7"/>
  <c r="AD878" i="7"/>
  <c r="AE878" i="7"/>
  <c r="AF878" i="7"/>
  <c r="AH878" i="7"/>
  <c r="AI878" i="7"/>
  <c r="AJ878" i="7"/>
  <c r="AK878" i="7"/>
  <c r="AL878" i="7"/>
  <c r="AM878" i="7"/>
  <c r="AN878" i="7"/>
  <c r="AO878" i="7"/>
  <c r="AP878" i="7"/>
  <c r="B879" i="7"/>
  <c r="C879" i="7"/>
  <c r="D879" i="7"/>
  <c r="E879" i="7"/>
  <c r="F879" i="7"/>
  <c r="G879" i="7"/>
  <c r="H879" i="7"/>
  <c r="I879" i="7"/>
  <c r="J879" i="7"/>
  <c r="K879" i="7"/>
  <c r="L879" i="7"/>
  <c r="M879" i="7"/>
  <c r="N879" i="7"/>
  <c r="O879" i="7"/>
  <c r="P879" i="7"/>
  <c r="Q879" i="7"/>
  <c r="R879" i="7"/>
  <c r="S879" i="7"/>
  <c r="T879" i="7"/>
  <c r="U879" i="7"/>
  <c r="V879" i="7"/>
  <c r="W879" i="7"/>
  <c r="X879" i="7"/>
  <c r="Y879" i="7"/>
  <c r="Z879" i="7"/>
  <c r="AA879" i="7"/>
  <c r="AB879" i="7"/>
  <c r="AC879" i="7"/>
  <c r="AD879" i="7"/>
  <c r="AE879" i="7"/>
  <c r="AF879" i="7"/>
  <c r="AH879" i="7"/>
  <c r="AI879" i="7"/>
  <c r="AJ879" i="7"/>
  <c r="AK879" i="7"/>
  <c r="AL879" i="7"/>
  <c r="AM879" i="7"/>
  <c r="AN879" i="7"/>
  <c r="AO879" i="7"/>
  <c r="AP879" i="7"/>
  <c r="B880" i="7"/>
  <c r="C880" i="7"/>
  <c r="D880" i="7"/>
  <c r="E880" i="7"/>
  <c r="F880" i="7"/>
  <c r="G880" i="7"/>
  <c r="H880" i="7"/>
  <c r="I880" i="7"/>
  <c r="J880" i="7"/>
  <c r="K880" i="7"/>
  <c r="L880" i="7"/>
  <c r="M880" i="7"/>
  <c r="N880" i="7"/>
  <c r="O880" i="7"/>
  <c r="P880" i="7"/>
  <c r="Q880" i="7"/>
  <c r="R880" i="7"/>
  <c r="S880" i="7"/>
  <c r="T880" i="7"/>
  <c r="U880" i="7"/>
  <c r="V880" i="7"/>
  <c r="W880" i="7"/>
  <c r="X880" i="7"/>
  <c r="Y880" i="7"/>
  <c r="Z880" i="7"/>
  <c r="AA880" i="7"/>
  <c r="AB880" i="7"/>
  <c r="AC880" i="7"/>
  <c r="AD880" i="7"/>
  <c r="AE880" i="7"/>
  <c r="AF880" i="7"/>
  <c r="AH880" i="7"/>
  <c r="AI880" i="7"/>
  <c r="AJ880" i="7"/>
  <c r="AK880" i="7"/>
  <c r="AL880" i="7"/>
  <c r="AM880" i="7"/>
  <c r="AN880" i="7"/>
  <c r="AO880" i="7"/>
  <c r="AP880" i="7"/>
  <c r="B881" i="7"/>
  <c r="C881" i="7"/>
  <c r="D881" i="7"/>
  <c r="E881" i="7"/>
  <c r="F881" i="7"/>
  <c r="G881" i="7"/>
  <c r="H881" i="7"/>
  <c r="I881" i="7"/>
  <c r="J881" i="7"/>
  <c r="K881" i="7"/>
  <c r="L881" i="7"/>
  <c r="M881" i="7"/>
  <c r="N881" i="7"/>
  <c r="O881" i="7"/>
  <c r="P881" i="7"/>
  <c r="Q881" i="7"/>
  <c r="R881" i="7"/>
  <c r="S881" i="7"/>
  <c r="T881" i="7"/>
  <c r="U881" i="7"/>
  <c r="V881" i="7"/>
  <c r="W881" i="7"/>
  <c r="X881" i="7"/>
  <c r="Y881" i="7"/>
  <c r="Z881" i="7"/>
  <c r="AA881" i="7"/>
  <c r="AB881" i="7"/>
  <c r="AC881" i="7"/>
  <c r="AD881" i="7"/>
  <c r="AE881" i="7"/>
  <c r="AF881" i="7"/>
  <c r="AH881" i="7"/>
  <c r="AI881" i="7"/>
  <c r="AJ881" i="7"/>
  <c r="AK881" i="7"/>
  <c r="AL881" i="7"/>
  <c r="AM881" i="7"/>
  <c r="AN881" i="7"/>
  <c r="AO881" i="7"/>
  <c r="AP881" i="7"/>
  <c r="B882" i="7"/>
  <c r="C882" i="7"/>
  <c r="D882" i="7"/>
  <c r="E882" i="7"/>
  <c r="F882" i="7"/>
  <c r="G882" i="7"/>
  <c r="H882" i="7"/>
  <c r="I882" i="7"/>
  <c r="J882" i="7"/>
  <c r="K882" i="7"/>
  <c r="L882" i="7"/>
  <c r="M882" i="7"/>
  <c r="N882" i="7"/>
  <c r="O882" i="7"/>
  <c r="P882" i="7"/>
  <c r="Q882" i="7"/>
  <c r="R882" i="7"/>
  <c r="S882" i="7"/>
  <c r="T882" i="7"/>
  <c r="U882" i="7"/>
  <c r="V882" i="7"/>
  <c r="W882" i="7"/>
  <c r="X882" i="7"/>
  <c r="Y882" i="7"/>
  <c r="Z882" i="7"/>
  <c r="AA882" i="7"/>
  <c r="AB882" i="7"/>
  <c r="AC882" i="7"/>
  <c r="AD882" i="7"/>
  <c r="AE882" i="7"/>
  <c r="AF882" i="7"/>
  <c r="AH882" i="7"/>
  <c r="AI882" i="7"/>
  <c r="AJ882" i="7"/>
  <c r="AK882" i="7"/>
  <c r="AL882" i="7"/>
  <c r="AM882" i="7"/>
  <c r="AN882" i="7"/>
  <c r="AO882" i="7"/>
  <c r="AP882" i="7"/>
  <c r="B883" i="7"/>
  <c r="C883" i="7"/>
  <c r="D883" i="7"/>
  <c r="E883" i="7"/>
  <c r="F883" i="7"/>
  <c r="G883" i="7"/>
  <c r="H883" i="7"/>
  <c r="I883" i="7"/>
  <c r="J883" i="7"/>
  <c r="K883" i="7"/>
  <c r="L883" i="7"/>
  <c r="M883" i="7"/>
  <c r="N883" i="7"/>
  <c r="O883" i="7"/>
  <c r="P883" i="7"/>
  <c r="Q883" i="7"/>
  <c r="R883" i="7"/>
  <c r="S883" i="7"/>
  <c r="T883" i="7"/>
  <c r="U883" i="7"/>
  <c r="V883" i="7"/>
  <c r="W883" i="7"/>
  <c r="X883" i="7"/>
  <c r="Y883" i="7"/>
  <c r="Z883" i="7"/>
  <c r="AA883" i="7"/>
  <c r="AB883" i="7"/>
  <c r="AC883" i="7"/>
  <c r="AD883" i="7"/>
  <c r="AE883" i="7"/>
  <c r="AF883" i="7"/>
  <c r="AH883" i="7"/>
  <c r="AI883" i="7"/>
  <c r="AJ883" i="7"/>
  <c r="AK883" i="7"/>
  <c r="AL883" i="7"/>
  <c r="AM883" i="7"/>
  <c r="AN883" i="7"/>
  <c r="AO883" i="7"/>
  <c r="AP883" i="7"/>
  <c r="B884" i="7"/>
  <c r="C884" i="7"/>
  <c r="D884" i="7"/>
  <c r="E884" i="7"/>
  <c r="F884" i="7"/>
  <c r="G884" i="7"/>
  <c r="H884" i="7"/>
  <c r="I884" i="7"/>
  <c r="J884" i="7"/>
  <c r="K884" i="7"/>
  <c r="L884" i="7"/>
  <c r="M884" i="7"/>
  <c r="N884" i="7"/>
  <c r="O884" i="7"/>
  <c r="P884" i="7"/>
  <c r="Q884" i="7"/>
  <c r="R884" i="7"/>
  <c r="S884" i="7"/>
  <c r="T884" i="7"/>
  <c r="U884" i="7"/>
  <c r="V884" i="7"/>
  <c r="W884" i="7"/>
  <c r="X884" i="7"/>
  <c r="Y884" i="7"/>
  <c r="Z884" i="7"/>
  <c r="AA884" i="7"/>
  <c r="AB884" i="7"/>
  <c r="AC884" i="7"/>
  <c r="AD884" i="7"/>
  <c r="AE884" i="7"/>
  <c r="AF884" i="7"/>
  <c r="AH884" i="7"/>
  <c r="AI884" i="7"/>
  <c r="AJ884" i="7"/>
  <c r="AK884" i="7"/>
  <c r="AL884" i="7"/>
  <c r="AM884" i="7"/>
  <c r="AN884" i="7"/>
  <c r="AO884" i="7"/>
  <c r="AP884" i="7"/>
  <c r="B885" i="7"/>
  <c r="C885" i="7"/>
  <c r="D885" i="7"/>
  <c r="E885" i="7"/>
  <c r="F885" i="7"/>
  <c r="G885" i="7"/>
  <c r="H885" i="7"/>
  <c r="I885" i="7"/>
  <c r="J885" i="7"/>
  <c r="K885" i="7"/>
  <c r="L885" i="7"/>
  <c r="M885" i="7"/>
  <c r="N885" i="7"/>
  <c r="O885" i="7"/>
  <c r="P885" i="7"/>
  <c r="Q885" i="7"/>
  <c r="R885" i="7"/>
  <c r="S885" i="7"/>
  <c r="T885" i="7"/>
  <c r="U885" i="7"/>
  <c r="V885" i="7"/>
  <c r="W885" i="7"/>
  <c r="X885" i="7"/>
  <c r="Y885" i="7"/>
  <c r="Z885" i="7"/>
  <c r="AA885" i="7"/>
  <c r="AB885" i="7"/>
  <c r="AC885" i="7"/>
  <c r="AD885" i="7"/>
  <c r="AE885" i="7"/>
  <c r="AF885" i="7"/>
  <c r="AH885" i="7"/>
  <c r="AI885" i="7"/>
  <c r="AJ885" i="7"/>
  <c r="AK885" i="7"/>
  <c r="AL885" i="7"/>
  <c r="AM885" i="7"/>
  <c r="AN885" i="7"/>
  <c r="AO885" i="7"/>
  <c r="AP885" i="7"/>
  <c r="B886" i="7"/>
  <c r="C886" i="7"/>
  <c r="D886" i="7"/>
  <c r="E886" i="7"/>
  <c r="F886" i="7"/>
  <c r="G886" i="7"/>
  <c r="H886" i="7"/>
  <c r="I886" i="7"/>
  <c r="J886" i="7"/>
  <c r="K886" i="7"/>
  <c r="L886" i="7"/>
  <c r="M886" i="7"/>
  <c r="N886" i="7"/>
  <c r="O886" i="7"/>
  <c r="P886" i="7"/>
  <c r="Q886" i="7"/>
  <c r="R886" i="7"/>
  <c r="S886" i="7"/>
  <c r="T886" i="7"/>
  <c r="U886" i="7"/>
  <c r="V886" i="7"/>
  <c r="W886" i="7"/>
  <c r="X886" i="7"/>
  <c r="Y886" i="7"/>
  <c r="Z886" i="7"/>
  <c r="AA886" i="7"/>
  <c r="AB886" i="7"/>
  <c r="AC886" i="7"/>
  <c r="AD886" i="7"/>
  <c r="AE886" i="7"/>
  <c r="AF886" i="7"/>
  <c r="AH886" i="7"/>
  <c r="AI886" i="7"/>
  <c r="AJ886" i="7"/>
  <c r="AK886" i="7"/>
  <c r="AL886" i="7"/>
  <c r="AM886" i="7"/>
  <c r="AN886" i="7"/>
  <c r="AO886" i="7"/>
  <c r="AP886" i="7"/>
  <c r="B887" i="7"/>
  <c r="C887" i="7"/>
  <c r="D887" i="7"/>
  <c r="E887" i="7"/>
  <c r="F887" i="7"/>
  <c r="G887" i="7"/>
  <c r="H887" i="7"/>
  <c r="I887" i="7"/>
  <c r="J887" i="7"/>
  <c r="K887" i="7"/>
  <c r="L887" i="7"/>
  <c r="M887" i="7"/>
  <c r="N887" i="7"/>
  <c r="O887" i="7"/>
  <c r="P887" i="7"/>
  <c r="Q887" i="7"/>
  <c r="R887" i="7"/>
  <c r="S887" i="7"/>
  <c r="T887" i="7"/>
  <c r="U887" i="7"/>
  <c r="V887" i="7"/>
  <c r="W887" i="7"/>
  <c r="X887" i="7"/>
  <c r="Y887" i="7"/>
  <c r="Z887" i="7"/>
  <c r="AA887" i="7"/>
  <c r="AB887" i="7"/>
  <c r="AC887" i="7"/>
  <c r="AD887" i="7"/>
  <c r="AE887" i="7"/>
  <c r="AF887" i="7"/>
  <c r="AH887" i="7"/>
  <c r="AI887" i="7"/>
  <c r="AJ887" i="7"/>
  <c r="AK887" i="7"/>
  <c r="AL887" i="7"/>
  <c r="AM887" i="7"/>
  <c r="AN887" i="7"/>
  <c r="AO887" i="7"/>
  <c r="AP887" i="7"/>
  <c r="B888" i="7"/>
  <c r="C888" i="7"/>
  <c r="D888" i="7"/>
  <c r="E888" i="7"/>
  <c r="F888" i="7"/>
  <c r="G888" i="7"/>
  <c r="H888" i="7"/>
  <c r="I888" i="7"/>
  <c r="J888" i="7"/>
  <c r="K888" i="7"/>
  <c r="L888" i="7"/>
  <c r="M888" i="7"/>
  <c r="N888" i="7"/>
  <c r="O888" i="7"/>
  <c r="P888" i="7"/>
  <c r="Q888" i="7"/>
  <c r="R888" i="7"/>
  <c r="S888" i="7"/>
  <c r="T888" i="7"/>
  <c r="U888" i="7"/>
  <c r="V888" i="7"/>
  <c r="W888" i="7"/>
  <c r="X888" i="7"/>
  <c r="Y888" i="7"/>
  <c r="Z888" i="7"/>
  <c r="AA888" i="7"/>
  <c r="AB888" i="7"/>
  <c r="AC888" i="7"/>
  <c r="AD888" i="7"/>
  <c r="AE888" i="7"/>
  <c r="AF888" i="7"/>
  <c r="AH888" i="7"/>
  <c r="AI888" i="7"/>
  <c r="AJ888" i="7"/>
  <c r="AK888" i="7"/>
  <c r="AL888" i="7"/>
  <c r="AM888" i="7"/>
  <c r="AN888" i="7"/>
  <c r="AO888" i="7"/>
  <c r="AP888" i="7"/>
  <c r="B889" i="7"/>
  <c r="C889" i="7"/>
  <c r="D889" i="7"/>
  <c r="E889" i="7"/>
  <c r="F889" i="7"/>
  <c r="G889" i="7"/>
  <c r="H889" i="7"/>
  <c r="I889" i="7"/>
  <c r="J889" i="7"/>
  <c r="K889" i="7"/>
  <c r="L889" i="7"/>
  <c r="M889" i="7"/>
  <c r="N889" i="7"/>
  <c r="O889" i="7"/>
  <c r="P889" i="7"/>
  <c r="Q889" i="7"/>
  <c r="R889" i="7"/>
  <c r="S889" i="7"/>
  <c r="T889" i="7"/>
  <c r="U889" i="7"/>
  <c r="V889" i="7"/>
  <c r="W889" i="7"/>
  <c r="X889" i="7"/>
  <c r="Y889" i="7"/>
  <c r="Z889" i="7"/>
  <c r="AA889" i="7"/>
  <c r="AB889" i="7"/>
  <c r="AC889" i="7"/>
  <c r="AD889" i="7"/>
  <c r="AE889" i="7"/>
  <c r="AF889" i="7"/>
  <c r="AH889" i="7"/>
  <c r="AI889" i="7"/>
  <c r="AJ889" i="7"/>
  <c r="AK889" i="7"/>
  <c r="AL889" i="7"/>
  <c r="AM889" i="7"/>
  <c r="AN889" i="7"/>
  <c r="AO889" i="7"/>
  <c r="AP889" i="7"/>
  <c r="B890" i="7"/>
  <c r="C890" i="7"/>
  <c r="D890" i="7"/>
  <c r="E890" i="7"/>
  <c r="F890" i="7"/>
  <c r="G890" i="7"/>
  <c r="H890" i="7"/>
  <c r="I890" i="7"/>
  <c r="J890" i="7"/>
  <c r="K890" i="7"/>
  <c r="L890" i="7"/>
  <c r="M890" i="7"/>
  <c r="N890" i="7"/>
  <c r="O890" i="7"/>
  <c r="P890" i="7"/>
  <c r="Q890" i="7"/>
  <c r="R890" i="7"/>
  <c r="S890" i="7"/>
  <c r="T890" i="7"/>
  <c r="U890" i="7"/>
  <c r="V890" i="7"/>
  <c r="W890" i="7"/>
  <c r="X890" i="7"/>
  <c r="Y890" i="7"/>
  <c r="Z890" i="7"/>
  <c r="AA890" i="7"/>
  <c r="AB890" i="7"/>
  <c r="AC890" i="7"/>
  <c r="AD890" i="7"/>
  <c r="AE890" i="7"/>
  <c r="AF890" i="7"/>
  <c r="AH890" i="7"/>
  <c r="AI890" i="7"/>
  <c r="AJ890" i="7"/>
  <c r="AK890" i="7"/>
  <c r="AL890" i="7"/>
  <c r="AM890" i="7"/>
  <c r="AN890" i="7"/>
  <c r="AO890" i="7"/>
  <c r="AP890" i="7"/>
  <c r="B891" i="7"/>
  <c r="C891" i="7"/>
  <c r="D891" i="7"/>
  <c r="E891" i="7"/>
  <c r="F891" i="7"/>
  <c r="G891" i="7"/>
  <c r="H891" i="7"/>
  <c r="I891" i="7"/>
  <c r="J891" i="7"/>
  <c r="K891" i="7"/>
  <c r="L891" i="7"/>
  <c r="M891" i="7"/>
  <c r="N891" i="7"/>
  <c r="O891" i="7"/>
  <c r="P891" i="7"/>
  <c r="Q891" i="7"/>
  <c r="R891" i="7"/>
  <c r="S891" i="7"/>
  <c r="T891" i="7"/>
  <c r="U891" i="7"/>
  <c r="V891" i="7"/>
  <c r="W891" i="7"/>
  <c r="X891" i="7"/>
  <c r="Y891" i="7"/>
  <c r="Z891" i="7"/>
  <c r="AA891" i="7"/>
  <c r="AB891" i="7"/>
  <c r="AC891" i="7"/>
  <c r="AD891" i="7"/>
  <c r="AE891" i="7"/>
  <c r="AF891" i="7"/>
  <c r="AH891" i="7"/>
  <c r="AI891" i="7"/>
  <c r="AJ891" i="7"/>
  <c r="AK891" i="7"/>
  <c r="AL891" i="7"/>
  <c r="AM891" i="7"/>
  <c r="AN891" i="7"/>
  <c r="AO891" i="7"/>
  <c r="AP891" i="7"/>
  <c r="B892" i="7"/>
  <c r="C892" i="7"/>
  <c r="D892" i="7"/>
  <c r="E892" i="7"/>
  <c r="F892" i="7"/>
  <c r="G892" i="7"/>
  <c r="H892" i="7"/>
  <c r="I892" i="7"/>
  <c r="J892" i="7"/>
  <c r="K892" i="7"/>
  <c r="L892" i="7"/>
  <c r="M892" i="7"/>
  <c r="N892" i="7"/>
  <c r="O892" i="7"/>
  <c r="P892" i="7"/>
  <c r="Q892" i="7"/>
  <c r="R892" i="7"/>
  <c r="S892" i="7"/>
  <c r="T892" i="7"/>
  <c r="U892" i="7"/>
  <c r="V892" i="7"/>
  <c r="W892" i="7"/>
  <c r="X892" i="7"/>
  <c r="Y892" i="7"/>
  <c r="Z892" i="7"/>
  <c r="AA892" i="7"/>
  <c r="AB892" i="7"/>
  <c r="AC892" i="7"/>
  <c r="AD892" i="7"/>
  <c r="AE892" i="7"/>
  <c r="AF892" i="7"/>
  <c r="AH892" i="7"/>
  <c r="AI892" i="7"/>
  <c r="AJ892" i="7"/>
  <c r="AK892" i="7"/>
  <c r="AL892" i="7"/>
  <c r="AM892" i="7"/>
  <c r="AN892" i="7"/>
  <c r="AO892" i="7"/>
  <c r="AP892" i="7"/>
  <c r="B893" i="7"/>
  <c r="C893" i="7"/>
  <c r="D893" i="7"/>
  <c r="E893" i="7"/>
  <c r="F893" i="7"/>
  <c r="G893" i="7"/>
  <c r="H893" i="7"/>
  <c r="I893" i="7"/>
  <c r="J893" i="7"/>
  <c r="K893" i="7"/>
  <c r="L893" i="7"/>
  <c r="M893" i="7"/>
  <c r="N893" i="7"/>
  <c r="O893" i="7"/>
  <c r="P893" i="7"/>
  <c r="Q893" i="7"/>
  <c r="R893" i="7"/>
  <c r="S893" i="7"/>
  <c r="T893" i="7"/>
  <c r="U893" i="7"/>
  <c r="V893" i="7"/>
  <c r="W893" i="7"/>
  <c r="X893" i="7"/>
  <c r="Y893" i="7"/>
  <c r="Z893" i="7"/>
  <c r="AA893" i="7"/>
  <c r="AB893" i="7"/>
  <c r="AC893" i="7"/>
  <c r="AD893" i="7"/>
  <c r="AE893" i="7"/>
  <c r="AF893" i="7"/>
  <c r="AH893" i="7"/>
  <c r="AI893" i="7"/>
  <c r="AJ893" i="7"/>
  <c r="AK893" i="7"/>
  <c r="AL893" i="7"/>
  <c r="AM893" i="7"/>
  <c r="AN893" i="7"/>
  <c r="AO893" i="7"/>
  <c r="AP893" i="7"/>
  <c r="B894" i="7"/>
  <c r="C894" i="7"/>
  <c r="D894" i="7"/>
  <c r="E894" i="7"/>
  <c r="F894" i="7"/>
  <c r="G894" i="7"/>
  <c r="H894" i="7"/>
  <c r="I894" i="7"/>
  <c r="J894" i="7"/>
  <c r="K894" i="7"/>
  <c r="L894" i="7"/>
  <c r="M894" i="7"/>
  <c r="N894" i="7"/>
  <c r="O894" i="7"/>
  <c r="P894" i="7"/>
  <c r="Q894" i="7"/>
  <c r="R894" i="7"/>
  <c r="S894" i="7"/>
  <c r="T894" i="7"/>
  <c r="U894" i="7"/>
  <c r="V894" i="7"/>
  <c r="W894" i="7"/>
  <c r="X894" i="7"/>
  <c r="Y894" i="7"/>
  <c r="Z894" i="7"/>
  <c r="AA894" i="7"/>
  <c r="AB894" i="7"/>
  <c r="AC894" i="7"/>
  <c r="AD894" i="7"/>
  <c r="AE894" i="7"/>
  <c r="AF894" i="7"/>
  <c r="AH894" i="7"/>
  <c r="AI894" i="7"/>
  <c r="AJ894" i="7"/>
  <c r="AK894" i="7"/>
  <c r="AL894" i="7"/>
  <c r="AM894" i="7"/>
  <c r="AN894" i="7"/>
  <c r="AO894" i="7"/>
  <c r="AP894" i="7"/>
  <c r="B895" i="7"/>
  <c r="C895" i="7"/>
  <c r="D895" i="7"/>
  <c r="E895" i="7"/>
  <c r="F895" i="7"/>
  <c r="G895" i="7"/>
  <c r="H895" i="7"/>
  <c r="I895" i="7"/>
  <c r="J895" i="7"/>
  <c r="K895" i="7"/>
  <c r="L895" i="7"/>
  <c r="M895" i="7"/>
  <c r="N895" i="7"/>
  <c r="O895" i="7"/>
  <c r="P895" i="7"/>
  <c r="Q895" i="7"/>
  <c r="R895" i="7"/>
  <c r="S895" i="7"/>
  <c r="T895" i="7"/>
  <c r="U895" i="7"/>
  <c r="V895" i="7"/>
  <c r="W895" i="7"/>
  <c r="X895" i="7"/>
  <c r="Y895" i="7"/>
  <c r="Z895" i="7"/>
  <c r="AA895" i="7"/>
  <c r="AB895" i="7"/>
  <c r="AC895" i="7"/>
  <c r="AD895" i="7"/>
  <c r="AE895" i="7"/>
  <c r="AF895" i="7"/>
  <c r="AH895" i="7"/>
  <c r="AI895" i="7"/>
  <c r="AJ895" i="7"/>
  <c r="AK895" i="7"/>
  <c r="AL895" i="7"/>
  <c r="AM895" i="7"/>
  <c r="AN895" i="7"/>
  <c r="AO895" i="7"/>
  <c r="AP895" i="7"/>
  <c r="B896" i="7"/>
  <c r="C896" i="7"/>
  <c r="D896" i="7"/>
  <c r="E896" i="7"/>
  <c r="F896" i="7"/>
  <c r="G896" i="7"/>
  <c r="H896" i="7"/>
  <c r="I896" i="7"/>
  <c r="J896" i="7"/>
  <c r="K896" i="7"/>
  <c r="L896" i="7"/>
  <c r="M896" i="7"/>
  <c r="N896" i="7"/>
  <c r="O896" i="7"/>
  <c r="P896" i="7"/>
  <c r="Q896" i="7"/>
  <c r="R896" i="7"/>
  <c r="S896" i="7"/>
  <c r="T896" i="7"/>
  <c r="U896" i="7"/>
  <c r="V896" i="7"/>
  <c r="W896" i="7"/>
  <c r="X896" i="7"/>
  <c r="Y896" i="7"/>
  <c r="Z896" i="7"/>
  <c r="AA896" i="7"/>
  <c r="AB896" i="7"/>
  <c r="AC896" i="7"/>
  <c r="AD896" i="7"/>
  <c r="AE896" i="7"/>
  <c r="AF896" i="7"/>
  <c r="AH896" i="7"/>
  <c r="AI896" i="7"/>
  <c r="AJ896" i="7"/>
  <c r="AK896" i="7"/>
  <c r="AL896" i="7"/>
  <c r="AM896" i="7"/>
  <c r="AN896" i="7"/>
  <c r="AO896" i="7"/>
  <c r="AP896" i="7"/>
  <c r="B897" i="7"/>
  <c r="C897" i="7"/>
  <c r="D897" i="7"/>
  <c r="E897" i="7"/>
  <c r="F897" i="7"/>
  <c r="G897" i="7"/>
  <c r="H897" i="7"/>
  <c r="I897" i="7"/>
  <c r="J897" i="7"/>
  <c r="K897" i="7"/>
  <c r="L897" i="7"/>
  <c r="M897" i="7"/>
  <c r="N897" i="7"/>
  <c r="O897" i="7"/>
  <c r="P897" i="7"/>
  <c r="Q897" i="7"/>
  <c r="R897" i="7"/>
  <c r="S897" i="7"/>
  <c r="T897" i="7"/>
  <c r="U897" i="7"/>
  <c r="V897" i="7"/>
  <c r="W897" i="7"/>
  <c r="X897" i="7"/>
  <c r="Y897" i="7"/>
  <c r="Z897" i="7"/>
  <c r="AA897" i="7"/>
  <c r="AB897" i="7"/>
  <c r="AC897" i="7"/>
  <c r="AD897" i="7"/>
  <c r="AE897" i="7"/>
  <c r="AF897" i="7"/>
  <c r="AH897" i="7"/>
  <c r="AI897" i="7"/>
  <c r="AJ897" i="7"/>
  <c r="AK897" i="7"/>
  <c r="AL897" i="7"/>
  <c r="AM897" i="7"/>
  <c r="AN897" i="7"/>
  <c r="AO897" i="7"/>
  <c r="AP897" i="7"/>
  <c r="B898" i="7"/>
  <c r="C898" i="7"/>
  <c r="D898" i="7"/>
  <c r="E898" i="7"/>
  <c r="F898" i="7"/>
  <c r="G898" i="7"/>
  <c r="H898" i="7"/>
  <c r="I898" i="7"/>
  <c r="J898" i="7"/>
  <c r="K898" i="7"/>
  <c r="L898" i="7"/>
  <c r="M898" i="7"/>
  <c r="N898" i="7"/>
  <c r="O898" i="7"/>
  <c r="P898" i="7"/>
  <c r="Q898" i="7"/>
  <c r="R898" i="7"/>
  <c r="S898" i="7"/>
  <c r="T898" i="7"/>
  <c r="U898" i="7"/>
  <c r="V898" i="7"/>
  <c r="W898" i="7"/>
  <c r="X898" i="7"/>
  <c r="Y898" i="7"/>
  <c r="Z898" i="7"/>
  <c r="AA898" i="7"/>
  <c r="AB898" i="7"/>
  <c r="AC898" i="7"/>
  <c r="AD898" i="7"/>
  <c r="AE898" i="7"/>
  <c r="AF898" i="7"/>
  <c r="AH898" i="7"/>
  <c r="AI898" i="7"/>
  <c r="AJ898" i="7"/>
  <c r="AK898" i="7"/>
  <c r="AL898" i="7"/>
  <c r="AM898" i="7"/>
  <c r="AN898" i="7"/>
  <c r="AO898" i="7"/>
  <c r="AP898" i="7"/>
  <c r="B899" i="7"/>
  <c r="C899" i="7"/>
  <c r="D899" i="7"/>
  <c r="E899" i="7"/>
  <c r="F899" i="7"/>
  <c r="G899" i="7"/>
  <c r="H899" i="7"/>
  <c r="I899" i="7"/>
  <c r="J899" i="7"/>
  <c r="K899" i="7"/>
  <c r="L899" i="7"/>
  <c r="M899" i="7"/>
  <c r="N899" i="7"/>
  <c r="O899" i="7"/>
  <c r="P899" i="7"/>
  <c r="Q899" i="7"/>
  <c r="R899" i="7"/>
  <c r="S899" i="7"/>
  <c r="T899" i="7"/>
  <c r="U899" i="7"/>
  <c r="V899" i="7"/>
  <c r="W899" i="7"/>
  <c r="X899" i="7"/>
  <c r="Y899" i="7"/>
  <c r="Z899" i="7"/>
  <c r="AA899" i="7"/>
  <c r="AB899" i="7"/>
  <c r="AC899" i="7"/>
  <c r="AD899" i="7"/>
  <c r="AE899" i="7"/>
  <c r="AF899" i="7"/>
  <c r="AH899" i="7"/>
  <c r="AI899" i="7"/>
  <c r="AJ899" i="7"/>
  <c r="AK899" i="7"/>
  <c r="AL899" i="7"/>
  <c r="AM899" i="7"/>
  <c r="AN899" i="7"/>
  <c r="AO899" i="7"/>
  <c r="AP899" i="7"/>
  <c r="B900" i="7"/>
  <c r="C900" i="7"/>
  <c r="D900" i="7"/>
  <c r="E900" i="7"/>
  <c r="F900" i="7"/>
  <c r="G900" i="7"/>
  <c r="H900" i="7"/>
  <c r="I900" i="7"/>
  <c r="J900" i="7"/>
  <c r="K900" i="7"/>
  <c r="L900" i="7"/>
  <c r="M900" i="7"/>
  <c r="N900" i="7"/>
  <c r="O900" i="7"/>
  <c r="P900" i="7"/>
  <c r="Q900" i="7"/>
  <c r="R900" i="7"/>
  <c r="S900" i="7"/>
  <c r="T900" i="7"/>
  <c r="U900" i="7"/>
  <c r="V900" i="7"/>
  <c r="W900" i="7"/>
  <c r="X900" i="7"/>
  <c r="Y900" i="7"/>
  <c r="Z900" i="7"/>
  <c r="AA900" i="7"/>
  <c r="AB900" i="7"/>
  <c r="AC900" i="7"/>
  <c r="AD900" i="7"/>
  <c r="AE900" i="7"/>
  <c r="AF900" i="7"/>
  <c r="AH900" i="7"/>
  <c r="AI900" i="7"/>
  <c r="AJ900" i="7"/>
  <c r="AK900" i="7"/>
  <c r="AL900" i="7"/>
  <c r="AM900" i="7"/>
  <c r="AN900" i="7"/>
  <c r="AO900" i="7"/>
  <c r="AP900" i="7"/>
  <c r="B901" i="7"/>
  <c r="C901" i="7"/>
  <c r="D901" i="7"/>
  <c r="E901" i="7"/>
  <c r="F901" i="7"/>
  <c r="G901" i="7"/>
  <c r="H901" i="7"/>
  <c r="I901" i="7"/>
  <c r="J901" i="7"/>
  <c r="K901" i="7"/>
  <c r="L901" i="7"/>
  <c r="M901" i="7"/>
  <c r="N901" i="7"/>
  <c r="O901" i="7"/>
  <c r="P901" i="7"/>
  <c r="Q901" i="7"/>
  <c r="R901" i="7"/>
  <c r="S901" i="7"/>
  <c r="T901" i="7"/>
  <c r="U901" i="7"/>
  <c r="V901" i="7"/>
  <c r="W901" i="7"/>
  <c r="X901" i="7"/>
  <c r="Y901" i="7"/>
  <c r="Z901" i="7"/>
  <c r="AA901" i="7"/>
  <c r="AB901" i="7"/>
  <c r="AC901" i="7"/>
  <c r="AD901" i="7"/>
  <c r="AE901" i="7"/>
  <c r="AF901" i="7"/>
  <c r="AH901" i="7"/>
  <c r="AI901" i="7"/>
  <c r="AJ901" i="7"/>
  <c r="AK901" i="7"/>
  <c r="AL901" i="7"/>
  <c r="AM901" i="7"/>
  <c r="AN901" i="7"/>
  <c r="AO901" i="7"/>
  <c r="AP901" i="7"/>
  <c r="B902" i="7"/>
  <c r="C902" i="7"/>
  <c r="D902" i="7"/>
  <c r="E902" i="7"/>
  <c r="F902" i="7"/>
  <c r="G902" i="7"/>
  <c r="H902" i="7"/>
  <c r="I902" i="7"/>
  <c r="J902" i="7"/>
  <c r="K902" i="7"/>
  <c r="L902" i="7"/>
  <c r="M902" i="7"/>
  <c r="N902" i="7"/>
  <c r="O902" i="7"/>
  <c r="P902" i="7"/>
  <c r="Q902" i="7"/>
  <c r="R902" i="7"/>
  <c r="S902" i="7"/>
  <c r="T902" i="7"/>
  <c r="U902" i="7"/>
  <c r="V902" i="7"/>
  <c r="W902" i="7"/>
  <c r="X902" i="7"/>
  <c r="Y902" i="7"/>
  <c r="Z902" i="7"/>
  <c r="AA902" i="7"/>
  <c r="AB902" i="7"/>
  <c r="AC902" i="7"/>
  <c r="AD902" i="7"/>
  <c r="AE902" i="7"/>
  <c r="AF902" i="7"/>
  <c r="AH902" i="7"/>
  <c r="AI902" i="7"/>
  <c r="AJ902" i="7"/>
  <c r="AK902" i="7"/>
  <c r="AL902" i="7"/>
  <c r="AM902" i="7"/>
  <c r="AN902" i="7"/>
  <c r="AO902" i="7"/>
  <c r="AP902" i="7"/>
  <c r="B903" i="7"/>
  <c r="C903" i="7"/>
  <c r="D903" i="7"/>
  <c r="E903" i="7"/>
  <c r="F903" i="7"/>
  <c r="G903" i="7"/>
  <c r="H903" i="7"/>
  <c r="I903" i="7"/>
  <c r="J903" i="7"/>
  <c r="K903" i="7"/>
  <c r="L903" i="7"/>
  <c r="M903" i="7"/>
  <c r="N903" i="7"/>
  <c r="O903" i="7"/>
  <c r="P903" i="7"/>
  <c r="Q903" i="7"/>
  <c r="R903" i="7"/>
  <c r="S903" i="7"/>
  <c r="T903" i="7"/>
  <c r="U903" i="7"/>
  <c r="V903" i="7"/>
  <c r="W903" i="7"/>
  <c r="X903" i="7"/>
  <c r="Y903" i="7"/>
  <c r="Z903" i="7"/>
  <c r="AA903" i="7"/>
  <c r="AB903" i="7"/>
  <c r="AC903" i="7"/>
  <c r="AD903" i="7"/>
  <c r="AE903" i="7"/>
  <c r="AF903" i="7"/>
  <c r="AH903" i="7"/>
  <c r="AI903" i="7"/>
  <c r="AJ903" i="7"/>
  <c r="AK903" i="7"/>
  <c r="AL903" i="7"/>
  <c r="AM903" i="7"/>
  <c r="AN903" i="7"/>
  <c r="AO903" i="7"/>
  <c r="AP903" i="7"/>
  <c r="B904" i="7"/>
  <c r="C904" i="7"/>
  <c r="D904" i="7"/>
  <c r="E904" i="7"/>
  <c r="F904" i="7"/>
  <c r="G904" i="7"/>
  <c r="H904" i="7"/>
  <c r="I904" i="7"/>
  <c r="J904" i="7"/>
  <c r="K904" i="7"/>
  <c r="L904" i="7"/>
  <c r="M904" i="7"/>
  <c r="N904" i="7"/>
  <c r="O904" i="7"/>
  <c r="P904" i="7"/>
  <c r="Q904" i="7"/>
  <c r="R904" i="7"/>
  <c r="S904" i="7"/>
  <c r="T904" i="7"/>
  <c r="U904" i="7"/>
  <c r="V904" i="7"/>
  <c r="W904" i="7"/>
  <c r="X904" i="7"/>
  <c r="Y904" i="7"/>
  <c r="Z904" i="7"/>
  <c r="AA904" i="7"/>
  <c r="AB904" i="7"/>
  <c r="AC904" i="7"/>
  <c r="AD904" i="7"/>
  <c r="AE904" i="7"/>
  <c r="AF904" i="7"/>
  <c r="AH904" i="7"/>
  <c r="AI904" i="7"/>
  <c r="AJ904" i="7"/>
  <c r="AK904" i="7"/>
  <c r="AL904" i="7"/>
  <c r="AM904" i="7"/>
  <c r="AN904" i="7"/>
  <c r="AO904" i="7"/>
  <c r="AP904" i="7"/>
  <c r="B905" i="7"/>
  <c r="C905" i="7"/>
  <c r="D905" i="7"/>
  <c r="E905" i="7"/>
  <c r="F905" i="7"/>
  <c r="G905" i="7"/>
  <c r="H905" i="7"/>
  <c r="I905" i="7"/>
  <c r="J905" i="7"/>
  <c r="K905" i="7"/>
  <c r="L905" i="7"/>
  <c r="M905" i="7"/>
  <c r="N905" i="7"/>
  <c r="O905" i="7"/>
  <c r="P905" i="7"/>
  <c r="Q905" i="7"/>
  <c r="R905" i="7"/>
  <c r="S905" i="7"/>
  <c r="T905" i="7"/>
  <c r="U905" i="7"/>
  <c r="V905" i="7"/>
  <c r="W905" i="7"/>
  <c r="X905" i="7"/>
  <c r="Y905" i="7"/>
  <c r="Z905" i="7"/>
  <c r="AA905" i="7"/>
  <c r="AB905" i="7"/>
  <c r="AC905" i="7"/>
  <c r="AD905" i="7"/>
  <c r="AE905" i="7"/>
  <c r="AF905" i="7"/>
  <c r="AH905" i="7"/>
  <c r="AI905" i="7"/>
  <c r="AJ905" i="7"/>
  <c r="AK905" i="7"/>
  <c r="AL905" i="7"/>
  <c r="AM905" i="7"/>
  <c r="AN905" i="7"/>
  <c r="AO905" i="7"/>
  <c r="AP905" i="7"/>
  <c r="B906" i="7"/>
  <c r="C906" i="7"/>
  <c r="D906" i="7"/>
  <c r="E906" i="7"/>
  <c r="F906" i="7"/>
  <c r="G906" i="7"/>
  <c r="H906" i="7"/>
  <c r="I906" i="7"/>
  <c r="J906" i="7"/>
  <c r="K906" i="7"/>
  <c r="L906" i="7"/>
  <c r="M906" i="7"/>
  <c r="N906" i="7"/>
  <c r="O906" i="7"/>
  <c r="P906" i="7"/>
  <c r="Q906" i="7"/>
  <c r="R906" i="7"/>
  <c r="S906" i="7"/>
  <c r="T906" i="7"/>
  <c r="U906" i="7"/>
  <c r="V906" i="7"/>
  <c r="W906" i="7"/>
  <c r="X906" i="7"/>
  <c r="Y906" i="7"/>
  <c r="Z906" i="7"/>
  <c r="AA906" i="7"/>
  <c r="AB906" i="7"/>
  <c r="AC906" i="7"/>
  <c r="AD906" i="7"/>
  <c r="AE906" i="7"/>
  <c r="AF906" i="7"/>
  <c r="AH906" i="7"/>
  <c r="AI906" i="7"/>
  <c r="AJ906" i="7"/>
  <c r="AK906" i="7"/>
  <c r="AL906" i="7"/>
  <c r="AM906" i="7"/>
  <c r="AN906" i="7"/>
  <c r="AO906" i="7"/>
  <c r="AP906" i="7"/>
  <c r="B907" i="7"/>
  <c r="C907" i="7"/>
  <c r="D907" i="7"/>
  <c r="E907" i="7"/>
  <c r="F907" i="7"/>
  <c r="G907" i="7"/>
  <c r="H907" i="7"/>
  <c r="I907" i="7"/>
  <c r="J907" i="7"/>
  <c r="K907" i="7"/>
  <c r="L907" i="7"/>
  <c r="M907" i="7"/>
  <c r="N907" i="7"/>
  <c r="O907" i="7"/>
  <c r="P907" i="7"/>
  <c r="Q907" i="7"/>
  <c r="R907" i="7"/>
  <c r="S907" i="7"/>
  <c r="T907" i="7"/>
  <c r="U907" i="7"/>
  <c r="V907" i="7"/>
  <c r="W907" i="7"/>
  <c r="X907" i="7"/>
  <c r="Y907" i="7"/>
  <c r="Z907" i="7"/>
  <c r="AA907" i="7"/>
  <c r="AB907" i="7"/>
  <c r="AC907" i="7"/>
  <c r="AD907" i="7"/>
  <c r="AE907" i="7"/>
  <c r="AF907" i="7"/>
  <c r="AH907" i="7"/>
  <c r="AI907" i="7"/>
  <c r="AJ907" i="7"/>
  <c r="AK907" i="7"/>
  <c r="AL907" i="7"/>
  <c r="AM907" i="7"/>
  <c r="AN907" i="7"/>
  <c r="AO907" i="7"/>
  <c r="AP907" i="7"/>
  <c r="B908" i="7"/>
  <c r="C908" i="7"/>
  <c r="D908" i="7"/>
  <c r="E908" i="7"/>
  <c r="F908" i="7"/>
  <c r="G908" i="7"/>
  <c r="H908" i="7"/>
  <c r="I908" i="7"/>
  <c r="J908" i="7"/>
  <c r="K908" i="7"/>
  <c r="L908" i="7"/>
  <c r="M908" i="7"/>
  <c r="N908" i="7"/>
  <c r="O908" i="7"/>
  <c r="P908" i="7"/>
  <c r="Q908" i="7"/>
  <c r="R908" i="7"/>
  <c r="S908" i="7"/>
  <c r="T908" i="7"/>
  <c r="U908" i="7"/>
  <c r="V908" i="7"/>
  <c r="W908" i="7"/>
  <c r="X908" i="7"/>
  <c r="Y908" i="7"/>
  <c r="Z908" i="7"/>
  <c r="AA908" i="7"/>
  <c r="AB908" i="7"/>
  <c r="AC908" i="7"/>
  <c r="AD908" i="7"/>
  <c r="AE908" i="7"/>
  <c r="AF908" i="7"/>
  <c r="AH908" i="7"/>
  <c r="AI908" i="7"/>
  <c r="AJ908" i="7"/>
  <c r="AK908" i="7"/>
  <c r="AL908" i="7"/>
  <c r="AM908" i="7"/>
  <c r="AN908" i="7"/>
  <c r="AO908" i="7"/>
  <c r="AP908" i="7"/>
  <c r="B909" i="7"/>
  <c r="C909" i="7"/>
  <c r="D909" i="7"/>
  <c r="E909" i="7"/>
  <c r="F909" i="7"/>
  <c r="G909" i="7"/>
  <c r="H909" i="7"/>
  <c r="I909" i="7"/>
  <c r="J909" i="7"/>
  <c r="K909" i="7"/>
  <c r="L909" i="7"/>
  <c r="M909" i="7"/>
  <c r="N909" i="7"/>
  <c r="O909" i="7"/>
  <c r="P909" i="7"/>
  <c r="Q909" i="7"/>
  <c r="R909" i="7"/>
  <c r="S909" i="7"/>
  <c r="T909" i="7"/>
  <c r="U909" i="7"/>
  <c r="V909" i="7"/>
  <c r="W909" i="7"/>
  <c r="X909" i="7"/>
  <c r="Y909" i="7"/>
  <c r="Z909" i="7"/>
  <c r="AA909" i="7"/>
  <c r="AB909" i="7"/>
  <c r="AC909" i="7"/>
  <c r="AD909" i="7"/>
  <c r="AE909" i="7"/>
  <c r="AF909" i="7"/>
  <c r="AH909" i="7"/>
  <c r="AI909" i="7"/>
  <c r="AJ909" i="7"/>
  <c r="AK909" i="7"/>
  <c r="AL909" i="7"/>
  <c r="AM909" i="7"/>
  <c r="AN909" i="7"/>
  <c r="AO909" i="7"/>
  <c r="AP909" i="7"/>
  <c r="B910" i="7"/>
  <c r="C910" i="7"/>
  <c r="D910" i="7"/>
  <c r="E910" i="7"/>
  <c r="F910" i="7"/>
  <c r="G910" i="7"/>
  <c r="H910" i="7"/>
  <c r="I910" i="7"/>
  <c r="J910" i="7"/>
  <c r="K910" i="7"/>
  <c r="L910" i="7"/>
  <c r="M910" i="7"/>
  <c r="N910" i="7"/>
  <c r="O910" i="7"/>
  <c r="P910" i="7"/>
  <c r="Q910" i="7"/>
  <c r="R910" i="7"/>
  <c r="S910" i="7"/>
  <c r="T910" i="7"/>
  <c r="U910" i="7"/>
  <c r="V910" i="7"/>
  <c r="W910" i="7"/>
  <c r="X910" i="7"/>
  <c r="Y910" i="7"/>
  <c r="Z910" i="7"/>
  <c r="AA910" i="7"/>
  <c r="AB910" i="7"/>
  <c r="AC910" i="7"/>
  <c r="AD910" i="7"/>
  <c r="AE910" i="7"/>
  <c r="AF910" i="7"/>
  <c r="AH910" i="7"/>
  <c r="AI910" i="7"/>
  <c r="AJ910" i="7"/>
  <c r="AK910" i="7"/>
  <c r="AL910" i="7"/>
  <c r="AM910" i="7"/>
  <c r="AN910" i="7"/>
  <c r="AO910" i="7"/>
  <c r="AP910" i="7"/>
  <c r="B911" i="7"/>
  <c r="C911" i="7"/>
  <c r="D911" i="7"/>
  <c r="E911" i="7"/>
  <c r="F911" i="7"/>
  <c r="G911" i="7"/>
  <c r="H911" i="7"/>
  <c r="I911" i="7"/>
  <c r="J911" i="7"/>
  <c r="K911" i="7"/>
  <c r="L911" i="7"/>
  <c r="M911" i="7"/>
  <c r="N911" i="7"/>
  <c r="O911" i="7"/>
  <c r="P911" i="7"/>
  <c r="Q911" i="7"/>
  <c r="R911" i="7"/>
  <c r="S911" i="7"/>
  <c r="T911" i="7"/>
  <c r="U911" i="7"/>
  <c r="V911" i="7"/>
  <c r="W911" i="7"/>
  <c r="X911" i="7"/>
  <c r="Y911" i="7"/>
  <c r="Z911" i="7"/>
  <c r="AA911" i="7"/>
  <c r="AB911" i="7"/>
  <c r="AC911" i="7"/>
  <c r="AD911" i="7"/>
  <c r="AE911" i="7"/>
  <c r="AF911" i="7"/>
  <c r="AH911" i="7"/>
  <c r="AI911" i="7"/>
  <c r="AJ911" i="7"/>
  <c r="AK911" i="7"/>
  <c r="AL911" i="7"/>
  <c r="AM911" i="7"/>
  <c r="AN911" i="7"/>
  <c r="AO911" i="7"/>
  <c r="AP911" i="7"/>
  <c r="B912" i="7"/>
  <c r="C912" i="7"/>
  <c r="D912" i="7"/>
  <c r="E912" i="7"/>
  <c r="F912" i="7"/>
  <c r="G912" i="7"/>
  <c r="H912" i="7"/>
  <c r="I912" i="7"/>
  <c r="J912" i="7"/>
  <c r="K912" i="7"/>
  <c r="L912" i="7"/>
  <c r="M912" i="7"/>
  <c r="N912" i="7"/>
  <c r="O912" i="7"/>
  <c r="P912" i="7"/>
  <c r="Q912" i="7"/>
  <c r="R912" i="7"/>
  <c r="S912" i="7"/>
  <c r="T912" i="7"/>
  <c r="U912" i="7"/>
  <c r="V912" i="7"/>
  <c r="W912" i="7"/>
  <c r="X912" i="7"/>
  <c r="Y912" i="7"/>
  <c r="Z912" i="7"/>
  <c r="AA912" i="7"/>
  <c r="AB912" i="7"/>
  <c r="AC912" i="7"/>
  <c r="AD912" i="7"/>
  <c r="AE912" i="7"/>
  <c r="AF912" i="7"/>
  <c r="AH912" i="7"/>
  <c r="AI912" i="7"/>
  <c r="AJ912" i="7"/>
  <c r="AK912" i="7"/>
  <c r="AL912" i="7"/>
  <c r="AM912" i="7"/>
  <c r="AN912" i="7"/>
  <c r="AO912" i="7"/>
  <c r="AP912" i="7"/>
  <c r="B913" i="7"/>
  <c r="C913" i="7"/>
  <c r="D913" i="7"/>
  <c r="E913" i="7"/>
  <c r="F913" i="7"/>
  <c r="G913" i="7"/>
  <c r="H913" i="7"/>
  <c r="I913" i="7"/>
  <c r="J913" i="7"/>
  <c r="K913" i="7"/>
  <c r="L913" i="7"/>
  <c r="M913" i="7"/>
  <c r="N913" i="7"/>
  <c r="O913" i="7"/>
  <c r="P913" i="7"/>
  <c r="Q913" i="7"/>
  <c r="R913" i="7"/>
  <c r="S913" i="7"/>
  <c r="T913" i="7"/>
  <c r="U913" i="7"/>
  <c r="V913" i="7"/>
  <c r="W913" i="7"/>
  <c r="X913" i="7"/>
  <c r="Y913" i="7"/>
  <c r="Z913" i="7"/>
  <c r="AA913" i="7"/>
  <c r="AB913" i="7"/>
  <c r="AC913" i="7"/>
  <c r="AD913" i="7"/>
  <c r="AE913" i="7"/>
  <c r="AF913" i="7"/>
  <c r="AH913" i="7"/>
  <c r="AI913" i="7"/>
  <c r="AJ913" i="7"/>
  <c r="AK913" i="7"/>
  <c r="AL913" i="7"/>
  <c r="AM913" i="7"/>
  <c r="AN913" i="7"/>
  <c r="AO913" i="7"/>
  <c r="AP913" i="7"/>
  <c r="B914" i="7"/>
  <c r="C914" i="7"/>
  <c r="D914" i="7"/>
  <c r="E914" i="7"/>
  <c r="F914" i="7"/>
  <c r="G914" i="7"/>
  <c r="H914" i="7"/>
  <c r="I914" i="7"/>
  <c r="J914" i="7"/>
  <c r="K914" i="7"/>
  <c r="L914" i="7"/>
  <c r="M914" i="7"/>
  <c r="N914" i="7"/>
  <c r="O914" i="7"/>
  <c r="P914" i="7"/>
  <c r="Q914" i="7"/>
  <c r="R914" i="7"/>
  <c r="S914" i="7"/>
  <c r="T914" i="7"/>
  <c r="U914" i="7"/>
  <c r="V914" i="7"/>
  <c r="W914" i="7"/>
  <c r="X914" i="7"/>
  <c r="Y914" i="7"/>
  <c r="Z914" i="7"/>
  <c r="AA914" i="7"/>
  <c r="AB914" i="7"/>
  <c r="AC914" i="7"/>
  <c r="AD914" i="7"/>
  <c r="AE914" i="7"/>
  <c r="AF914" i="7"/>
  <c r="AH914" i="7"/>
  <c r="AI914" i="7"/>
  <c r="AJ914" i="7"/>
  <c r="AK914" i="7"/>
  <c r="AL914" i="7"/>
  <c r="AM914" i="7"/>
  <c r="AN914" i="7"/>
  <c r="AO914" i="7"/>
  <c r="AP914" i="7"/>
  <c r="B915" i="7"/>
  <c r="C915" i="7"/>
  <c r="D915" i="7"/>
  <c r="E915" i="7"/>
  <c r="F915" i="7"/>
  <c r="G915" i="7"/>
  <c r="H915" i="7"/>
  <c r="I915" i="7"/>
  <c r="J915" i="7"/>
  <c r="K915" i="7"/>
  <c r="L915" i="7"/>
  <c r="M915" i="7"/>
  <c r="N915" i="7"/>
  <c r="O915" i="7"/>
  <c r="P915" i="7"/>
  <c r="Q915" i="7"/>
  <c r="R915" i="7"/>
  <c r="S915" i="7"/>
  <c r="T915" i="7"/>
  <c r="U915" i="7"/>
  <c r="V915" i="7"/>
  <c r="W915" i="7"/>
  <c r="X915" i="7"/>
  <c r="Y915" i="7"/>
  <c r="Z915" i="7"/>
  <c r="AA915" i="7"/>
  <c r="AB915" i="7"/>
  <c r="AC915" i="7"/>
  <c r="AD915" i="7"/>
  <c r="AE915" i="7"/>
  <c r="AF915" i="7"/>
  <c r="AH915" i="7"/>
  <c r="AI915" i="7"/>
  <c r="AJ915" i="7"/>
  <c r="AK915" i="7"/>
  <c r="AL915" i="7"/>
  <c r="AM915" i="7"/>
  <c r="AN915" i="7"/>
  <c r="AO915" i="7"/>
  <c r="AP915" i="7"/>
  <c r="B916" i="7"/>
  <c r="C916" i="7"/>
  <c r="D916" i="7"/>
  <c r="E916" i="7"/>
  <c r="F916" i="7"/>
  <c r="G916" i="7"/>
  <c r="H916" i="7"/>
  <c r="I916" i="7"/>
  <c r="J916" i="7"/>
  <c r="K916" i="7"/>
  <c r="L916" i="7"/>
  <c r="M916" i="7"/>
  <c r="N916" i="7"/>
  <c r="O916" i="7"/>
  <c r="P916" i="7"/>
  <c r="Q916" i="7"/>
  <c r="R916" i="7"/>
  <c r="S916" i="7"/>
  <c r="T916" i="7"/>
  <c r="U916" i="7"/>
  <c r="V916" i="7"/>
  <c r="W916" i="7"/>
  <c r="X916" i="7"/>
  <c r="Y916" i="7"/>
  <c r="Z916" i="7"/>
  <c r="AA916" i="7"/>
  <c r="AB916" i="7"/>
  <c r="AC916" i="7"/>
  <c r="AD916" i="7"/>
  <c r="AE916" i="7"/>
  <c r="AF916" i="7"/>
  <c r="AH916" i="7"/>
  <c r="AI916" i="7"/>
  <c r="AJ916" i="7"/>
  <c r="AK916" i="7"/>
  <c r="AL916" i="7"/>
  <c r="AM916" i="7"/>
  <c r="AN916" i="7"/>
  <c r="AO916" i="7"/>
  <c r="AP916" i="7"/>
  <c r="B917" i="7"/>
  <c r="C917" i="7"/>
  <c r="D917" i="7"/>
  <c r="E917" i="7"/>
  <c r="F917" i="7"/>
  <c r="G917" i="7"/>
  <c r="H917" i="7"/>
  <c r="I917" i="7"/>
  <c r="J917" i="7"/>
  <c r="K917" i="7"/>
  <c r="L917" i="7"/>
  <c r="M917" i="7"/>
  <c r="N917" i="7"/>
  <c r="O917" i="7"/>
  <c r="P917" i="7"/>
  <c r="Q917" i="7"/>
  <c r="R917" i="7"/>
  <c r="S917" i="7"/>
  <c r="T917" i="7"/>
  <c r="U917" i="7"/>
  <c r="V917" i="7"/>
  <c r="W917" i="7"/>
  <c r="X917" i="7"/>
  <c r="Y917" i="7"/>
  <c r="Z917" i="7"/>
  <c r="AA917" i="7"/>
  <c r="AB917" i="7"/>
  <c r="AC917" i="7"/>
  <c r="AD917" i="7"/>
  <c r="AE917" i="7"/>
  <c r="AF917" i="7"/>
  <c r="AH917" i="7"/>
  <c r="AI917" i="7"/>
  <c r="AJ917" i="7"/>
  <c r="AK917" i="7"/>
  <c r="AL917" i="7"/>
  <c r="AM917" i="7"/>
  <c r="AN917" i="7"/>
  <c r="AO917" i="7"/>
  <c r="AP917" i="7"/>
  <c r="B918" i="7"/>
  <c r="C918" i="7"/>
  <c r="D918" i="7"/>
  <c r="E918" i="7"/>
  <c r="F918" i="7"/>
  <c r="G918" i="7"/>
  <c r="H918" i="7"/>
  <c r="I918" i="7"/>
  <c r="J918" i="7"/>
  <c r="K918" i="7"/>
  <c r="L918" i="7"/>
  <c r="M918" i="7"/>
  <c r="N918" i="7"/>
  <c r="O918" i="7"/>
  <c r="P918" i="7"/>
  <c r="Q918" i="7"/>
  <c r="R918" i="7"/>
  <c r="S918" i="7"/>
  <c r="T918" i="7"/>
  <c r="U918" i="7"/>
  <c r="V918" i="7"/>
  <c r="W918" i="7"/>
  <c r="X918" i="7"/>
  <c r="Y918" i="7"/>
  <c r="Z918" i="7"/>
  <c r="AA918" i="7"/>
  <c r="AB918" i="7"/>
  <c r="AC918" i="7"/>
  <c r="AD918" i="7"/>
  <c r="AE918" i="7"/>
  <c r="AF918" i="7"/>
  <c r="AH918" i="7"/>
  <c r="AI918" i="7"/>
  <c r="AJ918" i="7"/>
  <c r="AK918" i="7"/>
  <c r="AL918" i="7"/>
  <c r="AM918" i="7"/>
  <c r="AN918" i="7"/>
  <c r="AO918" i="7"/>
  <c r="AP918" i="7"/>
  <c r="B919" i="7"/>
  <c r="C919" i="7"/>
  <c r="D919" i="7"/>
  <c r="E919" i="7"/>
  <c r="F919" i="7"/>
  <c r="G919" i="7"/>
  <c r="H919" i="7"/>
  <c r="I919" i="7"/>
  <c r="J919" i="7"/>
  <c r="K919" i="7"/>
  <c r="L919" i="7"/>
  <c r="M919" i="7"/>
  <c r="N919" i="7"/>
  <c r="O919" i="7"/>
  <c r="P919" i="7"/>
  <c r="Q919" i="7"/>
  <c r="R919" i="7"/>
  <c r="S919" i="7"/>
  <c r="T919" i="7"/>
  <c r="U919" i="7"/>
  <c r="V919" i="7"/>
  <c r="W919" i="7"/>
  <c r="X919" i="7"/>
  <c r="Y919" i="7"/>
  <c r="Z919" i="7"/>
  <c r="AA919" i="7"/>
  <c r="AB919" i="7"/>
  <c r="AC919" i="7"/>
  <c r="AD919" i="7"/>
  <c r="AE919" i="7"/>
  <c r="AF919" i="7"/>
  <c r="AH919" i="7"/>
  <c r="AI919" i="7"/>
  <c r="AJ919" i="7"/>
  <c r="AK919" i="7"/>
  <c r="AL919" i="7"/>
  <c r="AM919" i="7"/>
  <c r="AN919" i="7"/>
  <c r="AO919" i="7"/>
  <c r="AP919" i="7"/>
  <c r="B920" i="7"/>
  <c r="C920" i="7"/>
  <c r="D920" i="7"/>
  <c r="E920" i="7"/>
  <c r="F920" i="7"/>
  <c r="G920" i="7"/>
  <c r="H920" i="7"/>
  <c r="I920" i="7"/>
  <c r="J920" i="7"/>
  <c r="K920" i="7"/>
  <c r="L920" i="7"/>
  <c r="M920" i="7"/>
  <c r="N920" i="7"/>
  <c r="O920" i="7"/>
  <c r="P920" i="7"/>
  <c r="Q920" i="7"/>
  <c r="R920" i="7"/>
  <c r="S920" i="7"/>
  <c r="T920" i="7"/>
  <c r="U920" i="7"/>
  <c r="V920" i="7"/>
  <c r="W920" i="7"/>
  <c r="X920" i="7"/>
  <c r="Y920" i="7"/>
  <c r="Z920" i="7"/>
  <c r="AA920" i="7"/>
  <c r="AB920" i="7"/>
  <c r="AC920" i="7"/>
  <c r="AD920" i="7"/>
  <c r="AE920" i="7"/>
  <c r="AF920" i="7"/>
  <c r="AH920" i="7"/>
  <c r="AI920" i="7"/>
  <c r="AJ920" i="7"/>
  <c r="AK920" i="7"/>
  <c r="AL920" i="7"/>
  <c r="AM920" i="7"/>
  <c r="AN920" i="7"/>
  <c r="AO920" i="7"/>
  <c r="AP920" i="7"/>
  <c r="B921" i="7"/>
  <c r="C921" i="7"/>
  <c r="D921" i="7"/>
  <c r="E921" i="7"/>
  <c r="F921" i="7"/>
  <c r="G921" i="7"/>
  <c r="H921" i="7"/>
  <c r="I921" i="7"/>
  <c r="J921" i="7"/>
  <c r="K921" i="7"/>
  <c r="L921" i="7"/>
  <c r="M921" i="7"/>
  <c r="N921" i="7"/>
  <c r="O921" i="7"/>
  <c r="P921" i="7"/>
  <c r="Q921" i="7"/>
  <c r="R921" i="7"/>
  <c r="S921" i="7"/>
  <c r="T921" i="7"/>
  <c r="U921" i="7"/>
  <c r="V921" i="7"/>
  <c r="W921" i="7"/>
  <c r="X921" i="7"/>
  <c r="Y921" i="7"/>
  <c r="Z921" i="7"/>
  <c r="AA921" i="7"/>
  <c r="AB921" i="7"/>
  <c r="AC921" i="7"/>
  <c r="AD921" i="7"/>
  <c r="AE921" i="7"/>
  <c r="AF921" i="7"/>
  <c r="AH921" i="7"/>
  <c r="AI921" i="7"/>
  <c r="AJ921" i="7"/>
  <c r="AK921" i="7"/>
  <c r="AL921" i="7"/>
  <c r="AM921" i="7"/>
  <c r="AN921" i="7"/>
  <c r="AO921" i="7"/>
  <c r="AP921" i="7"/>
  <c r="B922" i="7"/>
  <c r="C922" i="7"/>
  <c r="D922" i="7"/>
  <c r="E922" i="7"/>
  <c r="F922" i="7"/>
  <c r="G922" i="7"/>
  <c r="H922" i="7"/>
  <c r="I922" i="7"/>
  <c r="J922" i="7"/>
  <c r="K922" i="7"/>
  <c r="L922" i="7"/>
  <c r="M922" i="7"/>
  <c r="N922" i="7"/>
  <c r="O922" i="7"/>
  <c r="P922" i="7"/>
  <c r="Q922" i="7"/>
  <c r="R922" i="7"/>
  <c r="S922" i="7"/>
  <c r="T922" i="7"/>
  <c r="U922" i="7"/>
  <c r="V922" i="7"/>
  <c r="W922" i="7"/>
  <c r="X922" i="7"/>
  <c r="Y922" i="7"/>
  <c r="Z922" i="7"/>
  <c r="AA922" i="7"/>
  <c r="AB922" i="7"/>
  <c r="AC922" i="7"/>
  <c r="AD922" i="7"/>
  <c r="AE922" i="7"/>
  <c r="AF922" i="7"/>
  <c r="AH922" i="7"/>
  <c r="AI922" i="7"/>
  <c r="AJ922" i="7"/>
  <c r="AK922" i="7"/>
  <c r="AL922" i="7"/>
  <c r="AM922" i="7"/>
  <c r="AN922" i="7"/>
  <c r="AO922" i="7"/>
  <c r="AP922" i="7"/>
  <c r="B923" i="7"/>
  <c r="C923" i="7"/>
  <c r="D923" i="7"/>
  <c r="E923" i="7"/>
  <c r="F923" i="7"/>
  <c r="G923" i="7"/>
  <c r="H923" i="7"/>
  <c r="I923" i="7"/>
  <c r="J923" i="7"/>
  <c r="K923" i="7"/>
  <c r="L923" i="7"/>
  <c r="M923" i="7"/>
  <c r="N923" i="7"/>
  <c r="O923" i="7"/>
  <c r="P923" i="7"/>
  <c r="Q923" i="7"/>
  <c r="R923" i="7"/>
  <c r="S923" i="7"/>
  <c r="T923" i="7"/>
  <c r="U923" i="7"/>
  <c r="V923" i="7"/>
  <c r="W923" i="7"/>
  <c r="X923" i="7"/>
  <c r="Y923" i="7"/>
  <c r="Z923" i="7"/>
  <c r="AA923" i="7"/>
  <c r="AB923" i="7"/>
  <c r="AC923" i="7"/>
  <c r="AD923" i="7"/>
  <c r="AE923" i="7"/>
  <c r="AF923" i="7"/>
  <c r="AH923" i="7"/>
  <c r="AI923" i="7"/>
  <c r="AJ923" i="7"/>
  <c r="AK923" i="7"/>
  <c r="AL923" i="7"/>
  <c r="AM923" i="7"/>
  <c r="AN923" i="7"/>
  <c r="AO923" i="7"/>
  <c r="AP923" i="7"/>
  <c r="B924" i="7"/>
  <c r="C924" i="7"/>
  <c r="D924" i="7"/>
  <c r="E924" i="7"/>
  <c r="F924" i="7"/>
  <c r="G924" i="7"/>
  <c r="H924" i="7"/>
  <c r="I924" i="7"/>
  <c r="J924" i="7"/>
  <c r="K924" i="7"/>
  <c r="L924" i="7"/>
  <c r="M924" i="7"/>
  <c r="N924" i="7"/>
  <c r="O924" i="7"/>
  <c r="P924" i="7"/>
  <c r="Q924" i="7"/>
  <c r="R924" i="7"/>
  <c r="S924" i="7"/>
  <c r="T924" i="7"/>
  <c r="U924" i="7"/>
  <c r="V924" i="7"/>
  <c r="W924" i="7"/>
  <c r="X924" i="7"/>
  <c r="Y924" i="7"/>
  <c r="Z924" i="7"/>
  <c r="AA924" i="7"/>
  <c r="AB924" i="7"/>
  <c r="AC924" i="7"/>
  <c r="AD924" i="7"/>
  <c r="AE924" i="7"/>
  <c r="AF924" i="7"/>
  <c r="AH924" i="7"/>
  <c r="AI924" i="7"/>
  <c r="AJ924" i="7"/>
  <c r="AK924" i="7"/>
  <c r="AL924" i="7"/>
  <c r="AM924" i="7"/>
  <c r="AN924" i="7"/>
  <c r="AO924" i="7"/>
  <c r="AP924" i="7"/>
  <c r="B925" i="7"/>
  <c r="C925" i="7"/>
  <c r="D925" i="7"/>
  <c r="E925" i="7"/>
  <c r="F925" i="7"/>
  <c r="G925" i="7"/>
  <c r="H925" i="7"/>
  <c r="I925" i="7"/>
  <c r="J925" i="7"/>
  <c r="K925" i="7"/>
  <c r="L925" i="7"/>
  <c r="M925" i="7"/>
  <c r="N925" i="7"/>
  <c r="O925" i="7"/>
  <c r="P925" i="7"/>
  <c r="Q925" i="7"/>
  <c r="R925" i="7"/>
  <c r="S925" i="7"/>
  <c r="T925" i="7"/>
  <c r="U925" i="7"/>
  <c r="V925" i="7"/>
  <c r="W925" i="7"/>
  <c r="X925" i="7"/>
  <c r="Y925" i="7"/>
  <c r="Z925" i="7"/>
  <c r="AA925" i="7"/>
  <c r="AB925" i="7"/>
  <c r="AC925" i="7"/>
  <c r="AD925" i="7"/>
  <c r="AE925" i="7"/>
  <c r="AF925" i="7"/>
  <c r="AH925" i="7"/>
  <c r="AI925" i="7"/>
  <c r="AJ925" i="7"/>
  <c r="AK925" i="7"/>
  <c r="AL925" i="7"/>
  <c r="AM925" i="7"/>
  <c r="AN925" i="7"/>
  <c r="AO925" i="7"/>
  <c r="AP925" i="7"/>
  <c r="B926" i="7"/>
  <c r="C926" i="7"/>
  <c r="D926" i="7"/>
  <c r="E926" i="7"/>
  <c r="F926" i="7"/>
  <c r="G926" i="7"/>
  <c r="H926" i="7"/>
  <c r="I926" i="7"/>
  <c r="J926" i="7"/>
  <c r="K926" i="7"/>
  <c r="L926" i="7"/>
  <c r="M926" i="7"/>
  <c r="N926" i="7"/>
  <c r="O926" i="7"/>
  <c r="P926" i="7"/>
  <c r="Q926" i="7"/>
  <c r="R926" i="7"/>
  <c r="S926" i="7"/>
  <c r="T926" i="7"/>
  <c r="U926" i="7"/>
  <c r="V926" i="7"/>
  <c r="W926" i="7"/>
  <c r="X926" i="7"/>
  <c r="Y926" i="7"/>
  <c r="Z926" i="7"/>
  <c r="AA926" i="7"/>
  <c r="AB926" i="7"/>
  <c r="AC926" i="7"/>
  <c r="AD926" i="7"/>
  <c r="AE926" i="7"/>
  <c r="AF926" i="7"/>
  <c r="AH926" i="7"/>
  <c r="AI926" i="7"/>
  <c r="AJ926" i="7"/>
  <c r="AK926" i="7"/>
  <c r="AL926" i="7"/>
  <c r="AM926" i="7"/>
  <c r="AN926" i="7"/>
  <c r="AO926" i="7"/>
  <c r="AP926" i="7"/>
  <c r="B927" i="7"/>
  <c r="C927" i="7"/>
  <c r="D927" i="7"/>
  <c r="E927" i="7"/>
  <c r="F927" i="7"/>
  <c r="G927" i="7"/>
  <c r="H927" i="7"/>
  <c r="I927" i="7"/>
  <c r="J927" i="7"/>
  <c r="K927" i="7"/>
  <c r="L927" i="7"/>
  <c r="M927" i="7"/>
  <c r="N927" i="7"/>
  <c r="O927" i="7"/>
  <c r="P927" i="7"/>
  <c r="Q927" i="7"/>
  <c r="R927" i="7"/>
  <c r="S927" i="7"/>
  <c r="T927" i="7"/>
  <c r="U927" i="7"/>
  <c r="V927" i="7"/>
  <c r="W927" i="7"/>
  <c r="X927" i="7"/>
  <c r="Y927" i="7"/>
  <c r="Z927" i="7"/>
  <c r="AA927" i="7"/>
  <c r="AB927" i="7"/>
  <c r="AC927" i="7"/>
  <c r="AD927" i="7"/>
  <c r="AE927" i="7"/>
  <c r="AF927" i="7"/>
  <c r="AH927" i="7"/>
  <c r="AI927" i="7"/>
  <c r="AJ927" i="7"/>
  <c r="AK927" i="7"/>
  <c r="AL927" i="7"/>
  <c r="AM927" i="7"/>
  <c r="AN927" i="7"/>
  <c r="AO927" i="7"/>
  <c r="AP927" i="7"/>
  <c r="B928" i="7"/>
  <c r="C928" i="7"/>
  <c r="D928" i="7"/>
  <c r="E928" i="7"/>
  <c r="F928" i="7"/>
  <c r="G928" i="7"/>
  <c r="H928" i="7"/>
  <c r="I928" i="7"/>
  <c r="J928" i="7"/>
  <c r="K928" i="7"/>
  <c r="L928" i="7"/>
  <c r="M928" i="7"/>
  <c r="N928" i="7"/>
  <c r="O928" i="7"/>
  <c r="P928" i="7"/>
  <c r="Q928" i="7"/>
  <c r="R928" i="7"/>
  <c r="S928" i="7"/>
  <c r="T928" i="7"/>
  <c r="U928" i="7"/>
  <c r="V928" i="7"/>
  <c r="W928" i="7"/>
  <c r="X928" i="7"/>
  <c r="Y928" i="7"/>
  <c r="Z928" i="7"/>
  <c r="AA928" i="7"/>
  <c r="AB928" i="7"/>
  <c r="AC928" i="7"/>
  <c r="AD928" i="7"/>
  <c r="AE928" i="7"/>
  <c r="AF928" i="7"/>
  <c r="AH928" i="7"/>
  <c r="AI928" i="7"/>
  <c r="AJ928" i="7"/>
  <c r="AK928" i="7"/>
  <c r="AL928" i="7"/>
  <c r="AM928" i="7"/>
  <c r="AN928" i="7"/>
  <c r="AO928" i="7"/>
  <c r="AP928" i="7"/>
  <c r="B929" i="7"/>
  <c r="C929" i="7"/>
  <c r="D929" i="7"/>
  <c r="E929" i="7"/>
  <c r="F929" i="7"/>
  <c r="G929" i="7"/>
  <c r="H929" i="7"/>
  <c r="I929" i="7"/>
  <c r="J929" i="7"/>
  <c r="K929" i="7"/>
  <c r="L929" i="7"/>
  <c r="M929" i="7"/>
  <c r="N929" i="7"/>
  <c r="O929" i="7"/>
  <c r="P929" i="7"/>
  <c r="Q929" i="7"/>
  <c r="R929" i="7"/>
  <c r="S929" i="7"/>
  <c r="T929" i="7"/>
  <c r="U929" i="7"/>
  <c r="V929" i="7"/>
  <c r="W929" i="7"/>
  <c r="X929" i="7"/>
  <c r="Y929" i="7"/>
  <c r="Z929" i="7"/>
  <c r="AA929" i="7"/>
  <c r="AB929" i="7"/>
  <c r="AC929" i="7"/>
  <c r="AD929" i="7"/>
  <c r="AE929" i="7"/>
  <c r="AF929" i="7"/>
  <c r="AH929" i="7"/>
  <c r="AI929" i="7"/>
  <c r="AJ929" i="7"/>
  <c r="AK929" i="7"/>
  <c r="AL929" i="7"/>
  <c r="AM929" i="7"/>
  <c r="AN929" i="7"/>
  <c r="AO929" i="7"/>
  <c r="AP929" i="7"/>
  <c r="B930" i="7"/>
  <c r="C930" i="7"/>
  <c r="D930" i="7"/>
  <c r="E930" i="7"/>
  <c r="F930" i="7"/>
  <c r="G930" i="7"/>
  <c r="H930" i="7"/>
  <c r="I930" i="7"/>
  <c r="J930" i="7"/>
  <c r="K930" i="7"/>
  <c r="L930" i="7"/>
  <c r="M930" i="7"/>
  <c r="N930" i="7"/>
  <c r="O930" i="7"/>
  <c r="P930" i="7"/>
  <c r="Q930" i="7"/>
  <c r="R930" i="7"/>
  <c r="S930" i="7"/>
  <c r="T930" i="7"/>
  <c r="U930" i="7"/>
  <c r="V930" i="7"/>
  <c r="W930" i="7"/>
  <c r="X930" i="7"/>
  <c r="Y930" i="7"/>
  <c r="Z930" i="7"/>
  <c r="AA930" i="7"/>
  <c r="AB930" i="7"/>
  <c r="AC930" i="7"/>
  <c r="AD930" i="7"/>
  <c r="AE930" i="7"/>
  <c r="AF930" i="7"/>
  <c r="AH930" i="7"/>
  <c r="AI930" i="7"/>
  <c r="AJ930" i="7"/>
  <c r="AK930" i="7"/>
  <c r="AL930" i="7"/>
  <c r="AM930" i="7"/>
  <c r="AN930" i="7"/>
  <c r="AO930" i="7"/>
  <c r="AP930" i="7"/>
  <c r="B931" i="7"/>
  <c r="C931" i="7"/>
  <c r="D931" i="7"/>
  <c r="E931" i="7"/>
  <c r="F931" i="7"/>
  <c r="G931" i="7"/>
  <c r="H931" i="7"/>
  <c r="I931" i="7"/>
  <c r="J931" i="7"/>
  <c r="K931" i="7"/>
  <c r="L931" i="7"/>
  <c r="M931" i="7"/>
  <c r="N931" i="7"/>
  <c r="O931" i="7"/>
  <c r="P931" i="7"/>
  <c r="Q931" i="7"/>
  <c r="R931" i="7"/>
  <c r="S931" i="7"/>
  <c r="T931" i="7"/>
  <c r="U931" i="7"/>
  <c r="V931" i="7"/>
  <c r="W931" i="7"/>
  <c r="X931" i="7"/>
  <c r="Y931" i="7"/>
  <c r="Z931" i="7"/>
  <c r="AA931" i="7"/>
  <c r="AB931" i="7"/>
  <c r="AC931" i="7"/>
  <c r="AD931" i="7"/>
  <c r="AE931" i="7"/>
  <c r="AF931" i="7"/>
  <c r="AH931" i="7"/>
  <c r="AI931" i="7"/>
  <c r="AJ931" i="7"/>
  <c r="AK931" i="7"/>
  <c r="AL931" i="7"/>
  <c r="AM931" i="7"/>
  <c r="AN931" i="7"/>
  <c r="AO931" i="7"/>
  <c r="AP931" i="7"/>
  <c r="B932" i="7"/>
  <c r="C932" i="7"/>
  <c r="D932" i="7"/>
  <c r="E932" i="7"/>
  <c r="F932" i="7"/>
  <c r="G932" i="7"/>
  <c r="H932" i="7"/>
  <c r="I932" i="7"/>
  <c r="J932" i="7"/>
  <c r="K932" i="7"/>
  <c r="L932" i="7"/>
  <c r="M932" i="7"/>
  <c r="N932" i="7"/>
  <c r="O932" i="7"/>
  <c r="P932" i="7"/>
  <c r="Q932" i="7"/>
  <c r="R932" i="7"/>
  <c r="S932" i="7"/>
  <c r="T932" i="7"/>
  <c r="U932" i="7"/>
  <c r="V932" i="7"/>
  <c r="W932" i="7"/>
  <c r="X932" i="7"/>
  <c r="Y932" i="7"/>
  <c r="Z932" i="7"/>
  <c r="AA932" i="7"/>
  <c r="AB932" i="7"/>
  <c r="AC932" i="7"/>
  <c r="AD932" i="7"/>
  <c r="AE932" i="7"/>
  <c r="AF932" i="7"/>
  <c r="AH932" i="7"/>
  <c r="AI932" i="7"/>
  <c r="AJ932" i="7"/>
  <c r="AK932" i="7"/>
  <c r="AL932" i="7"/>
  <c r="AM932" i="7"/>
  <c r="AN932" i="7"/>
  <c r="AO932" i="7"/>
  <c r="AP932" i="7"/>
  <c r="B933" i="7"/>
  <c r="C933" i="7"/>
  <c r="D933" i="7"/>
  <c r="E933" i="7"/>
  <c r="F933" i="7"/>
  <c r="G933" i="7"/>
  <c r="H933" i="7"/>
  <c r="I933" i="7"/>
  <c r="J933" i="7"/>
  <c r="K933" i="7"/>
  <c r="L933" i="7"/>
  <c r="M933" i="7"/>
  <c r="N933" i="7"/>
  <c r="O933" i="7"/>
  <c r="P933" i="7"/>
  <c r="Q933" i="7"/>
  <c r="R933" i="7"/>
  <c r="S933" i="7"/>
  <c r="T933" i="7"/>
  <c r="U933" i="7"/>
  <c r="V933" i="7"/>
  <c r="W933" i="7"/>
  <c r="X933" i="7"/>
  <c r="Y933" i="7"/>
  <c r="Z933" i="7"/>
  <c r="AA933" i="7"/>
  <c r="AB933" i="7"/>
  <c r="AC933" i="7"/>
  <c r="AD933" i="7"/>
  <c r="AE933" i="7"/>
  <c r="AF933" i="7"/>
  <c r="AH933" i="7"/>
  <c r="AI933" i="7"/>
  <c r="AJ933" i="7"/>
  <c r="AK933" i="7"/>
  <c r="AL933" i="7"/>
  <c r="AM933" i="7"/>
  <c r="AN933" i="7"/>
  <c r="AO933" i="7"/>
  <c r="AP933" i="7"/>
  <c r="B934" i="7"/>
  <c r="C934" i="7"/>
  <c r="D934" i="7"/>
  <c r="E934" i="7"/>
  <c r="F934" i="7"/>
  <c r="G934" i="7"/>
  <c r="H934" i="7"/>
  <c r="I934" i="7"/>
  <c r="J934" i="7"/>
  <c r="K934" i="7"/>
  <c r="L934" i="7"/>
  <c r="M934" i="7"/>
  <c r="N934" i="7"/>
  <c r="O934" i="7"/>
  <c r="P934" i="7"/>
  <c r="Q934" i="7"/>
  <c r="R934" i="7"/>
  <c r="S934" i="7"/>
  <c r="T934" i="7"/>
  <c r="U934" i="7"/>
  <c r="V934" i="7"/>
  <c r="W934" i="7"/>
  <c r="X934" i="7"/>
  <c r="Y934" i="7"/>
  <c r="Z934" i="7"/>
  <c r="AA934" i="7"/>
  <c r="AB934" i="7"/>
  <c r="AC934" i="7"/>
  <c r="AD934" i="7"/>
  <c r="AE934" i="7"/>
  <c r="AF934" i="7"/>
  <c r="AH934" i="7"/>
  <c r="AI934" i="7"/>
  <c r="AJ934" i="7"/>
  <c r="AK934" i="7"/>
  <c r="AL934" i="7"/>
  <c r="AM934" i="7"/>
  <c r="AN934" i="7"/>
  <c r="AO934" i="7"/>
  <c r="AP934" i="7"/>
  <c r="B935" i="7"/>
  <c r="C935" i="7"/>
  <c r="D935" i="7"/>
  <c r="E935" i="7"/>
  <c r="F935" i="7"/>
  <c r="G935" i="7"/>
  <c r="H935" i="7"/>
  <c r="I935" i="7"/>
  <c r="J935" i="7"/>
  <c r="K935" i="7"/>
  <c r="L935" i="7"/>
  <c r="M935" i="7"/>
  <c r="N935" i="7"/>
  <c r="O935" i="7"/>
  <c r="P935" i="7"/>
  <c r="Q935" i="7"/>
  <c r="R935" i="7"/>
  <c r="S935" i="7"/>
  <c r="T935" i="7"/>
  <c r="U935" i="7"/>
  <c r="V935" i="7"/>
  <c r="W935" i="7"/>
  <c r="X935" i="7"/>
  <c r="Y935" i="7"/>
  <c r="Z935" i="7"/>
  <c r="AA935" i="7"/>
  <c r="AB935" i="7"/>
  <c r="AC935" i="7"/>
  <c r="AD935" i="7"/>
  <c r="AE935" i="7"/>
  <c r="AF935" i="7"/>
  <c r="AH935" i="7"/>
  <c r="AI935" i="7"/>
  <c r="AJ935" i="7"/>
  <c r="AK935" i="7"/>
  <c r="AL935" i="7"/>
  <c r="AM935" i="7"/>
  <c r="AN935" i="7"/>
  <c r="AO935" i="7"/>
  <c r="AP935" i="7"/>
  <c r="B936" i="7"/>
  <c r="C936" i="7"/>
  <c r="D936" i="7"/>
  <c r="E936" i="7"/>
  <c r="F936" i="7"/>
  <c r="G936" i="7"/>
  <c r="H936" i="7"/>
  <c r="I936" i="7"/>
  <c r="J936" i="7"/>
  <c r="K936" i="7"/>
  <c r="L936" i="7"/>
  <c r="M936" i="7"/>
  <c r="N936" i="7"/>
  <c r="O936" i="7"/>
  <c r="P936" i="7"/>
  <c r="Q936" i="7"/>
  <c r="R936" i="7"/>
  <c r="S936" i="7"/>
  <c r="T936" i="7"/>
  <c r="U936" i="7"/>
  <c r="V936" i="7"/>
  <c r="W936" i="7"/>
  <c r="X936" i="7"/>
  <c r="Y936" i="7"/>
  <c r="Z936" i="7"/>
  <c r="AA936" i="7"/>
  <c r="AB936" i="7"/>
  <c r="AC936" i="7"/>
  <c r="AD936" i="7"/>
  <c r="AE936" i="7"/>
  <c r="AF936" i="7"/>
  <c r="AH936" i="7"/>
  <c r="AI936" i="7"/>
  <c r="AJ936" i="7"/>
  <c r="AK936" i="7"/>
  <c r="AL936" i="7"/>
  <c r="AM936" i="7"/>
  <c r="AN936" i="7"/>
  <c r="AO936" i="7"/>
  <c r="AP936" i="7"/>
  <c r="B937" i="7"/>
  <c r="C937" i="7"/>
  <c r="D937" i="7"/>
  <c r="E937" i="7"/>
  <c r="F937" i="7"/>
  <c r="G937" i="7"/>
  <c r="H937" i="7"/>
  <c r="I937" i="7"/>
  <c r="J937" i="7"/>
  <c r="K937" i="7"/>
  <c r="L937" i="7"/>
  <c r="M937" i="7"/>
  <c r="N937" i="7"/>
  <c r="O937" i="7"/>
  <c r="P937" i="7"/>
  <c r="Q937" i="7"/>
  <c r="R937" i="7"/>
  <c r="S937" i="7"/>
  <c r="T937" i="7"/>
  <c r="U937" i="7"/>
  <c r="V937" i="7"/>
  <c r="W937" i="7"/>
  <c r="X937" i="7"/>
  <c r="Y937" i="7"/>
  <c r="Z937" i="7"/>
  <c r="AA937" i="7"/>
  <c r="AB937" i="7"/>
  <c r="AC937" i="7"/>
  <c r="AD937" i="7"/>
  <c r="AE937" i="7"/>
  <c r="AF937" i="7"/>
  <c r="AH937" i="7"/>
  <c r="AI937" i="7"/>
  <c r="AJ937" i="7"/>
  <c r="AK937" i="7"/>
  <c r="AL937" i="7"/>
  <c r="AM937" i="7"/>
  <c r="AN937" i="7"/>
  <c r="AO937" i="7"/>
  <c r="AP937" i="7"/>
  <c r="B938" i="7"/>
  <c r="C938" i="7"/>
  <c r="D938" i="7"/>
  <c r="E938" i="7"/>
  <c r="F938" i="7"/>
  <c r="G938" i="7"/>
  <c r="H938" i="7"/>
  <c r="I938" i="7"/>
  <c r="J938" i="7"/>
  <c r="K938" i="7"/>
  <c r="L938" i="7"/>
  <c r="M938" i="7"/>
  <c r="N938" i="7"/>
  <c r="O938" i="7"/>
  <c r="P938" i="7"/>
  <c r="Q938" i="7"/>
  <c r="R938" i="7"/>
  <c r="S938" i="7"/>
  <c r="T938" i="7"/>
  <c r="U938" i="7"/>
  <c r="V938" i="7"/>
  <c r="W938" i="7"/>
  <c r="X938" i="7"/>
  <c r="Y938" i="7"/>
  <c r="Z938" i="7"/>
  <c r="AA938" i="7"/>
  <c r="AB938" i="7"/>
  <c r="AC938" i="7"/>
  <c r="AD938" i="7"/>
  <c r="AE938" i="7"/>
  <c r="AF938" i="7"/>
  <c r="AH938" i="7"/>
  <c r="AI938" i="7"/>
  <c r="AJ938" i="7"/>
  <c r="AK938" i="7"/>
  <c r="AL938" i="7"/>
  <c r="AM938" i="7"/>
  <c r="AN938" i="7"/>
  <c r="AO938" i="7"/>
  <c r="AP938" i="7"/>
  <c r="B939" i="7"/>
  <c r="C939" i="7"/>
  <c r="D939" i="7"/>
  <c r="E939" i="7"/>
  <c r="F939" i="7"/>
  <c r="G939" i="7"/>
  <c r="H939" i="7"/>
  <c r="I939" i="7"/>
  <c r="J939" i="7"/>
  <c r="K939" i="7"/>
  <c r="L939" i="7"/>
  <c r="M939" i="7"/>
  <c r="N939" i="7"/>
  <c r="O939" i="7"/>
  <c r="P939" i="7"/>
  <c r="Q939" i="7"/>
  <c r="R939" i="7"/>
  <c r="S939" i="7"/>
  <c r="T939" i="7"/>
  <c r="U939" i="7"/>
  <c r="V939" i="7"/>
  <c r="W939" i="7"/>
  <c r="X939" i="7"/>
  <c r="Y939" i="7"/>
  <c r="Z939" i="7"/>
  <c r="AA939" i="7"/>
  <c r="AB939" i="7"/>
  <c r="AC939" i="7"/>
  <c r="AD939" i="7"/>
  <c r="AE939" i="7"/>
  <c r="AF939" i="7"/>
  <c r="AG939" i="7"/>
  <c r="AH939" i="7"/>
  <c r="AI939" i="7"/>
  <c r="AJ939" i="7"/>
  <c r="AK939" i="7"/>
  <c r="AL939" i="7"/>
  <c r="AM939" i="7"/>
  <c r="AN939" i="7"/>
  <c r="AO939" i="7"/>
  <c r="AP939" i="7"/>
  <c r="B940" i="7"/>
  <c r="C940" i="7"/>
  <c r="D940" i="7"/>
  <c r="E940" i="7"/>
  <c r="F940" i="7"/>
  <c r="G940" i="7"/>
  <c r="H940" i="7"/>
  <c r="I940" i="7"/>
  <c r="J940" i="7"/>
  <c r="K940" i="7"/>
  <c r="L940" i="7"/>
  <c r="M940" i="7"/>
  <c r="N940" i="7"/>
  <c r="O940" i="7"/>
  <c r="P940" i="7"/>
  <c r="Q940" i="7"/>
  <c r="R940" i="7"/>
  <c r="S940" i="7"/>
  <c r="T940" i="7"/>
  <c r="AT940" i="7" s="1"/>
  <c r="U940" i="7"/>
  <c r="V940" i="7"/>
  <c r="W940" i="7"/>
  <c r="X940" i="7"/>
  <c r="Y940" i="7"/>
  <c r="Z940" i="7"/>
  <c r="AA940" i="7"/>
  <c r="AB940" i="7"/>
  <c r="AC940" i="7"/>
  <c r="AD940" i="7"/>
  <c r="AE940" i="7"/>
  <c r="AF940" i="7"/>
  <c r="AG940" i="7"/>
  <c r="AH940" i="7"/>
  <c r="AI940" i="7"/>
  <c r="AJ940" i="7"/>
  <c r="AK940" i="7"/>
  <c r="AL940" i="7"/>
  <c r="AM940" i="7"/>
  <c r="AN940" i="7"/>
  <c r="AO940" i="7"/>
  <c r="AP940" i="7"/>
  <c r="B941" i="7"/>
  <c r="C941" i="7"/>
  <c r="D941" i="7"/>
  <c r="E941" i="7"/>
  <c r="F941" i="7"/>
  <c r="G941" i="7"/>
  <c r="H941" i="7"/>
  <c r="I941" i="7"/>
  <c r="J941" i="7"/>
  <c r="K941" i="7"/>
  <c r="L941" i="7"/>
  <c r="M941" i="7"/>
  <c r="N941" i="7"/>
  <c r="O941" i="7"/>
  <c r="P941" i="7"/>
  <c r="Q941" i="7"/>
  <c r="R941" i="7"/>
  <c r="S941" i="7"/>
  <c r="T941" i="7"/>
  <c r="U941" i="7"/>
  <c r="V941" i="7"/>
  <c r="W941" i="7"/>
  <c r="X941" i="7"/>
  <c r="Y941" i="7"/>
  <c r="Z941" i="7"/>
  <c r="AA941" i="7"/>
  <c r="AB941" i="7"/>
  <c r="AC941" i="7"/>
  <c r="AD941" i="7"/>
  <c r="AE941" i="7"/>
  <c r="AF941" i="7"/>
  <c r="AG941" i="7"/>
  <c r="AH941" i="7"/>
  <c r="AI941" i="7"/>
  <c r="AJ941" i="7"/>
  <c r="AK941" i="7"/>
  <c r="AL941" i="7"/>
  <c r="AM941" i="7"/>
  <c r="AN941" i="7"/>
  <c r="AO941" i="7"/>
  <c r="AP941" i="7"/>
  <c r="B942" i="7"/>
  <c r="C942" i="7"/>
  <c r="D942" i="7"/>
  <c r="E942" i="7"/>
  <c r="F942" i="7"/>
  <c r="G942" i="7"/>
  <c r="H942" i="7"/>
  <c r="I942" i="7"/>
  <c r="J942" i="7"/>
  <c r="K942" i="7"/>
  <c r="L942" i="7"/>
  <c r="M942" i="7"/>
  <c r="N942" i="7"/>
  <c r="O942" i="7"/>
  <c r="P942" i="7"/>
  <c r="Q942" i="7"/>
  <c r="R942" i="7"/>
  <c r="S942" i="7"/>
  <c r="T942" i="7"/>
  <c r="U942" i="7"/>
  <c r="V942" i="7"/>
  <c r="X942" i="7"/>
  <c r="Y942" i="7"/>
  <c r="Z942" i="7"/>
  <c r="AA942" i="7"/>
  <c r="AB942" i="7"/>
  <c r="AC942" i="7"/>
  <c r="AD942" i="7"/>
  <c r="AE942" i="7"/>
  <c r="AF942" i="7"/>
  <c r="AG942" i="7"/>
  <c r="AH942" i="7"/>
  <c r="AI942" i="7"/>
  <c r="AJ942" i="7"/>
  <c r="AK942" i="7"/>
  <c r="AL942" i="7"/>
  <c r="AM942" i="7"/>
  <c r="AN942" i="7"/>
  <c r="AO942" i="7"/>
  <c r="AP942" i="7"/>
  <c r="B943" i="7"/>
  <c r="C943" i="7"/>
  <c r="D943" i="7"/>
  <c r="E943" i="7"/>
  <c r="F943" i="7"/>
  <c r="G943" i="7"/>
  <c r="H943" i="7"/>
  <c r="I943" i="7"/>
  <c r="J943" i="7"/>
  <c r="K943" i="7"/>
  <c r="L943" i="7"/>
  <c r="M943" i="7"/>
  <c r="N943" i="7"/>
  <c r="O943" i="7"/>
  <c r="P943" i="7"/>
  <c r="Q943" i="7"/>
  <c r="R943" i="7"/>
  <c r="S943" i="7"/>
  <c r="T943" i="7"/>
  <c r="U943" i="7"/>
  <c r="V943" i="7"/>
  <c r="W943" i="7"/>
  <c r="X943" i="7"/>
  <c r="Y943" i="7"/>
  <c r="Z943" i="7"/>
  <c r="AA943" i="7"/>
  <c r="AB943" i="7"/>
  <c r="AC943" i="7"/>
  <c r="AD943" i="7"/>
  <c r="AE943" i="7"/>
  <c r="AF943" i="7"/>
  <c r="AG943" i="7"/>
  <c r="AH943" i="7"/>
  <c r="AI943" i="7"/>
  <c r="AJ943" i="7"/>
  <c r="AK943" i="7"/>
  <c r="AL943" i="7"/>
  <c r="AM943" i="7"/>
  <c r="AN943" i="7"/>
  <c r="AO943" i="7"/>
  <c r="AP943" i="7"/>
  <c r="B944" i="7"/>
  <c r="C944" i="7"/>
  <c r="D944" i="7"/>
  <c r="E944" i="7"/>
  <c r="F944" i="7"/>
  <c r="G944" i="7"/>
  <c r="H944" i="7"/>
  <c r="I944" i="7"/>
  <c r="J944" i="7"/>
  <c r="K944" i="7"/>
  <c r="L944" i="7"/>
  <c r="M944" i="7"/>
  <c r="N944" i="7"/>
  <c r="O944" i="7"/>
  <c r="P944" i="7"/>
  <c r="Q944" i="7"/>
  <c r="R944" i="7"/>
  <c r="S944" i="7"/>
  <c r="T944" i="7"/>
  <c r="U944" i="7"/>
  <c r="V944" i="7"/>
  <c r="W944" i="7"/>
  <c r="X944" i="7"/>
  <c r="Y944" i="7"/>
  <c r="Z944" i="7"/>
  <c r="AA944" i="7"/>
  <c r="AB944" i="7"/>
  <c r="AC944" i="7"/>
  <c r="AD944" i="7"/>
  <c r="AE944" i="7"/>
  <c r="AF944" i="7"/>
  <c r="AG944" i="7"/>
  <c r="AH944" i="7"/>
  <c r="AI944" i="7"/>
  <c r="AJ944" i="7"/>
  <c r="AK944" i="7"/>
  <c r="AL944" i="7"/>
  <c r="AM944" i="7"/>
  <c r="AN944" i="7"/>
  <c r="AO944" i="7"/>
  <c r="AP944" i="7"/>
  <c r="B945" i="7"/>
  <c r="C945" i="7"/>
  <c r="D945" i="7"/>
  <c r="E945" i="7"/>
  <c r="F945" i="7"/>
  <c r="G945" i="7"/>
  <c r="H945" i="7"/>
  <c r="I945" i="7"/>
  <c r="J945" i="7"/>
  <c r="K945" i="7"/>
  <c r="L945" i="7"/>
  <c r="M945" i="7"/>
  <c r="N945" i="7"/>
  <c r="O945" i="7"/>
  <c r="P945" i="7"/>
  <c r="Q945" i="7"/>
  <c r="R945" i="7"/>
  <c r="S945" i="7"/>
  <c r="AT945" i="7" s="1"/>
  <c r="T945" i="7"/>
  <c r="U945" i="7"/>
  <c r="V945" i="7"/>
  <c r="W945" i="7"/>
  <c r="X945" i="7"/>
  <c r="Y945" i="7"/>
  <c r="Z945" i="7"/>
  <c r="AA945" i="7"/>
  <c r="AB945" i="7"/>
  <c r="AC945" i="7"/>
  <c r="AD945" i="7"/>
  <c r="AE945" i="7"/>
  <c r="AF945" i="7"/>
  <c r="AG945" i="7"/>
  <c r="AH945" i="7"/>
  <c r="AI945" i="7"/>
  <c r="AJ945" i="7"/>
  <c r="AK945" i="7"/>
  <c r="AL945" i="7"/>
  <c r="AM945" i="7"/>
  <c r="AN945" i="7"/>
  <c r="AO945" i="7"/>
  <c r="AP945" i="7"/>
  <c r="B946" i="7"/>
  <c r="C946" i="7"/>
  <c r="D946" i="7"/>
  <c r="E946" i="7"/>
  <c r="F946" i="7"/>
  <c r="G946" i="7"/>
  <c r="H946" i="7"/>
  <c r="I946" i="7"/>
  <c r="J946" i="7"/>
  <c r="K946" i="7"/>
  <c r="L946" i="7"/>
  <c r="M946" i="7"/>
  <c r="N946" i="7"/>
  <c r="O946" i="7"/>
  <c r="P946" i="7"/>
  <c r="Q946" i="7"/>
  <c r="R946" i="7"/>
  <c r="S946" i="7"/>
  <c r="T946" i="7"/>
  <c r="U946" i="7"/>
  <c r="V946" i="7"/>
  <c r="X946" i="7"/>
  <c r="Y946" i="7"/>
  <c r="Z946" i="7"/>
  <c r="AA946" i="7"/>
  <c r="AB946" i="7"/>
  <c r="AC946" i="7"/>
  <c r="AD946" i="7"/>
  <c r="AE946" i="7"/>
  <c r="AF946" i="7"/>
  <c r="AG946" i="7"/>
  <c r="AH946" i="7"/>
  <c r="AI946" i="7"/>
  <c r="AJ946" i="7"/>
  <c r="AK946" i="7"/>
  <c r="AL946" i="7"/>
  <c r="AM946" i="7"/>
  <c r="AN946" i="7"/>
  <c r="AO946" i="7"/>
  <c r="AP946" i="7"/>
  <c r="B947" i="7"/>
  <c r="C947" i="7"/>
  <c r="D947" i="7"/>
  <c r="E947" i="7"/>
  <c r="F947" i="7"/>
  <c r="G947" i="7"/>
  <c r="H947" i="7"/>
  <c r="I947" i="7"/>
  <c r="J947" i="7"/>
  <c r="K947" i="7"/>
  <c r="L947" i="7"/>
  <c r="M947" i="7"/>
  <c r="N947" i="7"/>
  <c r="O947" i="7"/>
  <c r="P947" i="7"/>
  <c r="Q947" i="7"/>
  <c r="R947" i="7"/>
  <c r="S947" i="7"/>
  <c r="T947" i="7"/>
  <c r="U947" i="7"/>
  <c r="V947" i="7"/>
  <c r="W947" i="7"/>
  <c r="X947" i="7"/>
  <c r="Y947" i="7"/>
  <c r="Z947" i="7"/>
  <c r="AA947" i="7"/>
  <c r="AB947" i="7"/>
  <c r="AC947" i="7"/>
  <c r="AD947" i="7"/>
  <c r="AE947" i="7"/>
  <c r="AF947" i="7"/>
  <c r="AG947" i="7"/>
  <c r="AH947" i="7"/>
  <c r="AI947" i="7"/>
  <c r="AJ947" i="7"/>
  <c r="AK947" i="7"/>
  <c r="AL947" i="7"/>
  <c r="AM947" i="7"/>
  <c r="AN947" i="7"/>
  <c r="AO947" i="7"/>
  <c r="AP947" i="7"/>
  <c r="B948" i="7"/>
  <c r="C948" i="7"/>
  <c r="D948" i="7"/>
  <c r="E948" i="7"/>
  <c r="F948" i="7"/>
  <c r="G948" i="7"/>
  <c r="H948" i="7"/>
  <c r="I948" i="7"/>
  <c r="J948" i="7"/>
  <c r="K948" i="7"/>
  <c r="L948" i="7"/>
  <c r="M948" i="7"/>
  <c r="N948" i="7"/>
  <c r="O948" i="7"/>
  <c r="P948" i="7"/>
  <c r="Q948" i="7"/>
  <c r="R948" i="7"/>
  <c r="S948" i="7"/>
  <c r="T948" i="7"/>
  <c r="AT948" i="7" s="1"/>
  <c r="U948" i="7"/>
  <c r="V948" i="7"/>
  <c r="W948" i="7"/>
  <c r="X948" i="7"/>
  <c r="Y948" i="7"/>
  <c r="Z948" i="7"/>
  <c r="AA948" i="7"/>
  <c r="AB948" i="7"/>
  <c r="AC948" i="7"/>
  <c r="AD948" i="7"/>
  <c r="AE948" i="7"/>
  <c r="AF948" i="7"/>
  <c r="AG948" i="7"/>
  <c r="AH948" i="7"/>
  <c r="AI948" i="7"/>
  <c r="AJ948" i="7"/>
  <c r="AK948" i="7"/>
  <c r="AL948" i="7"/>
  <c r="AM948" i="7"/>
  <c r="AN948" i="7"/>
  <c r="AO948" i="7"/>
  <c r="AP948" i="7"/>
  <c r="B949" i="7"/>
  <c r="C949" i="7"/>
  <c r="D949" i="7"/>
  <c r="E949" i="7"/>
  <c r="F949" i="7"/>
  <c r="G949" i="7"/>
  <c r="H949" i="7"/>
  <c r="I949" i="7"/>
  <c r="J949" i="7"/>
  <c r="K949" i="7"/>
  <c r="L949" i="7"/>
  <c r="M949" i="7"/>
  <c r="N949" i="7"/>
  <c r="O949" i="7"/>
  <c r="P949" i="7"/>
  <c r="Q949" i="7"/>
  <c r="R949" i="7"/>
  <c r="S949" i="7"/>
  <c r="T949" i="7"/>
  <c r="U949" i="7"/>
  <c r="V949" i="7"/>
  <c r="W949" i="7"/>
  <c r="X949" i="7"/>
  <c r="Y949" i="7"/>
  <c r="Z949" i="7"/>
  <c r="AA949" i="7"/>
  <c r="AB949" i="7"/>
  <c r="AC949" i="7"/>
  <c r="AD949" i="7"/>
  <c r="AE949" i="7"/>
  <c r="AF949" i="7"/>
  <c r="AG949" i="7"/>
  <c r="AH949" i="7"/>
  <c r="AI949" i="7"/>
  <c r="AJ949" i="7"/>
  <c r="AK949" i="7"/>
  <c r="AL949" i="7"/>
  <c r="AM949" i="7"/>
  <c r="AN949" i="7"/>
  <c r="AO949" i="7"/>
  <c r="AP949" i="7"/>
  <c r="B950" i="7"/>
  <c r="C950" i="7"/>
  <c r="D950" i="7"/>
  <c r="E950" i="7"/>
  <c r="F950" i="7"/>
  <c r="G950" i="7"/>
  <c r="H950" i="7"/>
  <c r="I950" i="7"/>
  <c r="J950" i="7"/>
  <c r="K950" i="7"/>
  <c r="L950" i="7"/>
  <c r="M950" i="7"/>
  <c r="N950" i="7"/>
  <c r="O950" i="7"/>
  <c r="P950" i="7"/>
  <c r="Q950" i="7"/>
  <c r="R950" i="7"/>
  <c r="S950" i="7"/>
  <c r="AT950" i="7" s="1"/>
  <c r="T950" i="7"/>
  <c r="U950" i="7"/>
  <c r="V950" i="7"/>
  <c r="X950" i="7"/>
  <c r="Y950" i="7"/>
  <c r="Z950" i="7"/>
  <c r="AA950" i="7"/>
  <c r="AB950" i="7"/>
  <c r="AC950" i="7"/>
  <c r="AD950" i="7"/>
  <c r="AE950" i="7"/>
  <c r="AF950" i="7"/>
  <c r="AG950" i="7"/>
  <c r="AH950" i="7"/>
  <c r="AI950" i="7"/>
  <c r="AJ950" i="7"/>
  <c r="AK950" i="7"/>
  <c r="AL950" i="7"/>
  <c r="AM950" i="7"/>
  <c r="AN950" i="7"/>
  <c r="AO950" i="7"/>
  <c r="AP950" i="7"/>
  <c r="B951" i="7"/>
  <c r="C951" i="7"/>
  <c r="D951" i="7"/>
  <c r="E951" i="7"/>
  <c r="F951" i="7"/>
  <c r="G951" i="7"/>
  <c r="H951" i="7"/>
  <c r="I951" i="7"/>
  <c r="J951" i="7"/>
  <c r="K951" i="7"/>
  <c r="L951" i="7"/>
  <c r="M951" i="7"/>
  <c r="N951" i="7"/>
  <c r="O951" i="7"/>
  <c r="P951" i="7"/>
  <c r="Q951" i="7"/>
  <c r="R951" i="7"/>
  <c r="S951" i="7"/>
  <c r="AT951" i="7" s="1"/>
  <c r="T951" i="7"/>
  <c r="U951" i="7"/>
  <c r="V951" i="7"/>
  <c r="W951" i="7"/>
  <c r="X951" i="7"/>
  <c r="Y951" i="7"/>
  <c r="Z951" i="7"/>
  <c r="AA951" i="7"/>
  <c r="AB951" i="7"/>
  <c r="AC951" i="7"/>
  <c r="AD951" i="7"/>
  <c r="AE951" i="7"/>
  <c r="AF951" i="7"/>
  <c r="AG951" i="7"/>
  <c r="AH951" i="7"/>
  <c r="AI951" i="7"/>
  <c r="AJ951" i="7"/>
  <c r="AK951" i="7"/>
  <c r="AL951" i="7"/>
  <c r="AM951" i="7"/>
  <c r="AN951" i="7"/>
  <c r="AO951" i="7"/>
  <c r="AP951" i="7"/>
  <c r="B952" i="7"/>
  <c r="C952" i="7"/>
  <c r="D952" i="7"/>
  <c r="E952" i="7"/>
  <c r="F952" i="7"/>
  <c r="G952" i="7"/>
  <c r="H952" i="7"/>
  <c r="I952" i="7"/>
  <c r="J952" i="7"/>
  <c r="K952" i="7"/>
  <c r="L952" i="7"/>
  <c r="M952" i="7"/>
  <c r="N952" i="7"/>
  <c r="O952" i="7"/>
  <c r="P952" i="7"/>
  <c r="Q952" i="7"/>
  <c r="R952" i="7"/>
  <c r="S952" i="7"/>
  <c r="T952" i="7"/>
  <c r="AT952" i="7" s="1"/>
  <c r="U952" i="7"/>
  <c r="V952" i="7"/>
  <c r="W952" i="7"/>
  <c r="X952" i="7"/>
  <c r="Y952" i="7"/>
  <c r="Z952" i="7"/>
  <c r="AA952" i="7"/>
  <c r="AB952" i="7"/>
  <c r="AC952" i="7"/>
  <c r="AD952" i="7"/>
  <c r="AE952" i="7"/>
  <c r="AF952" i="7"/>
  <c r="AG952" i="7"/>
  <c r="AH952" i="7"/>
  <c r="AI952" i="7"/>
  <c r="AJ952" i="7"/>
  <c r="AK952" i="7"/>
  <c r="AL952" i="7"/>
  <c r="AM952" i="7"/>
  <c r="AN952" i="7"/>
  <c r="AO952" i="7"/>
  <c r="AP952" i="7"/>
  <c r="B953" i="7"/>
  <c r="C953" i="7"/>
  <c r="D953" i="7"/>
  <c r="E953" i="7"/>
  <c r="F953" i="7"/>
  <c r="G953" i="7"/>
  <c r="H953" i="7"/>
  <c r="I953" i="7"/>
  <c r="J953" i="7"/>
  <c r="K953" i="7"/>
  <c r="L953" i="7"/>
  <c r="M953" i="7"/>
  <c r="N953" i="7"/>
  <c r="O953" i="7"/>
  <c r="P953" i="7"/>
  <c r="Q953" i="7"/>
  <c r="R953" i="7"/>
  <c r="S953" i="7"/>
  <c r="T953" i="7"/>
  <c r="U953" i="7"/>
  <c r="V953" i="7"/>
  <c r="W953" i="7"/>
  <c r="X953" i="7"/>
  <c r="Y953" i="7"/>
  <c r="Z953" i="7"/>
  <c r="AA953" i="7"/>
  <c r="AB953" i="7"/>
  <c r="AC953" i="7"/>
  <c r="AD953" i="7"/>
  <c r="AE953" i="7"/>
  <c r="AF953" i="7"/>
  <c r="AG953" i="7"/>
  <c r="AH953" i="7"/>
  <c r="AI953" i="7"/>
  <c r="AJ953" i="7"/>
  <c r="AK953" i="7"/>
  <c r="AL953" i="7"/>
  <c r="AM953" i="7"/>
  <c r="AN953" i="7"/>
  <c r="AO953" i="7"/>
  <c r="AP953" i="7"/>
  <c r="B954" i="7"/>
  <c r="C954" i="7"/>
  <c r="D954" i="7"/>
  <c r="E954" i="7"/>
  <c r="F954" i="7"/>
  <c r="G954" i="7"/>
  <c r="H954" i="7"/>
  <c r="I954" i="7"/>
  <c r="J954" i="7"/>
  <c r="K954" i="7"/>
  <c r="L954" i="7"/>
  <c r="M954" i="7"/>
  <c r="N954" i="7"/>
  <c r="O954" i="7"/>
  <c r="P954" i="7"/>
  <c r="Q954" i="7"/>
  <c r="R954" i="7"/>
  <c r="S954" i="7"/>
  <c r="T954" i="7"/>
  <c r="U954" i="7"/>
  <c r="V954" i="7"/>
  <c r="X954" i="7"/>
  <c r="Y954" i="7"/>
  <c r="Z954" i="7"/>
  <c r="AA954" i="7"/>
  <c r="AB954" i="7"/>
  <c r="AC954" i="7"/>
  <c r="AD954" i="7"/>
  <c r="AE954" i="7"/>
  <c r="AF954" i="7"/>
  <c r="AG954" i="7"/>
  <c r="AH954" i="7"/>
  <c r="AI954" i="7"/>
  <c r="AJ954" i="7"/>
  <c r="AK954" i="7"/>
  <c r="AL954" i="7"/>
  <c r="AM954" i="7"/>
  <c r="AN954" i="7"/>
  <c r="AO954" i="7"/>
  <c r="AP954" i="7"/>
  <c r="B955" i="7"/>
  <c r="C955" i="7"/>
  <c r="D955" i="7"/>
  <c r="E955" i="7"/>
  <c r="F955" i="7"/>
  <c r="G955" i="7"/>
  <c r="H955" i="7"/>
  <c r="I955" i="7"/>
  <c r="J955" i="7"/>
  <c r="K955" i="7"/>
  <c r="L955" i="7"/>
  <c r="M955" i="7"/>
  <c r="N955" i="7"/>
  <c r="O955" i="7"/>
  <c r="P955" i="7"/>
  <c r="Q955" i="7"/>
  <c r="R955" i="7"/>
  <c r="S955" i="7"/>
  <c r="T955" i="7"/>
  <c r="U955" i="7"/>
  <c r="V955" i="7"/>
  <c r="W955" i="7"/>
  <c r="X955" i="7"/>
  <c r="Y955" i="7"/>
  <c r="Z955" i="7"/>
  <c r="AA955" i="7"/>
  <c r="AB955" i="7"/>
  <c r="AC955" i="7"/>
  <c r="AD955" i="7"/>
  <c r="AE955" i="7"/>
  <c r="AF955" i="7"/>
  <c r="AG955" i="7"/>
  <c r="AH955" i="7"/>
  <c r="AI955" i="7"/>
  <c r="AJ955" i="7"/>
  <c r="AK955" i="7"/>
  <c r="AL955" i="7"/>
  <c r="AM955" i="7"/>
  <c r="AN955" i="7"/>
  <c r="AO955" i="7"/>
  <c r="AP955" i="7"/>
  <c r="B956" i="7"/>
  <c r="C956" i="7"/>
  <c r="D956" i="7"/>
  <c r="E956" i="7"/>
  <c r="F956" i="7"/>
  <c r="G956" i="7"/>
  <c r="H956" i="7"/>
  <c r="I956" i="7"/>
  <c r="J956" i="7"/>
  <c r="K956" i="7"/>
  <c r="L956" i="7"/>
  <c r="M956" i="7"/>
  <c r="N956" i="7"/>
  <c r="O956" i="7"/>
  <c r="P956" i="7"/>
  <c r="Q956" i="7"/>
  <c r="R956" i="7"/>
  <c r="S956" i="7"/>
  <c r="T956" i="7"/>
  <c r="AT956" i="7" s="1"/>
  <c r="U956" i="7"/>
  <c r="V956" i="7"/>
  <c r="W956" i="7"/>
  <c r="X956" i="7"/>
  <c r="Y956" i="7"/>
  <c r="Z956" i="7"/>
  <c r="AA956" i="7"/>
  <c r="AB956" i="7"/>
  <c r="AC956" i="7"/>
  <c r="AD956" i="7"/>
  <c r="AE956" i="7"/>
  <c r="AF956" i="7"/>
  <c r="AG956" i="7"/>
  <c r="AH956" i="7"/>
  <c r="AI956" i="7"/>
  <c r="AJ956" i="7"/>
  <c r="AK956" i="7"/>
  <c r="AL956" i="7"/>
  <c r="AM956" i="7"/>
  <c r="AN956" i="7"/>
  <c r="AO956" i="7"/>
  <c r="AP956" i="7"/>
  <c r="B957" i="7"/>
  <c r="C957" i="7"/>
  <c r="D957" i="7"/>
  <c r="E957" i="7"/>
  <c r="F957" i="7"/>
  <c r="G957" i="7"/>
  <c r="H957" i="7"/>
  <c r="I957" i="7"/>
  <c r="J957" i="7"/>
  <c r="K957" i="7"/>
  <c r="L957" i="7"/>
  <c r="M957" i="7"/>
  <c r="N957" i="7"/>
  <c r="O957" i="7"/>
  <c r="P957" i="7"/>
  <c r="Q957" i="7"/>
  <c r="R957" i="7"/>
  <c r="S957" i="7"/>
  <c r="T957" i="7"/>
  <c r="U957" i="7"/>
  <c r="V957" i="7"/>
  <c r="W957" i="7"/>
  <c r="X957" i="7"/>
  <c r="Y957" i="7"/>
  <c r="Z957" i="7"/>
  <c r="AA957" i="7"/>
  <c r="AB957" i="7"/>
  <c r="AC957" i="7"/>
  <c r="AD957" i="7"/>
  <c r="AE957" i="7"/>
  <c r="AF957" i="7"/>
  <c r="AG957" i="7"/>
  <c r="AH957" i="7"/>
  <c r="AI957" i="7"/>
  <c r="AJ957" i="7"/>
  <c r="AK957" i="7"/>
  <c r="AL957" i="7"/>
  <c r="AM957" i="7"/>
  <c r="AN957" i="7"/>
  <c r="AO957" i="7"/>
  <c r="AP957" i="7"/>
  <c r="B958" i="7"/>
  <c r="C958" i="7"/>
  <c r="D958" i="7"/>
  <c r="E958" i="7"/>
  <c r="F958" i="7"/>
  <c r="G958" i="7"/>
  <c r="H958" i="7"/>
  <c r="I958" i="7"/>
  <c r="J958" i="7"/>
  <c r="K958" i="7"/>
  <c r="L958" i="7"/>
  <c r="M958" i="7"/>
  <c r="N958" i="7"/>
  <c r="O958" i="7"/>
  <c r="P958" i="7"/>
  <c r="Q958" i="7"/>
  <c r="R958" i="7"/>
  <c r="S958" i="7"/>
  <c r="T958" i="7"/>
  <c r="U958" i="7"/>
  <c r="V958" i="7"/>
  <c r="X958" i="7"/>
  <c r="Y958" i="7"/>
  <c r="Z958" i="7"/>
  <c r="AA958" i="7"/>
  <c r="AB958" i="7"/>
  <c r="AC958" i="7"/>
  <c r="AD958" i="7"/>
  <c r="AE958" i="7"/>
  <c r="AF958" i="7"/>
  <c r="AG958" i="7"/>
  <c r="AH958" i="7"/>
  <c r="AI958" i="7"/>
  <c r="AJ958" i="7"/>
  <c r="AK958" i="7"/>
  <c r="AL958" i="7"/>
  <c r="AM958" i="7"/>
  <c r="AN958" i="7"/>
  <c r="AO958" i="7"/>
  <c r="AP958" i="7"/>
  <c r="B959" i="7"/>
  <c r="C959" i="7"/>
  <c r="D959" i="7"/>
  <c r="E959" i="7"/>
  <c r="F959" i="7"/>
  <c r="G959" i="7"/>
  <c r="H959" i="7"/>
  <c r="I959" i="7"/>
  <c r="J959" i="7"/>
  <c r="K959" i="7"/>
  <c r="L959" i="7"/>
  <c r="M959" i="7"/>
  <c r="N959" i="7"/>
  <c r="O959" i="7"/>
  <c r="P959" i="7"/>
  <c r="Q959" i="7"/>
  <c r="R959" i="7"/>
  <c r="S959" i="7"/>
  <c r="T959" i="7"/>
  <c r="U959" i="7"/>
  <c r="V959" i="7"/>
  <c r="W959" i="7"/>
  <c r="X959" i="7"/>
  <c r="Y959" i="7"/>
  <c r="Z959" i="7"/>
  <c r="AA959" i="7"/>
  <c r="AB959" i="7"/>
  <c r="AC959" i="7"/>
  <c r="AD959" i="7"/>
  <c r="AE959" i="7"/>
  <c r="AF959" i="7"/>
  <c r="AG959" i="7"/>
  <c r="AH959" i="7"/>
  <c r="AI959" i="7"/>
  <c r="AJ959" i="7"/>
  <c r="AK959" i="7"/>
  <c r="AL959" i="7"/>
  <c r="AM959" i="7"/>
  <c r="AN959" i="7"/>
  <c r="AO959" i="7"/>
  <c r="AP959" i="7"/>
  <c r="B960" i="7"/>
  <c r="C960" i="7"/>
  <c r="D960" i="7"/>
  <c r="E960" i="7"/>
  <c r="F960" i="7"/>
  <c r="G960" i="7"/>
  <c r="H960" i="7"/>
  <c r="I960" i="7"/>
  <c r="J960" i="7"/>
  <c r="K960" i="7"/>
  <c r="L960" i="7"/>
  <c r="M960" i="7"/>
  <c r="N960" i="7"/>
  <c r="O960" i="7"/>
  <c r="P960" i="7"/>
  <c r="Q960" i="7"/>
  <c r="R960" i="7"/>
  <c r="S960" i="7"/>
  <c r="T960" i="7"/>
  <c r="U960" i="7"/>
  <c r="V960" i="7"/>
  <c r="W960" i="7"/>
  <c r="X960" i="7"/>
  <c r="Y960" i="7"/>
  <c r="Z960" i="7"/>
  <c r="AA960" i="7"/>
  <c r="AB960" i="7"/>
  <c r="AC960" i="7"/>
  <c r="AD960" i="7"/>
  <c r="AE960" i="7"/>
  <c r="AF960" i="7"/>
  <c r="AG960" i="7"/>
  <c r="AH960" i="7"/>
  <c r="AI960" i="7"/>
  <c r="AJ960" i="7"/>
  <c r="AK960" i="7"/>
  <c r="AL960" i="7"/>
  <c r="AM960" i="7"/>
  <c r="AN960" i="7"/>
  <c r="AO960" i="7"/>
  <c r="AP960" i="7"/>
  <c r="B961" i="7"/>
  <c r="C961" i="7"/>
  <c r="D961" i="7"/>
  <c r="E961" i="7"/>
  <c r="F961" i="7"/>
  <c r="G961" i="7"/>
  <c r="H961" i="7"/>
  <c r="I961" i="7"/>
  <c r="J961" i="7"/>
  <c r="K961" i="7"/>
  <c r="L961" i="7"/>
  <c r="M961" i="7"/>
  <c r="N961" i="7"/>
  <c r="O961" i="7"/>
  <c r="P961" i="7"/>
  <c r="Q961" i="7"/>
  <c r="R961" i="7"/>
  <c r="S961" i="7"/>
  <c r="AT961" i="7" s="1"/>
  <c r="T961" i="7"/>
  <c r="U961" i="7"/>
  <c r="V961" i="7"/>
  <c r="W961" i="7"/>
  <c r="X961" i="7"/>
  <c r="Y961" i="7"/>
  <c r="Z961" i="7"/>
  <c r="AA961" i="7"/>
  <c r="AB961" i="7"/>
  <c r="AC961" i="7"/>
  <c r="AD961" i="7"/>
  <c r="AE961" i="7"/>
  <c r="AF961" i="7"/>
  <c r="AG961" i="7"/>
  <c r="AH961" i="7"/>
  <c r="AI961" i="7"/>
  <c r="AJ961" i="7"/>
  <c r="AK961" i="7"/>
  <c r="AL961" i="7"/>
  <c r="AM961" i="7"/>
  <c r="AN961" i="7"/>
  <c r="AO961" i="7"/>
  <c r="AP961" i="7"/>
  <c r="B962" i="7"/>
  <c r="C962" i="7"/>
  <c r="D962" i="7"/>
  <c r="E962" i="7"/>
  <c r="F962" i="7"/>
  <c r="G962" i="7"/>
  <c r="H962" i="7"/>
  <c r="I962" i="7"/>
  <c r="J962" i="7"/>
  <c r="K962" i="7"/>
  <c r="L962" i="7"/>
  <c r="M962" i="7"/>
  <c r="N962" i="7"/>
  <c r="O962" i="7"/>
  <c r="P962" i="7"/>
  <c r="Q962" i="7"/>
  <c r="R962" i="7"/>
  <c r="S962" i="7"/>
  <c r="T962" i="7"/>
  <c r="U962" i="7"/>
  <c r="V962" i="7"/>
  <c r="X962" i="7"/>
  <c r="Y962" i="7"/>
  <c r="Z962" i="7"/>
  <c r="AA962" i="7"/>
  <c r="AB962" i="7"/>
  <c r="AC962" i="7"/>
  <c r="AD962" i="7"/>
  <c r="AE962" i="7"/>
  <c r="AF962" i="7"/>
  <c r="AG962" i="7"/>
  <c r="AH962" i="7"/>
  <c r="AI962" i="7"/>
  <c r="AJ962" i="7"/>
  <c r="AK962" i="7"/>
  <c r="AL962" i="7"/>
  <c r="AM962" i="7"/>
  <c r="AN962" i="7"/>
  <c r="AO962" i="7"/>
  <c r="AP962" i="7"/>
  <c r="B963" i="7"/>
  <c r="C963" i="7"/>
  <c r="D963" i="7"/>
  <c r="E963" i="7"/>
  <c r="F963" i="7"/>
  <c r="G963" i="7"/>
  <c r="H963" i="7"/>
  <c r="I963" i="7"/>
  <c r="J963" i="7"/>
  <c r="K963" i="7"/>
  <c r="L963" i="7"/>
  <c r="M963" i="7"/>
  <c r="N963" i="7"/>
  <c r="O963" i="7"/>
  <c r="P963" i="7"/>
  <c r="Q963" i="7"/>
  <c r="R963" i="7"/>
  <c r="S963" i="7"/>
  <c r="T963" i="7"/>
  <c r="U963" i="7"/>
  <c r="V963" i="7"/>
  <c r="W963" i="7"/>
  <c r="X963" i="7"/>
  <c r="Y963" i="7"/>
  <c r="Z963" i="7"/>
  <c r="AA963" i="7"/>
  <c r="AB963" i="7"/>
  <c r="AC963" i="7"/>
  <c r="AD963" i="7"/>
  <c r="AE963" i="7"/>
  <c r="AF963" i="7"/>
  <c r="AG963" i="7"/>
  <c r="AH963" i="7"/>
  <c r="AI963" i="7"/>
  <c r="AJ963" i="7"/>
  <c r="AK963" i="7"/>
  <c r="AL963" i="7"/>
  <c r="AM963" i="7"/>
  <c r="AN963" i="7"/>
  <c r="AO963" i="7"/>
  <c r="AP963" i="7"/>
  <c r="B964" i="7"/>
  <c r="C964" i="7"/>
  <c r="D964" i="7"/>
  <c r="E964" i="7"/>
  <c r="F964" i="7"/>
  <c r="G964" i="7"/>
  <c r="H964" i="7"/>
  <c r="I964" i="7"/>
  <c r="J964" i="7"/>
  <c r="K964" i="7"/>
  <c r="L964" i="7"/>
  <c r="M964" i="7"/>
  <c r="N964" i="7"/>
  <c r="O964" i="7"/>
  <c r="P964" i="7"/>
  <c r="Q964" i="7"/>
  <c r="R964" i="7"/>
  <c r="S964" i="7"/>
  <c r="T964" i="7"/>
  <c r="AT964" i="7" s="1"/>
  <c r="U964" i="7"/>
  <c r="V964" i="7"/>
  <c r="W964" i="7"/>
  <c r="X964" i="7"/>
  <c r="Y964" i="7"/>
  <c r="Z964" i="7"/>
  <c r="AA964" i="7"/>
  <c r="AB964" i="7"/>
  <c r="AC964" i="7"/>
  <c r="AD964" i="7"/>
  <c r="AE964" i="7"/>
  <c r="AF964" i="7"/>
  <c r="AG964" i="7"/>
  <c r="AH964" i="7"/>
  <c r="AI964" i="7"/>
  <c r="AJ964" i="7"/>
  <c r="AK964" i="7"/>
  <c r="AL964" i="7"/>
  <c r="AM964" i="7"/>
  <c r="AN964" i="7"/>
  <c r="AO964" i="7"/>
  <c r="AP964" i="7"/>
  <c r="B965" i="7"/>
  <c r="C965" i="7"/>
  <c r="D965" i="7"/>
  <c r="E965" i="7"/>
  <c r="F965" i="7"/>
  <c r="G965" i="7"/>
  <c r="H965" i="7"/>
  <c r="I965" i="7"/>
  <c r="J965" i="7"/>
  <c r="K965" i="7"/>
  <c r="L965" i="7"/>
  <c r="M965" i="7"/>
  <c r="N965" i="7"/>
  <c r="O965" i="7"/>
  <c r="P965" i="7"/>
  <c r="Q965" i="7"/>
  <c r="R965" i="7"/>
  <c r="S965" i="7"/>
  <c r="T965" i="7"/>
  <c r="U965" i="7"/>
  <c r="V965" i="7"/>
  <c r="W965" i="7"/>
  <c r="X965" i="7"/>
  <c r="Y965" i="7"/>
  <c r="Z965" i="7"/>
  <c r="AA965" i="7"/>
  <c r="AB965" i="7"/>
  <c r="AC965" i="7"/>
  <c r="AD965" i="7"/>
  <c r="AE965" i="7"/>
  <c r="AF965" i="7"/>
  <c r="AG965" i="7"/>
  <c r="AH965" i="7"/>
  <c r="AI965" i="7"/>
  <c r="AJ965" i="7"/>
  <c r="AK965" i="7"/>
  <c r="AL965" i="7"/>
  <c r="AM965" i="7"/>
  <c r="AN965" i="7"/>
  <c r="AO965" i="7"/>
  <c r="AP965" i="7"/>
  <c r="B966" i="7"/>
  <c r="C966" i="7"/>
  <c r="D966" i="7"/>
  <c r="E966" i="7"/>
  <c r="F966" i="7"/>
  <c r="G966" i="7"/>
  <c r="H966" i="7"/>
  <c r="I966" i="7"/>
  <c r="J966" i="7"/>
  <c r="K966" i="7"/>
  <c r="L966" i="7"/>
  <c r="M966" i="7"/>
  <c r="N966" i="7"/>
  <c r="O966" i="7"/>
  <c r="P966" i="7"/>
  <c r="Q966" i="7"/>
  <c r="R966" i="7"/>
  <c r="S966" i="7"/>
  <c r="AT966" i="7" s="1"/>
  <c r="T966" i="7"/>
  <c r="U966" i="7"/>
  <c r="V966" i="7"/>
  <c r="X966" i="7"/>
  <c r="Y966" i="7"/>
  <c r="Z966" i="7"/>
  <c r="AA966" i="7"/>
  <c r="AB966" i="7"/>
  <c r="AC966" i="7"/>
  <c r="AD966" i="7"/>
  <c r="AE966" i="7"/>
  <c r="AF966" i="7"/>
  <c r="AG966" i="7"/>
  <c r="AH966" i="7"/>
  <c r="AI966" i="7"/>
  <c r="AJ966" i="7"/>
  <c r="AK966" i="7"/>
  <c r="AL966" i="7"/>
  <c r="AM966" i="7"/>
  <c r="AN966" i="7"/>
  <c r="AO966" i="7"/>
  <c r="AP966" i="7"/>
  <c r="B967" i="7"/>
  <c r="C967" i="7"/>
  <c r="D967" i="7"/>
  <c r="E967" i="7"/>
  <c r="F967" i="7"/>
  <c r="G967" i="7"/>
  <c r="H967" i="7"/>
  <c r="I967" i="7"/>
  <c r="J967" i="7"/>
  <c r="K967" i="7"/>
  <c r="L967" i="7"/>
  <c r="M967" i="7"/>
  <c r="N967" i="7"/>
  <c r="O967" i="7"/>
  <c r="P967" i="7"/>
  <c r="Q967" i="7"/>
  <c r="R967" i="7"/>
  <c r="S967" i="7"/>
  <c r="AT967" i="7" s="1"/>
  <c r="T967" i="7"/>
  <c r="U967" i="7"/>
  <c r="V967" i="7"/>
  <c r="W967" i="7"/>
  <c r="X967" i="7"/>
  <c r="Y967" i="7"/>
  <c r="Z967" i="7"/>
  <c r="AA967" i="7"/>
  <c r="AB967" i="7"/>
  <c r="AC967" i="7"/>
  <c r="AD967" i="7"/>
  <c r="AE967" i="7"/>
  <c r="AF967" i="7"/>
  <c r="AG967" i="7"/>
  <c r="AH967" i="7"/>
  <c r="AI967" i="7"/>
  <c r="AJ967" i="7"/>
  <c r="AK967" i="7"/>
  <c r="AL967" i="7"/>
  <c r="AM967" i="7"/>
  <c r="AN967" i="7"/>
  <c r="AO967" i="7"/>
  <c r="AP967" i="7"/>
  <c r="B968" i="7"/>
  <c r="C968" i="7"/>
  <c r="D968" i="7"/>
  <c r="E968" i="7"/>
  <c r="F968" i="7"/>
  <c r="G968" i="7"/>
  <c r="H968" i="7"/>
  <c r="I968" i="7"/>
  <c r="J968" i="7"/>
  <c r="K968" i="7"/>
  <c r="L968" i="7"/>
  <c r="M968" i="7"/>
  <c r="N968" i="7"/>
  <c r="O968" i="7"/>
  <c r="P968" i="7"/>
  <c r="Q968" i="7"/>
  <c r="R968" i="7"/>
  <c r="S968" i="7"/>
  <c r="T968" i="7"/>
  <c r="AT968" i="7" s="1"/>
  <c r="U968" i="7"/>
  <c r="V968" i="7"/>
  <c r="W968" i="7"/>
  <c r="X968" i="7"/>
  <c r="Y968" i="7"/>
  <c r="Z968" i="7"/>
  <c r="AA968" i="7"/>
  <c r="AB968" i="7"/>
  <c r="AC968" i="7"/>
  <c r="AD968" i="7"/>
  <c r="AE968" i="7"/>
  <c r="AF968" i="7"/>
  <c r="AG968" i="7"/>
  <c r="AH968" i="7"/>
  <c r="AI968" i="7"/>
  <c r="AJ968" i="7"/>
  <c r="AK968" i="7"/>
  <c r="AL968" i="7"/>
  <c r="AM968" i="7"/>
  <c r="AN968" i="7"/>
  <c r="AO968" i="7"/>
  <c r="AP968" i="7"/>
  <c r="B969" i="7"/>
  <c r="C969" i="7"/>
  <c r="D969" i="7"/>
  <c r="E969" i="7"/>
  <c r="F969" i="7"/>
  <c r="G969" i="7"/>
  <c r="H969" i="7"/>
  <c r="I969" i="7"/>
  <c r="J969" i="7"/>
  <c r="K969" i="7"/>
  <c r="L969" i="7"/>
  <c r="M969" i="7"/>
  <c r="N969" i="7"/>
  <c r="O969" i="7"/>
  <c r="P969" i="7"/>
  <c r="Q969" i="7"/>
  <c r="R969" i="7"/>
  <c r="S969" i="7"/>
  <c r="T969" i="7"/>
  <c r="U969" i="7"/>
  <c r="V969" i="7"/>
  <c r="W969" i="7"/>
  <c r="X969" i="7"/>
  <c r="Y969" i="7"/>
  <c r="Z969" i="7"/>
  <c r="AA969" i="7"/>
  <c r="AB969" i="7"/>
  <c r="AC969" i="7"/>
  <c r="AD969" i="7"/>
  <c r="AE969" i="7"/>
  <c r="AF969" i="7"/>
  <c r="AG969" i="7"/>
  <c r="AH969" i="7"/>
  <c r="AI969" i="7"/>
  <c r="AJ969" i="7"/>
  <c r="AK969" i="7"/>
  <c r="AL969" i="7"/>
  <c r="AM969" i="7"/>
  <c r="AN969" i="7"/>
  <c r="AO969" i="7"/>
  <c r="AP969" i="7"/>
  <c r="B970" i="7"/>
  <c r="C970" i="7"/>
  <c r="D970" i="7"/>
  <c r="E970" i="7"/>
  <c r="F970" i="7"/>
  <c r="G970" i="7"/>
  <c r="H970" i="7"/>
  <c r="I970" i="7"/>
  <c r="J970" i="7"/>
  <c r="K970" i="7"/>
  <c r="L970" i="7"/>
  <c r="M970" i="7"/>
  <c r="N970" i="7"/>
  <c r="O970" i="7"/>
  <c r="P970" i="7"/>
  <c r="Q970" i="7"/>
  <c r="R970" i="7"/>
  <c r="S970" i="7"/>
  <c r="T970" i="7"/>
  <c r="U970" i="7"/>
  <c r="V970" i="7"/>
  <c r="X970" i="7"/>
  <c r="Y970" i="7"/>
  <c r="Z970" i="7"/>
  <c r="AA970" i="7"/>
  <c r="AB970" i="7"/>
  <c r="AC970" i="7"/>
  <c r="AD970" i="7"/>
  <c r="AE970" i="7"/>
  <c r="AF970" i="7"/>
  <c r="AG970" i="7"/>
  <c r="AH970" i="7"/>
  <c r="AI970" i="7"/>
  <c r="AJ970" i="7"/>
  <c r="AK970" i="7"/>
  <c r="AL970" i="7"/>
  <c r="AM970" i="7"/>
  <c r="AN970" i="7"/>
  <c r="AO970" i="7"/>
  <c r="AP970" i="7"/>
  <c r="B971" i="7"/>
  <c r="C971" i="7"/>
  <c r="D971" i="7"/>
  <c r="E971" i="7"/>
  <c r="F971" i="7"/>
  <c r="G971" i="7"/>
  <c r="H971" i="7"/>
  <c r="I971" i="7"/>
  <c r="J971" i="7"/>
  <c r="K971" i="7"/>
  <c r="L971" i="7"/>
  <c r="M971" i="7"/>
  <c r="N971" i="7"/>
  <c r="O971" i="7"/>
  <c r="P971" i="7"/>
  <c r="Q971" i="7"/>
  <c r="R971" i="7"/>
  <c r="S971" i="7"/>
  <c r="T971" i="7"/>
  <c r="U971" i="7"/>
  <c r="V971" i="7"/>
  <c r="W971" i="7"/>
  <c r="X971" i="7"/>
  <c r="Y971" i="7"/>
  <c r="Z971" i="7"/>
  <c r="AA971" i="7"/>
  <c r="AB971" i="7"/>
  <c r="AC971" i="7"/>
  <c r="AD971" i="7"/>
  <c r="AE971" i="7"/>
  <c r="AF971" i="7"/>
  <c r="AG971" i="7"/>
  <c r="AH971" i="7"/>
  <c r="AI971" i="7"/>
  <c r="AJ971" i="7"/>
  <c r="AK971" i="7"/>
  <c r="AL971" i="7"/>
  <c r="AM971" i="7"/>
  <c r="AN971" i="7"/>
  <c r="AO971" i="7"/>
  <c r="AP971" i="7"/>
  <c r="B972" i="7"/>
  <c r="C972" i="7"/>
  <c r="D972" i="7"/>
  <c r="E972" i="7"/>
  <c r="F972" i="7"/>
  <c r="G972" i="7"/>
  <c r="H972" i="7"/>
  <c r="I972" i="7"/>
  <c r="J972" i="7"/>
  <c r="K972" i="7"/>
  <c r="L972" i="7"/>
  <c r="M972" i="7"/>
  <c r="N972" i="7"/>
  <c r="O972" i="7"/>
  <c r="P972" i="7"/>
  <c r="Q972" i="7"/>
  <c r="R972" i="7"/>
  <c r="S972" i="7"/>
  <c r="T972" i="7"/>
  <c r="AT972" i="7" s="1"/>
  <c r="U972" i="7"/>
  <c r="V972" i="7"/>
  <c r="W972" i="7"/>
  <c r="X972" i="7"/>
  <c r="Y972" i="7"/>
  <c r="Z972" i="7"/>
  <c r="AA972" i="7"/>
  <c r="AB972" i="7"/>
  <c r="AC972" i="7"/>
  <c r="AD972" i="7"/>
  <c r="AE972" i="7"/>
  <c r="AF972" i="7"/>
  <c r="AG972" i="7"/>
  <c r="AH972" i="7"/>
  <c r="AI972" i="7"/>
  <c r="AJ972" i="7"/>
  <c r="AK972" i="7"/>
  <c r="AL972" i="7"/>
  <c r="AM972" i="7"/>
  <c r="AN972" i="7"/>
  <c r="AO972" i="7"/>
  <c r="AP972" i="7"/>
  <c r="B973" i="7"/>
  <c r="C973" i="7"/>
  <c r="D973" i="7"/>
  <c r="E973" i="7"/>
  <c r="F973" i="7"/>
  <c r="G973" i="7"/>
  <c r="H973" i="7"/>
  <c r="I973" i="7"/>
  <c r="J973" i="7"/>
  <c r="K973" i="7"/>
  <c r="L973" i="7"/>
  <c r="M973" i="7"/>
  <c r="N973" i="7"/>
  <c r="O973" i="7"/>
  <c r="P973" i="7"/>
  <c r="Q973" i="7"/>
  <c r="R973" i="7"/>
  <c r="S973" i="7"/>
  <c r="T973" i="7"/>
  <c r="U973" i="7"/>
  <c r="V973" i="7"/>
  <c r="W973" i="7"/>
  <c r="X973" i="7"/>
  <c r="Y973" i="7"/>
  <c r="Z973" i="7"/>
  <c r="AA973" i="7"/>
  <c r="AB973" i="7"/>
  <c r="AC973" i="7"/>
  <c r="AD973" i="7"/>
  <c r="AE973" i="7"/>
  <c r="AF973" i="7"/>
  <c r="AG973" i="7"/>
  <c r="AH973" i="7"/>
  <c r="AI973" i="7"/>
  <c r="AJ973" i="7"/>
  <c r="AK973" i="7"/>
  <c r="AL973" i="7"/>
  <c r="AM973" i="7"/>
  <c r="AN973" i="7"/>
  <c r="AO973" i="7"/>
  <c r="AP973" i="7"/>
  <c r="B974" i="7"/>
  <c r="C974" i="7"/>
  <c r="D974" i="7"/>
  <c r="E974" i="7"/>
  <c r="F974" i="7"/>
  <c r="G974" i="7"/>
  <c r="H974" i="7"/>
  <c r="I974" i="7"/>
  <c r="J974" i="7"/>
  <c r="K974" i="7"/>
  <c r="L974" i="7"/>
  <c r="M974" i="7"/>
  <c r="N974" i="7"/>
  <c r="O974" i="7"/>
  <c r="P974" i="7"/>
  <c r="Q974" i="7"/>
  <c r="R974" i="7"/>
  <c r="S974" i="7"/>
  <c r="T974" i="7"/>
  <c r="U974" i="7"/>
  <c r="V974" i="7"/>
  <c r="X974" i="7"/>
  <c r="Y974" i="7"/>
  <c r="Z974" i="7"/>
  <c r="AA974" i="7"/>
  <c r="AB974" i="7"/>
  <c r="AC974" i="7"/>
  <c r="AD974" i="7"/>
  <c r="AE974" i="7"/>
  <c r="AF974" i="7"/>
  <c r="AG974" i="7"/>
  <c r="AH974" i="7"/>
  <c r="AI974" i="7"/>
  <c r="AJ974" i="7"/>
  <c r="AK974" i="7"/>
  <c r="AL974" i="7"/>
  <c r="AM974" i="7"/>
  <c r="AN974" i="7"/>
  <c r="AO974" i="7"/>
  <c r="AP974" i="7"/>
  <c r="B975" i="7"/>
  <c r="C975" i="7"/>
  <c r="D975" i="7"/>
  <c r="E975" i="7"/>
  <c r="F975" i="7"/>
  <c r="G975" i="7"/>
  <c r="H975" i="7"/>
  <c r="I975" i="7"/>
  <c r="J975" i="7"/>
  <c r="K975" i="7"/>
  <c r="L975" i="7"/>
  <c r="M975" i="7"/>
  <c r="N975" i="7"/>
  <c r="O975" i="7"/>
  <c r="P975" i="7"/>
  <c r="Q975" i="7"/>
  <c r="R975" i="7"/>
  <c r="S975" i="7"/>
  <c r="T975" i="7"/>
  <c r="U975" i="7"/>
  <c r="V975" i="7"/>
  <c r="W975" i="7"/>
  <c r="X975" i="7"/>
  <c r="Y975" i="7"/>
  <c r="Z975" i="7"/>
  <c r="AA975" i="7"/>
  <c r="AB975" i="7"/>
  <c r="AC975" i="7"/>
  <c r="AD975" i="7"/>
  <c r="AE975" i="7"/>
  <c r="AF975" i="7"/>
  <c r="AG975" i="7"/>
  <c r="AH975" i="7"/>
  <c r="AI975" i="7"/>
  <c r="AJ975" i="7"/>
  <c r="AK975" i="7"/>
  <c r="AL975" i="7"/>
  <c r="AM975" i="7"/>
  <c r="AN975" i="7"/>
  <c r="AO975" i="7"/>
  <c r="AP975" i="7"/>
  <c r="B976" i="7"/>
  <c r="C976" i="7"/>
  <c r="D976" i="7"/>
  <c r="E976" i="7"/>
  <c r="F976" i="7"/>
  <c r="G976" i="7"/>
  <c r="H976" i="7"/>
  <c r="I976" i="7"/>
  <c r="J976" i="7"/>
  <c r="K976" i="7"/>
  <c r="L976" i="7"/>
  <c r="M976" i="7"/>
  <c r="N976" i="7"/>
  <c r="O976" i="7"/>
  <c r="P976" i="7"/>
  <c r="Q976" i="7"/>
  <c r="R976" i="7"/>
  <c r="S976" i="7"/>
  <c r="T976" i="7"/>
  <c r="U976" i="7"/>
  <c r="V976" i="7"/>
  <c r="W976" i="7"/>
  <c r="X976" i="7"/>
  <c r="Y976" i="7"/>
  <c r="Z976" i="7"/>
  <c r="AA976" i="7"/>
  <c r="AB976" i="7"/>
  <c r="AC976" i="7"/>
  <c r="AD976" i="7"/>
  <c r="AE976" i="7"/>
  <c r="AF976" i="7"/>
  <c r="AG976" i="7"/>
  <c r="AH976" i="7"/>
  <c r="AI976" i="7"/>
  <c r="AJ976" i="7"/>
  <c r="AK976" i="7"/>
  <c r="AL976" i="7"/>
  <c r="AM976" i="7"/>
  <c r="AN976" i="7"/>
  <c r="AO976" i="7"/>
  <c r="AP976" i="7"/>
  <c r="B977" i="7"/>
  <c r="C977" i="7"/>
  <c r="D977" i="7"/>
  <c r="E977" i="7"/>
  <c r="F977" i="7"/>
  <c r="G977" i="7"/>
  <c r="H977" i="7"/>
  <c r="I977" i="7"/>
  <c r="J977" i="7"/>
  <c r="K977" i="7"/>
  <c r="L977" i="7"/>
  <c r="M977" i="7"/>
  <c r="N977" i="7"/>
  <c r="O977" i="7"/>
  <c r="P977" i="7"/>
  <c r="Q977" i="7"/>
  <c r="R977" i="7"/>
  <c r="S977" i="7"/>
  <c r="AT977" i="7" s="1"/>
  <c r="T977" i="7"/>
  <c r="U977" i="7"/>
  <c r="V977" i="7"/>
  <c r="W977" i="7"/>
  <c r="X977" i="7"/>
  <c r="Y977" i="7"/>
  <c r="Z977" i="7"/>
  <c r="AA977" i="7"/>
  <c r="AB977" i="7"/>
  <c r="AC977" i="7"/>
  <c r="AD977" i="7"/>
  <c r="AE977" i="7"/>
  <c r="AF977" i="7"/>
  <c r="AG977" i="7"/>
  <c r="AH977" i="7"/>
  <c r="AI977" i="7"/>
  <c r="AJ977" i="7"/>
  <c r="AK977" i="7"/>
  <c r="AL977" i="7"/>
  <c r="AM977" i="7"/>
  <c r="AN977" i="7"/>
  <c r="AO977" i="7"/>
  <c r="AP977" i="7"/>
  <c r="B978" i="7"/>
  <c r="C978" i="7"/>
  <c r="D978" i="7"/>
  <c r="E978" i="7"/>
  <c r="F978" i="7"/>
  <c r="G978" i="7"/>
  <c r="H978" i="7"/>
  <c r="I978" i="7"/>
  <c r="J978" i="7"/>
  <c r="K978" i="7"/>
  <c r="L978" i="7"/>
  <c r="M978" i="7"/>
  <c r="N978" i="7"/>
  <c r="O978" i="7"/>
  <c r="P978" i="7"/>
  <c r="Q978" i="7"/>
  <c r="R978" i="7"/>
  <c r="S978" i="7"/>
  <c r="T978" i="7"/>
  <c r="U978" i="7"/>
  <c r="V978" i="7"/>
  <c r="X978" i="7"/>
  <c r="Y978" i="7"/>
  <c r="Z978" i="7"/>
  <c r="AA978" i="7"/>
  <c r="AB978" i="7"/>
  <c r="AC978" i="7"/>
  <c r="AD978" i="7"/>
  <c r="AE978" i="7"/>
  <c r="AF978" i="7"/>
  <c r="AG978" i="7"/>
  <c r="AH978" i="7"/>
  <c r="AI978" i="7"/>
  <c r="AJ978" i="7"/>
  <c r="AK978" i="7"/>
  <c r="AL978" i="7"/>
  <c r="AM978" i="7"/>
  <c r="AN978" i="7"/>
  <c r="AO978" i="7"/>
  <c r="AP978" i="7"/>
  <c r="B979" i="7"/>
  <c r="C979" i="7"/>
  <c r="D979" i="7"/>
  <c r="E979" i="7"/>
  <c r="F979" i="7"/>
  <c r="G979" i="7"/>
  <c r="H979" i="7"/>
  <c r="I979" i="7"/>
  <c r="J979" i="7"/>
  <c r="K979" i="7"/>
  <c r="L979" i="7"/>
  <c r="M979" i="7"/>
  <c r="N979" i="7"/>
  <c r="O979" i="7"/>
  <c r="P979" i="7"/>
  <c r="Q979" i="7"/>
  <c r="R979" i="7"/>
  <c r="S979" i="7"/>
  <c r="T979" i="7"/>
  <c r="U979" i="7"/>
  <c r="V979" i="7"/>
  <c r="W979" i="7"/>
  <c r="X979" i="7"/>
  <c r="Y979" i="7"/>
  <c r="Z979" i="7"/>
  <c r="AA979" i="7"/>
  <c r="AB979" i="7"/>
  <c r="AC979" i="7"/>
  <c r="AD979" i="7"/>
  <c r="AE979" i="7"/>
  <c r="AF979" i="7"/>
  <c r="AG979" i="7"/>
  <c r="AH979" i="7"/>
  <c r="AI979" i="7"/>
  <c r="AJ979" i="7"/>
  <c r="AK979" i="7"/>
  <c r="AL979" i="7"/>
  <c r="AM979" i="7"/>
  <c r="AN979" i="7"/>
  <c r="AO979" i="7"/>
  <c r="AP979" i="7"/>
  <c r="B980" i="7"/>
  <c r="C980" i="7"/>
  <c r="D980" i="7"/>
  <c r="E980" i="7"/>
  <c r="F980" i="7"/>
  <c r="G980" i="7"/>
  <c r="H980" i="7"/>
  <c r="I980" i="7"/>
  <c r="J980" i="7"/>
  <c r="K980" i="7"/>
  <c r="L980" i="7"/>
  <c r="M980" i="7"/>
  <c r="N980" i="7"/>
  <c r="O980" i="7"/>
  <c r="P980" i="7"/>
  <c r="Q980" i="7"/>
  <c r="R980" i="7"/>
  <c r="S980" i="7"/>
  <c r="T980" i="7"/>
  <c r="AT980" i="7" s="1"/>
  <c r="U980" i="7"/>
  <c r="V980" i="7"/>
  <c r="W980" i="7"/>
  <c r="X980" i="7"/>
  <c r="Y980" i="7"/>
  <c r="Z980" i="7"/>
  <c r="AA980" i="7"/>
  <c r="AB980" i="7"/>
  <c r="AC980" i="7"/>
  <c r="AD980" i="7"/>
  <c r="AE980" i="7"/>
  <c r="AF980" i="7"/>
  <c r="AG980" i="7"/>
  <c r="AH980" i="7"/>
  <c r="AI980" i="7"/>
  <c r="AJ980" i="7"/>
  <c r="AK980" i="7"/>
  <c r="AL980" i="7"/>
  <c r="AM980" i="7"/>
  <c r="AN980" i="7"/>
  <c r="AO980" i="7"/>
  <c r="AP980" i="7"/>
  <c r="B981" i="7"/>
  <c r="C981" i="7"/>
  <c r="D981" i="7"/>
  <c r="E981" i="7"/>
  <c r="F981" i="7"/>
  <c r="G981" i="7"/>
  <c r="H981" i="7"/>
  <c r="I981" i="7"/>
  <c r="J981" i="7"/>
  <c r="K981" i="7"/>
  <c r="L981" i="7"/>
  <c r="M981" i="7"/>
  <c r="N981" i="7"/>
  <c r="O981" i="7"/>
  <c r="P981" i="7"/>
  <c r="Q981" i="7"/>
  <c r="R981" i="7"/>
  <c r="S981" i="7"/>
  <c r="T981" i="7"/>
  <c r="U981" i="7"/>
  <c r="V981" i="7"/>
  <c r="W981" i="7"/>
  <c r="X981" i="7"/>
  <c r="Y981" i="7"/>
  <c r="Z981" i="7"/>
  <c r="AA981" i="7"/>
  <c r="AB981" i="7"/>
  <c r="AC981" i="7"/>
  <c r="AD981" i="7"/>
  <c r="AE981" i="7"/>
  <c r="AF981" i="7"/>
  <c r="AG981" i="7"/>
  <c r="AH981" i="7"/>
  <c r="AI981" i="7"/>
  <c r="AJ981" i="7"/>
  <c r="AK981" i="7"/>
  <c r="AL981" i="7"/>
  <c r="AM981" i="7"/>
  <c r="AN981" i="7"/>
  <c r="AO981" i="7"/>
  <c r="AP981" i="7"/>
  <c r="B982" i="7"/>
  <c r="C982" i="7"/>
  <c r="D982" i="7"/>
  <c r="E982" i="7"/>
  <c r="F982" i="7"/>
  <c r="G982" i="7"/>
  <c r="H982" i="7"/>
  <c r="I982" i="7"/>
  <c r="J982" i="7"/>
  <c r="K982" i="7"/>
  <c r="L982" i="7"/>
  <c r="M982" i="7"/>
  <c r="N982" i="7"/>
  <c r="O982" i="7"/>
  <c r="P982" i="7"/>
  <c r="Q982" i="7"/>
  <c r="R982" i="7"/>
  <c r="S982" i="7"/>
  <c r="AT982" i="7" s="1"/>
  <c r="T982" i="7"/>
  <c r="U982" i="7"/>
  <c r="V982" i="7"/>
  <c r="X982" i="7"/>
  <c r="Y982" i="7"/>
  <c r="Z982" i="7"/>
  <c r="AA982" i="7"/>
  <c r="AB982" i="7"/>
  <c r="AC982" i="7"/>
  <c r="AD982" i="7"/>
  <c r="AE982" i="7"/>
  <c r="AF982" i="7"/>
  <c r="AG982" i="7"/>
  <c r="AH982" i="7"/>
  <c r="AI982" i="7"/>
  <c r="AJ982" i="7"/>
  <c r="AK982" i="7"/>
  <c r="AL982" i="7"/>
  <c r="AM982" i="7"/>
  <c r="AN982" i="7"/>
  <c r="AO982" i="7"/>
  <c r="AP982" i="7"/>
  <c r="B983" i="7"/>
  <c r="C983" i="7"/>
  <c r="D983" i="7"/>
  <c r="E983" i="7"/>
  <c r="F983" i="7"/>
  <c r="G983" i="7"/>
  <c r="H983" i="7"/>
  <c r="I983" i="7"/>
  <c r="J983" i="7"/>
  <c r="K983" i="7"/>
  <c r="L983" i="7"/>
  <c r="M983" i="7"/>
  <c r="N983" i="7"/>
  <c r="O983" i="7"/>
  <c r="P983" i="7"/>
  <c r="Q983" i="7"/>
  <c r="R983" i="7"/>
  <c r="S983" i="7"/>
  <c r="AT983" i="7" s="1"/>
  <c r="T983" i="7"/>
  <c r="U983" i="7"/>
  <c r="V983" i="7"/>
  <c r="W983" i="7"/>
  <c r="X983" i="7"/>
  <c r="Y983" i="7"/>
  <c r="Z983" i="7"/>
  <c r="AA983" i="7"/>
  <c r="AB983" i="7"/>
  <c r="AC983" i="7"/>
  <c r="AD983" i="7"/>
  <c r="AE983" i="7"/>
  <c r="AF983" i="7"/>
  <c r="AG983" i="7"/>
  <c r="AH983" i="7"/>
  <c r="AI983" i="7"/>
  <c r="AJ983" i="7"/>
  <c r="AK983" i="7"/>
  <c r="AL983" i="7"/>
  <c r="AM983" i="7"/>
  <c r="AN983" i="7"/>
  <c r="AO983" i="7"/>
  <c r="AP983" i="7"/>
  <c r="B984" i="7"/>
  <c r="C984" i="7"/>
  <c r="D984" i="7"/>
  <c r="E984" i="7"/>
  <c r="F984" i="7"/>
  <c r="G984" i="7"/>
  <c r="H984" i="7"/>
  <c r="I984" i="7"/>
  <c r="J984" i="7"/>
  <c r="K984" i="7"/>
  <c r="L984" i="7"/>
  <c r="M984" i="7"/>
  <c r="N984" i="7"/>
  <c r="O984" i="7"/>
  <c r="P984" i="7"/>
  <c r="Q984" i="7"/>
  <c r="R984" i="7"/>
  <c r="S984" i="7"/>
  <c r="T984" i="7"/>
  <c r="AT984" i="7" s="1"/>
  <c r="U984" i="7"/>
  <c r="V984" i="7"/>
  <c r="W984" i="7"/>
  <c r="X984" i="7"/>
  <c r="Y984" i="7"/>
  <c r="Z984" i="7"/>
  <c r="AA984" i="7"/>
  <c r="AB984" i="7"/>
  <c r="AC984" i="7"/>
  <c r="AD984" i="7"/>
  <c r="AE984" i="7"/>
  <c r="AF984" i="7"/>
  <c r="AG984" i="7"/>
  <c r="AH984" i="7"/>
  <c r="AI984" i="7"/>
  <c r="AJ984" i="7"/>
  <c r="AK984" i="7"/>
  <c r="AL984" i="7"/>
  <c r="AM984" i="7"/>
  <c r="AN984" i="7"/>
  <c r="AO984" i="7"/>
  <c r="AP984" i="7"/>
  <c r="B985" i="7"/>
  <c r="C985" i="7"/>
  <c r="D985" i="7"/>
  <c r="E985" i="7"/>
  <c r="F985" i="7"/>
  <c r="G985" i="7"/>
  <c r="H985" i="7"/>
  <c r="I985" i="7"/>
  <c r="J985" i="7"/>
  <c r="K985" i="7"/>
  <c r="L985" i="7"/>
  <c r="M985" i="7"/>
  <c r="N985" i="7"/>
  <c r="O985" i="7"/>
  <c r="P985" i="7"/>
  <c r="Q985" i="7"/>
  <c r="R985" i="7"/>
  <c r="S985" i="7"/>
  <c r="T985" i="7"/>
  <c r="U985" i="7"/>
  <c r="V985" i="7"/>
  <c r="W985" i="7"/>
  <c r="X985" i="7"/>
  <c r="Y985" i="7"/>
  <c r="Z985" i="7"/>
  <c r="AA985" i="7"/>
  <c r="AB985" i="7"/>
  <c r="AC985" i="7"/>
  <c r="AD985" i="7"/>
  <c r="AE985" i="7"/>
  <c r="AF985" i="7"/>
  <c r="AG985" i="7"/>
  <c r="AH985" i="7"/>
  <c r="AI985" i="7"/>
  <c r="AJ985" i="7"/>
  <c r="AK985" i="7"/>
  <c r="AL985" i="7"/>
  <c r="AM985" i="7"/>
  <c r="AN985" i="7"/>
  <c r="AO985" i="7"/>
  <c r="AP985" i="7"/>
  <c r="B986" i="7"/>
  <c r="C986" i="7"/>
  <c r="D986" i="7"/>
  <c r="E986" i="7"/>
  <c r="F986" i="7"/>
  <c r="G986" i="7"/>
  <c r="H986" i="7"/>
  <c r="I986" i="7"/>
  <c r="J986" i="7"/>
  <c r="K986" i="7"/>
  <c r="L986" i="7"/>
  <c r="M986" i="7"/>
  <c r="N986" i="7"/>
  <c r="O986" i="7"/>
  <c r="P986" i="7"/>
  <c r="Q986" i="7"/>
  <c r="R986" i="7"/>
  <c r="S986" i="7"/>
  <c r="T986" i="7"/>
  <c r="U986" i="7"/>
  <c r="V986" i="7"/>
  <c r="X986" i="7"/>
  <c r="Y986" i="7"/>
  <c r="Z986" i="7"/>
  <c r="AA986" i="7"/>
  <c r="AB986" i="7"/>
  <c r="AC986" i="7"/>
  <c r="AD986" i="7"/>
  <c r="AE986" i="7"/>
  <c r="AF986" i="7"/>
  <c r="AG986" i="7"/>
  <c r="AH986" i="7"/>
  <c r="AI986" i="7"/>
  <c r="AJ986" i="7"/>
  <c r="AK986" i="7"/>
  <c r="AL986" i="7"/>
  <c r="AM986" i="7"/>
  <c r="AN986" i="7"/>
  <c r="AO986" i="7"/>
  <c r="AP986" i="7"/>
  <c r="B987" i="7"/>
  <c r="C987" i="7"/>
  <c r="D987" i="7"/>
  <c r="E987" i="7"/>
  <c r="F987" i="7"/>
  <c r="G987" i="7"/>
  <c r="H987" i="7"/>
  <c r="I987" i="7"/>
  <c r="J987" i="7"/>
  <c r="K987" i="7"/>
  <c r="L987" i="7"/>
  <c r="M987" i="7"/>
  <c r="N987" i="7"/>
  <c r="O987" i="7"/>
  <c r="P987" i="7"/>
  <c r="Q987" i="7"/>
  <c r="R987" i="7"/>
  <c r="S987" i="7"/>
  <c r="T987" i="7"/>
  <c r="U987" i="7"/>
  <c r="V987" i="7"/>
  <c r="W987" i="7"/>
  <c r="X987" i="7"/>
  <c r="Y987" i="7"/>
  <c r="Z987" i="7"/>
  <c r="AA987" i="7"/>
  <c r="AB987" i="7"/>
  <c r="AC987" i="7"/>
  <c r="AD987" i="7"/>
  <c r="AE987" i="7"/>
  <c r="AF987" i="7"/>
  <c r="AG987" i="7"/>
  <c r="AH987" i="7"/>
  <c r="AI987" i="7"/>
  <c r="AJ987" i="7"/>
  <c r="AK987" i="7"/>
  <c r="AL987" i="7"/>
  <c r="AM987" i="7"/>
  <c r="AN987" i="7"/>
  <c r="AO987" i="7"/>
  <c r="AP987" i="7"/>
  <c r="B988" i="7"/>
  <c r="C988" i="7"/>
  <c r="D988" i="7"/>
  <c r="E988" i="7"/>
  <c r="F988" i="7"/>
  <c r="G988" i="7"/>
  <c r="H988" i="7"/>
  <c r="I988" i="7"/>
  <c r="J988" i="7"/>
  <c r="K988" i="7"/>
  <c r="L988" i="7"/>
  <c r="M988" i="7"/>
  <c r="N988" i="7"/>
  <c r="O988" i="7"/>
  <c r="P988" i="7"/>
  <c r="Q988" i="7"/>
  <c r="R988" i="7"/>
  <c r="S988" i="7"/>
  <c r="T988" i="7"/>
  <c r="AT988" i="7" s="1"/>
  <c r="U988" i="7"/>
  <c r="V988" i="7"/>
  <c r="W988" i="7"/>
  <c r="X988" i="7"/>
  <c r="Y988" i="7"/>
  <c r="Z988" i="7"/>
  <c r="AA988" i="7"/>
  <c r="AB988" i="7"/>
  <c r="AC988" i="7"/>
  <c r="AD988" i="7"/>
  <c r="AE988" i="7"/>
  <c r="AF988" i="7"/>
  <c r="AG988" i="7"/>
  <c r="AH988" i="7"/>
  <c r="AI988" i="7"/>
  <c r="AJ988" i="7"/>
  <c r="AK988" i="7"/>
  <c r="AL988" i="7"/>
  <c r="AM988" i="7"/>
  <c r="AN988" i="7"/>
  <c r="AO988" i="7"/>
  <c r="AP988" i="7"/>
  <c r="B989" i="7"/>
  <c r="C989" i="7"/>
  <c r="D989" i="7"/>
  <c r="E989" i="7"/>
  <c r="F989" i="7"/>
  <c r="G989" i="7"/>
  <c r="H989" i="7"/>
  <c r="I989" i="7"/>
  <c r="J989" i="7"/>
  <c r="K989" i="7"/>
  <c r="L989" i="7"/>
  <c r="M989" i="7"/>
  <c r="N989" i="7"/>
  <c r="O989" i="7"/>
  <c r="P989" i="7"/>
  <c r="Q989" i="7"/>
  <c r="R989" i="7"/>
  <c r="S989" i="7"/>
  <c r="T989" i="7"/>
  <c r="U989" i="7"/>
  <c r="V989" i="7"/>
  <c r="W989" i="7"/>
  <c r="X989" i="7"/>
  <c r="Y989" i="7"/>
  <c r="Z989" i="7"/>
  <c r="AA989" i="7"/>
  <c r="AB989" i="7"/>
  <c r="AC989" i="7"/>
  <c r="AD989" i="7"/>
  <c r="AE989" i="7"/>
  <c r="AF989" i="7"/>
  <c r="AG989" i="7"/>
  <c r="AH989" i="7"/>
  <c r="AI989" i="7"/>
  <c r="AJ989" i="7"/>
  <c r="AK989" i="7"/>
  <c r="AL989" i="7"/>
  <c r="AM989" i="7"/>
  <c r="AN989" i="7"/>
  <c r="AO989" i="7"/>
  <c r="AP989" i="7"/>
  <c r="B990" i="7"/>
  <c r="C990" i="7"/>
  <c r="D990" i="7"/>
  <c r="E990" i="7"/>
  <c r="F990" i="7"/>
  <c r="G990" i="7"/>
  <c r="H990" i="7"/>
  <c r="I990" i="7"/>
  <c r="J990" i="7"/>
  <c r="K990" i="7"/>
  <c r="L990" i="7"/>
  <c r="M990" i="7"/>
  <c r="N990" i="7"/>
  <c r="O990" i="7"/>
  <c r="P990" i="7"/>
  <c r="Q990" i="7"/>
  <c r="R990" i="7"/>
  <c r="S990" i="7"/>
  <c r="T990" i="7"/>
  <c r="U990" i="7"/>
  <c r="V990" i="7"/>
  <c r="X990" i="7"/>
  <c r="Y990" i="7"/>
  <c r="Z990" i="7"/>
  <c r="AA990" i="7"/>
  <c r="AB990" i="7"/>
  <c r="AC990" i="7"/>
  <c r="AD990" i="7"/>
  <c r="AE990" i="7"/>
  <c r="AF990" i="7"/>
  <c r="AG990" i="7"/>
  <c r="AH990" i="7"/>
  <c r="AI990" i="7"/>
  <c r="AJ990" i="7"/>
  <c r="AK990" i="7"/>
  <c r="AL990" i="7"/>
  <c r="AM990" i="7"/>
  <c r="AN990" i="7"/>
  <c r="AO990" i="7"/>
  <c r="AP990" i="7"/>
  <c r="B991" i="7"/>
  <c r="C991" i="7"/>
  <c r="D991" i="7"/>
  <c r="E991" i="7"/>
  <c r="F991" i="7"/>
  <c r="G991" i="7"/>
  <c r="H991" i="7"/>
  <c r="I991" i="7"/>
  <c r="J991" i="7"/>
  <c r="K991" i="7"/>
  <c r="L991" i="7"/>
  <c r="M991" i="7"/>
  <c r="N991" i="7"/>
  <c r="O991" i="7"/>
  <c r="P991" i="7"/>
  <c r="Q991" i="7"/>
  <c r="R991" i="7"/>
  <c r="S991" i="7"/>
  <c r="T991" i="7"/>
  <c r="U991" i="7"/>
  <c r="V991" i="7"/>
  <c r="W991" i="7"/>
  <c r="X991" i="7"/>
  <c r="Y991" i="7"/>
  <c r="Z991" i="7"/>
  <c r="AA991" i="7"/>
  <c r="AB991" i="7"/>
  <c r="AC991" i="7"/>
  <c r="AD991" i="7"/>
  <c r="AE991" i="7"/>
  <c r="AF991" i="7"/>
  <c r="AG991" i="7"/>
  <c r="AH991" i="7"/>
  <c r="AI991" i="7"/>
  <c r="AJ991" i="7"/>
  <c r="AK991" i="7"/>
  <c r="AL991" i="7"/>
  <c r="AM991" i="7"/>
  <c r="AN991" i="7"/>
  <c r="AO991" i="7"/>
  <c r="AP991" i="7"/>
  <c r="B992" i="7"/>
  <c r="C992" i="7"/>
  <c r="D992" i="7"/>
  <c r="E992" i="7"/>
  <c r="F992" i="7"/>
  <c r="G992" i="7"/>
  <c r="H992" i="7"/>
  <c r="I992" i="7"/>
  <c r="J992" i="7"/>
  <c r="K992" i="7"/>
  <c r="L992" i="7"/>
  <c r="M992" i="7"/>
  <c r="N992" i="7"/>
  <c r="O992" i="7"/>
  <c r="P992" i="7"/>
  <c r="Q992" i="7"/>
  <c r="R992" i="7"/>
  <c r="S992" i="7"/>
  <c r="T992" i="7"/>
  <c r="U992" i="7"/>
  <c r="V992" i="7"/>
  <c r="W992" i="7"/>
  <c r="X992" i="7"/>
  <c r="Y992" i="7"/>
  <c r="Z992" i="7"/>
  <c r="AA992" i="7"/>
  <c r="AB992" i="7"/>
  <c r="AC992" i="7"/>
  <c r="AD992" i="7"/>
  <c r="AE992" i="7"/>
  <c r="AF992" i="7"/>
  <c r="AG992" i="7"/>
  <c r="AH992" i="7"/>
  <c r="AI992" i="7"/>
  <c r="AJ992" i="7"/>
  <c r="AK992" i="7"/>
  <c r="AL992" i="7"/>
  <c r="AM992" i="7"/>
  <c r="AN992" i="7"/>
  <c r="AO992" i="7"/>
  <c r="AP992" i="7"/>
  <c r="B993" i="7"/>
  <c r="C993" i="7"/>
  <c r="D993" i="7"/>
  <c r="E993" i="7"/>
  <c r="F993" i="7"/>
  <c r="G993" i="7"/>
  <c r="H993" i="7"/>
  <c r="I993" i="7"/>
  <c r="J993" i="7"/>
  <c r="K993" i="7"/>
  <c r="L993" i="7"/>
  <c r="M993" i="7"/>
  <c r="N993" i="7"/>
  <c r="O993" i="7"/>
  <c r="P993" i="7"/>
  <c r="Q993" i="7"/>
  <c r="R993" i="7"/>
  <c r="S993" i="7"/>
  <c r="AT993" i="7" s="1"/>
  <c r="T993" i="7"/>
  <c r="U993" i="7"/>
  <c r="V993" i="7"/>
  <c r="W993" i="7"/>
  <c r="X993" i="7"/>
  <c r="Y993" i="7"/>
  <c r="Z993" i="7"/>
  <c r="AA993" i="7"/>
  <c r="AB993" i="7"/>
  <c r="AC993" i="7"/>
  <c r="AD993" i="7"/>
  <c r="AE993" i="7"/>
  <c r="AF993" i="7"/>
  <c r="AG993" i="7"/>
  <c r="AH993" i="7"/>
  <c r="AI993" i="7"/>
  <c r="AJ993" i="7"/>
  <c r="AK993" i="7"/>
  <c r="AL993" i="7"/>
  <c r="AM993" i="7"/>
  <c r="AN993" i="7"/>
  <c r="AO993" i="7"/>
  <c r="AP993" i="7"/>
  <c r="B994" i="7"/>
  <c r="C994" i="7"/>
  <c r="D994" i="7"/>
  <c r="E994" i="7"/>
  <c r="F994" i="7"/>
  <c r="G994" i="7"/>
  <c r="H994" i="7"/>
  <c r="I994" i="7"/>
  <c r="J994" i="7"/>
  <c r="K994" i="7"/>
  <c r="L994" i="7"/>
  <c r="M994" i="7"/>
  <c r="N994" i="7"/>
  <c r="O994" i="7"/>
  <c r="P994" i="7"/>
  <c r="Q994" i="7"/>
  <c r="R994" i="7"/>
  <c r="S994" i="7"/>
  <c r="T994" i="7"/>
  <c r="U994" i="7"/>
  <c r="V994" i="7"/>
  <c r="X994" i="7"/>
  <c r="Y994" i="7"/>
  <c r="Z994" i="7"/>
  <c r="AA994" i="7"/>
  <c r="AB994" i="7"/>
  <c r="AC994" i="7"/>
  <c r="AD994" i="7"/>
  <c r="AE994" i="7"/>
  <c r="AF994" i="7"/>
  <c r="AG994" i="7"/>
  <c r="AH994" i="7"/>
  <c r="AI994" i="7"/>
  <c r="AJ994" i="7"/>
  <c r="AK994" i="7"/>
  <c r="AL994" i="7"/>
  <c r="AM994" i="7"/>
  <c r="AN994" i="7"/>
  <c r="AO994" i="7"/>
  <c r="AP994" i="7"/>
  <c r="B995" i="7"/>
  <c r="C995" i="7"/>
  <c r="D995" i="7"/>
  <c r="E995" i="7"/>
  <c r="F995" i="7"/>
  <c r="G995" i="7"/>
  <c r="H995" i="7"/>
  <c r="I995" i="7"/>
  <c r="J995" i="7"/>
  <c r="K995" i="7"/>
  <c r="L995" i="7"/>
  <c r="M995" i="7"/>
  <c r="N995" i="7"/>
  <c r="O995" i="7"/>
  <c r="P995" i="7"/>
  <c r="Q995" i="7"/>
  <c r="R995" i="7"/>
  <c r="S995" i="7"/>
  <c r="T995" i="7"/>
  <c r="U995" i="7"/>
  <c r="V995" i="7"/>
  <c r="W995" i="7"/>
  <c r="X995" i="7"/>
  <c r="Y995" i="7"/>
  <c r="Z995" i="7"/>
  <c r="AA995" i="7"/>
  <c r="AB995" i="7"/>
  <c r="AC995" i="7"/>
  <c r="AD995" i="7"/>
  <c r="AE995" i="7"/>
  <c r="AF995" i="7"/>
  <c r="AG995" i="7"/>
  <c r="AH995" i="7"/>
  <c r="AI995" i="7"/>
  <c r="AJ995" i="7"/>
  <c r="AK995" i="7"/>
  <c r="AL995" i="7"/>
  <c r="AM995" i="7"/>
  <c r="AN995" i="7"/>
  <c r="AO995" i="7"/>
  <c r="AP995" i="7"/>
  <c r="B996" i="7"/>
  <c r="C996" i="7"/>
  <c r="D996" i="7"/>
  <c r="E996" i="7"/>
  <c r="F996" i="7"/>
  <c r="G996" i="7"/>
  <c r="H996" i="7"/>
  <c r="I996" i="7"/>
  <c r="J996" i="7"/>
  <c r="K996" i="7"/>
  <c r="L996" i="7"/>
  <c r="M996" i="7"/>
  <c r="N996" i="7"/>
  <c r="O996" i="7"/>
  <c r="P996" i="7"/>
  <c r="Q996" i="7"/>
  <c r="R996" i="7"/>
  <c r="S996" i="7"/>
  <c r="T996" i="7"/>
  <c r="AT996" i="7" s="1"/>
  <c r="U996" i="7"/>
  <c r="V996" i="7"/>
  <c r="W996" i="7"/>
  <c r="X996" i="7"/>
  <c r="Y996" i="7"/>
  <c r="Z996" i="7"/>
  <c r="AA996" i="7"/>
  <c r="AB996" i="7"/>
  <c r="AC996" i="7"/>
  <c r="AD996" i="7"/>
  <c r="AE996" i="7"/>
  <c r="AF996" i="7"/>
  <c r="AG996" i="7"/>
  <c r="AH996" i="7"/>
  <c r="AI996" i="7"/>
  <c r="AJ996" i="7"/>
  <c r="AK996" i="7"/>
  <c r="AL996" i="7"/>
  <c r="AM996" i="7"/>
  <c r="AN996" i="7"/>
  <c r="AO996" i="7"/>
  <c r="AP996" i="7"/>
  <c r="B997" i="7"/>
  <c r="C997" i="7"/>
  <c r="D997" i="7"/>
  <c r="E997" i="7"/>
  <c r="F997" i="7"/>
  <c r="G997" i="7"/>
  <c r="H997" i="7"/>
  <c r="I997" i="7"/>
  <c r="J997" i="7"/>
  <c r="K997" i="7"/>
  <c r="L997" i="7"/>
  <c r="M997" i="7"/>
  <c r="N997" i="7"/>
  <c r="O997" i="7"/>
  <c r="P997" i="7"/>
  <c r="Q997" i="7"/>
  <c r="R997" i="7"/>
  <c r="S997" i="7"/>
  <c r="T997" i="7"/>
  <c r="U997" i="7"/>
  <c r="V997" i="7"/>
  <c r="W997" i="7"/>
  <c r="X997" i="7"/>
  <c r="Y997" i="7"/>
  <c r="Z997" i="7"/>
  <c r="AA997" i="7"/>
  <c r="AB997" i="7"/>
  <c r="AC997" i="7"/>
  <c r="AD997" i="7"/>
  <c r="AE997" i="7"/>
  <c r="AF997" i="7"/>
  <c r="AG997" i="7"/>
  <c r="AH997" i="7"/>
  <c r="AI997" i="7"/>
  <c r="AJ997" i="7"/>
  <c r="AK997" i="7"/>
  <c r="AL997" i="7"/>
  <c r="AM997" i="7"/>
  <c r="AN997" i="7"/>
  <c r="AO997" i="7"/>
  <c r="AP997" i="7"/>
  <c r="B998" i="7"/>
  <c r="C998" i="7"/>
  <c r="D998" i="7"/>
  <c r="E998" i="7"/>
  <c r="F998" i="7"/>
  <c r="G998" i="7"/>
  <c r="H998" i="7"/>
  <c r="I998" i="7"/>
  <c r="J998" i="7"/>
  <c r="K998" i="7"/>
  <c r="L998" i="7"/>
  <c r="M998" i="7"/>
  <c r="N998" i="7"/>
  <c r="O998" i="7"/>
  <c r="P998" i="7"/>
  <c r="Q998" i="7"/>
  <c r="R998" i="7"/>
  <c r="S998" i="7"/>
  <c r="AT998" i="7" s="1"/>
  <c r="T998" i="7"/>
  <c r="U998" i="7"/>
  <c r="V998" i="7"/>
  <c r="X998" i="7"/>
  <c r="Y998" i="7"/>
  <c r="Z998" i="7"/>
  <c r="AA998" i="7"/>
  <c r="AB998" i="7"/>
  <c r="AC998" i="7"/>
  <c r="AD998" i="7"/>
  <c r="AE998" i="7"/>
  <c r="AF998" i="7"/>
  <c r="AG998" i="7"/>
  <c r="AH998" i="7"/>
  <c r="AI998" i="7"/>
  <c r="AJ998" i="7"/>
  <c r="AK998" i="7"/>
  <c r="AL998" i="7"/>
  <c r="AM998" i="7"/>
  <c r="AN998" i="7"/>
  <c r="AO998" i="7"/>
  <c r="AP998" i="7"/>
  <c r="B999" i="7"/>
  <c r="C999" i="7"/>
  <c r="D999" i="7"/>
  <c r="E999" i="7"/>
  <c r="F999" i="7"/>
  <c r="G999" i="7"/>
  <c r="H999" i="7"/>
  <c r="I999" i="7"/>
  <c r="J999" i="7"/>
  <c r="K999" i="7"/>
  <c r="L999" i="7"/>
  <c r="M999" i="7"/>
  <c r="N999" i="7"/>
  <c r="O999" i="7"/>
  <c r="P999" i="7"/>
  <c r="Q999" i="7"/>
  <c r="R999" i="7"/>
  <c r="S999" i="7"/>
  <c r="AT999" i="7" s="1"/>
  <c r="T999" i="7"/>
  <c r="U999" i="7"/>
  <c r="V999" i="7"/>
  <c r="W999" i="7"/>
  <c r="X999" i="7"/>
  <c r="Y999" i="7"/>
  <c r="Z999" i="7"/>
  <c r="AA999" i="7"/>
  <c r="AB999" i="7"/>
  <c r="AC999" i="7"/>
  <c r="AD999" i="7"/>
  <c r="AE999" i="7"/>
  <c r="AF999" i="7"/>
  <c r="AG999" i="7"/>
  <c r="AH999" i="7"/>
  <c r="AI999" i="7"/>
  <c r="AJ999" i="7"/>
  <c r="AK999" i="7"/>
  <c r="AL999" i="7"/>
  <c r="AM999" i="7"/>
  <c r="AN999" i="7"/>
  <c r="AO999" i="7"/>
  <c r="AP999" i="7"/>
  <c r="B1000" i="7"/>
  <c r="C1000" i="7"/>
  <c r="D1000" i="7"/>
  <c r="E1000" i="7"/>
  <c r="F1000" i="7"/>
  <c r="G1000" i="7"/>
  <c r="H1000" i="7"/>
  <c r="I1000" i="7"/>
  <c r="J1000" i="7"/>
  <c r="K1000" i="7"/>
  <c r="L1000" i="7"/>
  <c r="M1000" i="7"/>
  <c r="N1000" i="7"/>
  <c r="O1000" i="7"/>
  <c r="P1000" i="7"/>
  <c r="Q1000" i="7"/>
  <c r="R1000" i="7"/>
  <c r="S1000" i="7"/>
  <c r="T1000" i="7"/>
  <c r="AT1000" i="7" s="1"/>
  <c r="U1000" i="7"/>
  <c r="V1000" i="7"/>
  <c r="W1000" i="7"/>
  <c r="X1000" i="7"/>
  <c r="Y1000" i="7"/>
  <c r="Z1000" i="7"/>
  <c r="AA1000" i="7"/>
  <c r="AB1000" i="7"/>
  <c r="AC1000" i="7"/>
  <c r="AD1000" i="7"/>
  <c r="AE1000" i="7"/>
  <c r="AF1000" i="7"/>
  <c r="AG1000" i="7"/>
  <c r="AH1000" i="7"/>
  <c r="AI1000" i="7"/>
  <c r="AJ1000" i="7"/>
  <c r="AK1000" i="7"/>
  <c r="AL1000" i="7"/>
  <c r="AM1000" i="7"/>
  <c r="AN1000" i="7"/>
  <c r="AO1000" i="7"/>
  <c r="AP1000" i="7"/>
  <c r="B1001" i="7"/>
  <c r="C1001" i="7"/>
  <c r="D1001" i="7"/>
  <c r="E1001" i="7"/>
  <c r="F1001" i="7"/>
  <c r="G1001" i="7"/>
  <c r="H1001" i="7"/>
  <c r="I1001" i="7"/>
  <c r="J1001" i="7"/>
  <c r="K1001" i="7"/>
  <c r="L1001" i="7"/>
  <c r="M1001" i="7"/>
  <c r="N1001" i="7"/>
  <c r="O1001" i="7"/>
  <c r="P1001" i="7"/>
  <c r="Q1001" i="7"/>
  <c r="R1001" i="7"/>
  <c r="S1001" i="7"/>
  <c r="T1001" i="7"/>
  <c r="U1001" i="7"/>
  <c r="V1001" i="7"/>
  <c r="W1001" i="7"/>
  <c r="X1001" i="7"/>
  <c r="Y1001" i="7"/>
  <c r="Z1001" i="7"/>
  <c r="AA1001" i="7"/>
  <c r="AB1001" i="7"/>
  <c r="AC1001" i="7"/>
  <c r="AD1001" i="7"/>
  <c r="AE1001" i="7"/>
  <c r="AF1001" i="7"/>
  <c r="AG1001" i="7"/>
  <c r="AH1001" i="7"/>
  <c r="AI1001" i="7"/>
  <c r="AJ1001" i="7"/>
  <c r="AK1001" i="7"/>
  <c r="AL1001" i="7"/>
  <c r="AM1001" i="7"/>
  <c r="AN1001" i="7"/>
  <c r="AO1001" i="7"/>
  <c r="AP1001" i="7"/>
  <c r="B1002" i="7"/>
  <c r="C1002" i="7"/>
  <c r="D1002" i="7"/>
  <c r="E1002" i="7"/>
  <c r="F1002" i="7"/>
  <c r="G1002" i="7"/>
  <c r="H1002" i="7"/>
  <c r="I1002" i="7"/>
  <c r="J1002" i="7"/>
  <c r="K1002" i="7"/>
  <c r="L1002" i="7"/>
  <c r="M1002" i="7"/>
  <c r="N1002" i="7"/>
  <c r="O1002" i="7"/>
  <c r="P1002" i="7"/>
  <c r="Q1002" i="7"/>
  <c r="R1002" i="7"/>
  <c r="S1002" i="7"/>
  <c r="T1002" i="7"/>
  <c r="U1002" i="7"/>
  <c r="V1002" i="7"/>
  <c r="X1002" i="7"/>
  <c r="Y1002" i="7"/>
  <c r="Z1002" i="7"/>
  <c r="AA1002" i="7"/>
  <c r="AB1002" i="7"/>
  <c r="AC1002" i="7"/>
  <c r="AD1002" i="7"/>
  <c r="AE1002" i="7"/>
  <c r="AF1002" i="7"/>
  <c r="AG1002" i="7"/>
  <c r="AH1002" i="7"/>
  <c r="AI1002" i="7"/>
  <c r="AJ1002" i="7"/>
  <c r="AK1002" i="7"/>
  <c r="AL1002" i="7"/>
  <c r="AM1002" i="7"/>
  <c r="AN1002" i="7"/>
  <c r="AO1002" i="7"/>
  <c r="AP1002" i="7"/>
  <c r="B1003" i="7"/>
  <c r="C1003" i="7"/>
  <c r="D1003" i="7"/>
  <c r="E1003" i="7"/>
  <c r="F1003" i="7"/>
  <c r="G1003" i="7"/>
  <c r="H1003" i="7"/>
  <c r="I1003" i="7"/>
  <c r="J1003" i="7"/>
  <c r="K1003" i="7"/>
  <c r="L1003" i="7"/>
  <c r="M1003" i="7"/>
  <c r="N1003" i="7"/>
  <c r="O1003" i="7"/>
  <c r="P1003" i="7"/>
  <c r="Q1003" i="7"/>
  <c r="R1003" i="7"/>
  <c r="S1003" i="7"/>
  <c r="T1003" i="7"/>
  <c r="U1003" i="7"/>
  <c r="V1003" i="7"/>
  <c r="W1003" i="7"/>
  <c r="X1003" i="7"/>
  <c r="Y1003" i="7"/>
  <c r="Z1003" i="7"/>
  <c r="AA1003" i="7"/>
  <c r="AB1003" i="7"/>
  <c r="AC1003" i="7"/>
  <c r="AD1003" i="7"/>
  <c r="AE1003" i="7"/>
  <c r="AF1003" i="7"/>
  <c r="AG1003" i="7"/>
  <c r="AH1003" i="7"/>
  <c r="AI1003" i="7"/>
  <c r="AJ1003" i="7"/>
  <c r="AK1003" i="7"/>
  <c r="AL1003" i="7"/>
  <c r="AM1003" i="7"/>
  <c r="AN1003" i="7"/>
  <c r="AO1003" i="7"/>
  <c r="AP1003" i="7"/>
  <c r="B1004" i="7"/>
  <c r="C1004" i="7"/>
  <c r="D1004" i="7"/>
  <c r="E1004" i="7"/>
  <c r="F1004" i="7"/>
  <c r="G1004" i="7"/>
  <c r="H1004" i="7"/>
  <c r="I1004" i="7"/>
  <c r="J1004" i="7"/>
  <c r="K1004" i="7"/>
  <c r="L1004" i="7"/>
  <c r="M1004" i="7"/>
  <c r="N1004" i="7"/>
  <c r="O1004" i="7"/>
  <c r="P1004" i="7"/>
  <c r="Q1004" i="7"/>
  <c r="R1004" i="7"/>
  <c r="S1004" i="7"/>
  <c r="T1004" i="7"/>
  <c r="AT1004" i="7" s="1"/>
  <c r="U1004" i="7"/>
  <c r="V1004" i="7"/>
  <c r="W1004" i="7"/>
  <c r="X1004" i="7"/>
  <c r="Y1004" i="7"/>
  <c r="Z1004" i="7"/>
  <c r="AA1004" i="7"/>
  <c r="AB1004" i="7"/>
  <c r="AC1004" i="7"/>
  <c r="AD1004" i="7"/>
  <c r="AE1004" i="7"/>
  <c r="AF1004" i="7"/>
  <c r="AG1004" i="7"/>
  <c r="AH1004" i="7"/>
  <c r="AI1004" i="7"/>
  <c r="AJ1004" i="7"/>
  <c r="AK1004" i="7"/>
  <c r="AL1004" i="7"/>
  <c r="AM1004" i="7"/>
  <c r="AN1004" i="7"/>
  <c r="AO1004" i="7"/>
  <c r="AP1004" i="7"/>
  <c r="B1005" i="7"/>
  <c r="C1005" i="7"/>
  <c r="D1005" i="7"/>
  <c r="E1005" i="7"/>
  <c r="F1005" i="7"/>
  <c r="G1005" i="7"/>
  <c r="H1005" i="7"/>
  <c r="I1005" i="7"/>
  <c r="J1005" i="7"/>
  <c r="K1005" i="7"/>
  <c r="L1005" i="7"/>
  <c r="M1005" i="7"/>
  <c r="N1005" i="7"/>
  <c r="O1005" i="7"/>
  <c r="P1005" i="7"/>
  <c r="Q1005" i="7"/>
  <c r="R1005" i="7"/>
  <c r="S1005" i="7"/>
  <c r="T1005" i="7"/>
  <c r="U1005" i="7"/>
  <c r="V1005" i="7"/>
  <c r="W1005" i="7"/>
  <c r="X1005" i="7"/>
  <c r="Y1005" i="7"/>
  <c r="Z1005" i="7"/>
  <c r="AA1005" i="7"/>
  <c r="AB1005" i="7"/>
  <c r="AC1005" i="7"/>
  <c r="AD1005" i="7"/>
  <c r="AE1005" i="7"/>
  <c r="AF1005" i="7"/>
  <c r="AG1005" i="7"/>
  <c r="AH1005" i="7"/>
  <c r="AI1005" i="7"/>
  <c r="AJ1005" i="7"/>
  <c r="AK1005" i="7"/>
  <c r="AL1005" i="7"/>
  <c r="AM1005" i="7"/>
  <c r="AN1005" i="7"/>
  <c r="AO1005" i="7"/>
  <c r="AP1005" i="7"/>
  <c r="B1006" i="7"/>
  <c r="C1006" i="7"/>
  <c r="D1006" i="7"/>
  <c r="E1006" i="7"/>
  <c r="F1006" i="7"/>
  <c r="G1006" i="7"/>
  <c r="H1006" i="7"/>
  <c r="I1006" i="7"/>
  <c r="J1006" i="7"/>
  <c r="K1006" i="7"/>
  <c r="L1006" i="7"/>
  <c r="M1006" i="7"/>
  <c r="N1006" i="7"/>
  <c r="O1006" i="7"/>
  <c r="P1006" i="7"/>
  <c r="Q1006" i="7"/>
  <c r="R1006" i="7"/>
  <c r="S1006" i="7"/>
  <c r="T1006" i="7"/>
  <c r="U1006" i="7"/>
  <c r="V1006" i="7"/>
  <c r="X1006" i="7"/>
  <c r="Y1006" i="7"/>
  <c r="Z1006" i="7"/>
  <c r="AA1006" i="7"/>
  <c r="AB1006" i="7"/>
  <c r="AC1006" i="7"/>
  <c r="AD1006" i="7"/>
  <c r="AE1006" i="7"/>
  <c r="AF1006" i="7"/>
  <c r="AG1006" i="7"/>
  <c r="AH1006" i="7"/>
  <c r="AI1006" i="7"/>
  <c r="AJ1006" i="7"/>
  <c r="AK1006" i="7"/>
  <c r="AL1006" i="7"/>
  <c r="AM1006" i="7"/>
  <c r="AN1006" i="7"/>
  <c r="AO1006" i="7"/>
  <c r="AP1006" i="7"/>
  <c r="B1007" i="7"/>
  <c r="C1007" i="7"/>
  <c r="D1007" i="7"/>
  <c r="E1007" i="7"/>
  <c r="F1007" i="7"/>
  <c r="G1007" i="7"/>
  <c r="H1007" i="7"/>
  <c r="I1007" i="7"/>
  <c r="J1007" i="7"/>
  <c r="K1007" i="7"/>
  <c r="L1007" i="7"/>
  <c r="M1007" i="7"/>
  <c r="N1007" i="7"/>
  <c r="O1007" i="7"/>
  <c r="P1007" i="7"/>
  <c r="Q1007" i="7"/>
  <c r="R1007" i="7"/>
  <c r="S1007" i="7"/>
  <c r="T1007" i="7"/>
  <c r="U1007" i="7"/>
  <c r="V1007" i="7"/>
  <c r="W1007" i="7"/>
  <c r="X1007" i="7"/>
  <c r="Y1007" i="7"/>
  <c r="Z1007" i="7"/>
  <c r="AA1007" i="7"/>
  <c r="AB1007" i="7"/>
  <c r="AC1007" i="7"/>
  <c r="AD1007" i="7"/>
  <c r="AE1007" i="7"/>
  <c r="AF1007" i="7"/>
  <c r="AG1007" i="7"/>
  <c r="AH1007" i="7"/>
  <c r="AI1007" i="7"/>
  <c r="AJ1007" i="7"/>
  <c r="AK1007" i="7"/>
  <c r="AL1007" i="7"/>
  <c r="AM1007" i="7"/>
  <c r="AN1007" i="7"/>
  <c r="AO1007" i="7"/>
  <c r="AP1007" i="7"/>
  <c r="B1008" i="7"/>
  <c r="C1008" i="7"/>
  <c r="D1008" i="7"/>
  <c r="E1008" i="7"/>
  <c r="F1008" i="7"/>
  <c r="G1008" i="7"/>
  <c r="H1008" i="7"/>
  <c r="I1008" i="7"/>
  <c r="J1008" i="7"/>
  <c r="K1008" i="7"/>
  <c r="L1008" i="7"/>
  <c r="M1008" i="7"/>
  <c r="N1008" i="7"/>
  <c r="O1008" i="7"/>
  <c r="P1008" i="7"/>
  <c r="Q1008" i="7"/>
  <c r="R1008" i="7"/>
  <c r="S1008" i="7"/>
  <c r="T1008" i="7"/>
  <c r="U1008" i="7"/>
  <c r="V1008" i="7"/>
  <c r="W1008" i="7"/>
  <c r="X1008" i="7"/>
  <c r="Y1008" i="7"/>
  <c r="Z1008" i="7"/>
  <c r="AA1008" i="7"/>
  <c r="AB1008" i="7"/>
  <c r="AC1008" i="7"/>
  <c r="AD1008" i="7"/>
  <c r="AE1008" i="7"/>
  <c r="AF1008" i="7"/>
  <c r="AG1008" i="7"/>
  <c r="AH1008" i="7"/>
  <c r="AI1008" i="7"/>
  <c r="AJ1008" i="7"/>
  <c r="AK1008" i="7"/>
  <c r="AL1008" i="7"/>
  <c r="AM1008" i="7"/>
  <c r="AN1008" i="7"/>
  <c r="AO1008" i="7"/>
  <c r="AP1008" i="7"/>
  <c r="B1009" i="7"/>
  <c r="C1009" i="7"/>
  <c r="D1009" i="7"/>
  <c r="E1009" i="7"/>
  <c r="F1009" i="7"/>
  <c r="G1009" i="7"/>
  <c r="H1009" i="7"/>
  <c r="I1009" i="7"/>
  <c r="J1009" i="7"/>
  <c r="K1009" i="7"/>
  <c r="L1009" i="7"/>
  <c r="M1009" i="7"/>
  <c r="N1009" i="7"/>
  <c r="O1009" i="7"/>
  <c r="P1009" i="7"/>
  <c r="Q1009" i="7"/>
  <c r="R1009" i="7"/>
  <c r="S1009" i="7"/>
  <c r="AT1009" i="7" s="1"/>
  <c r="T1009" i="7"/>
  <c r="U1009" i="7"/>
  <c r="V1009" i="7"/>
  <c r="W1009" i="7"/>
  <c r="X1009" i="7"/>
  <c r="Y1009" i="7"/>
  <c r="Z1009" i="7"/>
  <c r="AA1009" i="7"/>
  <c r="AB1009" i="7"/>
  <c r="AC1009" i="7"/>
  <c r="AD1009" i="7"/>
  <c r="AE1009" i="7"/>
  <c r="AF1009" i="7"/>
  <c r="AG1009" i="7"/>
  <c r="AH1009" i="7"/>
  <c r="AI1009" i="7"/>
  <c r="AJ1009" i="7"/>
  <c r="AK1009" i="7"/>
  <c r="AL1009" i="7"/>
  <c r="AM1009" i="7"/>
  <c r="AN1009" i="7"/>
  <c r="AO1009" i="7"/>
  <c r="AP1009" i="7"/>
  <c r="B1010" i="7"/>
  <c r="C1010" i="7"/>
  <c r="D1010" i="7"/>
  <c r="E1010" i="7"/>
  <c r="F1010" i="7"/>
  <c r="G1010" i="7"/>
  <c r="H1010" i="7"/>
  <c r="I1010" i="7"/>
  <c r="J1010" i="7"/>
  <c r="K1010" i="7"/>
  <c r="L1010" i="7"/>
  <c r="M1010" i="7"/>
  <c r="N1010" i="7"/>
  <c r="O1010" i="7"/>
  <c r="P1010" i="7"/>
  <c r="Q1010" i="7"/>
  <c r="R1010" i="7"/>
  <c r="S1010" i="7"/>
  <c r="T1010" i="7"/>
  <c r="U1010" i="7"/>
  <c r="V1010" i="7"/>
  <c r="X1010" i="7"/>
  <c r="Y1010" i="7"/>
  <c r="Z1010" i="7"/>
  <c r="AA1010" i="7"/>
  <c r="AB1010" i="7"/>
  <c r="AC1010" i="7"/>
  <c r="AD1010" i="7"/>
  <c r="AE1010" i="7"/>
  <c r="AF1010" i="7"/>
  <c r="AG1010" i="7"/>
  <c r="AH1010" i="7"/>
  <c r="AI1010" i="7"/>
  <c r="AJ1010" i="7"/>
  <c r="AK1010" i="7"/>
  <c r="AL1010" i="7"/>
  <c r="AM1010" i="7"/>
  <c r="AN1010" i="7"/>
  <c r="AO1010" i="7"/>
  <c r="AP1010" i="7"/>
  <c r="B1011" i="7"/>
  <c r="C1011" i="7"/>
  <c r="D1011" i="7"/>
  <c r="E1011" i="7"/>
  <c r="F1011" i="7"/>
  <c r="G1011" i="7"/>
  <c r="H1011" i="7"/>
  <c r="I1011" i="7"/>
  <c r="J1011" i="7"/>
  <c r="K1011" i="7"/>
  <c r="L1011" i="7"/>
  <c r="M1011" i="7"/>
  <c r="N1011" i="7"/>
  <c r="O1011" i="7"/>
  <c r="P1011" i="7"/>
  <c r="Q1011" i="7"/>
  <c r="R1011" i="7"/>
  <c r="S1011" i="7"/>
  <c r="T1011" i="7"/>
  <c r="U1011" i="7"/>
  <c r="V1011" i="7"/>
  <c r="W1011" i="7"/>
  <c r="X1011" i="7"/>
  <c r="Y1011" i="7"/>
  <c r="Z1011" i="7"/>
  <c r="AA1011" i="7"/>
  <c r="AB1011" i="7"/>
  <c r="AC1011" i="7"/>
  <c r="AD1011" i="7"/>
  <c r="AE1011" i="7"/>
  <c r="AF1011" i="7"/>
  <c r="AG1011" i="7"/>
  <c r="AH1011" i="7"/>
  <c r="AI1011" i="7"/>
  <c r="AJ1011" i="7"/>
  <c r="AK1011" i="7"/>
  <c r="AL1011" i="7"/>
  <c r="AM1011" i="7"/>
  <c r="AN1011" i="7"/>
  <c r="AO1011" i="7"/>
  <c r="AP1011" i="7"/>
  <c r="B1012" i="7"/>
  <c r="C1012" i="7"/>
  <c r="D1012" i="7"/>
  <c r="E1012" i="7"/>
  <c r="F1012" i="7"/>
  <c r="G1012" i="7"/>
  <c r="H1012" i="7"/>
  <c r="I1012" i="7"/>
  <c r="J1012" i="7"/>
  <c r="K1012" i="7"/>
  <c r="L1012" i="7"/>
  <c r="M1012" i="7"/>
  <c r="N1012" i="7"/>
  <c r="O1012" i="7"/>
  <c r="P1012" i="7"/>
  <c r="Q1012" i="7"/>
  <c r="R1012" i="7"/>
  <c r="S1012" i="7"/>
  <c r="T1012" i="7"/>
  <c r="AT1012" i="7" s="1"/>
  <c r="U1012" i="7"/>
  <c r="V1012" i="7"/>
  <c r="W1012" i="7"/>
  <c r="X1012" i="7"/>
  <c r="Y1012" i="7"/>
  <c r="Z1012" i="7"/>
  <c r="AA1012" i="7"/>
  <c r="AB1012" i="7"/>
  <c r="AC1012" i="7"/>
  <c r="AD1012" i="7"/>
  <c r="AE1012" i="7"/>
  <c r="AF1012" i="7"/>
  <c r="AG1012" i="7"/>
  <c r="AH1012" i="7"/>
  <c r="AI1012" i="7"/>
  <c r="AJ1012" i="7"/>
  <c r="AK1012" i="7"/>
  <c r="AL1012" i="7"/>
  <c r="AM1012" i="7"/>
  <c r="AN1012" i="7"/>
  <c r="AO1012" i="7"/>
  <c r="AP1012" i="7"/>
  <c r="B1013" i="7"/>
  <c r="C1013" i="7"/>
  <c r="D1013" i="7"/>
  <c r="E1013" i="7"/>
  <c r="F1013" i="7"/>
  <c r="G1013" i="7"/>
  <c r="H1013" i="7"/>
  <c r="I1013" i="7"/>
  <c r="J1013" i="7"/>
  <c r="K1013" i="7"/>
  <c r="L1013" i="7"/>
  <c r="M1013" i="7"/>
  <c r="N1013" i="7"/>
  <c r="O1013" i="7"/>
  <c r="P1013" i="7"/>
  <c r="Q1013" i="7"/>
  <c r="R1013" i="7"/>
  <c r="S1013" i="7"/>
  <c r="T1013" i="7"/>
  <c r="U1013" i="7"/>
  <c r="V1013" i="7"/>
  <c r="W1013" i="7"/>
  <c r="X1013" i="7"/>
  <c r="Y1013" i="7"/>
  <c r="Z1013" i="7"/>
  <c r="AA1013" i="7"/>
  <c r="AB1013" i="7"/>
  <c r="AC1013" i="7"/>
  <c r="AD1013" i="7"/>
  <c r="AE1013" i="7"/>
  <c r="AF1013" i="7"/>
  <c r="AG1013" i="7"/>
  <c r="AH1013" i="7"/>
  <c r="AI1013" i="7"/>
  <c r="AJ1013" i="7"/>
  <c r="AK1013" i="7"/>
  <c r="AL1013" i="7"/>
  <c r="AM1013" i="7"/>
  <c r="AN1013" i="7"/>
  <c r="AO1013" i="7"/>
  <c r="AP1013" i="7"/>
  <c r="B1014" i="7"/>
  <c r="C1014" i="7"/>
  <c r="D1014" i="7"/>
  <c r="E1014" i="7"/>
  <c r="F1014" i="7"/>
  <c r="G1014" i="7"/>
  <c r="H1014" i="7"/>
  <c r="I1014" i="7"/>
  <c r="J1014" i="7"/>
  <c r="K1014" i="7"/>
  <c r="L1014" i="7"/>
  <c r="M1014" i="7"/>
  <c r="N1014" i="7"/>
  <c r="O1014" i="7"/>
  <c r="P1014" i="7"/>
  <c r="Q1014" i="7"/>
  <c r="R1014" i="7"/>
  <c r="S1014" i="7"/>
  <c r="AT1014" i="7" s="1"/>
  <c r="T1014" i="7"/>
  <c r="U1014" i="7"/>
  <c r="V1014" i="7"/>
  <c r="X1014" i="7"/>
  <c r="Y1014" i="7"/>
  <c r="Z1014" i="7"/>
  <c r="AA1014" i="7"/>
  <c r="AB1014" i="7"/>
  <c r="AC1014" i="7"/>
  <c r="AD1014" i="7"/>
  <c r="AE1014" i="7"/>
  <c r="AF1014" i="7"/>
  <c r="AG1014" i="7"/>
  <c r="AH1014" i="7"/>
  <c r="AI1014" i="7"/>
  <c r="AJ1014" i="7"/>
  <c r="AK1014" i="7"/>
  <c r="AL1014" i="7"/>
  <c r="AM1014" i="7"/>
  <c r="AN1014" i="7"/>
  <c r="AO1014" i="7"/>
  <c r="AP1014" i="7"/>
  <c r="B1015" i="7"/>
  <c r="C1015" i="7"/>
  <c r="D1015" i="7"/>
  <c r="E1015" i="7"/>
  <c r="F1015" i="7"/>
  <c r="G1015" i="7"/>
  <c r="H1015" i="7"/>
  <c r="I1015" i="7"/>
  <c r="J1015" i="7"/>
  <c r="K1015" i="7"/>
  <c r="L1015" i="7"/>
  <c r="M1015" i="7"/>
  <c r="N1015" i="7"/>
  <c r="O1015" i="7"/>
  <c r="P1015" i="7"/>
  <c r="Q1015" i="7"/>
  <c r="R1015" i="7"/>
  <c r="S1015" i="7"/>
  <c r="AT1015" i="7" s="1"/>
  <c r="T1015" i="7"/>
  <c r="U1015" i="7"/>
  <c r="V1015" i="7"/>
  <c r="W1015" i="7"/>
  <c r="X1015" i="7"/>
  <c r="Y1015" i="7"/>
  <c r="Z1015" i="7"/>
  <c r="AA1015" i="7"/>
  <c r="AB1015" i="7"/>
  <c r="AC1015" i="7"/>
  <c r="AD1015" i="7"/>
  <c r="AE1015" i="7"/>
  <c r="AF1015" i="7"/>
  <c r="AG1015" i="7"/>
  <c r="AH1015" i="7"/>
  <c r="AI1015" i="7"/>
  <c r="AJ1015" i="7"/>
  <c r="AK1015" i="7"/>
  <c r="AL1015" i="7"/>
  <c r="AM1015" i="7"/>
  <c r="AN1015" i="7"/>
  <c r="AO1015" i="7"/>
  <c r="AP1015" i="7"/>
  <c r="B1016" i="7"/>
  <c r="C1016" i="7"/>
  <c r="D1016" i="7"/>
  <c r="E1016" i="7"/>
  <c r="F1016" i="7"/>
  <c r="G1016" i="7"/>
  <c r="H1016" i="7"/>
  <c r="I1016" i="7"/>
  <c r="J1016" i="7"/>
  <c r="K1016" i="7"/>
  <c r="L1016" i="7"/>
  <c r="M1016" i="7"/>
  <c r="N1016" i="7"/>
  <c r="O1016" i="7"/>
  <c r="P1016" i="7"/>
  <c r="Q1016" i="7"/>
  <c r="R1016" i="7"/>
  <c r="S1016" i="7"/>
  <c r="T1016" i="7"/>
  <c r="AT1016" i="7" s="1"/>
  <c r="U1016" i="7"/>
  <c r="V1016" i="7"/>
  <c r="W1016" i="7"/>
  <c r="X1016" i="7"/>
  <c r="Y1016" i="7"/>
  <c r="Z1016" i="7"/>
  <c r="AA1016" i="7"/>
  <c r="AB1016" i="7"/>
  <c r="AC1016" i="7"/>
  <c r="AD1016" i="7"/>
  <c r="AE1016" i="7"/>
  <c r="AF1016" i="7"/>
  <c r="AG1016" i="7"/>
  <c r="AH1016" i="7"/>
  <c r="AI1016" i="7"/>
  <c r="AJ1016" i="7"/>
  <c r="AK1016" i="7"/>
  <c r="AL1016" i="7"/>
  <c r="AM1016" i="7"/>
  <c r="AN1016" i="7"/>
  <c r="AO1016" i="7"/>
  <c r="AP1016" i="7"/>
  <c r="B1017" i="7"/>
  <c r="C1017" i="7"/>
  <c r="D1017" i="7"/>
  <c r="E1017" i="7"/>
  <c r="F1017" i="7"/>
  <c r="G1017" i="7"/>
  <c r="H1017" i="7"/>
  <c r="I1017" i="7"/>
  <c r="J1017" i="7"/>
  <c r="K1017" i="7"/>
  <c r="L1017" i="7"/>
  <c r="M1017" i="7"/>
  <c r="N1017" i="7"/>
  <c r="O1017" i="7"/>
  <c r="P1017" i="7"/>
  <c r="Q1017" i="7"/>
  <c r="R1017" i="7"/>
  <c r="S1017" i="7"/>
  <c r="T1017" i="7"/>
  <c r="U1017" i="7"/>
  <c r="V1017" i="7"/>
  <c r="W1017" i="7"/>
  <c r="X1017" i="7"/>
  <c r="Y1017" i="7"/>
  <c r="Z1017" i="7"/>
  <c r="AA1017" i="7"/>
  <c r="AB1017" i="7"/>
  <c r="AC1017" i="7"/>
  <c r="AD1017" i="7"/>
  <c r="AE1017" i="7"/>
  <c r="AF1017" i="7"/>
  <c r="AG1017" i="7"/>
  <c r="AH1017" i="7"/>
  <c r="AI1017" i="7"/>
  <c r="AJ1017" i="7"/>
  <c r="AK1017" i="7"/>
  <c r="AL1017" i="7"/>
  <c r="AM1017" i="7"/>
  <c r="AN1017" i="7"/>
  <c r="AO1017" i="7"/>
  <c r="AP1017" i="7"/>
  <c r="B1018" i="7"/>
  <c r="C1018" i="7"/>
  <c r="D1018" i="7"/>
  <c r="E1018" i="7"/>
  <c r="F1018" i="7"/>
  <c r="G1018" i="7"/>
  <c r="H1018" i="7"/>
  <c r="I1018" i="7"/>
  <c r="J1018" i="7"/>
  <c r="K1018" i="7"/>
  <c r="L1018" i="7"/>
  <c r="M1018" i="7"/>
  <c r="N1018" i="7"/>
  <c r="O1018" i="7"/>
  <c r="P1018" i="7"/>
  <c r="Q1018" i="7"/>
  <c r="R1018" i="7"/>
  <c r="S1018" i="7"/>
  <c r="T1018" i="7"/>
  <c r="U1018" i="7"/>
  <c r="V1018" i="7"/>
  <c r="W1018" i="7"/>
  <c r="X1018" i="7"/>
  <c r="Y1018" i="7"/>
  <c r="Z1018" i="7"/>
  <c r="AA1018" i="7"/>
  <c r="AB1018" i="7"/>
  <c r="AC1018" i="7"/>
  <c r="AD1018" i="7"/>
  <c r="AE1018" i="7"/>
  <c r="AF1018" i="7"/>
  <c r="AG1018" i="7"/>
  <c r="AH1018" i="7"/>
  <c r="AI1018" i="7"/>
  <c r="AJ1018" i="7"/>
  <c r="AK1018" i="7"/>
  <c r="AL1018" i="7"/>
  <c r="AM1018" i="7"/>
  <c r="AN1018" i="7"/>
  <c r="AO1018" i="7"/>
  <c r="AP1018" i="7"/>
  <c r="B1019" i="7"/>
  <c r="C1019" i="7"/>
  <c r="D1019" i="7"/>
  <c r="E1019" i="7"/>
  <c r="F1019" i="7"/>
  <c r="G1019" i="7"/>
  <c r="H1019" i="7"/>
  <c r="I1019" i="7"/>
  <c r="J1019" i="7"/>
  <c r="K1019" i="7"/>
  <c r="L1019" i="7"/>
  <c r="M1019" i="7"/>
  <c r="N1019" i="7"/>
  <c r="O1019" i="7"/>
  <c r="P1019" i="7"/>
  <c r="Q1019" i="7"/>
  <c r="R1019" i="7"/>
  <c r="S1019" i="7"/>
  <c r="AT1019" i="7" s="1"/>
  <c r="T1019" i="7"/>
  <c r="U1019" i="7"/>
  <c r="V1019" i="7"/>
  <c r="W1019" i="7"/>
  <c r="X1019" i="7"/>
  <c r="Y1019" i="7"/>
  <c r="Z1019" i="7"/>
  <c r="AA1019" i="7"/>
  <c r="AB1019" i="7"/>
  <c r="AC1019" i="7"/>
  <c r="AD1019" i="7"/>
  <c r="AE1019" i="7"/>
  <c r="AF1019" i="7"/>
  <c r="AG1019" i="7"/>
  <c r="AH1019" i="7"/>
  <c r="AI1019" i="7"/>
  <c r="AJ1019" i="7"/>
  <c r="AK1019" i="7"/>
  <c r="AL1019" i="7"/>
  <c r="AM1019" i="7"/>
  <c r="AN1019" i="7"/>
  <c r="AO1019" i="7"/>
  <c r="AP1019" i="7"/>
  <c r="B1020" i="7"/>
  <c r="C1020" i="7"/>
  <c r="D1020" i="7"/>
  <c r="E1020" i="7"/>
  <c r="F1020" i="7"/>
  <c r="G1020" i="7"/>
  <c r="H1020" i="7"/>
  <c r="I1020" i="7"/>
  <c r="J1020" i="7"/>
  <c r="K1020" i="7"/>
  <c r="L1020" i="7"/>
  <c r="M1020" i="7"/>
  <c r="N1020" i="7"/>
  <c r="O1020" i="7"/>
  <c r="P1020" i="7"/>
  <c r="Q1020" i="7"/>
  <c r="R1020" i="7"/>
  <c r="S1020" i="7"/>
  <c r="T1020" i="7"/>
  <c r="AT1020" i="7" s="1"/>
  <c r="U1020" i="7"/>
  <c r="V1020" i="7"/>
  <c r="W1020" i="7"/>
  <c r="X1020" i="7"/>
  <c r="Y1020" i="7"/>
  <c r="Z1020" i="7"/>
  <c r="AA1020" i="7"/>
  <c r="AB1020" i="7"/>
  <c r="AC1020" i="7"/>
  <c r="AD1020" i="7"/>
  <c r="AE1020" i="7"/>
  <c r="AF1020" i="7"/>
  <c r="AG1020" i="7"/>
  <c r="AH1020" i="7"/>
  <c r="AI1020" i="7"/>
  <c r="AJ1020" i="7"/>
  <c r="AK1020" i="7"/>
  <c r="AL1020" i="7"/>
  <c r="AM1020" i="7"/>
  <c r="AN1020" i="7"/>
  <c r="AO1020" i="7"/>
  <c r="AP1020" i="7"/>
  <c r="B1021" i="7"/>
  <c r="C1021" i="7"/>
  <c r="D1021" i="7"/>
  <c r="E1021" i="7"/>
  <c r="F1021" i="7"/>
  <c r="G1021" i="7"/>
  <c r="H1021" i="7"/>
  <c r="I1021" i="7"/>
  <c r="J1021" i="7"/>
  <c r="K1021" i="7"/>
  <c r="L1021" i="7"/>
  <c r="M1021" i="7"/>
  <c r="N1021" i="7"/>
  <c r="O1021" i="7"/>
  <c r="P1021" i="7"/>
  <c r="Q1021" i="7"/>
  <c r="R1021" i="7"/>
  <c r="S1021" i="7"/>
  <c r="T1021" i="7"/>
  <c r="U1021" i="7"/>
  <c r="V1021" i="7"/>
  <c r="W1021" i="7"/>
  <c r="X1021" i="7"/>
  <c r="Y1021" i="7"/>
  <c r="Z1021" i="7"/>
  <c r="AA1021" i="7"/>
  <c r="AB1021" i="7"/>
  <c r="AC1021" i="7"/>
  <c r="AD1021" i="7"/>
  <c r="AE1021" i="7"/>
  <c r="AF1021" i="7"/>
  <c r="AG1021" i="7"/>
  <c r="AH1021" i="7"/>
  <c r="AI1021" i="7"/>
  <c r="AJ1021" i="7"/>
  <c r="AK1021" i="7"/>
  <c r="AL1021" i="7"/>
  <c r="AM1021" i="7"/>
  <c r="AN1021" i="7"/>
  <c r="AO1021" i="7"/>
  <c r="AP1021" i="7"/>
  <c r="B1022" i="7"/>
  <c r="C1022" i="7"/>
  <c r="D1022" i="7"/>
  <c r="E1022" i="7"/>
  <c r="F1022" i="7"/>
  <c r="G1022" i="7"/>
  <c r="H1022" i="7"/>
  <c r="I1022" i="7"/>
  <c r="J1022" i="7"/>
  <c r="K1022" i="7"/>
  <c r="L1022" i="7"/>
  <c r="M1022" i="7"/>
  <c r="N1022" i="7"/>
  <c r="O1022" i="7"/>
  <c r="P1022" i="7"/>
  <c r="Q1022" i="7"/>
  <c r="R1022" i="7"/>
  <c r="S1022" i="7"/>
  <c r="T1022" i="7"/>
  <c r="U1022" i="7"/>
  <c r="V1022" i="7"/>
  <c r="W1022" i="7"/>
  <c r="X1022" i="7"/>
  <c r="Y1022" i="7"/>
  <c r="Z1022" i="7"/>
  <c r="AA1022" i="7"/>
  <c r="AB1022" i="7"/>
  <c r="AC1022" i="7"/>
  <c r="AD1022" i="7"/>
  <c r="AE1022" i="7"/>
  <c r="AF1022" i="7"/>
  <c r="AG1022" i="7"/>
  <c r="AH1022" i="7"/>
  <c r="AI1022" i="7"/>
  <c r="AJ1022" i="7"/>
  <c r="AK1022" i="7"/>
  <c r="AL1022" i="7"/>
  <c r="AM1022" i="7"/>
  <c r="AN1022" i="7"/>
  <c r="AO1022" i="7"/>
  <c r="AP1022" i="7"/>
  <c r="B1023" i="7"/>
  <c r="C1023" i="7"/>
  <c r="D1023" i="7"/>
  <c r="E1023" i="7"/>
  <c r="F1023" i="7"/>
  <c r="G1023" i="7"/>
  <c r="H1023" i="7"/>
  <c r="I1023" i="7"/>
  <c r="J1023" i="7"/>
  <c r="K1023" i="7"/>
  <c r="L1023" i="7"/>
  <c r="M1023" i="7"/>
  <c r="N1023" i="7"/>
  <c r="O1023" i="7"/>
  <c r="P1023" i="7"/>
  <c r="Q1023" i="7"/>
  <c r="R1023" i="7"/>
  <c r="S1023" i="7"/>
  <c r="AT1023" i="7" s="1"/>
  <c r="T1023" i="7"/>
  <c r="U1023" i="7"/>
  <c r="V1023" i="7"/>
  <c r="W1023" i="7"/>
  <c r="X1023" i="7"/>
  <c r="Y1023" i="7"/>
  <c r="Z1023" i="7"/>
  <c r="AA1023" i="7"/>
  <c r="AB1023" i="7"/>
  <c r="AC1023" i="7"/>
  <c r="AD1023" i="7"/>
  <c r="AE1023" i="7"/>
  <c r="AF1023" i="7"/>
  <c r="AG1023" i="7"/>
  <c r="AH1023" i="7"/>
  <c r="AI1023" i="7"/>
  <c r="AJ1023" i="7"/>
  <c r="AK1023" i="7"/>
  <c r="AL1023" i="7"/>
  <c r="AM1023" i="7"/>
  <c r="AN1023" i="7"/>
  <c r="AO1023" i="7"/>
  <c r="AP1023" i="7"/>
  <c r="B1024" i="7"/>
  <c r="C1024" i="7"/>
  <c r="D1024" i="7"/>
  <c r="E1024" i="7"/>
  <c r="F1024" i="7"/>
  <c r="G1024" i="7"/>
  <c r="H1024" i="7"/>
  <c r="I1024" i="7"/>
  <c r="J1024" i="7"/>
  <c r="K1024" i="7"/>
  <c r="L1024" i="7"/>
  <c r="M1024" i="7"/>
  <c r="N1024" i="7"/>
  <c r="O1024" i="7"/>
  <c r="P1024" i="7"/>
  <c r="Q1024" i="7"/>
  <c r="R1024" i="7"/>
  <c r="S1024" i="7"/>
  <c r="T1024" i="7"/>
  <c r="AT1024" i="7" s="1"/>
  <c r="U1024" i="7"/>
  <c r="V1024" i="7"/>
  <c r="W1024" i="7"/>
  <c r="X1024" i="7"/>
  <c r="Y1024" i="7"/>
  <c r="Z1024" i="7"/>
  <c r="AA1024" i="7"/>
  <c r="AB1024" i="7"/>
  <c r="AC1024" i="7"/>
  <c r="AD1024" i="7"/>
  <c r="AE1024" i="7"/>
  <c r="AF1024" i="7"/>
  <c r="AG1024" i="7"/>
  <c r="AH1024" i="7"/>
  <c r="AI1024" i="7"/>
  <c r="AJ1024" i="7"/>
  <c r="AK1024" i="7"/>
  <c r="AL1024" i="7"/>
  <c r="AM1024" i="7"/>
  <c r="AN1024" i="7"/>
  <c r="AO1024" i="7"/>
  <c r="AP1024" i="7"/>
  <c r="B1025" i="7"/>
  <c r="C1025" i="7"/>
  <c r="D1025" i="7"/>
  <c r="E1025" i="7"/>
  <c r="F1025" i="7"/>
  <c r="G1025" i="7"/>
  <c r="H1025" i="7"/>
  <c r="I1025" i="7"/>
  <c r="J1025" i="7"/>
  <c r="K1025" i="7"/>
  <c r="L1025" i="7"/>
  <c r="M1025" i="7"/>
  <c r="N1025" i="7"/>
  <c r="O1025" i="7"/>
  <c r="P1025" i="7"/>
  <c r="Q1025" i="7"/>
  <c r="R1025" i="7"/>
  <c r="S1025" i="7"/>
  <c r="T1025" i="7"/>
  <c r="U1025" i="7"/>
  <c r="V1025" i="7"/>
  <c r="W1025" i="7"/>
  <c r="X1025" i="7"/>
  <c r="Y1025" i="7"/>
  <c r="Z1025" i="7"/>
  <c r="AA1025" i="7"/>
  <c r="AB1025" i="7"/>
  <c r="AC1025" i="7"/>
  <c r="AD1025" i="7"/>
  <c r="AE1025" i="7"/>
  <c r="AF1025" i="7"/>
  <c r="AG1025" i="7"/>
  <c r="AH1025" i="7"/>
  <c r="AI1025" i="7"/>
  <c r="AJ1025" i="7"/>
  <c r="AK1025" i="7"/>
  <c r="AL1025" i="7"/>
  <c r="AM1025" i="7"/>
  <c r="AN1025" i="7"/>
  <c r="AO1025" i="7"/>
  <c r="AP1025" i="7"/>
  <c r="B1026" i="7"/>
  <c r="C1026" i="7"/>
  <c r="D1026" i="7"/>
  <c r="E1026" i="7"/>
  <c r="F1026" i="7"/>
  <c r="G1026" i="7"/>
  <c r="H1026" i="7"/>
  <c r="I1026" i="7"/>
  <c r="J1026" i="7"/>
  <c r="K1026" i="7"/>
  <c r="L1026" i="7"/>
  <c r="M1026" i="7"/>
  <c r="N1026" i="7"/>
  <c r="O1026" i="7"/>
  <c r="P1026" i="7"/>
  <c r="Q1026" i="7"/>
  <c r="R1026" i="7"/>
  <c r="S1026" i="7"/>
  <c r="T1026" i="7"/>
  <c r="U1026" i="7"/>
  <c r="V1026" i="7"/>
  <c r="W1026" i="7"/>
  <c r="X1026" i="7"/>
  <c r="Y1026" i="7"/>
  <c r="Z1026" i="7"/>
  <c r="AA1026" i="7"/>
  <c r="AB1026" i="7"/>
  <c r="AC1026" i="7"/>
  <c r="AD1026" i="7"/>
  <c r="AE1026" i="7"/>
  <c r="AF1026" i="7"/>
  <c r="AG1026" i="7"/>
  <c r="AH1026" i="7"/>
  <c r="AI1026" i="7"/>
  <c r="AJ1026" i="7"/>
  <c r="AK1026" i="7"/>
  <c r="AL1026" i="7"/>
  <c r="AM1026" i="7"/>
  <c r="AN1026" i="7"/>
  <c r="AO1026" i="7"/>
  <c r="AP1026" i="7"/>
  <c r="B1027" i="7"/>
  <c r="C1027" i="7"/>
  <c r="D1027" i="7"/>
  <c r="E1027" i="7"/>
  <c r="F1027" i="7"/>
  <c r="G1027" i="7"/>
  <c r="H1027" i="7"/>
  <c r="I1027" i="7"/>
  <c r="J1027" i="7"/>
  <c r="K1027" i="7"/>
  <c r="L1027" i="7"/>
  <c r="M1027" i="7"/>
  <c r="N1027" i="7"/>
  <c r="O1027" i="7"/>
  <c r="P1027" i="7"/>
  <c r="Q1027" i="7"/>
  <c r="R1027" i="7"/>
  <c r="S1027" i="7"/>
  <c r="AT1027" i="7" s="1"/>
  <c r="T1027" i="7"/>
  <c r="U1027" i="7"/>
  <c r="V1027" i="7"/>
  <c r="W1027" i="7"/>
  <c r="X1027" i="7"/>
  <c r="Y1027" i="7"/>
  <c r="Z1027" i="7"/>
  <c r="AA1027" i="7"/>
  <c r="AB1027" i="7"/>
  <c r="AC1027" i="7"/>
  <c r="AD1027" i="7"/>
  <c r="AE1027" i="7"/>
  <c r="AF1027" i="7"/>
  <c r="AG1027" i="7"/>
  <c r="AH1027" i="7"/>
  <c r="AI1027" i="7"/>
  <c r="AJ1027" i="7"/>
  <c r="AK1027" i="7"/>
  <c r="AL1027" i="7"/>
  <c r="AM1027" i="7"/>
  <c r="AN1027" i="7"/>
  <c r="AO1027" i="7"/>
  <c r="AP1027" i="7"/>
  <c r="B1028" i="7"/>
  <c r="C1028" i="7"/>
  <c r="D1028" i="7"/>
  <c r="E1028" i="7"/>
  <c r="F1028" i="7"/>
  <c r="G1028" i="7"/>
  <c r="H1028" i="7"/>
  <c r="I1028" i="7"/>
  <c r="J1028" i="7"/>
  <c r="K1028" i="7"/>
  <c r="L1028" i="7"/>
  <c r="M1028" i="7"/>
  <c r="N1028" i="7"/>
  <c r="O1028" i="7"/>
  <c r="P1028" i="7"/>
  <c r="Q1028" i="7"/>
  <c r="R1028" i="7"/>
  <c r="S1028" i="7"/>
  <c r="T1028" i="7"/>
  <c r="AT1028" i="7" s="1"/>
  <c r="U1028" i="7"/>
  <c r="V1028" i="7"/>
  <c r="W1028" i="7"/>
  <c r="X1028" i="7"/>
  <c r="Y1028" i="7"/>
  <c r="Z1028" i="7"/>
  <c r="AA1028" i="7"/>
  <c r="AB1028" i="7"/>
  <c r="AC1028" i="7"/>
  <c r="AD1028" i="7"/>
  <c r="AE1028" i="7"/>
  <c r="AF1028" i="7"/>
  <c r="AG1028" i="7"/>
  <c r="AH1028" i="7"/>
  <c r="AI1028" i="7"/>
  <c r="AJ1028" i="7"/>
  <c r="AK1028" i="7"/>
  <c r="AL1028" i="7"/>
  <c r="AM1028" i="7"/>
  <c r="AN1028" i="7"/>
  <c r="AO1028" i="7"/>
  <c r="AP1028" i="7"/>
  <c r="B1029" i="7"/>
  <c r="C1029" i="7"/>
  <c r="D1029" i="7"/>
  <c r="E1029" i="7"/>
  <c r="F1029" i="7"/>
  <c r="G1029" i="7"/>
  <c r="H1029" i="7"/>
  <c r="I1029" i="7"/>
  <c r="J1029" i="7"/>
  <c r="K1029" i="7"/>
  <c r="L1029" i="7"/>
  <c r="M1029" i="7"/>
  <c r="N1029" i="7"/>
  <c r="O1029" i="7"/>
  <c r="P1029" i="7"/>
  <c r="Q1029" i="7"/>
  <c r="R1029" i="7"/>
  <c r="S1029" i="7"/>
  <c r="T1029" i="7"/>
  <c r="U1029" i="7"/>
  <c r="V1029" i="7"/>
  <c r="W1029" i="7"/>
  <c r="X1029" i="7"/>
  <c r="Y1029" i="7"/>
  <c r="Z1029" i="7"/>
  <c r="AA1029" i="7"/>
  <c r="AB1029" i="7"/>
  <c r="AC1029" i="7"/>
  <c r="AD1029" i="7"/>
  <c r="AE1029" i="7"/>
  <c r="AF1029" i="7"/>
  <c r="AG1029" i="7"/>
  <c r="AH1029" i="7"/>
  <c r="AI1029" i="7"/>
  <c r="AJ1029" i="7"/>
  <c r="AK1029" i="7"/>
  <c r="AL1029" i="7"/>
  <c r="AM1029" i="7"/>
  <c r="AN1029" i="7"/>
  <c r="AO1029" i="7"/>
  <c r="AP1029" i="7"/>
  <c r="B1030" i="7"/>
  <c r="C1030" i="7"/>
  <c r="D1030" i="7"/>
  <c r="E1030" i="7"/>
  <c r="F1030" i="7"/>
  <c r="G1030" i="7"/>
  <c r="H1030" i="7"/>
  <c r="I1030" i="7"/>
  <c r="J1030" i="7"/>
  <c r="K1030" i="7"/>
  <c r="L1030" i="7"/>
  <c r="M1030" i="7"/>
  <c r="N1030" i="7"/>
  <c r="O1030" i="7"/>
  <c r="P1030" i="7"/>
  <c r="Q1030" i="7"/>
  <c r="R1030" i="7"/>
  <c r="S1030" i="7"/>
  <c r="T1030" i="7"/>
  <c r="U1030" i="7"/>
  <c r="V1030" i="7"/>
  <c r="W1030" i="7"/>
  <c r="X1030" i="7"/>
  <c r="Y1030" i="7"/>
  <c r="Z1030" i="7"/>
  <c r="AA1030" i="7"/>
  <c r="AB1030" i="7"/>
  <c r="AC1030" i="7"/>
  <c r="AD1030" i="7"/>
  <c r="AE1030" i="7"/>
  <c r="AF1030" i="7"/>
  <c r="AG1030" i="7"/>
  <c r="AH1030" i="7"/>
  <c r="AI1030" i="7"/>
  <c r="AJ1030" i="7"/>
  <c r="AK1030" i="7"/>
  <c r="AL1030" i="7"/>
  <c r="AM1030" i="7"/>
  <c r="AN1030" i="7"/>
  <c r="AO1030" i="7"/>
  <c r="AP1030" i="7"/>
  <c r="B1031" i="7"/>
  <c r="C1031" i="7"/>
  <c r="D1031" i="7"/>
  <c r="E1031" i="7"/>
  <c r="F1031" i="7"/>
  <c r="G1031" i="7"/>
  <c r="H1031" i="7"/>
  <c r="I1031" i="7"/>
  <c r="J1031" i="7"/>
  <c r="K1031" i="7"/>
  <c r="L1031" i="7"/>
  <c r="M1031" i="7"/>
  <c r="N1031" i="7"/>
  <c r="O1031" i="7"/>
  <c r="P1031" i="7"/>
  <c r="Q1031" i="7"/>
  <c r="R1031" i="7"/>
  <c r="S1031" i="7"/>
  <c r="AT1031" i="7" s="1"/>
  <c r="T1031" i="7"/>
  <c r="U1031" i="7"/>
  <c r="V1031" i="7"/>
  <c r="W1031" i="7"/>
  <c r="X1031" i="7"/>
  <c r="Y1031" i="7"/>
  <c r="Z1031" i="7"/>
  <c r="AA1031" i="7"/>
  <c r="AB1031" i="7"/>
  <c r="AC1031" i="7"/>
  <c r="AD1031" i="7"/>
  <c r="AE1031" i="7"/>
  <c r="AF1031" i="7"/>
  <c r="AG1031" i="7"/>
  <c r="AH1031" i="7"/>
  <c r="AI1031" i="7"/>
  <c r="AJ1031" i="7"/>
  <c r="AK1031" i="7"/>
  <c r="AL1031" i="7"/>
  <c r="AM1031" i="7"/>
  <c r="AN1031" i="7"/>
  <c r="AO1031" i="7"/>
  <c r="AP1031" i="7"/>
  <c r="B1032" i="7"/>
  <c r="C1032" i="7"/>
  <c r="D1032" i="7"/>
  <c r="E1032" i="7"/>
  <c r="F1032" i="7"/>
  <c r="G1032" i="7"/>
  <c r="H1032" i="7"/>
  <c r="I1032" i="7"/>
  <c r="J1032" i="7"/>
  <c r="K1032" i="7"/>
  <c r="L1032" i="7"/>
  <c r="M1032" i="7"/>
  <c r="N1032" i="7"/>
  <c r="O1032" i="7"/>
  <c r="P1032" i="7"/>
  <c r="Q1032" i="7"/>
  <c r="R1032" i="7"/>
  <c r="S1032" i="7"/>
  <c r="T1032" i="7"/>
  <c r="AT1032" i="7" s="1"/>
  <c r="U1032" i="7"/>
  <c r="V1032" i="7"/>
  <c r="W1032" i="7"/>
  <c r="X1032" i="7"/>
  <c r="Y1032" i="7"/>
  <c r="Z1032" i="7"/>
  <c r="AA1032" i="7"/>
  <c r="AB1032" i="7"/>
  <c r="AC1032" i="7"/>
  <c r="AD1032" i="7"/>
  <c r="AE1032" i="7"/>
  <c r="AF1032" i="7"/>
  <c r="AG1032" i="7"/>
  <c r="AH1032" i="7"/>
  <c r="AI1032" i="7"/>
  <c r="AJ1032" i="7"/>
  <c r="AK1032" i="7"/>
  <c r="AL1032" i="7"/>
  <c r="AM1032" i="7"/>
  <c r="AN1032" i="7"/>
  <c r="AO1032" i="7"/>
  <c r="AP1032" i="7"/>
  <c r="B1033" i="7"/>
  <c r="C1033" i="7"/>
  <c r="D1033" i="7"/>
  <c r="E1033" i="7"/>
  <c r="F1033" i="7"/>
  <c r="G1033" i="7"/>
  <c r="H1033" i="7"/>
  <c r="I1033" i="7"/>
  <c r="J1033" i="7"/>
  <c r="K1033" i="7"/>
  <c r="L1033" i="7"/>
  <c r="M1033" i="7"/>
  <c r="N1033" i="7"/>
  <c r="O1033" i="7"/>
  <c r="P1033" i="7"/>
  <c r="Q1033" i="7"/>
  <c r="R1033" i="7"/>
  <c r="S1033" i="7"/>
  <c r="T1033" i="7"/>
  <c r="U1033" i="7"/>
  <c r="V1033" i="7"/>
  <c r="W1033" i="7"/>
  <c r="X1033" i="7"/>
  <c r="Y1033" i="7"/>
  <c r="Z1033" i="7"/>
  <c r="AA1033" i="7"/>
  <c r="AB1033" i="7"/>
  <c r="AC1033" i="7"/>
  <c r="AD1033" i="7"/>
  <c r="AE1033" i="7"/>
  <c r="AF1033" i="7"/>
  <c r="AG1033" i="7"/>
  <c r="AH1033" i="7"/>
  <c r="AI1033" i="7"/>
  <c r="AJ1033" i="7"/>
  <c r="AK1033" i="7"/>
  <c r="AL1033" i="7"/>
  <c r="AM1033" i="7"/>
  <c r="AN1033" i="7"/>
  <c r="AO1033" i="7"/>
  <c r="AP1033" i="7"/>
  <c r="B1034" i="7"/>
  <c r="C1034" i="7"/>
  <c r="D1034" i="7"/>
  <c r="E1034" i="7"/>
  <c r="F1034" i="7"/>
  <c r="G1034" i="7"/>
  <c r="H1034" i="7"/>
  <c r="I1034" i="7"/>
  <c r="J1034" i="7"/>
  <c r="K1034" i="7"/>
  <c r="L1034" i="7"/>
  <c r="M1034" i="7"/>
  <c r="N1034" i="7"/>
  <c r="O1034" i="7"/>
  <c r="P1034" i="7"/>
  <c r="Q1034" i="7"/>
  <c r="R1034" i="7"/>
  <c r="S1034" i="7"/>
  <c r="T1034" i="7"/>
  <c r="U1034" i="7"/>
  <c r="V1034" i="7"/>
  <c r="W1034" i="7"/>
  <c r="X1034" i="7"/>
  <c r="Y1034" i="7"/>
  <c r="Z1034" i="7"/>
  <c r="AA1034" i="7"/>
  <c r="AB1034" i="7"/>
  <c r="AC1034" i="7"/>
  <c r="AD1034" i="7"/>
  <c r="AE1034" i="7"/>
  <c r="AF1034" i="7"/>
  <c r="AG1034" i="7"/>
  <c r="AH1034" i="7"/>
  <c r="AI1034" i="7"/>
  <c r="AJ1034" i="7"/>
  <c r="AK1034" i="7"/>
  <c r="AL1034" i="7"/>
  <c r="AM1034" i="7"/>
  <c r="AN1034" i="7"/>
  <c r="AO1034" i="7"/>
  <c r="AP1034" i="7"/>
  <c r="B1035" i="7"/>
  <c r="C1035" i="7"/>
  <c r="D1035" i="7"/>
  <c r="E1035" i="7"/>
  <c r="F1035" i="7"/>
  <c r="G1035" i="7"/>
  <c r="H1035" i="7"/>
  <c r="I1035" i="7"/>
  <c r="J1035" i="7"/>
  <c r="K1035" i="7"/>
  <c r="L1035" i="7"/>
  <c r="M1035" i="7"/>
  <c r="N1035" i="7"/>
  <c r="O1035" i="7"/>
  <c r="P1035" i="7"/>
  <c r="Q1035" i="7"/>
  <c r="R1035" i="7"/>
  <c r="S1035" i="7"/>
  <c r="AT1035" i="7" s="1"/>
  <c r="T1035" i="7"/>
  <c r="U1035" i="7"/>
  <c r="V1035" i="7"/>
  <c r="W1035" i="7"/>
  <c r="X1035" i="7"/>
  <c r="Y1035" i="7"/>
  <c r="Z1035" i="7"/>
  <c r="AA1035" i="7"/>
  <c r="AB1035" i="7"/>
  <c r="AC1035" i="7"/>
  <c r="AD1035" i="7"/>
  <c r="AE1035" i="7"/>
  <c r="AF1035" i="7"/>
  <c r="AG1035" i="7"/>
  <c r="AH1035" i="7"/>
  <c r="AI1035" i="7"/>
  <c r="AJ1035" i="7"/>
  <c r="AK1035" i="7"/>
  <c r="AL1035" i="7"/>
  <c r="AM1035" i="7"/>
  <c r="AN1035" i="7"/>
  <c r="AO1035" i="7"/>
  <c r="AP1035" i="7"/>
  <c r="B1036" i="7"/>
  <c r="C1036" i="7"/>
  <c r="D1036" i="7"/>
  <c r="E1036" i="7"/>
  <c r="F1036" i="7"/>
  <c r="G1036" i="7"/>
  <c r="H1036" i="7"/>
  <c r="I1036" i="7"/>
  <c r="J1036" i="7"/>
  <c r="K1036" i="7"/>
  <c r="L1036" i="7"/>
  <c r="M1036" i="7"/>
  <c r="N1036" i="7"/>
  <c r="O1036" i="7"/>
  <c r="P1036" i="7"/>
  <c r="Q1036" i="7"/>
  <c r="R1036" i="7"/>
  <c r="S1036" i="7"/>
  <c r="T1036" i="7"/>
  <c r="AT1036" i="7" s="1"/>
  <c r="U1036" i="7"/>
  <c r="V1036" i="7"/>
  <c r="W1036" i="7"/>
  <c r="X1036" i="7"/>
  <c r="Y1036" i="7"/>
  <c r="Z1036" i="7"/>
  <c r="AA1036" i="7"/>
  <c r="AB1036" i="7"/>
  <c r="AC1036" i="7"/>
  <c r="AD1036" i="7"/>
  <c r="AE1036" i="7"/>
  <c r="AF1036" i="7"/>
  <c r="AG1036" i="7"/>
  <c r="AH1036" i="7"/>
  <c r="AI1036" i="7"/>
  <c r="AJ1036" i="7"/>
  <c r="AK1036" i="7"/>
  <c r="AL1036" i="7"/>
  <c r="AM1036" i="7"/>
  <c r="AN1036" i="7"/>
  <c r="AO1036" i="7"/>
  <c r="AP1036" i="7"/>
  <c r="B1037" i="7"/>
  <c r="C1037" i="7"/>
  <c r="D1037" i="7"/>
  <c r="E1037" i="7"/>
  <c r="F1037" i="7"/>
  <c r="G1037" i="7"/>
  <c r="H1037" i="7"/>
  <c r="I1037" i="7"/>
  <c r="J1037" i="7"/>
  <c r="K1037" i="7"/>
  <c r="L1037" i="7"/>
  <c r="M1037" i="7"/>
  <c r="N1037" i="7"/>
  <c r="O1037" i="7"/>
  <c r="P1037" i="7"/>
  <c r="Q1037" i="7"/>
  <c r="R1037" i="7"/>
  <c r="S1037" i="7"/>
  <c r="T1037" i="7"/>
  <c r="U1037" i="7"/>
  <c r="V1037" i="7"/>
  <c r="W1037" i="7"/>
  <c r="X1037" i="7"/>
  <c r="Y1037" i="7"/>
  <c r="Z1037" i="7"/>
  <c r="AA1037" i="7"/>
  <c r="AB1037" i="7"/>
  <c r="AC1037" i="7"/>
  <c r="AD1037" i="7"/>
  <c r="AE1037" i="7"/>
  <c r="AF1037" i="7"/>
  <c r="AG1037" i="7"/>
  <c r="AH1037" i="7"/>
  <c r="AI1037" i="7"/>
  <c r="AJ1037" i="7"/>
  <c r="AK1037" i="7"/>
  <c r="AL1037" i="7"/>
  <c r="AM1037" i="7"/>
  <c r="AN1037" i="7"/>
  <c r="AO1037" i="7"/>
  <c r="AP1037" i="7"/>
  <c r="B1038" i="7"/>
  <c r="C1038" i="7"/>
  <c r="D1038" i="7"/>
  <c r="E1038" i="7"/>
  <c r="F1038" i="7"/>
  <c r="G1038" i="7"/>
  <c r="H1038" i="7"/>
  <c r="I1038" i="7"/>
  <c r="J1038" i="7"/>
  <c r="K1038" i="7"/>
  <c r="L1038" i="7"/>
  <c r="M1038" i="7"/>
  <c r="N1038" i="7"/>
  <c r="O1038" i="7"/>
  <c r="P1038" i="7"/>
  <c r="Q1038" i="7"/>
  <c r="R1038" i="7"/>
  <c r="S1038" i="7"/>
  <c r="T1038" i="7"/>
  <c r="U1038" i="7"/>
  <c r="V1038" i="7"/>
  <c r="W1038" i="7"/>
  <c r="X1038" i="7"/>
  <c r="Y1038" i="7"/>
  <c r="Z1038" i="7"/>
  <c r="AA1038" i="7"/>
  <c r="AB1038" i="7"/>
  <c r="AC1038" i="7"/>
  <c r="AD1038" i="7"/>
  <c r="AE1038" i="7"/>
  <c r="AF1038" i="7"/>
  <c r="AG1038" i="7"/>
  <c r="AH1038" i="7"/>
  <c r="AI1038" i="7"/>
  <c r="AJ1038" i="7"/>
  <c r="AK1038" i="7"/>
  <c r="AL1038" i="7"/>
  <c r="AM1038" i="7"/>
  <c r="AN1038" i="7"/>
  <c r="AO1038" i="7"/>
  <c r="AP1038" i="7"/>
  <c r="B1039" i="7"/>
  <c r="C1039" i="7"/>
  <c r="D1039" i="7"/>
  <c r="E1039" i="7"/>
  <c r="F1039" i="7"/>
  <c r="G1039" i="7"/>
  <c r="H1039" i="7"/>
  <c r="I1039" i="7"/>
  <c r="J1039" i="7"/>
  <c r="K1039" i="7"/>
  <c r="L1039" i="7"/>
  <c r="M1039" i="7"/>
  <c r="N1039" i="7"/>
  <c r="O1039" i="7"/>
  <c r="P1039" i="7"/>
  <c r="Q1039" i="7"/>
  <c r="R1039" i="7"/>
  <c r="S1039" i="7"/>
  <c r="AT1039" i="7" s="1"/>
  <c r="T1039" i="7"/>
  <c r="U1039" i="7"/>
  <c r="V1039" i="7"/>
  <c r="W1039" i="7"/>
  <c r="X1039" i="7"/>
  <c r="Y1039" i="7"/>
  <c r="Z1039" i="7"/>
  <c r="AA1039" i="7"/>
  <c r="AB1039" i="7"/>
  <c r="AC1039" i="7"/>
  <c r="AD1039" i="7"/>
  <c r="AE1039" i="7"/>
  <c r="AF1039" i="7"/>
  <c r="AG1039" i="7"/>
  <c r="AH1039" i="7"/>
  <c r="AI1039" i="7"/>
  <c r="AJ1039" i="7"/>
  <c r="AK1039" i="7"/>
  <c r="AL1039" i="7"/>
  <c r="AM1039" i="7"/>
  <c r="AN1039" i="7"/>
  <c r="AO1039" i="7"/>
  <c r="AP1039" i="7"/>
  <c r="B1040" i="7"/>
  <c r="C1040" i="7"/>
  <c r="D1040" i="7"/>
  <c r="E1040" i="7"/>
  <c r="F1040" i="7"/>
  <c r="G1040" i="7"/>
  <c r="H1040" i="7"/>
  <c r="I1040" i="7"/>
  <c r="J1040" i="7"/>
  <c r="K1040" i="7"/>
  <c r="L1040" i="7"/>
  <c r="M1040" i="7"/>
  <c r="N1040" i="7"/>
  <c r="O1040" i="7"/>
  <c r="P1040" i="7"/>
  <c r="Q1040" i="7"/>
  <c r="R1040" i="7"/>
  <c r="S1040" i="7"/>
  <c r="T1040" i="7"/>
  <c r="AT1040" i="7" s="1"/>
  <c r="U1040" i="7"/>
  <c r="V1040" i="7"/>
  <c r="W1040" i="7"/>
  <c r="X1040" i="7"/>
  <c r="Y1040" i="7"/>
  <c r="Z1040" i="7"/>
  <c r="AA1040" i="7"/>
  <c r="AB1040" i="7"/>
  <c r="AC1040" i="7"/>
  <c r="AD1040" i="7"/>
  <c r="AE1040" i="7"/>
  <c r="AF1040" i="7"/>
  <c r="AG1040" i="7"/>
  <c r="AH1040" i="7"/>
  <c r="AI1040" i="7"/>
  <c r="AJ1040" i="7"/>
  <c r="AK1040" i="7"/>
  <c r="AL1040" i="7"/>
  <c r="AM1040" i="7"/>
  <c r="AN1040" i="7"/>
  <c r="AO1040" i="7"/>
  <c r="AP1040" i="7"/>
  <c r="B1041" i="7"/>
  <c r="C1041" i="7"/>
  <c r="D1041" i="7"/>
  <c r="E1041" i="7"/>
  <c r="F1041" i="7"/>
  <c r="G1041" i="7"/>
  <c r="H1041" i="7"/>
  <c r="I1041" i="7"/>
  <c r="J1041" i="7"/>
  <c r="K1041" i="7"/>
  <c r="L1041" i="7"/>
  <c r="M1041" i="7"/>
  <c r="N1041" i="7"/>
  <c r="O1041" i="7"/>
  <c r="P1041" i="7"/>
  <c r="Q1041" i="7"/>
  <c r="R1041" i="7"/>
  <c r="S1041" i="7"/>
  <c r="T1041" i="7"/>
  <c r="U1041" i="7"/>
  <c r="V1041" i="7"/>
  <c r="W1041" i="7"/>
  <c r="X1041" i="7"/>
  <c r="Y1041" i="7"/>
  <c r="Z1041" i="7"/>
  <c r="AA1041" i="7"/>
  <c r="AB1041" i="7"/>
  <c r="AC1041" i="7"/>
  <c r="AD1041" i="7"/>
  <c r="AE1041" i="7"/>
  <c r="AF1041" i="7"/>
  <c r="AG1041" i="7"/>
  <c r="AH1041" i="7"/>
  <c r="AI1041" i="7"/>
  <c r="AJ1041" i="7"/>
  <c r="AK1041" i="7"/>
  <c r="AL1041" i="7"/>
  <c r="AM1041" i="7"/>
  <c r="AN1041" i="7"/>
  <c r="AO1041" i="7"/>
  <c r="AP1041" i="7"/>
  <c r="B1042" i="7"/>
  <c r="C1042" i="7"/>
  <c r="D1042" i="7"/>
  <c r="E1042" i="7"/>
  <c r="F1042" i="7"/>
  <c r="G1042" i="7"/>
  <c r="H1042" i="7"/>
  <c r="I1042" i="7"/>
  <c r="J1042" i="7"/>
  <c r="K1042" i="7"/>
  <c r="L1042" i="7"/>
  <c r="M1042" i="7"/>
  <c r="N1042" i="7"/>
  <c r="O1042" i="7"/>
  <c r="P1042" i="7"/>
  <c r="Q1042" i="7"/>
  <c r="R1042" i="7"/>
  <c r="S1042" i="7"/>
  <c r="T1042" i="7"/>
  <c r="U1042" i="7"/>
  <c r="V1042" i="7"/>
  <c r="W1042" i="7"/>
  <c r="X1042" i="7"/>
  <c r="Y1042" i="7"/>
  <c r="Z1042" i="7"/>
  <c r="AA1042" i="7"/>
  <c r="AB1042" i="7"/>
  <c r="AC1042" i="7"/>
  <c r="AD1042" i="7"/>
  <c r="AE1042" i="7"/>
  <c r="AF1042" i="7"/>
  <c r="AG1042" i="7"/>
  <c r="AH1042" i="7"/>
  <c r="AI1042" i="7"/>
  <c r="AJ1042" i="7"/>
  <c r="AK1042" i="7"/>
  <c r="AL1042" i="7"/>
  <c r="AM1042" i="7"/>
  <c r="AN1042" i="7"/>
  <c r="AO1042" i="7"/>
  <c r="AP1042" i="7"/>
  <c r="B1043" i="7"/>
  <c r="C1043" i="7"/>
  <c r="D1043" i="7"/>
  <c r="E1043" i="7"/>
  <c r="F1043" i="7"/>
  <c r="G1043" i="7"/>
  <c r="H1043" i="7"/>
  <c r="I1043" i="7"/>
  <c r="J1043" i="7"/>
  <c r="K1043" i="7"/>
  <c r="L1043" i="7"/>
  <c r="M1043" i="7"/>
  <c r="N1043" i="7"/>
  <c r="O1043" i="7"/>
  <c r="P1043" i="7"/>
  <c r="Q1043" i="7"/>
  <c r="R1043" i="7"/>
  <c r="S1043" i="7"/>
  <c r="AT1043" i="7" s="1"/>
  <c r="T1043" i="7"/>
  <c r="U1043" i="7"/>
  <c r="V1043" i="7"/>
  <c r="W1043" i="7"/>
  <c r="X1043" i="7"/>
  <c r="Y1043" i="7"/>
  <c r="Z1043" i="7"/>
  <c r="AA1043" i="7"/>
  <c r="AB1043" i="7"/>
  <c r="AC1043" i="7"/>
  <c r="AD1043" i="7"/>
  <c r="AE1043" i="7"/>
  <c r="AF1043" i="7"/>
  <c r="AG1043" i="7"/>
  <c r="AH1043" i="7"/>
  <c r="AI1043" i="7"/>
  <c r="AJ1043" i="7"/>
  <c r="AK1043" i="7"/>
  <c r="AL1043" i="7"/>
  <c r="AM1043" i="7"/>
  <c r="AN1043" i="7"/>
  <c r="AO1043" i="7"/>
  <c r="AP1043" i="7"/>
  <c r="B1044" i="7"/>
  <c r="C1044" i="7"/>
  <c r="D1044" i="7"/>
  <c r="E1044" i="7"/>
  <c r="F1044" i="7"/>
  <c r="G1044" i="7"/>
  <c r="H1044" i="7"/>
  <c r="I1044" i="7"/>
  <c r="J1044" i="7"/>
  <c r="K1044" i="7"/>
  <c r="L1044" i="7"/>
  <c r="M1044" i="7"/>
  <c r="N1044" i="7"/>
  <c r="O1044" i="7"/>
  <c r="P1044" i="7"/>
  <c r="Q1044" i="7"/>
  <c r="R1044" i="7"/>
  <c r="S1044" i="7"/>
  <c r="T1044" i="7"/>
  <c r="AT1044" i="7" s="1"/>
  <c r="U1044" i="7"/>
  <c r="V1044" i="7"/>
  <c r="W1044" i="7"/>
  <c r="X1044" i="7"/>
  <c r="Y1044" i="7"/>
  <c r="Z1044" i="7"/>
  <c r="AA1044" i="7"/>
  <c r="AB1044" i="7"/>
  <c r="AC1044" i="7"/>
  <c r="AD1044" i="7"/>
  <c r="AE1044" i="7"/>
  <c r="AF1044" i="7"/>
  <c r="AG1044" i="7"/>
  <c r="AH1044" i="7"/>
  <c r="AI1044" i="7"/>
  <c r="AJ1044" i="7"/>
  <c r="AK1044" i="7"/>
  <c r="AL1044" i="7"/>
  <c r="AM1044" i="7"/>
  <c r="AN1044" i="7"/>
  <c r="AO1044" i="7"/>
  <c r="AP1044" i="7"/>
  <c r="B1045" i="7"/>
  <c r="C1045" i="7"/>
  <c r="D1045" i="7"/>
  <c r="E1045" i="7"/>
  <c r="F1045" i="7"/>
  <c r="G1045" i="7"/>
  <c r="H1045" i="7"/>
  <c r="I1045" i="7"/>
  <c r="J1045" i="7"/>
  <c r="K1045" i="7"/>
  <c r="L1045" i="7"/>
  <c r="M1045" i="7"/>
  <c r="N1045" i="7"/>
  <c r="O1045" i="7"/>
  <c r="P1045" i="7"/>
  <c r="Q1045" i="7"/>
  <c r="R1045" i="7"/>
  <c r="S1045" i="7"/>
  <c r="T1045" i="7"/>
  <c r="U1045" i="7"/>
  <c r="V1045" i="7"/>
  <c r="W1045" i="7"/>
  <c r="X1045" i="7"/>
  <c r="Y1045" i="7"/>
  <c r="Z1045" i="7"/>
  <c r="AA1045" i="7"/>
  <c r="AB1045" i="7"/>
  <c r="AC1045" i="7"/>
  <c r="AD1045" i="7"/>
  <c r="AE1045" i="7"/>
  <c r="AF1045" i="7"/>
  <c r="AG1045" i="7"/>
  <c r="AH1045" i="7"/>
  <c r="AI1045" i="7"/>
  <c r="AJ1045" i="7"/>
  <c r="AK1045" i="7"/>
  <c r="AL1045" i="7"/>
  <c r="AM1045" i="7"/>
  <c r="AN1045" i="7"/>
  <c r="AO1045" i="7"/>
  <c r="AP1045" i="7"/>
  <c r="B1046" i="7"/>
  <c r="C1046" i="7"/>
  <c r="D1046" i="7"/>
  <c r="E1046" i="7"/>
  <c r="F1046" i="7"/>
  <c r="G1046" i="7"/>
  <c r="H1046" i="7"/>
  <c r="I1046" i="7"/>
  <c r="J1046" i="7"/>
  <c r="K1046" i="7"/>
  <c r="L1046" i="7"/>
  <c r="M1046" i="7"/>
  <c r="N1046" i="7"/>
  <c r="O1046" i="7"/>
  <c r="P1046" i="7"/>
  <c r="Q1046" i="7"/>
  <c r="R1046" i="7"/>
  <c r="S1046" i="7"/>
  <c r="T1046" i="7"/>
  <c r="U1046" i="7"/>
  <c r="V1046" i="7"/>
  <c r="W1046" i="7"/>
  <c r="X1046" i="7"/>
  <c r="Y1046" i="7"/>
  <c r="Z1046" i="7"/>
  <c r="AA1046" i="7"/>
  <c r="AB1046" i="7"/>
  <c r="AC1046" i="7"/>
  <c r="AD1046" i="7"/>
  <c r="AE1046" i="7"/>
  <c r="AF1046" i="7"/>
  <c r="AG1046" i="7"/>
  <c r="AH1046" i="7"/>
  <c r="AI1046" i="7"/>
  <c r="AJ1046" i="7"/>
  <c r="AK1046" i="7"/>
  <c r="AL1046" i="7"/>
  <c r="AM1046" i="7"/>
  <c r="AN1046" i="7"/>
  <c r="AO1046" i="7"/>
  <c r="AP1046" i="7"/>
  <c r="B1047" i="7"/>
  <c r="C1047" i="7"/>
  <c r="D1047" i="7"/>
  <c r="E1047" i="7"/>
  <c r="F1047" i="7"/>
  <c r="G1047" i="7"/>
  <c r="H1047" i="7"/>
  <c r="I1047" i="7"/>
  <c r="J1047" i="7"/>
  <c r="K1047" i="7"/>
  <c r="L1047" i="7"/>
  <c r="M1047" i="7"/>
  <c r="N1047" i="7"/>
  <c r="O1047" i="7"/>
  <c r="P1047" i="7"/>
  <c r="Q1047" i="7"/>
  <c r="R1047" i="7"/>
  <c r="S1047" i="7"/>
  <c r="AT1047" i="7" s="1"/>
  <c r="T1047" i="7"/>
  <c r="U1047" i="7"/>
  <c r="V1047" i="7"/>
  <c r="W1047" i="7"/>
  <c r="X1047" i="7"/>
  <c r="Y1047" i="7"/>
  <c r="Z1047" i="7"/>
  <c r="AA1047" i="7"/>
  <c r="AB1047" i="7"/>
  <c r="AC1047" i="7"/>
  <c r="AD1047" i="7"/>
  <c r="AE1047" i="7"/>
  <c r="AF1047" i="7"/>
  <c r="AG1047" i="7"/>
  <c r="AH1047" i="7"/>
  <c r="AI1047" i="7"/>
  <c r="AJ1047" i="7"/>
  <c r="AK1047" i="7"/>
  <c r="AL1047" i="7"/>
  <c r="AM1047" i="7"/>
  <c r="AN1047" i="7"/>
  <c r="AO1047" i="7"/>
  <c r="AP1047" i="7"/>
  <c r="B1048" i="7"/>
  <c r="C1048" i="7"/>
  <c r="D1048" i="7"/>
  <c r="E1048" i="7"/>
  <c r="F1048" i="7"/>
  <c r="G1048" i="7"/>
  <c r="H1048" i="7"/>
  <c r="I1048" i="7"/>
  <c r="J1048" i="7"/>
  <c r="K1048" i="7"/>
  <c r="L1048" i="7"/>
  <c r="M1048" i="7"/>
  <c r="N1048" i="7"/>
  <c r="O1048" i="7"/>
  <c r="P1048" i="7"/>
  <c r="Q1048" i="7"/>
  <c r="R1048" i="7"/>
  <c r="S1048" i="7"/>
  <c r="T1048" i="7"/>
  <c r="AT1048" i="7" s="1"/>
  <c r="U1048" i="7"/>
  <c r="V1048" i="7"/>
  <c r="W1048" i="7"/>
  <c r="X1048" i="7"/>
  <c r="Y1048" i="7"/>
  <c r="Z1048" i="7"/>
  <c r="AA1048" i="7"/>
  <c r="AB1048" i="7"/>
  <c r="AC1048" i="7"/>
  <c r="AD1048" i="7"/>
  <c r="AE1048" i="7"/>
  <c r="AF1048" i="7"/>
  <c r="AG1048" i="7"/>
  <c r="AH1048" i="7"/>
  <c r="AI1048" i="7"/>
  <c r="AJ1048" i="7"/>
  <c r="AK1048" i="7"/>
  <c r="AL1048" i="7"/>
  <c r="AM1048" i="7"/>
  <c r="AN1048" i="7"/>
  <c r="AO1048" i="7"/>
  <c r="AP1048" i="7"/>
  <c r="B1049" i="7"/>
  <c r="C1049" i="7"/>
  <c r="D1049" i="7"/>
  <c r="E1049" i="7"/>
  <c r="F1049" i="7"/>
  <c r="G1049" i="7"/>
  <c r="H1049" i="7"/>
  <c r="I1049" i="7"/>
  <c r="J1049" i="7"/>
  <c r="K1049" i="7"/>
  <c r="L1049" i="7"/>
  <c r="M1049" i="7"/>
  <c r="N1049" i="7"/>
  <c r="O1049" i="7"/>
  <c r="P1049" i="7"/>
  <c r="Q1049" i="7"/>
  <c r="R1049" i="7"/>
  <c r="S1049" i="7"/>
  <c r="T1049" i="7"/>
  <c r="U1049" i="7"/>
  <c r="V1049" i="7"/>
  <c r="W1049" i="7"/>
  <c r="X1049" i="7"/>
  <c r="Y1049" i="7"/>
  <c r="Z1049" i="7"/>
  <c r="AA1049" i="7"/>
  <c r="AB1049" i="7"/>
  <c r="AC1049" i="7"/>
  <c r="AD1049" i="7"/>
  <c r="AE1049" i="7"/>
  <c r="AF1049" i="7"/>
  <c r="AG1049" i="7"/>
  <c r="AH1049" i="7"/>
  <c r="AI1049" i="7"/>
  <c r="AJ1049" i="7"/>
  <c r="AK1049" i="7"/>
  <c r="AL1049" i="7"/>
  <c r="AM1049" i="7"/>
  <c r="AN1049" i="7"/>
  <c r="AO1049" i="7"/>
  <c r="AP1049" i="7"/>
  <c r="B1050" i="7"/>
  <c r="C1050" i="7"/>
  <c r="D1050" i="7"/>
  <c r="E1050" i="7"/>
  <c r="F1050" i="7"/>
  <c r="G1050" i="7"/>
  <c r="H1050" i="7"/>
  <c r="I1050" i="7"/>
  <c r="J1050" i="7"/>
  <c r="K1050" i="7"/>
  <c r="L1050" i="7"/>
  <c r="M1050" i="7"/>
  <c r="N1050" i="7"/>
  <c r="O1050" i="7"/>
  <c r="P1050" i="7"/>
  <c r="Q1050" i="7"/>
  <c r="R1050" i="7"/>
  <c r="S1050" i="7"/>
  <c r="T1050" i="7"/>
  <c r="U1050" i="7"/>
  <c r="V1050" i="7"/>
  <c r="W1050" i="7"/>
  <c r="X1050" i="7"/>
  <c r="Y1050" i="7"/>
  <c r="Z1050" i="7"/>
  <c r="AA1050" i="7"/>
  <c r="AB1050" i="7"/>
  <c r="AC1050" i="7"/>
  <c r="AD1050" i="7"/>
  <c r="AE1050" i="7"/>
  <c r="AF1050" i="7"/>
  <c r="AG1050" i="7"/>
  <c r="AH1050" i="7"/>
  <c r="AI1050" i="7"/>
  <c r="AJ1050" i="7"/>
  <c r="AK1050" i="7"/>
  <c r="AL1050" i="7"/>
  <c r="AM1050" i="7"/>
  <c r="AN1050" i="7"/>
  <c r="AO1050" i="7"/>
  <c r="AP1050" i="7"/>
  <c r="B1051" i="7"/>
  <c r="C1051" i="7"/>
  <c r="D1051" i="7"/>
  <c r="E1051" i="7"/>
  <c r="F1051" i="7"/>
  <c r="G1051" i="7"/>
  <c r="H1051" i="7"/>
  <c r="I1051" i="7"/>
  <c r="J1051" i="7"/>
  <c r="K1051" i="7"/>
  <c r="L1051" i="7"/>
  <c r="M1051" i="7"/>
  <c r="N1051" i="7"/>
  <c r="O1051" i="7"/>
  <c r="P1051" i="7"/>
  <c r="Q1051" i="7"/>
  <c r="R1051" i="7"/>
  <c r="S1051" i="7"/>
  <c r="AT1051" i="7" s="1"/>
  <c r="T1051" i="7"/>
  <c r="U1051" i="7"/>
  <c r="V1051" i="7"/>
  <c r="W1051" i="7"/>
  <c r="X1051" i="7"/>
  <c r="Y1051" i="7"/>
  <c r="Z1051" i="7"/>
  <c r="AA1051" i="7"/>
  <c r="AB1051" i="7"/>
  <c r="AC1051" i="7"/>
  <c r="AD1051" i="7"/>
  <c r="AE1051" i="7"/>
  <c r="AF1051" i="7"/>
  <c r="AG1051" i="7"/>
  <c r="AH1051" i="7"/>
  <c r="AI1051" i="7"/>
  <c r="AJ1051" i="7"/>
  <c r="AK1051" i="7"/>
  <c r="AL1051" i="7"/>
  <c r="AM1051" i="7"/>
  <c r="AN1051" i="7"/>
  <c r="AO1051" i="7"/>
  <c r="AP1051" i="7"/>
  <c r="B1052" i="7"/>
  <c r="C1052" i="7"/>
  <c r="D1052" i="7"/>
  <c r="E1052" i="7"/>
  <c r="F1052" i="7"/>
  <c r="G1052" i="7"/>
  <c r="H1052" i="7"/>
  <c r="I1052" i="7"/>
  <c r="J1052" i="7"/>
  <c r="K1052" i="7"/>
  <c r="L1052" i="7"/>
  <c r="M1052" i="7"/>
  <c r="N1052" i="7"/>
  <c r="O1052" i="7"/>
  <c r="P1052" i="7"/>
  <c r="Q1052" i="7"/>
  <c r="R1052" i="7"/>
  <c r="S1052" i="7"/>
  <c r="T1052" i="7"/>
  <c r="AT1052" i="7" s="1"/>
  <c r="U1052" i="7"/>
  <c r="V1052" i="7"/>
  <c r="W1052" i="7"/>
  <c r="X1052" i="7"/>
  <c r="Y1052" i="7"/>
  <c r="Z1052" i="7"/>
  <c r="AA1052" i="7"/>
  <c r="AB1052" i="7"/>
  <c r="AC1052" i="7"/>
  <c r="AD1052" i="7"/>
  <c r="AE1052" i="7"/>
  <c r="AF1052" i="7"/>
  <c r="AG1052" i="7"/>
  <c r="AH1052" i="7"/>
  <c r="AI1052" i="7"/>
  <c r="AJ1052" i="7"/>
  <c r="AK1052" i="7"/>
  <c r="AL1052" i="7"/>
  <c r="AM1052" i="7"/>
  <c r="AN1052" i="7"/>
  <c r="AO1052" i="7"/>
  <c r="AP1052" i="7"/>
  <c r="B1053" i="7"/>
  <c r="C1053" i="7"/>
  <c r="D1053" i="7"/>
  <c r="E1053" i="7"/>
  <c r="F1053" i="7"/>
  <c r="G1053" i="7"/>
  <c r="H1053" i="7"/>
  <c r="I1053" i="7"/>
  <c r="J1053" i="7"/>
  <c r="K1053" i="7"/>
  <c r="L1053" i="7"/>
  <c r="M1053" i="7"/>
  <c r="N1053" i="7"/>
  <c r="O1053" i="7"/>
  <c r="P1053" i="7"/>
  <c r="Q1053" i="7"/>
  <c r="R1053" i="7"/>
  <c r="S1053" i="7"/>
  <c r="T1053" i="7"/>
  <c r="U1053" i="7"/>
  <c r="V1053" i="7"/>
  <c r="W1053" i="7"/>
  <c r="X1053" i="7"/>
  <c r="Y1053" i="7"/>
  <c r="Z1053" i="7"/>
  <c r="AA1053" i="7"/>
  <c r="AB1053" i="7"/>
  <c r="AC1053" i="7"/>
  <c r="AD1053" i="7"/>
  <c r="AE1053" i="7"/>
  <c r="AF1053" i="7"/>
  <c r="AG1053" i="7"/>
  <c r="AH1053" i="7"/>
  <c r="AI1053" i="7"/>
  <c r="AJ1053" i="7"/>
  <c r="AK1053" i="7"/>
  <c r="AL1053" i="7"/>
  <c r="AM1053" i="7"/>
  <c r="AN1053" i="7"/>
  <c r="AO1053" i="7"/>
  <c r="AP1053" i="7"/>
  <c r="B1054"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H1054" i="7"/>
  <c r="AI1054" i="7"/>
  <c r="AJ1054" i="7"/>
  <c r="AK1054" i="7"/>
  <c r="AL1054" i="7"/>
  <c r="AM1054" i="7"/>
  <c r="AN1054" i="7"/>
  <c r="AO1054" i="7"/>
  <c r="AP1054" i="7"/>
  <c r="B1055" i="7"/>
  <c r="C1055" i="7"/>
  <c r="D1055" i="7"/>
  <c r="E1055" i="7"/>
  <c r="F1055" i="7"/>
  <c r="G1055" i="7"/>
  <c r="H1055" i="7"/>
  <c r="I1055" i="7"/>
  <c r="J1055" i="7"/>
  <c r="K1055" i="7"/>
  <c r="L1055" i="7"/>
  <c r="M1055" i="7"/>
  <c r="N1055" i="7"/>
  <c r="O1055" i="7"/>
  <c r="P1055" i="7"/>
  <c r="Q1055" i="7"/>
  <c r="R1055" i="7"/>
  <c r="S1055" i="7"/>
  <c r="AT1055" i="7" s="1"/>
  <c r="T1055" i="7"/>
  <c r="U1055" i="7"/>
  <c r="V1055" i="7"/>
  <c r="W1055" i="7"/>
  <c r="X1055" i="7"/>
  <c r="Y1055" i="7"/>
  <c r="Z1055" i="7"/>
  <c r="AA1055" i="7"/>
  <c r="AB1055" i="7"/>
  <c r="AC1055" i="7"/>
  <c r="AD1055" i="7"/>
  <c r="AE1055" i="7"/>
  <c r="AF1055" i="7"/>
  <c r="AG1055" i="7"/>
  <c r="AH1055" i="7"/>
  <c r="AI1055" i="7"/>
  <c r="AJ1055" i="7"/>
  <c r="AK1055" i="7"/>
  <c r="AL1055" i="7"/>
  <c r="AM1055" i="7"/>
  <c r="AN1055" i="7"/>
  <c r="AO1055" i="7"/>
  <c r="AP1055" i="7"/>
  <c r="B1056" i="7"/>
  <c r="C1056" i="7"/>
  <c r="D1056" i="7"/>
  <c r="E1056" i="7"/>
  <c r="F1056" i="7"/>
  <c r="G1056" i="7"/>
  <c r="H1056" i="7"/>
  <c r="I1056" i="7"/>
  <c r="J1056" i="7"/>
  <c r="K1056" i="7"/>
  <c r="L1056" i="7"/>
  <c r="M1056" i="7"/>
  <c r="N1056" i="7"/>
  <c r="O1056" i="7"/>
  <c r="P1056" i="7"/>
  <c r="Q1056" i="7"/>
  <c r="R1056" i="7"/>
  <c r="S1056" i="7"/>
  <c r="T1056" i="7"/>
  <c r="AT1056" i="7" s="1"/>
  <c r="U1056" i="7"/>
  <c r="V1056" i="7"/>
  <c r="W1056" i="7"/>
  <c r="X1056" i="7"/>
  <c r="Y1056" i="7"/>
  <c r="Z1056" i="7"/>
  <c r="AA1056" i="7"/>
  <c r="AB1056" i="7"/>
  <c r="AC1056" i="7"/>
  <c r="AD1056" i="7"/>
  <c r="AE1056" i="7"/>
  <c r="AF1056" i="7"/>
  <c r="AG1056" i="7"/>
  <c r="AH1056" i="7"/>
  <c r="AI1056" i="7"/>
  <c r="AJ1056" i="7"/>
  <c r="AK1056" i="7"/>
  <c r="AL1056" i="7"/>
  <c r="AM1056" i="7"/>
  <c r="AN1056" i="7"/>
  <c r="AO1056" i="7"/>
  <c r="AP1056" i="7"/>
  <c r="B1057" i="7"/>
  <c r="C1057" i="7"/>
  <c r="D1057" i="7"/>
  <c r="E1057" i="7"/>
  <c r="F1057" i="7"/>
  <c r="G1057" i="7"/>
  <c r="H1057" i="7"/>
  <c r="I1057" i="7"/>
  <c r="J1057" i="7"/>
  <c r="K1057" i="7"/>
  <c r="L1057" i="7"/>
  <c r="M1057" i="7"/>
  <c r="N1057" i="7"/>
  <c r="O1057" i="7"/>
  <c r="P1057" i="7"/>
  <c r="Q1057" i="7"/>
  <c r="R1057" i="7"/>
  <c r="S1057" i="7"/>
  <c r="T1057" i="7"/>
  <c r="U1057" i="7"/>
  <c r="V1057" i="7"/>
  <c r="W1057" i="7"/>
  <c r="X1057" i="7"/>
  <c r="Y1057" i="7"/>
  <c r="Z1057" i="7"/>
  <c r="AA1057" i="7"/>
  <c r="AB1057" i="7"/>
  <c r="AC1057" i="7"/>
  <c r="AD1057" i="7"/>
  <c r="AE1057" i="7"/>
  <c r="AF1057" i="7"/>
  <c r="AG1057" i="7"/>
  <c r="AH1057" i="7"/>
  <c r="AI1057" i="7"/>
  <c r="AJ1057" i="7"/>
  <c r="AK1057" i="7"/>
  <c r="AL1057" i="7"/>
  <c r="AM1057" i="7"/>
  <c r="AN1057" i="7"/>
  <c r="AO1057" i="7"/>
  <c r="AP1057" i="7"/>
  <c r="B1058"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H1058" i="7"/>
  <c r="AI1058" i="7"/>
  <c r="AJ1058" i="7"/>
  <c r="AK1058" i="7"/>
  <c r="AL1058" i="7"/>
  <c r="AM1058" i="7"/>
  <c r="AN1058" i="7"/>
  <c r="AO1058" i="7"/>
  <c r="AP1058" i="7"/>
  <c r="B1059" i="7"/>
  <c r="C1059" i="7"/>
  <c r="D1059" i="7"/>
  <c r="E1059" i="7"/>
  <c r="F1059" i="7"/>
  <c r="G1059" i="7"/>
  <c r="H1059" i="7"/>
  <c r="I1059" i="7"/>
  <c r="J1059" i="7"/>
  <c r="K1059" i="7"/>
  <c r="L1059" i="7"/>
  <c r="M1059" i="7"/>
  <c r="N1059" i="7"/>
  <c r="O1059" i="7"/>
  <c r="P1059" i="7"/>
  <c r="Q1059" i="7"/>
  <c r="R1059" i="7"/>
  <c r="S1059" i="7"/>
  <c r="AT1059" i="7" s="1"/>
  <c r="T1059" i="7"/>
  <c r="U1059" i="7"/>
  <c r="V1059" i="7"/>
  <c r="W1059" i="7"/>
  <c r="X1059" i="7"/>
  <c r="Y1059" i="7"/>
  <c r="Z1059" i="7"/>
  <c r="AA1059" i="7"/>
  <c r="AB1059" i="7"/>
  <c r="AC1059" i="7"/>
  <c r="AD1059" i="7"/>
  <c r="AE1059" i="7"/>
  <c r="AF1059" i="7"/>
  <c r="AG1059" i="7"/>
  <c r="AH1059" i="7"/>
  <c r="AI1059" i="7"/>
  <c r="AJ1059" i="7"/>
  <c r="AK1059" i="7"/>
  <c r="AL1059" i="7"/>
  <c r="AM1059" i="7"/>
  <c r="AN1059" i="7"/>
  <c r="AO1059" i="7"/>
  <c r="AP1059" i="7"/>
  <c r="B1060" i="7"/>
  <c r="C1060" i="7"/>
  <c r="D1060" i="7"/>
  <c r="E1060" i="7"/>
  <c r="F1060" i="7"/>
  <c r="G1060" i="7"/>
  <c r="H1060" i="7"/>
  <c r="I1060" i="7"/>
  <c r="J1060" i="7"/>
  <c r="K1060" i="7"/>
  <c r="L1060" i="7"/>
  <c r="M1060" i="7"/>
  <c r="N1060" i="7"/>
  <c r="O1060" i="7"/>
  <c r="P1060" i="7"/>
  <c r="Q1060" i="7"/>
  <c r="R1060" i="7"/>
  <c r="S1060" i="7"/>
  <c r="T1060" i="7"/>
  <c r="AT1060" i="7" s="1"/>
  <c r="U1060" i="7"/>
  <c r="V1060" i="7"/>
  <c r="W1060" i="7"/>
  <c r="X1060" i="7"/>
  <c r="Y1060" i="7"/>
  <c r="Z1060" i="7"/>
  <c r="AA1060" i="7"/>
  <c r="AB1060" i="7"/>
  <c r="AC1060" i="7"/>
  <c r="AD1060" i="7"/>
  <c r="AE1060" i="7"/>
  <c r="AF1060" i="7"/>
  <c r="AG1060" i="7"/>
  <c r="AH1060" i="7"/>
  <c r="AI1060" i="7"/>
  <c r="AJ1060" i="7"/>
  <c r="AK1060" i="7"/>
  <c r="AL1060" i="7"/>
  <c r="AM1060" i="7"/>
  <c r="AN1060" i="7"/>
  <c r="AO1060" i="7"/>
  <c r="AP1060" i="7"/>
  <c r="B1061" i="7"/>
  <c r="C1061" i="7"/>
  <c r="D1061" i="7"/>
  <c r="E1061" i="7"/>
  <c r="F1061" i="7"/>
  <c r="G1061" i="7"/>
  <c r="H1061" i="7"/>
  <c r="I1061" i="7"/>
  <c r="J1061" i="7"/>
  <c r="K1061" i="7"/>
  <c r="L1061" i="7"/>
  <c r="M1061" i="7"/>
  <c r="N1061" i="7"/>
  <c r="O1061" i="7"/>
  <c r="P1061" i="7"/>
  <c r="Q1061" i="7"/>
  <c r="R1061" i="7"/>
  <c r="S1061" i="7"/>
  <c r="T1061" i="7"/>
  <c r="U1061" i="7"/>
  <c r="V1061" i="7"/>
  <c r="W1061" i="7"/>
  <c r="X1061" i="7"/>
  <c r="Y1061" i="7"/>
  <c r="Z1061" i="7"/>
  <c r="AA1061" i="7"/>
  <c r="AB1061" i="7"/>
  <c r="AC1061" i="7"/>
  <c r="AD1061" i="7"/>
  <c r="AE1061" i="7"/>
  <c r="AF1061" i="7"/>
  <c r="AG1061" i="7"/>
  <c r="AH1061" i="7"/>
  <c r="AI1061" i="7"/>
  <c r="AJ1061" i="7"/>
  <c r="AK1061" i="7"/>
  <c r="AL1061" i="7"/>
  <c r="AM1061" i="7"/>
  <c r="AN1061" i="7"/>
  <c r="AO1061" i="7"/>
  <c r="AP1061" i="7"/>
  <c r="B1062"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H1062" i="7"/>
  <c r="AI1062" i="7"/>
  <c r="AJ1062" i="7"/>
  <c r="AK1062" i="7"/>
  <c r="AL1062" i="7"/>
  <c r="AM1062" i="7"/>
  <c r="AN1062" i="7"/>
  <c r="AO1062" i="7"/>
  <c r="AP1062" i="7"/>
  <c r="B824" i="7"/>
  <c r="C824" i="7"/>
  <c r="D824" i="7"/>
  <c r="E824" i="7"/>
  <c r="F824" i="7"/>
  <c r="G824" i="7"/>
  <c r="H824" i="7"/>
  <c r="I824" i="7"/>
  <c r="J824" i="7"/>
  <c r="K824" i="7"/>
  <c r="L824" i="7"/>
  <c r="M824" i="7"/>
  <c r="N824" i="7"/>
  <c r="O824" i="7"/>
  <c r="P824" i="7"/>
  <c r="Q824" i="7"/>
  <c r="R824" i="7"/>
  <c r="S824" i="7"/>
  <c r="T824" i="7"/>
  <c r="U824" i="7"/>
  <c r="V824" i="7"/>
  <c r="W824" i="7"/>
  <c r="X824" i="7"/>
  <c r="Y824" i="7"/>
  <c r="Z824" i="7"/>
  <c r="AA824" i="7"/>
  <c r="AB824" i="7"/>
  <c r="AC824" i="7"/>
  <c r="AD824" i="7"/>
  <c r="AE824" i="7"/>
  <c r="AF824" i="7"/>
  <c r="AH824" i="7"/>
  <c r="AI824" i="7"/>
  <c r="AJ824" i="7"/>
  <c r="AK824" i="7"/>
  <c r="AL824" i="7"/>
  <c r="AM824" i="7"/>
  <c r="AN824" i="7"/>
  <c r="AO824" i="7"/>
  <c r="AP824" i="7"/>
  <c r="AQ824" i="7"/>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AB5" i="2"/>
  <c r="AB6" i="2"/>
  <c r="AB7" i="2"/>
  <c r="AB8" i="2"/>
  <c r="AB9" i="2"/>
  <c r="AB10" i="2"/>
  <c r="AB11" i="2"/>
  <c r="AB12" i="2"/>
  <c r="AB13" i="2"/>
  <c r="AB14" i="2"/>
  <c r="AB15" i="2"/>
  <c r="AB16" i="2"/>
  <c r="AB17" i="2"/>
  <c r="AB18" i="2"/>
  <c r="AB19" i="2"/>
  <c r="AB20" i="2"/>
  <c r="AB21" i="2"/>
  <c r="AB22" i="2"/>
  <c r="AB4" i="2"/>
  <c r="AA5" i="2"/>
  <c r="AA6" i="2"/>
  <c r="AA7" i="2"/>
  <c r="AA8" i="2"/>
  <c r="AA9" i="2"/>
  <c r="AA10" i="2"/>
  <c r="AA11" i="2"/>
  <c r="AA12" i="2"/>
  <c r="AA13" i="2"/>
  <c r="AA14" i="2"/>
  <c r="AA15" i="2"/>
  <c r="AA16" i="2"/>
  <c r="AA17" i="2"/>
  <c r="AA18" i="2"/>
  <c r="AA19" i="2"/>
  <c r="AA20" i="2"/>
  <c r="AA21" i="2"/>
  <c r="AA22" i="2"/>
  <c r="AA4" i="2"/>
  <c r="F143" i="3"/>
  <c r="Y5" i="2"/>
  <c r="Y6" i="2"/>
  <c r="Y7" i="2"/>
  <c r="Y8" i="2"/>
  <c r="Y9" i="2"/>
  <c r="Y10" i="2"/>
  <c r="Y11" i="2"/>
  <c r="Y12" i="2"/>
  <c r="Y13" i="2"/>
  <c r="Y14" i="2"/>
  <c r="Y15" i="2"/>
  <c r="Y16" i="2"/>
  <c r="Y17" i="2"/>
  <c r="Y18" i="2"/>
  <c r="Y19" i="2"/>
  <c r="Y20" i="2"/>
  <c r="Y21" i="2"/>
  <c r="Y22" i="2"/>
  <c r="Y26" i="2"/>
  <c r="Y25"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4" i="3"/>
  <c r="F145" i="3"/>
  <c r="F146" i="3"/>
  <c r="F147" i="3"/>
  <c r="F2" i="3"/>
  <c r="Y4" i="2"/>
  <c r="AT1062" i="7" l="1"/>
  <c r="AT1050" i="7"/>
  <c r="AT1042" i="7"/>
  <c r="AT1030" i="7"/>
  <c r="AT987" i="7"/>
  <c r="AT971" i="7"/>
  <c r="AT965" i="7"/>
  <c r="AT939" i="7"/>
  <c r="AT936" i="7"/>
  <c r="AT933" i="7"/>
  <c r="AT930" i="7"/>
  <c r="AT927" i="7"/>
  <c r="AT924" i="7"/>
  <c r="AT921" i="7"/>
  <c r="AT918" i="7"/>
  <c r="AT915" i="7"/>
  <c r="AT911" i="7"/>
  <c r="AT908" i="7"/>
  <c r="AT906" i="7"/>
  <c r="AT902" i="7"/>
  <c r="AT899" i="7"/>
  <c r="AT896" i="7"/>
  <c r="AT893" i="7"/>
  <c r="AT891" i="7"/>
  <c r="AT887" i="7"/>
  <c r="AT885" i="7"/>
  <c r="AT883" i="7"/>
  <c r="AT881" i="7"/>
  <c r="AT877" i="7"/>
  <c r="AT875" i="7"/>
  <c r="AT874" i="7"/>
  <c r="AT872" i="7"/>
  <c r="AT870" i="7"/>
  <c r="AT869" i="7"/>
  <c r="AT868" i="7"/>
  <c r="AT867" i="7"/>
  <c r="AT866" i="7"/>
  <c r="AT865" i="7"/>
  <c r="AT864" i="7"/>
  <c r="AT863" i="7"/>
  <c r="AT862" i="7"/>
  <c r="AT861" i="7"/>
  <c r="AT860" i="7"/>
  <c r="AT859" i="7"/>
  <c r="AT858" i="7"/>
  <c r="AT857" i="7"/>
  <c r="AT856" i="7"/>
  <c r="AT855" i="7"/>
  <c r="AT854" i="7"/>
  <c r="AT853" i="7"/>
  <c r="AT852" i="7"/>
  <c r="AT851" i="7"/>
  <c r="AT850" i="7"/>
  <c r="AT849" i="7"/>
  <c r="AT848" i="7"/>
  <c r="AT847" i="7"/>
  <c r="AT846" i="7"/>
  <c r="AT845" i="7"/>
  <c r="AT844" i="7"/>
  <c r="AT843" i="7"/>
  <c r="AT842" i="7"/>
  <c r="AT841" i="7"/>
  <c r="AT840" i="7"/>
  <c r="AT839" i="7"/>
  <c r="AT838" i="7"/>
  <c r="AT837" i="7"/>
  <c r="AT836" i="7"/>
  <c r="AT835" i="7"/>
  <c r="AT834" i="7"/>
  <c r="AT833" i="7"/>
  <c r="AT832" i="7"/>
  <c r="AT1054" i="7"/>
  <c r="AT1038" i="7"/>
  <c r="AT1026" i="7"/>
  <c r="AT1018" i="7"/>
  <c r="AT1008" i="7"/>
  <c r="AT1003" i="7"/>
  <c r="AT1002" i="7"/>
  <c r="AT997" i="7"/>
  <c r="AT992" i="7"/>
  <c r="AT986" i="7"/>
  <c r="AT981" i="7"/>
  <c r="AT976" i="7"/>
  <c r="AT970" i="7"/>
  <c r="AT960" i="7"/>
  <c r="AT954" i="7"/>
  <c r="AT944" i="7"/>
  <c r="AT937" i="7"/>
  <c r="AT934" i="7"/>
  <c r="AT931" i="7"/>
  <c r="AT928" i="7"/>
  <c r="AT925" i="7"/>
  <c r="AT922" i="7"/>
  <c r="AT919" i="7"/>
  <c r="AT916" i="7"/>
  <c r="AT913" i="7"/>
  <c r="AT910" i="7"/>
  <c r="AT907" i="7"/>
  <c r="AT904" i="7"/>
  <c r="AT901" i="7"/>
  <c r="AT898" i="7"/>
  <c r="AT895" i="7"/>
  <c r="AT892" i="7"/>
  <c r="AT890" i="7"/>
  <c r="AT889" i="7"/>
  <c r="AT888" i="7"/>
  <c r="AT886" i="7"/>
  <c r="AT884" i="7"/>
  <c r="AT882" i="7"/>
  <c r="AT880" i="7"/>
  <c r="AT879" i="7"/>
  <c r="AT878" i="7"/>
  <c r="AT876" i="7"/>
  <c r="AT873" i="7"/>
  <c r="AT826" i="7"/>
  <c r="AT1058" i="7"/>
  <c r="AT1046" i="7"/>
  <c r="AT1034" i="7"/>
  <c r="AT1022" i="7"/>
  <c r="AT1013" i="7"/>
  <c r="AT955" i="7"/>
  <c r="AT949" i="7"/>
  <c r="AT938" i="7"/>
  <c r="AT935" i="7"/>
  <c r="AT932" i="7"/>
  <c r="AT929" i="7"/>
  <c r="AT926" i="7"/>
  <c r="AT923" i="7"/>
  <c r="AT920" i="7"/>
  <c r="AT917" i="7"/>
  <c r="AT914" i="7"/>
  <c r="AT912" i="7"/>
  <c r="AT909" i="7"/>
  <c r="AT905" i="7"/>
  <c r="AT903" i="7"/>
  <c r="AT900" i="7"/>
  <c r="AT897" i="7"/>
  <c r="AT894" i="7"/>
  <c r="AT871" i="7"/>
  <c r="AT1057" i="7"/>
  <c r="AT1049" i="7"/>
  <c r="AT1041" i="7"/>
  <c r="AT1033" i="7"/>
  <c r="AT1025" i="7"/>
  <c r="AT1021" i="7"/>
  <c r="AT1017" i="7"/>
  <c r="AT1007" i="7"/>
  <c r="AT1006" i="7"/>
  <c r="AT1001" i="7"/>
  <c r="AT991" i="7"/>
  <c r="AT990" i="7"/>
  <c r="AT985" i="7"/>
  <c r="AT975" i="7"/>
  <c r="AT974" i="7"/>
  <c r="AT969" i="7"/>
  <c r="AT959" i="7"/>
  <c r="AT958" i="7"/>
  <c r="AT953" i="7"/>
  <c r="AT943" i="7"/>
  <c r="AT942" i="7"/>
  <c r="AT1011" i="7"/>
  <c r="AT1010" i="7"/>
  <c r="AT1005" i="7"/>
  <c r="AT995" i="7"/>
  <c r="AT994" i="7"/>
  <c r="AT989" i="7"/>
  <c r="AT979" i="7"/>
  <c r="AT978" i="7"/>
  <c r="AT973" i="7"/>
  <c r="AT963" i="7"/>
  <c r="AT962" i="7"/>
  <c r="AT957" i="7"/>
  <c r="AT947" i="7"/>
  <c r="AT946" i="7"/>
  <c r="AT941" i="7"/>
  <c r="AT829" i="7"/>
  <c r="AT1061" i="7"/>
  <c r="AT1053" i="7"/>
  <c r="AT1045" i="7"/>
  <c r="AT1037" i="7"/>
  <c r="AT1029" i="7"/>
  <c r="AT831" i="7"/>
  <c r="AT827" i="7"/>
  <c r="AT824" i="7"/>
  <c r="Y23" i="2"/>
  <c r="Y24" i="2"/>
  <c r="Y27" i="2"/>
  <c r="H36" i="11"/>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R816" i="7"/>
  <c r="B817" i="7"/>
  <c r="C817" i="7"/>
  <c r="D817" i="7"/>
  <c r="E817" i="7"/>
  <c r="F817" i="7"/>
  <c r="G817" i="7"/>
  <c r="H817" i="7"/>
  <c r="I817" i="7"/>
  <c r="J817" i="7"/>
  <c r="K817" i="7"/>
  <c r="L817" i="7"/>
  <c r="M817" i="7"/>
  <c r="N817" i="7"/>
  <c r="O817" i="7"/>
  <c r="P817" i="7"/>
  <c r="Q817" i="7"/>
  <c r="R817" i="7"/>
  <c r="S817" i="7"/>
  <c r="T817" i="7"/>
  <c r="U817" i="7"/>
  <c r="V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X821" i="7"/>
  <c r="Y821" i="7"/>
  <c r="Z821" i="7"/>
  <c r="AA821" i="7"/>
  <c r="AB821" i="7"/>
  <c r="AC821" i="7"/>
  <c r="AD821" i="7"/>
  <c r="AE821" i="7"/>
  <c r="AF821" i="7"/>
  <c r="AH821" i="7"/>
  <c r="AI821" i="7"/>
  <c r="AJ821" i="7"/>
  <c r="AK821" i="7"/>
  <c r="AL821" i="7"/>
  <c r="AM821" i="7"/>
  <c r="AN821" i="7"/>
  <c r="AO821" i="7"/>
  <c r="AP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H822" i="7"/>
  <c r="AI822" i="7"/>
  <c r="AJ822" i="7"/>
  <c r="AK822" i="7"/>
  <c r="AL822" i="7"/>
  <c r="AM822" i="7"/>
  <c r="AN822" i="7"/>
  <c r="AO822" i="7"/>
  <c r="AP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1063" i="7"/>
  <c r="AN1063" i="7"/>
  <c r="AO1063" i="7"/>
  <c r="AP1063"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W810" i="7"/>
  <c r="W811" i="7"/>
  <c r="W812" i="7"/>
  <c r="W813" i="7"/>
  <c r="W814" i="7"/>
  <c r="W815" i="7"/>
  <c r="W816" i="7"/>
  <c r="W817" i="7"/>
  <c r="W818" i="7"/>
  <c r="W819" i="7"/>
  <c r="AJ13" i="3"/>
  <c r="AG820" i="7" s="1"/>
  <c r="W821" i="7"/>
  <c r="W822" i="7"/>
  <c r="W823" i="7"/>
  <c r="AJ17" i="3"/>
  <c r="AG824" i="7" s="1"/>
  <c r="AJ18" i="3"/>
  <c r="AG825" i="7" s="1"/>
  <c r="AJ19" i="3"/>
  <c r="AG826" i="7" s="1"/>
  <c r="AJ20" i="3"/>
  <c r="AG827" i="7" s="1"/>
  <c r="AJ21" i="3"/>
  <c r="AG828" i="7" s="1"/>
  <c r="AJ22" i="3"/>
  <c r="AG829" i="7" s="1"/>
  <c r="AJ23" i="3"/>
  <c r="AG830" i="7" s="1"/>
  <c r="AJ24" i="3"/>
  <c r="AG831" i="7" s="1"/>
  <c r="AJ25" i="3"/>
  <c r="AG832" i="7" s="1"/>
  <c r="AJ26" i="3"/>
  <c r="AG833" i="7" s="1"/>
  <c r="AJ27" i="3"/>
  <c r="AG834" i="7" s="1"/>
  <c r="AJ28" i="3"/>
  <c r="AG835" i="7" s="1"/>
  <c r="AJ29" i="3"/>
  <c r="AG836" i="7" s="1"/>
  <c r="AJ30" i="3"/>
  <c r="AG837" i="7" s="1"/>
  <c r="AJ31" i="3"/>
  <c r="AG838" i="7" s="1"/>
  <c r="AJ32" i="3"/>
  <c r="AG839" i="7" s="1"/>
  <c r="AJ33" i="3"/>
  <c r="AG840" i="7" s="1"/>
  <c r="AJ34" i="3"/>
  <c r="AG841" i="7" s="1"/>
  <c r="AJ35" i="3"/>
  <c r="AG842" i="7" s="1"/>
  <c r="AJ36" i="3"/>
  <c r="AG843" i="7" s="1"/>
  <c r="AJ37" i="3"/>
  <c r="AG844" i="7" s="1"/>
  <c r="AJ38" i="3"/>
  <c r="AG845" i="7" s="1"/>
  <c r="AJ39" i="3"/>
  <c r="AG846" i="7" s="1"/>
  <c r="AJ40" i="3"/>
  <c r="AG847" i="7" s="1"/>
  <c r="AJ41" i="3"/>
  <c r="AG848" i="7" s="1"/>
  <c r="AJ42" i="3"/>
  <c r="AG849" i="7" s="1"/>
  <c r="AJ43" i="3"/>
  <c r="AG850" i="7" s="1"/>
  <c r="AJ44" i="3"/>
  <c r="AG851" i="7" s="1"/>
  <c r="AJ45" i="3"/>
  <c r="AG852" i="7" s="1"/>
  <c r="AJ46" i="3"/>
  <c r="AG853" i="7" s="1"/>
  <c r="AJ47" i="3"/>
  <c r="AG854" i="7" s="1"/>
  <c r="AJ48" i="3"/>
  <c r="AG855" i="7" s="1"/>
  <c r="AJ49" i="3"/>
  <c r="AG856" i="7" s="1"/>
  <c r="AJ50" i="3"/>
  <c r="AG857" i="7" s="1"/>
  <c r="AJ51" i="3"/>
  <c r="AG858" i="7" s="1"/>
  <c r="AJ52" i="3"/>
  <c r="AG859" i="7" s="1"/>
  <c r="AJ53" i="3"/>
  <c r="AG860" i="7" s="1"/>
  <c r="AJ54" i="3"/>
  <c r="AG861" i="7" s="1"/>
  <c r="AJ55" i="3"/>
  <c r="AG862" i="7" s="1"/>
  <c r="AJ56" i="3"/>
  <c r="AG863" i="7" s="1"/>
  <c r="AJ57" i="3"/>
  <c r="AG864" i="7" s="1"/>
  <c r="AJ58" i="3"/>
  <c r="AG865" i="7" s="1"/>
  <c r="AJ59" i="3"/>
  <c r="AG866" i="7" s="1"/>
  <c r="AJ60" i="3"/>
  <c r="AG867" i="7" s="1"/>
  <c r="AJ61" i="3"/>
  <c r="AG868" i="7" s="1"/>
  <c r="AJ62" i="3"/>
  <c r="AG869" i="7" s="1"/>
  <c r="AJ63" i="3"/>
  <c r="AG870" i="7" s="1"/>
  <c r="AJ64" i="3"/>
  <c r="AG871" i="7" s="1"/>
  <c r="AJ65" i="3"/>
  <c r="AG872" i="7" s="1"/>
  <c r="AJ66" i="3"/>
  <c r="AG873" i="7" s="1"/>
  <c r="AJ67" i="3"/>
  <c r="AG874" i="7" s="1"/>
  <c r="AJ68" i="3"/>
  <c r="AG875" i="7" s="1"/>
  <c r="AJ69" i="3"/>
  <c r="AG876" i="7" s="1"/>
  <c r="AJ70" i="3"/>
  <c r="AG877" i="7" s="1"/>
  <c r="AJ71" i="3"/>
  <c r="AG878" i="7" s="1"/>
  <c r="AJ72" i="3"/>
  <c r="AG879" i="7" s="1"/>
  <c r="AJ73" i="3"/>
  <c r="AG880" i="7" s="1"/>
  <c r="AJ74" i="3"/>
  <c r="AG881" i="7" s="1"/>
  <c r="AJ75" i="3"/>
  <c r="AG882" i="7" s="1"/>
  <c r="AJ76" i="3"/>
  <c r="AG883" i="7" s="1"/>
  <c r="AJ77" i="3"/>
  <c r="AG884" i="7" s="1"/>
  <c r="AJ78" i="3"/>
  <c r="AG885" i="7" s="1"/>
  <c r="AJ79" i="3"/>
  <c r="AG886" i="7" s="1"/>
  <c r="AJ80" i="3"/>
  <c r="AG887" i="7" s="1"/>
  <c r="AJ81" i="3"/>
  <c r="AG888" i="7" s="1"/>
  <c r="AJ82" i="3"/>
  <c r="AG889" i="7" s="1"/>
  <c r="AJ83" i="3"/>
  <c r="AG890" i="7" s="1"/>
  <c r="AJ84" i="3"/>
  <c r="AG891" i="7" s="1"/>
  <c r="AJ85" i="3"/>
  <c r="AG892" i="7" s="1"/>
  <c r="AJ86" i="3"/>
  <c r="AG893" i="7" s="1"/>
  <c r="AJ87" i="3"/>
  <c r="AG894" i="7" s="1"/>
  <c r="AJ88" i="3"/>
  <c r="AG895" i="7" s="1"/>
  <c r="AJ89" i="3"/>
  <c r="AG896" i="7" s="1"/>
  <c r="AJ90" i="3"/>
  <c r="AG897" i="7" s="1"/>
  <c r="AJ91" i="3"/>
  <c r="AG898" i="7" s="1"/>
  <c r="AJ92" i="3"/>
  <c r="AG899" i="7" s="1"/>
  <c r="AJ93" i="3"/>
  <c r="AG900" i="7" s="1"/>
  <c r="AJ94" i="3"/>
  <c r="AG901" i="7" s="1"/>
  <c r="AJ95" i="3"/>
  <c r="AG902" i="7" s="1"/>
  <c r="AJ96" i="3"/>
  <c r="AG903" i="7" s="1"/>
  <c r="AJ97" i="3"/>
  <c r="AG904" i="7" s="1"/>
  <c r="AJ98" i="3"/>
  <c r="AG905" i="7" s="1"/>
  <c r="AJ99" i="3"/>
  <c r="AG906" i="7" s="1"/>
  <c r="AJ100" i="3"/>
  <c r="AG907" i="7" s="1"/>
  <c r="AJ101" i="3"/>
  <c r="AG908" i="7" s="1"/>
  <c r="AJ102" i="3"/>
  <c r="AG909" i="7" s="1"/>
  <c r="AJ103" i="3"/>
  <c r="AG910" i="7" s="1"/>
  <c r="AJ104" i="3"/>
  <c r="AG911" i="7" s="1"/>
  <c r="AJ105" i="3"/>
  <c r="AG912" i="7" s="1"/>
  <c r="AJ106" i="3"/>
  <c r="AG913" i="7" s="1"/>
  <c r="AJ107" i="3"/>
  <c r="AG914" i="7" s="1"/>
  <c r="AJ108" i="3"/>
  <c r="AG915" i="7" s="1"/>
  <c r="AJ109" i="3"/>
  <c r="AG916" i="7" s="1"/>
  <c r="AJ110" i="3"/>
  <c r="AG917" i="7" s="1"/>
  <c r="AJ111" i="3"/>
  <c r="AG918" i="7" s="1"/>
  <c r="AJ112" i="3"/>
  <c r="AG919" i="7" s="1"/>
  <c r="AJ113" i="3"/>
  <c r="AG920" i="7" s="1"/>
  <c r="AJ114" i="3"/>
  <c r="AG921" i="7" s="1"/>
  <c r="AJ115" i="3"/>
  <c r="AG922" i="7" s="1"/>
  <c r="AJ116" i="3"/>
  <c r="AG923" i="7" s="1"/>
  <c r="AJ117" i="3"/>
  <c r="AG924" i="7" s="1"/>
  <c r="AJ118" i="3"/>
  <c r="AG925" i="7" s="1"/>
  <c r="AJ119" i="3"/>
  <c r="AG926" i="7" s="1"/>
  <c r="AJ120" i="3"/>
  <c r="AG927" i="7" s="1"/>
  <c r="AJ121" i="3"/>
  <c r="AG928" i="7" s="1"/>
  <c r="AJ122" i="3"/>
  <c r="AG929" i="7" s="1"/>
  <c r="AJ123" i="3"/>
  <c r="AG930" i="7" s="1"/>
  <c r="AJ124" i="3"/>
  <c r="AG931" i="7" s="1"/>
  <c r="AJ125" i="3"/>
  <c r="AG932" i="7" s="1"/>
  <c r="AJ126" i="3"/>
  <c r="AG933" i="7" s="1"/>
  <c r="AJ127" i="3"/>
  <c r="AG934" i="7" s="1"/>
  <c r="AJ128" i="3"/>
  <c r="AG935" i="7" s="1"/>
  <c r="AJ129" i="3"/>
  <c r="AG936" i="7" s="1"/>
  <c r="AJ130" i="3"/>
  <c r="AG937" i="7" s="1"/>
  <c r="AJ131" i="3"/>
  <c r="AG938" i="7" s="1"/>
  <c r="Z2" i="3"/>
  <c r="AJ2" i="3" s="1"/>
  <c r="AG809" i="7" s="1"/>
  <c r="AT21" i="3"/>
  <c r="AT20" i="3"/>
  <c r="AT15" i="3"/>
  <c r="AQ822" i="7" s="1"/>
  <c r="AT14" i="3"/>
  <c r="AQ821" i="7" s="1"/>
  <c r="AT12" i="3"/>
  <c r="AQ819" i="7" s="1"/>
  <c r="AT11" i="3"/>
  <c r="AQ818" i="7" s="1"/>
  <c r="AT9" i="3"/>
  <c r="AQ816" i="7" s="1"/>
  <c r="AT8" i="3"/>
  <c r="AQ815" i="7" s="1"/>
  <c r="AT6" i="3"/>
  <c r="AQ813" i="7" s="1"/>
  <c r="AT5" i="3"/>
  <c r="AQ812" i="7" s="1"/>
  <c r="AT3" i="3"/>
  <c r="AQ810" i="7" s="1"/>
  <c r="AT2" i="3"/>
  <c r="AQ809" i="7" s="1"/>
  <c r="AG3" i="7"/>
  <c r="AG4" i="7"/>
  <c r="AG5" i="7"/>
  <c r="AG6" i="7"/>
  <c r="AG7" i="7"/>
  <c r="AG8" i="7"/>
  <c r="AG9" i="7"/>
  <c r="AG10" i="7"/>
  <c r="AG11" i="7"/>
  <c r="AG12" i="7"/>
  <c r="AG13" i="7"/>
  <c r="AG14" i="7"/>
  <c r="AG15" i="7"/>
  <c r="AG16" i="7"/>
  <c r="AG17" i="7"/>
  <c r="AG18" i="7"/>
  <c r="AG19" i="7"/>
  <c r="AG20" i="7"/>
  <c r="AG21" i="7"/>
  <c r="AG22" i="7"/>
  <c r="AG23" i="7"/>
  <c r="AG24" i="7"/>
  <c r="AG25" i="7"/>
  <c r="AG26" i="7"/>
  <c r="AG27" i="7"/>
  <c r="AG28" i="7"/>
  <c r="AG29" i="7"/>
  <c r="AG30" i="7"/>
  <c r="AG31" i="7"/>
  <c r="AG32" i="7"/>
  <c r="AG33" i="7"/>
  <c r="AG34" i="7"/>
  <c r="AG35" i="7"/>
  <c r="AG36" i="7"/>
  <c r="AG37" i="7"/>
  <c r="AG38" i="7"/>
  <c r="AG39" i="7"/>
  <c r="AG40" i="7"/>
  <c r="AG41" i="7"/>
  <c r="AG42" i="7"/>
  <c r="AG43" i="7"/>
  <c r="AG44" i="7"/>
  <c r="AG45" i="7"/>
  <c r="AG46" i="7"/>
  <c r="AG47" i="7"/>
  <c r="AG48" i="7"/>
  <c r="AG49" i="7"/>
  <c r="AG50" i="7"/>
  <c r="AG51" i="7"/>
  <c r="AG52" i="7"/>
  <c r="AG53" i="7"/>
  <c r="AG54" i="7"/>
  <c r="AG55" i="7"/>
  <c r="AG56" i="7"/>
  <c r="AG57" i="7"/>
  <c r="AG58" i="7"/>
  <c r="AG59" i="7"/>
  <c r="AG60" i="7"/>
  <c r="AG61" i="7"/>
  <c r="AG62" i="7"/>
  <c r="AG63" i="7"/>
  <c r="AG64" i="7"/>
  <c r="AG65" i="7"/>
  <c r="AG66" i="7"/>
  <c r="AG67" i="7"/>
  <c r="AG68" i="7"/>
  <c r="AG69" i="7"/>
  <c r="AG70" i="7"/>
  <c r="AG71" i="7"/>
  <c r="AG72" i="7"/>
  <c r="AG73" i="7"/>
  <c r="AG74" i="7"/>
  <c r="AG75" i="7"/>
  <c r="AG76" i="7"/>
  <c r="AG77" i="7"/>
  <c r="AG78" i="7"/>
  <c r="AG79" i="7"/>
  <c r="AG80" i="7"/>
  <c r="AG81" i="7"/>
  <c r="AG82" i="7"/>
  <c r="AG83" i="7"/>
  <c r="AG84" i="7"/>
  <c r="AG85" i="7"/>
  <c r="AG86" i="7"/>
  <c r="AG87" i="7"/>
  <c r="AG88" i="7"/>
  <c r="AG89" i="7"/>
  <c r="AG90" i="7"/>
  <c r="AG91" i="7"/>
  <c r="AG92" i="7"/>
  <c r="AG93" i="7"/>
  <c r="AG94" i="7"/>
  <c r="AG95" i="7"/>
  <c r="AG96" i="7"/>
  <c r="AG97" i="7"/>
  <c r="AG98" i="7"/>
  <c r="AG99" i="7"/>
  <c r="AG100" i="7"/>
  <c r="AG101" i="7"/>
  <c r="AG102" i="7"/>
  <c r="AG103" i="7"/>
  <c r="AG104" i="7"/>
  <c r="AG105" i="7"/>
  <c r="AG106" i="7"/>
  <c r="AG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48" i="7"/>
  <c r="AG149" i="7"/>
  <c r="AG150" i="7"/>
  <c r="AG151" i="7"/>
  <c r="AG152" i="7"/>
  <c r="AG153" i="7"/>
  <c r="AG154" i="7"/>
  <c r="AG155" i="7"/>
  <c r="AG156" i="7"/>
  <c r="AG157" i="7"/>
  <c r="AG158" i="7"/>
  <c r="AG159" i="7"/>
  <c r="AG160" i="7"/>
  <c r="AG161" i="7"/>
  <c r="AG162" i="7"/>
  <c r="AG163" i="7"/>
  <c r="AG164" i="7"/>
  <c r="AG165" i="7"/>
  <c r="AG166" i="7"/>
  <c r="AG167" i="7"/>
  <c r="AG168" i="7"/>
  <c r="AG169" i="7"/>
  <c r="AG170" i="7"/>
  <c r="AG171" i="7"/>
  <c r="AG172" i="7"/>
  <c r="AG173" i="7"/>
  <c r="AG174" i="7"/>
  <c r="AG175" i="7"/>
  <c r="AG176" i="7"/>
  <c r="AG177" i="7"/>
  <c r="AG178" i="7"/>
  <c r="AG179" i="7"/>
  <c r="AG180" i="7"/>
  <c r="AG181" i="7"/>
  <c r="AG182" i="7"/>
  <c r="AG183" i="7"/>
  <c r="AG184" i="7"/>
  <c r="AG185" i="7"/>
  <c r="AG186" i="7"/>
  <c r="AG187" i="7"/>
  <c r="AG188" i="7"/>
  <c r="AG189" i="7"/>
  <c r="AG190" i="7"/>
  <c r="AG191" i="7"/>
  <c r="AG192" i="7"/>
  <c r="AG193" i="7"/>
  <c r="AG194" i="7"/>
  <c r="AG195" i="7"/>
  <c r="AG196" i="7"/>
  <c r="AG197" i="7"/>
  <c r="AG198" i="7"/>
  <c r="AG199" i="7"/>
  <c r="AG200" i="7"/>
  <c r="AG201" i="7"/>
  <c r="AG202" i="7"/>
  <c r="AG203" i="7"/>
  <c r="AG204" i="7"/>
  <c r="AG205" i="7"/>
  <c r="AG206" i="7"/>
  <c r="AG207" i="7"/>
  <c r="AG208" i="7"/>
  <c r="AG209" i="7"/>
  <c r="AG210" i="7"/>
  <c r="AG211" i="7"/>
  <c r="AG212" i="7"/>
  <c r="AG213" i="7"/>
  <c r="AG214" i="7"/>
  <c r="AG215" i="7"/>
  <c r="AG216" i="7"/>
  <c r="AG217" i="7"/>
  <c r="AG218" i="7"/>
  <c r="AG219" i="7"/>
  <c r="AG220" i="7"/>
  <c r="AG221" i="7"/>
  <c r="AG222" i="7"/>
  <c r="AG223" i="7"/>
  <c r="AG224" i="7"/>
  <c r="AG225" i="7"/>
  <c r="AG226" i="7"/>
  <c r="AG227" i="7"/>
  <c r="AG228" i="7"/>
  <c r="AG229" i="7"/>
  <c r="AG230" i="7"/>
  <c r="AG231" i="7"/>
  <c r="AG232" i="7"/>
  <c r="AG233" i="7"/>
  <c r="AG234" i="7"/>
  <c r="AG235" i="7"/>
  <c r="AG236" i="7"/>
  <c r="AG237" i="7"/>
  <c r="AG238" i="7"/>
  <c r="AG239" i="7"/>
  <c r="AG240" i="7"/>
  <c r="AG241" i="7"/>
  <c r="AG242" i="7"/>
  <c r="AG243" i="7"/>
  <c r="AG244" i="7"/>
  <c r="AG245" i="7"/>
  <c r="AG246" i="7"/>
  <c r="AG247" i="7"/>
  <c r="AG248" i="7"/>
  <c r="AG249" i="7"/>
  <c r="AG250" i="7"/>
  <c r="AG251" i="7"/>
  <c r="AG252" i="7"/>
  <c r="AG253" i="7"/>
  <c r="AG254" i="7"/>
  <c r="AG255" i="7"/>
  <c r="AG256" i="7"/>
  <c r="AG257" i="7"/>
  <c r="AG258" i="7"/>
  <c r="AG259" i="7"/>
  <c r="AG260" i="7"/>
  <c r="AG261" i="7"/>
  <c r="AG262" i="7"/>
  <c r="AG263" i="7"/>
  <c r="AG264" i="7"/>
  <c r="AG265" i="7"/>
  <c r="AG266" i="7"/>
  <c r="AG267" i="7"/>
  <c r="AG268" i="7"/>
  <c r="AG269" i="7"/>
  <c r="AG270" i="7"/>
  <c r="AG271" i="7"/>
  <c r="AG272" i="7"/>
  <c r="AG273" i="7"/>
  <c r="AG274" i="7"/>
  <c r="AG275" i="7"/>
  <c r="AG276" i="7"/>
  <c r="AG277" i="7"/>
  <c r="AG278" i="7"/>
  <c r="AG279" i="7"/>
  <c r="AG280" i="7"/>
  <c r="AG281" i="7"/>
  <c r="AG282" i="7"/>
  <c r="AG283" i="7"/>
  <c r="AG284" i="7"/>
  <c r="AG285" i="7"/>
  <c r="AG286" i="7"/>
  <c r="AG287" i="7"/>
  <c r="AG288" i="7"/>
  <c r="AG289" i="7"/>
  <c r="AG290" i="7"/>
  <c r="AG291" i="7"/>
  <c r="AG292" i="7"/>
  <c r="AG293" i="7"/>
  <c r="AG294" i="7"/>
  <c r="AG295" i="7"/>
  <c r="AG296" i="7"/>
  <c r="AG297" i="7"/>
  <c r="AG298" i="7"/>
  <c r="AG299" i="7"/>
  <c r="AG300" i="7"/>
  <c r="AG301" i="7"/>
  <c r="AG302" i="7"/>
  <c r="AG303" i="7"/>
  <c r="AG304" i="7"/>
  <c r="AG305" i="7"/>
  <c r="AG306" i="7"/>
  <c r="AG307" i="7"/>
  <c r="AG308" i="7"/>
  <c r="AG309" i="7"/>
  <c r="AG310" i="7"/>
  <c r="AG311" i="7"/>
  <c r="AG312" i="7"/>
  <c r="AG313" i="7"/>
  <c r="AG314" i="7"/>
  <c r="AG315" i="7"/>
  <c r="AG316" i="7"/>
  <c r="AG317" i="7"/>
  <c r="AG318" i="7"/>
  <c r="AG319" i="7"/>
  <c r="AG320" i="7"/>
  <c r="AG321" i="7"/>
  <c r="AG322" i="7"/>
  <c r="AG323" i="7"/>
  <c r="AG324" i="7"/>
  <c r="AG325" i="7"/>
  <c r="AG326" i="7"/>
  <c r="AG327" i="7"/>
  <c r="AG328" i="7"/>
  <c r="AG329" i="7"/>
  <c r="AG330" i="7"/>
  <c r="AG331" i="7"/>
  <c r="AG332" i="7"/>
  <c r="AG333" i="7"/>
  <c r="AG334" i="7"/>
  <c r="AG335" i="7"/>
  <c r="AG336" i="7"/>
  <c r="AG337" i="7"/>
  <c r="AG338" i="7"/>
  <c r="AG339" i="7"/>
  <c r="AG340" i="7"/>
  <c r="AG341" i="7"/>
  <c r="AG342" i="7"/>
  <c r="AG343" i="7"/>
  <c r="AG344" i="7"/>
  <c r="AG345" i="7"/>
  <c r="AG346" i="7"/>
  <c r="AG347" i="7"/>
  <c r="AG348" i="7"/>
  <c r="AG349" i="7"/>
  <c r="AG350" i="7"/>
  <c r="AG351" i="7"/>
  <c r="AG352" i="7"/>
  <c r="AG353" i="7"/>
  <c r="AG354" i="7"/>
  <c r="AG355" i="7"/>
  <c r="AG356" i="7"/>
  <c r="AG357" i="7"/>
  <c r="AG358" i="7"/>
  <c r="AG359" i="7"/>
  <c r="AG360" i="7"/>
  <c r="AG361" i="7"/>
  <c r="AG362" i="7"/>
  <c r="AG363" i="7"/>
  <c r="AG364" i="7"/>
  <c r="AG365" i="7"/>
  <c r="AG366" i="7"/>
  <c r="AG367" i="7"/>
  <c r="AG368" i="7"/>
  <c r="AG369" i="7"/>
  <c r="AG370" i="7"/>
  <c r="AG371" i="7"/>
  <c r="AG372" i="7"/>
  <c r="AG373" i="7"/>
  <c r="AG374" i="7"/>
  <c r="AG375" i="7"/>
  <c r="AG376" i="7"/>
  <c r="AG377" i="7"/>
  <c r="AG378" i="7"/>
  <c r="AG379" i="7"/>
  <c r="AG380" i="7"/>
  <c r="AG381" i="7"/>
  <c r="AG382" i="7"/>
  <c r="AG383" i="7"/>
  <c r="AG384" i="7"/>
  <c r="AG385" i="7"/>
  <c r="AG386" i="7"/>
  <c r="AG387" i="7"/>
  <c r="AG388" i="7"/>
  <c r="AG389" i="7"/>
  <c r="AG390" i="7"/>
  <c r="AG391" i="7"/>
  <c r="AG392" i="7"/>
  <c r="AG393" i="7"/>
  <c r="AG394" i="7"/>
  <c r="AG395" i="7"/>
  <c r="AG396" i="7"/>
  <c r="AG397" i="7"/>
  <c r="AG398" i="7"/>
  <c r="AG399" i="7"/>
  <c r="AG400" i="7"/>
  <c r="AG401" i="7"/>
  <c r="AG402" i="7"/>
  <c r="AG403" i="7"/>
  <c r="AG404" i="7"/>
  <c r="AG405" i="7"/>
  <c r="AG406" i="7"/>
  <c r="AG407" i="7"/>
  <c r="AG408" i="7"/>
  <c r="AG409" i="7"/>
  <c r="AG410" i="7"/>
  <c r="AG411" i="7"/>
  <c r="AG412" i="7"/>
  <c r="AG413" i="7"/>
  <c r="AG414" i="7"/>
  <c r="AG415" i="7"/>
  <c r="AG416" i="7"/>
  <c r="AG417" i="7"/>
  <c r="AG418" i="7"/>
  <c r="AG419" i="7"/>
  <c r="AG420" i="7"/>
  <c r="AG421" i="7"/>
  <c r="AG422" i="7"/>
  <c r="AG423" i="7"/>
  <c r="AG424" i="7"/>
  <c r="AG425" i="7"/>
  <c r="AG426" i="7"/>
  <c r="AG427" i="7"/>
  <c r="AG428" i="7"/>
  <c r="AG429" i="7"/>
  <c r="AG430" i="7"/>
  <c r="AG431" i="7"/>
  <c r="AG432" i="7"/>
  <c r="AG433" i="7"/>
  <c r="AG434" i="7"/>
  <c r="AG435" i="7"/>
  <c r="AG436" i="7"/>
  <c r="AG437" i="7"/>
  <c r="AG438" i="7"/>
  <c r="AG439" i="7"/>
  <c r="AG440" i="7"/>
  <c r="AG441" i="7"/>
  <c r="AG442" i="7"/>
  <c r="AG443" i="7"/>
  <c r="AG444" i="7"/>
  <c r="AG445" i="7"/>
  <c r="AG446" i="7"/>
  <c r="AG447" i="7"/>
  <c r="AG448" i="7"/>
  <c r="AG449" i="7"/>
  <c r="AG450" i="7"/>
  <c r="AG451" i="7"/>
  <c r="AG452" i="7"/>
  <c r="AG453" i="7"/>
  <c r="AG454" i="7"/>
  <c r="AG455" i="7"/>
  <c r="AG456" i="7"/>
  <c r="AG457" i="7"/>
  <c r="AG458" i="7"/>
  <c r="AG459" i="7"/>
  <c r="AG460" i="7"/>
  <c r="AG461" i="7"/>
  <c r="AG462" i="7"/>
  <c r="AG463" i="7"/>
  <c r="AG464" i="7"/>
  <c r="AG465" i="7"/>
  <c r="AG466" i="7"/>
  <c r="AG467" i="7"/>
  <c r="AG468" i="7"/>
  <c r="AG469" i="7"/>
  <c r="AG470" i="7"/>
  <c r="AG471" i="7"/>
  <c r="AG472" i="7"/>
  <c r="AG473" i="7"/>
  <c r="AG474" i="7"/>
  <c r="AG475" i="7"/>
  <c r="AG476" i="7"/>
  <c r="AG477" i="7"/>
  <c r="AG478" i="7"/>
  <c r="AG479" i="7"/>
  <c r="AG480" i="7"/>
  <c r="AG481" i="7"/>
  <c r="AG482" i="7"/>
  <c r="AG483" i="7"/>
  <c r="AG484" i="7"/>
  <c r="AG485" i="7"/>
  <c r="AG486" i="7"/>
  <c r="AG487" i="7"/>
  <c r="AG488" i="7"/>
  <c r="AG489" i="7"/>
  <c r="AG490" i="7"/>
  <c r="AG491" i="7"/>
  <c r="AG492" i="7"/>
  <c r="AG493" i="7"/>
  <c r="AG494" i="7"/>
  <c r="AG495" i="7"/>
  <c r="AG496" i="7"/>
  <c r="AG497" i="7"/>
  <c r="AG498" i="7"/>
  <c r="AG499" i="7"/>
  <c r="AG500" i="7"/>
  <c r="AG501" i="7"/>
  <c r="AG502" i="7"/>
  <c r="AG503" i="7"/>
  <c r="AG504" i="7"/>
  <c r="AG505" i="7"/>
  <c r="AG506" i="7"/>
  <c r="AG507" i="7"/>
  <c r="AG508" i="7"/>
  <c r="AG509" i="7"/>
  <c r="AG510" i="7"/>
  <c r="AG511" i="7"/>
  <c r="AG512" i="7"/>
  <c r="AG513" i="7"/>
  <c r="AG514" i="7"/>
  <c r="AG515" i="7"/>
  <c r="AG516" i="7"/>
  <c r="AG517" i="7"/>
  <c r="AG518" i="7"/>
  <c r="AG519" i="7"/>
  <c r="AG520" i="7"/>
  <c r="AG521" i="7"/>
  <c r="AG522" i="7"/>
  <c r="AG523" i="7"/>
  <c r="AG524" i="7"/>
  <c r="AG525" i="7"/>
  <c r="AG526" i="7"/>
  <c r="AG527" i="7"/>
  <c r="AG528" i="7"/>
  <c r="AG529" i="7"/>
  <c r="AG530" i="7"/>
  <c r="AG531" i="7"/>
  <c r="AG532" i="7"/>
  <c r="AG533" i="7"/>
  <c r="AG534" i="7"/>
  <c r="AG535" i="7"/>
  <c r="AG536" i="7"/>
  <c r="AG537" i="7"/>
  <c r="AG538" i="7"/>
  <c r="AG539" i="7"/>
  <c r="AG540" i="7"/>
  <c r="AG541" i="7"/>
  <c r="AG542" i="7"/>
  <c r="AG543" i="7"/>
  <c r="AG544" i="7"/>
  <c r="AG545" i="7"/>
  <c r="AG546" i="7"/>
  <c r="AG547" i="7"/>
  <c r="AG548" i="7"/>
  <c r="AG549" i="7"/>
  <c r="AG550" i="7"/>
  <c r="AG551" i="7"/>
  <c r="AG552" i="7"/>
  <c r="AG553" i="7"/>
  <c r="AG554" i="7"/>
  <c r="AG555" i="7"/>
  <c r="AG556" i="7"/>
  <c r="AG557" i="7"/>
  <c r="AG558" i="7"/>
  <c r="AG559" i="7"/>
  <c r="AG560" i="7"/>
  <c r="AG561" i="7"/>
  <c r="AG562" i="7"/>
  <c r="AG563" i="7"/>
  <c r="AG564" i="7"/>
  <c r="AG565" i="7"/>
  <c r="AG566" i="7"/>
  <c r="AG567" i="7"/>
  <c r="AG568" i="7"/>
  <c r="AG569" i="7"/>
  <c r="AG570" i="7"/>
  <c r="AG571" i="7"/>
  <c r="AG572" i="7"/>
  <c r="AG573" i="7"/>
  <c r="AG574" i="7"/>
  <c r="AG575" i="7"/>
  <c r="AG576" i="7"/>
  <c r="AG577" i="7"/>
  <c r="AG578" i="7"/>
  <c r="AG579" i="7"/>
  <c r="AG580" i="7"/>
  <c r="AG581" i="7"/>
  <c r="AG582" i="7"/>
  <c r="AG583" i="7"/>
  <c r="AG584" i="7"/>
  <c r="AG585" i="7"/>
  <c r="AG586" i="7"/>
  <c r="AG587" i="7"/>
  <c r="AG588" i="7"/>
  <c r="AG589" i="7"/>
  <c r="AG590" i="7"/>
  <c r="AG591" i="7"/>
  <c r="AG592" i="7"/>
  <c r="AG593" i="7"/>
  <c r="AG594" i="7"/>
  <c r="AG595" i="7"/>
  <c r="AG596" i="7"/>
  <c r="AG597" i="7"/>
  <c r="AG598" i="7"/>
  <c r="AG599" i="7"/>
  <c r="AG600" i="7"/>
  <c r="AG601" i="7"/>
  <c r="AG602" i="7"/>
  <c r="AG603" i="7"/>
  <c r="AG604" i="7"/>
  <c r="AG605" i="7"/>
  <c r="AG606" i="7"/>
  <c r="AG607" i="7"/>
  <c r="AG608" i="7"/>
  <c r="AG609" i="7"/>
  <c r="AG610" i="7"/>
  <c r="AG611" i="7"/>
  <c r="AG612" i="7"/>
  <c r="AG613" i="7"/>
  <c r="AG614" i="7"/>
  <c r="AG615" i="7"/>
  <c r="AG616" i="7"/>
  <c r="AG617" i="7"/>
  <c r="AG618" i="7"/>
  <c r="AG619" i="7"/>
  <c r="AG620" i="7"/>
  <c r="AG621" i="7"/>
  <c r="AG622" i="7"/>
  <c r="AG623" i="7"/>
  <c r="AG624" i="7"/>
  <c r="AG625" i="7"/>
  <c r="AG626" i="7"/>
  <c r="AG627" i="7"/>
  <c r="AG628" i="7"/>
  <c r="AG629" i="7"/>
  <c r="AG630" i="7"/>
  <c r="AG631" i="7"/>
  <c r="AG632" i="7"/>
  <c r="AG633" i="7"/>
  <c r="AG634" i="7"/>
  <c r="AG635" i="7"/>
  <c r="AG636" i="7"/>
  <c r="AG637" i="7"/>
  <c r="AG638" i="7"/>
  <c r="AG639" i="7"/>
  <c r="AG640" i="7"/>
  <c r="AG641" i="7"/>
  <c r="AG642" i="7"/>
  <c r="AG643" i="7"/>
  <c r="AG644" i="7"/>
  <c r="AG645" i="7"/>
  <c r="AG646" i="7"/>
  <c r="AG647" i="7"/>
  <c r="AG648" i="7"/>
  <c r="AG649" i="7"/>
  <c r="AG650" i="7"/>
  <c r="AG651" i="7"/>
  <c r="AG652" i="7"/>
  <c r="AG653" i="7"/>
  <c r="AG654" i="7"/>
  <c r="AG655" i="7"/>
  <c r="AG656" i="7"/>
  <c r="AG657" i="7"/>
  <c r="AG658" i="7"/>
  <c r="AG659" i="7"/>
  <c r="AG660" i="7"/>
  <c r="AG661" i="7"/>
  <c r="AG662" i="7"/>
  <c r="AG663" i="7"/>
  <c r="AG664" i="7"/>
  <c r="AG665" i="7"/>
  <c r="AG666" i="7"/>
  <c r="AG667" i="7"/>
  <c r="AG668" i="7"/>
  <c r="AG669" i="7"/>
  <c r="AG670" i="7"/>
  <c r="AG671" i="7"/>
  <c r="AG672" i="7"/>
  <c r="AG673" i="7"/>
  <c r="AG674" i="7"/>
  <c r="AG675" i="7"/>
  <c r="AG676" i="7"/>
  <c r="AG677" i="7"/>
  <c r="AG678" i="7"/>
  <c r="AG679" i="7"/>
  <c r="AG680" i="7"/>
  <c r="AG681" i="7"/>
  <c r="AG682" i="7"/>
  <c r="AG683" i="7"/>
  <c r="AG684" i="7"/>
  <c r="AG685" i="7"/>
  <c r="AG686" i="7"/>
  <c r="AG687" i="7"/>
  <c r="AG688" i="7"/>
  <c r="AG689" i="7"/>
  <c r="AG690" i="7"/>
  <c r="AG691" i="7"/>
  <c r="AG692" i="7"/>
  <c r="AG693" i="7"/>
  <c r="AG694" i="7"/>
  <c r="AG695" i="7"/>
  <c r="AG696" i="7"/>
  <c r="AG697" i="7"/>
  <c r="AG698" i="7"/>
  <c r="AG699" i="7"/>
  <c r="AG700" i="7"/>
  <c r="AG701" i="7"/>
  <c r="AG702" i="7"/>
  <c r="AG703" i="7"/>
  <c r="AG704" i="7"/>
  <c r="AG705" i="7"/>
  <c r="AG706" i="7"/>
  <c r="AG707" i="7"/>
  <c r="AG708" i="7"/>
  <c r="AG709" i="7"/>
  <c r="AG710" i="7"/>
  <c r="AG711" i="7"/>
  <c r="AG712" i="7"/>
  <c r="AG713" i="7"/>
  <c r="AG714" i="7"/>
  <c r="AG715" i="7"/>
  <c r="AG716" i="7"/>
  <c r="AG717" i="7"/>
  <c r="AG718" i="7"/>
  <c r="AG719" i="7"/>
  <c r="AG720" i="7"/>
  <c r="AG721" i="7"/>
  <c r="AG722" i="7"/>
  <c r="AG723" i="7"/>
  <c r="AG724" i="7"/>
  <c r="AG725" i="7"/>
  <c r="AG726" i="7"/>
  <c r="AG727" i="7"/>
  <c r="AG728" i="7"/>
  <c r="AG729" i="7"/>
  <c r="AG730" i="7"/>
  <c r="AG731" i="7"/>
  <c r="AG732" i="7"/>
  <c r="AG733" i="7"/>
  <c r="AG734" i="7"/>
  <c r="AG735" i="7"/>
  <c r="AG736" i="7"/>
  <c r="AG737" i="7"/>
  <c r="AG738" i="7"/>
  <c r="AG739" i="7"/>
  <c r="AG740" i="7"/>
  <c r="AG741" i="7"/>
  <c r="AG742" i="7"/>
  <c r="AG743" i="7"/>
  <c r="AG744" i="7"/>
  <c r="AG745" i="7"/>
  <c r="AG746" i="7"/>
  <c r="AG747" i="7"/>
  <c r="AG748" i="7"/>
  <c r="AG749" i="7"/>
  <c r="AG750" i="7"/>
  <c r="AG751" i="7"/>
  <c r="AG752" i="7"/>
  <c r="AG753" i="7"/>
  <c r="AG754" i="7"/>
  <c r="AG755" i="7"/>
  <c r="AG756" i="7"/>
  <c r="AG757" i="7"/>
  <c r="AG758" i="7"/>
  <c r="AG759" i="7"/>
  <c r="AG760" i="7"/>
  <c r="AG761" i="7"/>
  <c r="AG762" i="7"/>
  <c r="AG763" i="7"/>
  <c r="AG764" i="7"/>
  <c r="AG765" i="7"/>
  <c r="AG766" i="7"/>
  <c r="AG767" i="7"/>
  <c r="AG768" i="7"/>
  <c r="AG769" i="7"/>
  <c r="AG770" i="7"/>
  <c r="AG771" i="7"/>
  <c r="AG772" i="7"/>
  <c r="AG773" i="7"/>
  <c r="AG774" i="7"/>
  <c r="AG775" i="7"/>
  <c r="AG776" i="7"/>
  <c r="AG777" i="7"/>
  <c r="AG778" i="7"/>
  <c r="AG779" i="7"/>
  <c r="AG780" i="7"/>
  <c r="AG781" i="7"/>
  <c r="AG782" i="7"/>
  <c r="AG783" i="7"/>
  <c r="AG784" i="7"/>
  <c r="AG785" i="7"/>
  <c r="AG786" i="7"/>
  <c r="AG787" i="7"/>
  <c r="AG788" i="7"/>
  <c r="AG789" i="7"/>
  <c r="AG790" i="7"/>
  <c r="AG791" i="7"/>
  <c r="AG792" i="7"/>
  <c r="AG793" i="7"/>
  <c r="AG794" i="7"/>
  <c r="AG795" i="7"/>
  <c r="AG796" i="7"/>
  <c r="AG797" i="7"/>
  <c r="AG798" i="7"/>
  <c r="AG799" i="7"/>
  <c r="AG800" i="7"/>
  <c r="AG801" i="7"/>
  <c r="AG802" i="7"/>
  <c r="AG803" i="7"/>
  <c r="AG804" i="7"/>
  <c r="AG805" i="7"/>
  <c r="AG806" i="7"/>
  <c r="AG807" i="7"/>
  <c r="AG808" i="7"/>
  <c r="AG2" i="7"/>
  <c r="AT2" i="7" s="1"/>
  <c r="AJ11" i="3" l="1"/>
  <c r="AG818" i="7" s="1"/>
  <c r="AJ3" i="3"/>
  <c r="AG810" i="7" s="1"/>
  <c r="AJ14" i="3"/>
  <c r="AG821" i="7" s="1"/>
  <c r="AJ8" i="3"/>
  <c r="AG815" i="7" s="1"/>
  <c r="AJ12" i="3"/>
  <c r="AG819" i="7" s="1"/>
  <c r="AJ7" i="3"/>
  <c r="AG814" i="7" s="1"/>
  <c r="AJ16" i="3"/>
  <c r="AG823" i="7" s="1"/>
  <c r="AJ6" i="3"/>
  <c r="AG813" i="7" s="1"/>
  <c r="AJ15" i="3"/>
  <c r="AG822" i="7" s="1"/>
  <c r="AJ10" i="3"/>
  <c r="AG817" i="7" s="1"/>
  <c r="AJ4" i="3"/>
  <c r="AG811" i="7" s="1"/>
  <c r="W809" i="7"/>
  <c r="W820" i="7"/>
  <c r="AJ9" i="3"/>
  <c r="AG816" i="7" s="1"/>
  <c r="AJ5" i="3"/>
  <c r="AG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<sst xmlns="http://schemas.openxmlformats.org/spreadsheetml/2006/main" count="34424" uniqueCount="11023">
  <si>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</si>
  <si>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</si>
  <si>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</si>
  <si>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</si>
  <si>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</si>
  <si>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</si>
  <si>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</si>
  <si>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</si>
  <si>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</si>
  <si>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</si>
  <si>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</si>
  <si>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</si>
  <si>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</si>
  <si>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</si>
  <si>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</si>
  <si>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</si>
  <si>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</si>
  <si>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</si>
  <si>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</si>
  <si>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</si>
  <si>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</si>
  <si>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</si>
  <si>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</si>
  <si>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</si>
  <si>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</si>
  <si>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</si>
  <si>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</si>
  <si>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</si>
  <si>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</si>
  <si>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</si>
  <si>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</si>
  <si>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</si>
  <si>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</si>
  <si>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</si>
  <si>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</si>
  <si>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</si>
  <si>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</si>
  <si>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</si>
  <si>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</si>
  <si>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</si>
  <si>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</si>
  <si>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</si>
  <si>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</si>
  <si>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</si>
  <si>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</si>
  <si>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</si>
  <si>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</si>
  <si>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</si>
  <si>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</si>
  <si>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</si>
  <si>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</si>
  <si>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</si>
  <si>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</si>
  <si>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</si>
  <si>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</si>
  <si>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</si>
  <si>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</si>
  <si>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</si>
  <si>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</si>
  <si>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</si>
  <si>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</si>
  <si>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</si>
  <si>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</si>
  <si>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</si>
  <si>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</si>
  <si>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</si>
  <si>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</si>
  <si>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</si>
  <si>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</si>
  <si>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</si>
  <si>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</si>
  <si>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</si>
  <si>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</si>
  <si>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</si>
  <si>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</si>
  <si>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</si>
  <si>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</si>
  <si>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</si>
  <si>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</si>
  <si>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</si>
  <si>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</si>
  <si>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</si>
  <si>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</si>
  <si>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</si>
  <si>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</si>
  <si>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</si>
  <si>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</si>
  <si>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</si>
  <si>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</si>
  <si>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</si>
  <si>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</si>
  <si>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</si>
  <si>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</si>
  <si>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</si>
  <si>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</si>
  <si>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</si>
  <si>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</si>
  <si>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</si>
  <si>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</si>
  <si>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</si>
  <si>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</si>
  <si>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</si>
  <si>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</si>
  <si>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</si>
  <si>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</si>
  <si>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</si>
  <si>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</si>
  <si>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</si>
  <si>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</si>
  <si>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</si>
  <si>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</si>
  <si>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</si>
  <si>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</si>
  <si>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</si>
  <si>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</si>
  <si>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</si>
  <si>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</si>
  <si>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</si>
  <si>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</si>
  <si>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</si>
  <si>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</si>
  <si>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</si>
  <si>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</si>
  <si>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</si>
  <si>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</si>
  <si>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</si>
  <si>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</si>
  <si>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</si>
  <si>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</si>
  <si>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</si>
  <si>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</si>
  <si>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</si>
  <si>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</si>
  <si>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</si>
  <si>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</si>
  <si>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</si>
  <si>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</si>
  <si>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</si>
  <si>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</si>
  <si>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</si>
  <si>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</si>
  <si>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</si>
  <si>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</si>
  <si>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</si>
  <si>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</si>
  <si>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</si>
  <si>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</si>
  <si>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</si>
  <si>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</si>
  <si>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</si>
  <si>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</si>
  <si>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</si>
  <si>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</si>
  <si>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</si>
  <si>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</si>
  <si>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</si>
  <si>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</si>
  <si>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</si>
  <si>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</si>
  <si>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</si>
  <si>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</si>
  <si>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</si>
  <si>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</si>
  <si>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</si>
  <si>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</si>
  <si>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</si>
  <si>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</si>
  <si>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</si>
  <si>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</si>
  <si>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</si>
  <si>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</si>
  <si>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</si>
  <si>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</si>
  <si>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</si>
  <si>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</si>
  <si>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</si>
  <si>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</si>
  <si>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</si>
  <si>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</si>
  <si>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</si>
  <si>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</si>
  <si>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</si>
  <si>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</si>
  <si>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</si>
  <si>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</si>
  <si>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</si>
  <si>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</si>
  <si>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</si>
  <si>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</si>
  <si>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</si>
  <si>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</si>
  <si>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</si>
  <si>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</si>
  <si>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</si>
  <si>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</si>
  <si>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</si>
  <si>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</si>
  <si>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</si>
  <si>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</si>
  <si>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</si>
  <si>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</si>
  <si>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</si>
  <si>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</si>
  <si>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</si>
  <si>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</si>
  <si>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</si>
  <si>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</si>
  <si>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</si>
  <si>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</si>
  <si>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</si>
  <si>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</si>
  <si>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</si>
  <si>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</si>
  <si>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</si>
  <si>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</si>
  <si>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</si>
  <si>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</si>
  <si>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</si>
  <si>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</si>
  <si>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</si>
  <si>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</si>
  <si>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</si>
  <si>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</si>
  <si>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</si>
  <si>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</si>
  <si>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</si>
  <si>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</si>
  <si>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</si>
  <si>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</si>
  <si>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</si>
  <si>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</si>
  <si>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</si>
  <si>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</si>
  <si>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</si>
  <si>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</si>
  <si>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</si>
  <si>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</si>
  <si>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</si>
  <si>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</si>
  <si>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</si>
  <si>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</si>
  <si>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</si>
  <si>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</si>
  <si>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</si>
  <si>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</si>
  <si>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</si>
  <si>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</si>
  <si>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</si>
  <si>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</si>
  <si>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</si>
  <si>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</si>
  <si>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</si>
  <si>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</si>
  <si>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</si>
  <si>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</si>
  <si>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</si>
  <si>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</si>
  <si>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</si>
  <si>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</si>
  <si>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</si>
  <si>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</si>
  <si>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</si>
  <si>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</si>
  <si>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</si>
  <si>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</si>
  <si>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</si>
  <si>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</si>
  <si>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</si>
  <si>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</si>
  <si>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</si>
  <si>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</si>
  <si>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</si>
  <si>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</si>
  <si>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</si>
  <si>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</si>
  <si>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</si>
  <si>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</si>
  <si>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</si>
  <si>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</si>
  <si>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</si>
  <si>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</si>
  <si>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</si>
  <si>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</si>
  <si>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</si>
  <si>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</si>
  <si>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</si>
  <si>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</si>
  <si>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</si>
  <si>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</si>
  <si>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</si>
  <si>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</si>
  <si>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</si>
  <si>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</si>
  <si>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</si>
  <si>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</si>
  <si>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</si>
  <si>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</si>
  <si>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</si>
  <si>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</si>
  <si>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</si>
  <si>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</si>
  <si>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</si>
  <si>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</si>
  <si>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</si>
  <si>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</si>
  <si>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</si>
  <si>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</si>
  <si>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</si>
  <si>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</si>
  <si>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</si>
  <si>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</si>
  <si>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</si>
  <si>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</si>
  <si>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</si>
  <si>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</si>
  <si>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</si>
  <si>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</si>
  <si>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</si>
  <si>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</si>
  <si>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</si>
  <si>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</si>
  <si>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</si>
  <si>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</si>
  <si>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</si>
  <si>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</si>
  <si>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</si>
  <si>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</si>
  <si>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</si>
  <si>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</si>
  <si>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</si>
  <si>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</si>
  <si>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</si>
  <si>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</si>
  <si>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</si>
  <si>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</si>
  <si>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</si>
  <si>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</si>
  <si>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</si>
  <si>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</si>
  <si>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</si>
  <si>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</si>
  <si>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</si>
  <si>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</si>
  <si>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</si>
  <si>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</si>
  <si>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</si>
  <si>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</si>
  <si>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</si>
  <si>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</si>
  <si>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</si>
  <si>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</si>
  <si>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</si>
  <si>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</si>
  <si>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</si>
  <si>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</si>
  <si>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</si>
  <si>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</si>
  <si>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</si>
  <si>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</si>
  <si>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</si>
  <si>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</si>
  <si>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</si>
  <si>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</si>
  <si>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</si>
  <si>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</si>
  <si>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</si>
  <si>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</si>
  <si>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</si>
  <si>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</si>
  <si>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</si>
  <si>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</si>
  <si>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</si>
  <si>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</si>
  <si>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</si>
  <si>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</si>
  <si>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</si>
  <si>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</si>
  <si>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</si>
  <si>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</si>
  <si>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</si>
  <si>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</si>
  <si>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</si>
  <si>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</si>
  <si>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</si>
  <si>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</si>
  <si>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</si>
  <si>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</si>
  <si>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</si>
  <si>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</si>
  <si>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</si>
  <si>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</si>
  <si>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</si>
  <si>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</si>
  <si>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</si>
  <si>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</si>
  <si>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</si>
  <si>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</si>
  <si>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</si>
  <si>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</si>
  <si>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</si>
  <si>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</si>
  <si>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</si>
  <si>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</si>
  <si>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</si>
  <si>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</si>
  <si>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</si>
  <si>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</si>
  <si>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</si>
  <si>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</si>
  <si>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</si>
  <si>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</si>
  <si>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</si>
  <si>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</si>
  <si>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</si>
  <si>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</si>
  <si>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</si>
  <si>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</si>
  <si>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</si>
  <si>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</si>
  <si>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</si>
  <si>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</si>
  <si>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</si>
  <si>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</si>
  <si>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</si>
  <si>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</si>
  <si>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</si>
  <si>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</si>
  <si>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</si>
  <si>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</si>
  <si>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</si>
  <si>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</si>
  <si>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</si>
  <si>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</si>
  <si>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</si>
  <si>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</si>
  <si>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</si>
  <si>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</si>
  <si>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</si>
  <si>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</si>
  <si>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</si>
  <si>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</si>
  <si>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</si>
  <si>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</si>
  <si>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</si>
  <si>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</si>
  <si>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</si>
  <si>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</si>
  <si>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</si>
  <si>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</si>
  <si>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</si>
  <si>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</si>
  <si>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</si>
  <si>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</si>
  <si>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</si>
  <si>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</si>
  <si>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</si>
  <si>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</si>
  <si>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</si>
  <si>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</si>
  <si>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</si>
  <si>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</si>
  <si>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</si>
  <si>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</si>
  <si>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</si>
  <si>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</si>
  <si>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</si>
  <si>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</si>
  <si>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</si>
  <si>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</si>
  <si>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</si>
  <si>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</si>
  <si>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</si>
  <si>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</si>
  <si>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</si>
  <si>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</si>
  <si>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</si>
  <si>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</si>
  <si>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</si>
  <si>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</si>
  <si>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</si>
  <si>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</si>
  <si>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</si>
  <si>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</si>
  <si>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</si>
  <si>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</si>
  <si>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</si>
  <si>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</si>
  <si>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</si>
  <si>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</si>
  <si>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</si>
  <si>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</si>
  <si>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</si>
  <si>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</si>
  <si>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</si>
  <si>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</si>
  <si>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</si>
  <si>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</si>
  <si>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</si>
  <si>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</si>
  <si>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</si>
  <si>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</si>
  <si>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</si>
  <si>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</si>
  <si>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</si>
  <si>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</si>
  <si>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</si>
  <si>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</si>
  <si>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</si>
  <si>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</si>
  <si>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</si>
  <si>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</si>
  <si>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</si>
  <si>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</si>
  <si>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</si>
  <si>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</si>
  <si>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</si>
  <si>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</si>
  <si>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</si>
  <si>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</si>
  <si>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</si>
  <si>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</si>
  <si>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</si>
  <si>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</si>
  <si>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</si>
  <si>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</si>
  <si>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</si>
  <si>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</si>
  <si>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</si>
  <si>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</si>
  <si>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</si>
  <si>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</si>
  <si>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</si>
  <si>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</si>
  <si>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</si>
  <si>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</si>
  <si>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</si>
  <si>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</si>
  <si>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</si>
  <si>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</si>
  <si>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</si>
  <si>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</si>
  <si>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</si>
  <si>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</si>
  <si>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</si>
  <si>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</si>
  <si>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</si>
  <si>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</si>
  <si>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</si>
  <si>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</si>
  <si>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</si>
  <si>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</si>
  <si>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</si>
  <si>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</si>
  <si>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</si>
  <si>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</si>
  <si>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</si>
  <si>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</si>
  <si>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</si>
  <si>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</si>
  <si>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</si>
  <si>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</si>
  <si>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</si>
  <si>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</si>
  <si>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</si>
  <si>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</si>
  <si>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</si>
  <si>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</si>
  <si>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</si>
  <si>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</si>
  <si>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</si>
  <si>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</si>
  <si>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</si>
  <si>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</si>
  <si>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</si>
  <si>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</si>
  <si>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</si>
  <si>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</si>
  <si>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</si>
  <si>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</si>
  <si>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</si>
  <si>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</si>
  <si>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</si>
  <si>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</si>
  <si>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</si>
  <si>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</si>
  <si>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</si>
  <si>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</si>
  <si>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</si>
  <si>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</si>
  <si>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</si>
  <si>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</si>
  <si>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</si>
  <si>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</si>
  <si>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</si>
  <si>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</si>
  <si>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</si>
  <si>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</si>
  <si>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</si>
  <si>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</si>
  <si>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</si>
  <si>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</si>
  <si>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</si>
  <si>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</si>
  <si>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</si>
  <si>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</si>
  <si>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</si>
  <si>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</si>
  <si>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</si>
  <si>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</si>
  <si>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</si>
  <si>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</si>
  <si>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</si>
  <si>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</si>
  <si>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</si>
  <si>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</si>
  <si>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</si>
  <si>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</si>
  <si>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</si>
  <si>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</si>
  <si>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</si>
  <si>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</si>
  <si>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</si>
  <si>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</si>
  <si>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</si>
  <si>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</si>
  <si>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</si>
  <si>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</si>
  <si>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</si>
  <si>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</si>
  <si>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</si>
  <si>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</si>
  <si>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</si>
  <si>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</si>
  <si>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</si>
  <si>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</si>
  <si>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</si>
  <si>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</si>
  <si>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</si>
  <si>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</si>
  <si>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</si>
  <si>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</si>
  <si>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</si>
  <si>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</si>
  <si>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</si>
  <si>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</si>
  <si>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</si>
  <si>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</si>
  <si>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</si>
  <si>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</si>
  <si>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</si>
  <si>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</si>
  <si>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</si>
  <si>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</si>
  <si>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</si>
  <si>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</si>
  <si>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</si>
  <si>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</si>
  <si>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</si>
  <si>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</si>
  <si>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</si>
  <si>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</si>
  <si>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</si>
  <si>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</si>
  <si>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</si>
  <si>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</si>
  <si>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</si>
  <si>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</si>
  <si>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</si>
  <si>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</si>
  <si>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</si>
  <si>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</si>
  <si>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</si>
  <si>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</si>
  <si>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</si>
  <si>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</si>
  <si>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</si>
  <si>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</si>
  <si>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</si>
  <si>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</si>
  <si>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</si>
  <si>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</si>
  <si>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</si>
  <si>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</si>
  <si>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</si>
  <si>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</si>
  <si>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</si>
  <si>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</si>
  <si>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</si>
  <si>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</si>
  <si>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</si>
  <si>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</si>
  <si>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</si>
  <si>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</si>
  <si>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</si>
  <si>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</si>
  <si>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</si>
  <si>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</si>
  <si>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</si>
  <si>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</si>
  <si>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</si>
  <si>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</si>
  <si>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</si>
  <si>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</si>
  <si>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</si>
  <si>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</si>
  <si>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</si>
  <si>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</si>
  <si>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</si>
  <si>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</si>
  <si>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</si>
  <si>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</si>
  <si>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</si>
  <si>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</si>
  <si>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</si>
  <si>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</si>
  <si>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</si>
  <si>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</si>
  <si>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</si>
  <si>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</si>
  <si>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</si>
  <si>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</si>
  <si>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</si>
  <si>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</si>
  <si>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</si>
  <si>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</si>
  <si>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</si>
  <si>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</si>
  <si>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</si>
  <si>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</si>
  <si>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</si>
  <si>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</si>
  <si>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</si>
  <si>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</si>
  <si>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</si>
  <si>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</si>
  <si>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</si>
  <si>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</si>
  <si>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</si>
  <si>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</si>
  <si>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</si>
  <si>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</si>
  <si>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</si>
  <si>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</si>
  <si>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</si>
  <si>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</si>
  <si>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</si>
  <si>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</si>
  <si>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</si>
  <si>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</si>
  <si>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</si>
  <si>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</si>
  <si>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</si>
  <si>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</si>
  <si>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</si>
  <si>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</si>
  <si>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</si>
  <si>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</si>
  <si>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</si>
  <si>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</si>
  <si>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</si>
  <si>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</si>
  <si>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</si>
  <si>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</si>
  <si>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</si>
  <si>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</si>
  <si>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</si>
  <si>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</si>
  <si>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</si>
  <si>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</si>
  <si>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</si>
  <si>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</si>
  <si>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</si>
  <si>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</si>
  <si>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</si>
  <si>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</si>
  <si>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</si>
  <si>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</si>
  <si>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</si>
  <si>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</si>
  <si>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</si>
  <si>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</si>
  <si>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</si>
  <si>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</si>
  <si>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</si>
  <si>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</si>
  <si>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</si>
  <si>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</si>
  <si>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</si>
  <si>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</si>
  <si>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</si>
  <si>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</si>
  <si>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</si>
  <si>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</si>
  <si>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</si>
  <si>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</si>
  <si>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</si>
  <si>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</si>
  <si>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</si>
  <si>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</si>
  <si>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</si>
  <si>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</si>
  <si>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</si>
  <si>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</si>
  <si>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</si>
  <si>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</si>
  <si>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</si>
  <si>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</si>
  <si>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</si>
  <si>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</si>
  <si>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</si>
  <si>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</si>
  <si>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</si>
  <si>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</si>
  <si>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</si>
  <si>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</si>
  <si>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</si>
  <si>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</si>
  <si>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</si>
  <si>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</si>
  <si>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</si>
  <si>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</si>
  <si>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</si>
  <si>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</si>
  <si>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</si>
  <si>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</si>
  <si>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</si>
  <si>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</si>
  <si>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</si>
  <si>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</si>
  <si>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</si>
  <si>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</si>
  <si>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</si>
  <si>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</si>
  <si>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</si>
  <si>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</si>
  <si>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</si>
  <si>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</si>
  <si>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</si>
  <si>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</si>
  <si>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</si>
  <si>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</si>
  <si>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</si>
  <si>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</si>
  <si>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</si>
  <si>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</si>
  <si>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</si>
  <si>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</si>
  <si>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</si>
  <si>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</si>
  <si>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</si>
  <si>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</si>
  <si>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</si>
  <si>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</si>
  <si>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</si>
  <si>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</si>
  <si>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</si>
  <si>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</si>
  <si>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</si>
  <si>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</si>
  <si>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</si>
  <si>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</si>
  <si>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</si>
  <si>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</si>
  <si>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</si>
  <si>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</si>
  <si>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</si>
  <si>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</si>
  <si>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</si>
  <si>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</si>
  <si>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</si>
  <si>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</si>
  <si>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</si>
  <si>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</si>
  <si>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</si>
  <si>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</si>
  <si>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</si>
  <si>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</si>
  <si>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</si>
  <si>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</si>
  <si>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</si>
  <si>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</si>
  <si>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</si>
  <si>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</si>
  <si>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</si>
  <si>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</si>
  <si>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</si>
  <si>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</si>
  <si>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</si>
  <si>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</si>
  <si>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</si>
  <si>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</si>
  <si>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</si>
  <si>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</si>
  <si>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</si>
  <si>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</si>
  <si>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</si>
  <si>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</si>
  <si>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</si>
  <si>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</si>
  <si>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</si>
  <si>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</si>
  <si>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</si>
  <si>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</si>
  <si>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</si>
  <si>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</si>
  <si>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</si>
  <si>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</si>
  <si>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</si>
  <si>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</si>
  <si>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</si>
  <si>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</si>
  <si>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</si>
  <si>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</si>
  <si>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</si>
  <si>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</si>
  <si>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</si>
  <si>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</si>
  <si>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</si>
  <si>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</si>
  <si>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</si>
  <si>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</si>
  <si>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</si>
  <si>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</si>
  <si>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</si>
  <si>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</si>
  <si>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</si>
  <si>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</si>
  <si>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</si>
  <si>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</si>
  <si>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</si>
  <si>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</si>
  <si>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</si>
  <si>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</si>
  <si>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</si>
  <si>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</si>
  <si>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</si>
  <si>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</si>
  <si>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</si>
  <si>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</si>
  <si>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</si>
  <si>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</si>
  <si>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</si>
  <si>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</si>
  <si>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</si>
  <si>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</si>
  <si>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</si>
  <si>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</si>
  <si>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</si>
  <si>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</si>
  <si>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</si>
  <si>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</si>
  <si>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</si>
  <si>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</si>
  <si>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</si>
  <si>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</si>
  <si>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</si>
  <si>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</si>
  <si>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</si>
  <si>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</si>
  <si>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</si>
  <si>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</si>
  <si>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</si>
  <si>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</si>
  <si>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</si>
  <si>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</si>
  <si>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</si>
  <si>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</si>
  <si>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</si>
  <si>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</si>
  <si>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</si>
  <si>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</si>
  <si>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</si>
  <si>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</si>
  <si>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</si>
  <si>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</si>
  <si>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</si>
  <si>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</si>
  <si>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</si>
  <si>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</si>
  <si>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</si>
  <si>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</si>
  <si>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</si>
  <si>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</si>
  <si>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</si>
  <si>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</si>
  <si>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</si>
  <si>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</si>
  <si>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</si>
  <si>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</si>
  <si>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</si>
  <si>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</si>
  <si>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</si>
  <si>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</si>
  <si>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</si>
  <si>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</si>
  <si>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</si>
  <si>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</si>
  <si>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</si>
  <si>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</si>
  <si>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</si>
  <si>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</si>
  <si>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</si>
  <si>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</si>
  <si>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</si>
  <si>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</si>
  <si>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</si>
  <si>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</si>
  <si>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</si>
  <si>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</si>
  <si>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</si>
  <si>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</si>
  <si>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</si>
  <si>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</si>
  <si>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</si>
  <si>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</si>
  <si>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</si>
  <si>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</si>
  <si>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</si>
  <si>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</si>
  <si>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</si>
  <si>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</si>
  <si>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</si>
  <si>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</si>
  <si>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</si>
  <si>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</si>
  <si>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</si>
  <si>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</si>
  <si>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</si>
  <si>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</si>
  <si>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</si>
  <si>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</si>
  <si>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</si>
  <si>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</si>
  <si>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</si>
  <si>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</si>
  <si>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</si>
  <si>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</si>
  <si>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</si>
  <si>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</si>
  <si>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</si>
  <si>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</si>
  <si>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</si>
  <si>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</si>
  <si>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</si>
  <si>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</si>
  <si>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</si>
  <si>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</si>
  <si>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</si>
  <si>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</si>
  <si>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</si>
  <si>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</si>
  <si>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</si>
  <si>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</si>
  <si>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</si>
  <si>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</si>
  <si>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</si>
  <si>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</si>
  <si>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</si>
  <si>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</si>
  <si>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</si>
  <si>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</si>
  <si>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</si>
  <si>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</si>
  <si>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</si>
  <si>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</si>
  <si>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</si>
  <si>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</si>
  <si>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</si>
  <si>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</si>
  <si>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</si>
  <si>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</si>
  <si>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</si>
  <si>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</si>
  <si>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</si>
  <si>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</si>
  <si>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</si>
  <si>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</si>
  <si>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</si>
  <si>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</si>
  <si>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</si>
  <si>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</si>
  <si>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</si>
  <si>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</si>
  <si>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</si>
  <si>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</si>
  <si>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</si>
  <si>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</si>
  <si>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</si>
  <si>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</si>
  <si>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</si>
  <si>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</si>
  <si>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</si>
  <si>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</si>
  <si>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</si>
  <si>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</si>
  <si>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</si>
  <si>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</si>
  <si>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</si>
  <si>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</si>
  <si>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</si>
  <si>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</si>
  <si>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</si>
  <si>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</si>
  <si>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</si>
  <si>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</si>
  <si>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</si>
  <si>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</si>
  <si>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</si>
  <si>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</si>
  <si>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</si>
  <si>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</si>
  <si>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</si>
  <si>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</si>
  <si>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</si>
  <si>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</si>
  <si>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</si>
  <si>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</si>
  <si>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</si>
  <si>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</si>
  <si>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</si>
  <si>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</si>
  <si>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</si>
  <si>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</si>
  <si>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</si>
  <si>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</si>
  <si>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</si>
  <si>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</si>
  <si>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</si>
  <si>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</si>
  <si>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</si>
  <si>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</si>
  <si>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</si>
  <si>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</si>
  <si>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</si>
  <si>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</si>
  <si>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</si>
  <si>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</si>
  <si>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</si>
  <si>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</si>
  <si>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</si>
  <si>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</si>
  <si>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</si>
  <si>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</si>
  <si>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</si>
  <si>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</si>
  <si>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</si>
  <si>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</si>
  <si>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</si>
  <si>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</si>
  <si>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</si>
  <si>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</si>
  <si>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</si>
  <si>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</si>
  <si>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</si>
  <si>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</si>
  <si>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</si>
  <si>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</si>
  <si>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</si>
  <si>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</si>
  <si>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</si>
  <si>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</si>
  <si>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</si>
  <si>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</si>
  <si>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</si>
  <si>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</si>
  <si>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</si>
  <si>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</si>
  <si>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</si>
  <si>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</si>
  <si>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</si>
  <si>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</si>
  <si>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</si>
  <si>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</si>
  <si>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</si>
  <si>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</si>
  <si>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</si>
  <si>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</si>
  <si>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</si>
  <si>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</si>
  <si>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</si>
  <si>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</si>
  <si>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</si>
  <si>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</si>
  <si>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</si>
  <si>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</si>
  <si>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</si>
  <si>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</si>
  <si>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</si>
  <si>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</si>
  <si>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</si>
  <si>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</si>
  <si>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</si>
  <si>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</si>
  <si>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</si>
  <si>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</si>
  <si>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</si>
  <si>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</si>
  <si>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</si>
  <si>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</si>
  <si>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</si>
  <si>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</si>
  <si>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</si>
  <si>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</si>
  <si>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</si>
  <si>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</si>
  <si>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</si>
  <si>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</si>
  <si>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</si>
  <si>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</si>
  <si>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</si>
  <si>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</si>
  <si>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</si>
  <si>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</si>
  <si>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</si>
  <si>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</si>
  <si>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</si>
  <si>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</si>
  <si>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</si>
  <si>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</si>
  <si>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</si>
  <si>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</si>
  <si>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</si>
  <si>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</si>
  <si>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</si>
  <si>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</si>
  <si>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</si>
  <si>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</si>
  <si>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</si>
  <si>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</si>
  <si>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</si>
  <si>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</si>
  <si>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</si>
  <si>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</si>
  <si>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</si>
  <si>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</si>
  <si>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</si>
  <si>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</si>
  <si>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</si>
  <si>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</si>
  <si>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</si>
  <si>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</si>
  <si>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</si>
  <si>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</si>
  <si>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</si>
  <si>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</si>
  <si>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</si>
  <si>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</si>
  <si>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</si>
  <si>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</si>
  <si>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</si>
  <si>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</si>
  <si>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</si>
  <si>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</si>
  <si>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</si>
  <si>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</si>
  <si>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</si>
  <si>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</si>
  <si>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</si>
  <si>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</si>
  <si>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</si>
  <si>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</si>
  <si>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</si>
  <si>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</si>
  <si>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</si>
  <si>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</si>
  <si>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</si>
  <si>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</si>
  <si>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</si>
  <si>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</si>
  <si>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</si>
  <si>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</si>
  <si>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</si>
  <si>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</si>
  <si>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</si>
  <si>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</si>
  <si>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</si>
  <si>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</si>
  <si>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</si>
  <si>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</si>
  <si>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</si>
  <si>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</si>
  <si>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</si>
  <si>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</si>
  <si>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</si>
  <si>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</si>
  <si>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</si>
  <si>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</si>
  <si>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</si>
  <si>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</si>
  <si>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</si>
  <si>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</si>
  <si>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</si>
  <si>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</si>
  <si>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</si>
  <si>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</si>
  <si>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</si>
  <si>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</si>
  <si>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</si>
  <si>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</si>
  <si>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</si>
  <si>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</si>
  <si>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</si>
  <si>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</si>
  <si>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</si>
  <si>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</si>
  <si>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</si>
  <si>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</si>
  <si>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</si>
  <si>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</si>
  <si>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</si>
  <si>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</si>
  <si>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</si>
  <si>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</si>
  <si>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</si>
  <si>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</si>
  <si>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</si>
  <si>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</si>
  <si>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</si>
  <si>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</si>
  <si>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</si>
  <si>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</si>
  <si>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</si>
  <si>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</si>
  <si>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</si>
  <si>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</si>
  <si>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</si>
  <si>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</si>
  <si>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</si>
  <si>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</si>
  <si>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</si>
  <si>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</si>
  <si>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</si>
  <si>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</si>
  <si>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</si>
  <si>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</si>
  <si>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</si>
  <si>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</si>
  <si>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</si>
  <si>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</si>
  <si>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</si>
  <si>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</si>
  <si>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</si>
  <si>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</si>
  <si>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</si>
  <si>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</si>
  <si>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</si>
  <si>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</si>
  <si>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</si>
  <si>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</si>
  <si>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</si>
  <si>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</si>
  <si>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</si>
  <si>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</si>
  <si>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</si>
  <si>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</si>
  <si>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</si>
  <si>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</si>
  <si>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</si>
  <si>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</si>
  <si>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</si>
  <si>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</si>
  <si>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</si>
  <si>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</si>
  <si>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</si>
  <si>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</si>
  <si>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</si>
  <si>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</si>
  <si>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</si>
  <si>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</si>
  <si>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</si>
  <si>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</si>
  <si>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</si>
  <si>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</si>
  <si>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</si>
  <si>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</si>
  <si>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</si>
  <si>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</si>
  <si>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</si>
  <si>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</si>
  <si>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</si>
  <si>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</si>
  <si>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</si>
  <si>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</si>
  <si>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</si>
  <si>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</si>
  <si>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</si>
  <si>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</si>
  <si>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</si>
  <si>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</si>
  <si>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</si>
  <si>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</si>
  <si>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</si>
  <si>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</si>
  <si>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</si>
  <si>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</si>
  <si>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</si>
  <si>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</si>
  <si>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</si>
  <si>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</si>
  <si>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</si>
  <si>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</si>
  <si>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</si>
  <si>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</si>
  <si>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</si>
  <si>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</si>
  <si>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</si>
  <si>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</si>
  <si>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</si>
  <si>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</si>
  <si>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</si>
  <si>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</si>
  <si>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</si>
  <si>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</si>
  <si>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</si>
  <si>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</si>
  <si>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</si>
  <si>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</si>
  <si>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</si>
  <si>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</si>
  <si>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</si>
  <si>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</si>
  <si>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</si>
  <si>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</si>
  <si>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</si>
  <si>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</si>
  <si>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</si>
  <si>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</si>
  <si>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</si>
  <si>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</si>
  <si>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</si>
  <si>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</si>
  <si>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</si>
  <si>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</si>
  <si>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</si>
  <si>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</si>
  <si>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</si>
  <si>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</si>
  <si>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</si>
  <si>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</si>
  <si>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</si>
  <si>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</si>
  <si>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</si>
  <si>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</si>
  <si>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</si>
  <si>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</si>
  <si>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</si>
  <si>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</si>
  <si>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</si>
  <si>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</si>
  <si>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</si>
  <si>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</si>
  <si>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</si>
  <si>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</si>
  <si>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</si>
  <si>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</si>
  <si>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</si>
  <si>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</si>
  <si>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</si>
  <si>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</si>
  <si>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</si>
  <si>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</si>
  <si>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</si>
  <si>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</si>
  <si>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</si>
  <si>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</si>
  <si>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</si>
  <si>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</si>
  <si>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</si>
  <si>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</si>
  <si>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</si>
  <si>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</si>
  <si>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</si>
  <si>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</si>
  <si>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</si>
  <si>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</si>
  <si>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</si>
  <si>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</si>
  <si>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</si>
  <si>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</si>
  <si>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</si>
  <si>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</si>
  <si>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</si>
  <si>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</si>
  <si>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</si>
  <si>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</si>
  <si>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</si>
  <si>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</si>
  <si>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</si>
  <si>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</si>
  <si>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</si>
  <si>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</si>
  <si>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</si>
  <si>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</si>
  <si>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</si>
  <si>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</si>
  <si>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</si>
  <si>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</si>
  <si>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</si>
  <si>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</si>
  <si>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</si>
  <si>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</si>
  <si>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</si>
  <si>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</si>
  <si>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</si>
  <si>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</si>
  <si>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</si>
  <si>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</si>
  <si>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</si>
  <si>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</si>
  <si>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</si>
  <si>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</si>
  <si>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</si>
  <si>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</si>
  <si>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</si>
  <si>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</si>
  <si>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</si>
  <si>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</si>
  <si>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</si>
  <si>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</si>
  <si>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</si>
  <si>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</si>
  <si>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</si>
  <si>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</si>
  <si>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</si>
  <si>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</si>
  <si>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</si>
  <si>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</si>
  <si>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</si>
  <si>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</si>
  <si>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</si>
  <si>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</si>
  <si>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</si>
  <si>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</si>
  <si>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</si>
  <si>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</si>
  <si>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</si>
  <si>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</si>
  <si>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</si>
  <si>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</si>
  <si>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</si>
  <si>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</si>
  <si>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</si>
  <si>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</si>
  <si>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</si>
  <si>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</si>
  <si>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</si>
  <si>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</si>
  <si>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</si>
  <si>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</si>
  <si>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</si>
  <si>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</si>
  <si>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</si>
  <si>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</si>
  <si>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</si>
  <si>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</si>
  <si>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</si>
  <si>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</si>
  <si>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</si>
  <si>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</si>
  <si>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</si>
  <si>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</si>
  <si>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</si>
  <si>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</si>
  <si>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</si>
  <si>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</si>
  <si>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</si>
  <si>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</si>
  <si>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</si>
  <si>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</si>
  <si>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</si>
  <si>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</si>
  <si>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</si>
  <si>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</si>
  <si>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</si>
  <si>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</si>
  <si>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</si>
  <si>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</si>
  <si>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</si>
  <si>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</si>
  <si>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</si>
  <si>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</si>
  <si>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</si>
  <si>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</si>
  <si>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</si>
  <si>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</si>
  <si>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</si>
  <si>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</si>
  <si>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</si>
  <si>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</si>
  <si>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</si>
  <si>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</si>
  <si>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</si>
  <si>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</si>
  <si>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</si>
  <si>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</si>
  <si>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</si>
  <si>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</si>
  <si>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</si>
  <si>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</si>
  <si>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</si>
  <si>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</si>
  <si>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</si>
  <si>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</si>
  <si>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</si>
  <si>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</si>
  <si>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</si>
  <si>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</si>
  <si>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</si>
  <si>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</si>
  <si>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</si>
  <si>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</si>
  <si>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</si>
  <si>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</si>
  <si>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</si>
  <si>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</si>
  <si>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</si>
  <si>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</si>
  <si>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</si>
  <si>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</si>
  <si>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</si>
  <si>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</si>
  <si>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</si>
  <si>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</si>
  <si>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</si>
  <si>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</si>
  <si>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</si>
  <si>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</si>
  <si>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</si>
  <si>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</si>
  <si>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</si>
  <si>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</si>
  <si>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</si>
  <si>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</si>
  <si>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</si>
  <si>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</si>
  <si>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</si>
  <si>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</si>
  <si>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</si>
  <si>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</si>
  <si>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</si>
  <si>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</si>
  <si>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</si>
  <si>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</si>
  <si>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</si>
  <si>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</si>
  <si>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</si>
  <si>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</si>
  <si>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</si>
  <si>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</si>
  <si>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</si>
  <si>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</si>
  <si>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</si>
  <si>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</si>
  <si>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</si>
  <si>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</si>
  <si>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</si>
  <si>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</si>
  <si>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</si>
  <si>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</si>
  <si>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</si>
  <si>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</si>
  <si>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</si>
  <si>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</si>
  <si>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</si>
  <si>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</si>
  <si>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</si>
  <si>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</si>
  <si>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</si>
  <si>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</si>
  <si>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</si>
  <si>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</si>
  <si>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</si>
  <si>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</si>
  <si>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</si>
  <si>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</si>
  <si>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</si>
  <si>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</si>
  <si>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</si>
  <si>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</si>
  <si>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</si>
  <si>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</si>
  <si>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</si>
  <si>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</si>
  <si>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</si>
  <si>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</si>
  <si>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</si>
  <si>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</si>
  <si>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</si>
  <si>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</si>
  <si>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</si>
  <si>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</si>
  <si>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</si>
  <si>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</si>
  <si>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</si>
  <si>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</si>
  <si>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</si>
  <si>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</si>
  <si>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</si>
  <si>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</si>
  <si>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</si>
  <si>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</si>
  <si>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</si>
  <si>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</si>
  <si>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</si>
  <si>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</si>
  <si>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</si>
  <si>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</si>
  <si>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</si>
  <si>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</si>
  <si>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</si>
  <si>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</si>
  <si>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</si>
  <si>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</si>
  <si>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</si>
  <si>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</si>
  <si>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</si>
  <si>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</si>
  <si>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</si>
  <si>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</si>
  <si>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</si>
  <si>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</si>
  <si>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</si>
  <si>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</si>
  <si>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</si>
  <si>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</si>
  <si>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</si>
  <si>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</si>
  <si>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</si>
  <si>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</si>
  <si>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</si>
  <si>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</si>
  <si>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</si>
  <si>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</si>
  <si>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</si>
  <si>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</si>
  <si>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</si>
  <si>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</si>
  <si>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</si>
  <si>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</si>
  <si>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</si>
  <si>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</si>
  <si>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</si>
  <si>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</si>
  <si>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</si>
  <si>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</si>
  <si>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</si>
  <si>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</si>
  <si>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</si>
  <si>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</si>
  <si>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</si>
  <si>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</si>
  <si>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</si>
  <si>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</si>
  <si>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</si>
  <si>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</si>
  <si>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</si>
  <si>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</si>
  <si>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</si>
  <si>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</si>
  <si>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</si>
  <si>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</si>
  <si>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</si>
  <si>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</si>
  <si>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</si>
  <si>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</si>
  <si>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</si>
  <si>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</si>
  <si>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</si>
  <si>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</si>
  <si>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</si>
  <si>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</si>
  <si>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</si>
  <si>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</si>
  <si>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</si>
  <si>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</si>
  <si>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</si>
  <si>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</si>
  <si>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</si>
  <si>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</si>
  <si>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</si>
  <si>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</si>
  <si>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</si>
  <si>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</si>
  <si>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</si>
  <si>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</si>
  <si>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</si>
  <si>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</si>
  <si>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</si>
  <si>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</si>
  <si>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</si>
  <si>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</si>
  <si>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</si>
  <si>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</si>
  <si>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</si>
  <si>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</si>
  <si>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</si>
  <si>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</si>
  <si>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</si>
  <si>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</si>
  <si>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</si>
  <si>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</si>
  <si>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</si>
  <si>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</si>
  <si>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</si>
  <si>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</si>
  <si>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</si>
  <si>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</si>
  <si>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</si>
  <si>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</si>
  <si>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</si>
  <si>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</si>
  <si>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</si>
  <si>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</si>
  <si>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</si>
  <si>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</si>
  <si>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</si>
  <si>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</si>
  <si>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</si>
  <si>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</si>
  <si>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</si>
  <si>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</si>
  <si>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</si>
  <si>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</si>
  <si>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</si>
  <si>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</si>
  <si>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</si>
  <si>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</si>
  <si>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</si>
  <si>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</si>
  <si>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</si>
  <si>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</si>
  <si>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</si>
  <si>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</si>
  <si>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</si>
  <si>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</si>
  <si>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</si>
  <si>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</si>
  <si>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</si>
  <si>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</si>
  <si>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</si>
  <si>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</si>
  <si>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</si>
  <si>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</si>
  <si>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</si>
  <si>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</si>
  <si>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</si>
  <si>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</si>
  <si>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</si>
  <si>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</si>
  <si>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</si>
  <si>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</si>
  <si>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</si>
  <si>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</si>
  <si>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</si>
  <si>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</si>
  <si>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</si>
  <si>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</si>
  <si>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</si>
  <si>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</si>
  <si>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</si>
  <si>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</si>
  <si>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</si>
  <si>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</si>
  <si>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</si>
  <si>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</si>
  <si>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</si>
  <si>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</si>
  <si>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</si>
  <si>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</si>
  <si>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</si>
  <si>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</si>
  <si>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</si>
  <si>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</si>
  <si>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</si>
  <si>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</si>
  <si>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</si>
  <si>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</si>
  <si>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</si>
  <si>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</si>
  <si>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</si>
  <si>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</si>
  <si>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</si>
  <si>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</si>
  <si>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</si>
  <si>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</si>
  <si>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</si>
  <si>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</si>
  <si>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</si>
  <si>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</si>
  <si>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</si>
  <si>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</si>
  <si>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</si>
  <si>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</si>
  <si>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</si>
  <si>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</si>
  <si>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</si>
  <si>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</si>
  <si>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</si>
  <si>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</si>
  <si>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</si>
  <si>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</si>
  <si>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</si>
  <si>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</si>
  <si>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</si>
  <si>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</si>
  <si>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</si>
  <si>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</si>
  <si>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</si>
  <si>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</si>
  <si>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</si>
  <si>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</si>
  <si>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</si>
  <si>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</si>
  <si>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</si>
  <si>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</si>
  <si>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</si>
  <si>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</si>
  <si>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</si>
  <si>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</si>
  <si>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</si>
  <si>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</si>
  <si>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</si>
  <si>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</si>
  <si>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</si>
  <si>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</si>
  <si>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</si>
  <si>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</si>
  <si>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</si>
  <si>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</si>
  <si>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</si>
  <si>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</si>
  <si>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</si>
  <si>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</si>
  <si>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</si>
  <si>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</si>
  <si>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</si>
  <si>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</si>
  <si>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</si>
  <si>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</si>
  <si>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</si>
  <si>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</si>
  <si>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</si>
  <si>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</si>
  <si>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</si>
  <si>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</si>
  <si>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</si>
  <si>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</si>
  <si>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</si>
  <si>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</si>
  <si>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</si>
  <si>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</si>
  <si>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</si>
  <si>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</si>
  <si>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</si>
  <si>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</si>
  <si>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</si>
  <si>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</si>
  <si>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</si>
  <si>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</si>
  <si>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</si>
  <si>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</si>
  <si>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</si>
  <si>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</si>
  <si>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</si>
  <si>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</si>
  <si>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</si>
  <si>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</si>
  <si>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</si>
  <si>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</si>
  <si>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</si>
  <si>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</si>
  <si>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</si>
  <si>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</si>
  <si>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</si>
  <si>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</si>
  <si>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</si>
  <si>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</si>
  <si>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</si>
  <si>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</si>
  <si>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</si>
  <si>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</si>
  <si>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</si>
  <si>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</si>
  <si>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</si>
  <si>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</si>
  <si>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</si>
  <si>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</si>
  <si>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</si>
  <si>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</si>
  <si>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</si>
  <si>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</si>
  <si>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</si>
  <si>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</si>
  <si>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</si>
  <si>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</si>
  <si>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</si>
  <si>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</si>
  <si>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</si>
  <si>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</si>
  <si>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</si>
  <si>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</si>
  <si>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</si>
  <si>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</si>
  <si>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</si>
  <si>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</si>
  <si>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</si>
  <si>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</si>
  <si>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</si>
  <si>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</si>
  <si>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</si>
  <si>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</si>
  <si>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</si>
  <si>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</si>
  <si>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</si>
  <si>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</si>
  <si>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</si>
  <si>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</si>
  <si>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</si>
  <si>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</si>
  <si>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</si>
  <si>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</si>
  <si>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</si>
  <si>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</si>
  <si>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</si>
  <si>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</si>
  <si>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</si>
  <si>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</si>
  <si>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</si>
  <si>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</si>
  <si>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</si>
  <si>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</si>
  <si>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</si>
  <si>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</si>
  <si>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</si>
  <si>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</si>
  <si>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</si>
  <si>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</si>
  <si>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</si>
  <si>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</si>
  <si>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</si>
  <si>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</si>
  <si>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</si>
  <si>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</si>
  <si>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</si>
  <si>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</si>
  <si>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</si>
  <si>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</si>
  <si>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</si>
  <si>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</si>
  <si>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</si>
  <si>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</si>
  <si>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</si>
  <si>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</si>
  <si>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</si>
  <si>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</si>
  <si>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</si>
  <si>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</si>
  <si>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</si>
  <si>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</si>
  <si>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</si>
  <si>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</si>
  <si>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</si>
  <si>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</si>
  <si>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</si>
  <si>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</si>
  <si>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</si>
  <si>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</si>
  <si>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</si>
  <si>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</si>
  <si>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</si>
  <si>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</si>
  <si>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</si>
  <si>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</si>
  <si>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</si>
  <si>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</si>
  <si>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</si>
  <si>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</si>
  <si>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</si>
  <si>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</si>
  <si>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</si>
  <si>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</si>
  <si>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</si>
  <si>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</si>
  <si>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</si>
  <si>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</si>
  <si>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</si>
  <si>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</si>
  <si>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</si>
  <si>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</si>
  <si>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</si>
  <si>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</si>
  <si>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</si>
  <si>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</si>
  <si>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</si>
  <si>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</si>
  <si>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</si>
  <si>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</si>
  <si>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</si>
  <si>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</si>
  <si>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</si>
  <si>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</si>
  <si>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</si>
  <si>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</si>
  <si>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</si>
  <si>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</si>
  <si>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</si>
  <si>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</si>
  <si>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</si>
  <si>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</si>
  <si>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</si>
  <si>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</si>
  <si>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</si>
  <si>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</si>
  <si>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</si>
  <si>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</si>
  <si>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</si>
  <si>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</si>
  <si>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</si>
  <si>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</si>
  <si>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</si>
  <si>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</si>
  <si>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</si>
  <si>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</si>
  <si>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</si>
  <si>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</si>
  <si>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</si>
  <si>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</si>
  <si>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</si>
  <si>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</si>
  <si>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</si>
  <si>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</si>
  <si>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</si>
  <si>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</si>
  <si>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</si>
  <si>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</si>
  <si>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</si>
  <si>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</si>
  <si>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</si>
  <si>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</si>
  <si>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</si>
  <si>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</si>
  <si>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</si>
  <si>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</si>
  <si>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</si>
  <si>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</si>
  <si>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</si>
  <si>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</si>
  <si>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</si>
  <si>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</si>
  <si>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</si>
  <si>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</si>
  <si>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</si>
  <si>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</si>
  <si>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</si>
  <si>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</si>
  <si>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</si>
  <si>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</si>
  <si>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</si>
  <si>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</si>
  <si>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</si>
  <si>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</si>
  <si>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</si>
  <si>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</si>
  <si>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</si>
  <si>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</si>
  <si>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</si>
  <si>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</si>
  <si>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</si>
  <si>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</si>
  <si>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</si>
  <si>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</si>
  <si>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</si>
  <si>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</si>
  <si>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</si>
  <si>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</si>
  <si>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</si>
  <si>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</si>
  <si>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</si>
  <si>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</si>
  <si>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</si>
  <si>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</si>
  <si>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</si>
  <si>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</si>
  <si>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</si>
  <si>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</si>
  <si>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</si>
  <si>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</si>
  <si>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</si>
  <si>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</si>
  <si>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</si>
  <si>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</si>
  <si>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</si>
  <si>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</si>
  <si>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</si>
  <si>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</si>
  <si>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</si>
  <si>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</si>
  <si>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</si>
  <si>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</si>
  <si>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</si>
  <si>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</si>
  <si>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</si>
  <si>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</si>
  <si>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</si>
  <si>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</si>
  <si>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</si>
  <si>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</si>
  <si>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</si>
  <si>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</si>
  <si>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</si>
  <si>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</si>
  <si>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</si>
  <si>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</si>
  <si>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</si>
  <si>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</si>
  <si>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</si>
  <si>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</si>
  <si>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</si>
  <si>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</si>
  <si>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</si>
  <si>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</si>
  <si>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</si>
  <si>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</si>
  <si>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</si>
  <si>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</si>
  <si>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</si>
  <si>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</si>
  <si>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</si>
  <si>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</si>
  <si>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</si>
  <si>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</si>
  <si>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</si>
  <si>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</si>
  <si>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</si>
  <si>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</si>
  <si>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</si>
  <si>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</si>
  <si>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</si>
  <si>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</si>
  <si>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</si>
  <si>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</si>
  <si>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</si>
  <si>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</si>
  <si>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</si>
  <si>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</si>
  <si>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</si>
  <si>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</si>
  <si>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</si>
  <si>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</si>
  <si>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</si>
  <si>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</si>
  <si>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</si>
  <si>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</si>
  <si>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</si>
  <si>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</si>
  <si>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</si>
  <si>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</si>
  <si>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</si>
  <si>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</si>
  <si>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</si>
  <si>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</si>
  <si>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</si>
  <si>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</si>
  <si>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</si>
  <si>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</si>
  <si>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</si>
  <si>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</si>
  <si>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</si>
  <si>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</si>
  <si>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</si>
  <si>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</si>
  <si>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</si>
  <si>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</si>
  <si>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</si>
  <si>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</si>
  <si>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</si>
  <si>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</si>
  <si>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</si>
  <si>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</si>
  <si>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</si>
  <si>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</si>
  <si>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</si>
  <si>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</si>
  <si>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</si>
  <si>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</si>
  <si>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</si>
  <si>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</si>
  <si>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</si>
  <si>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</si>
  <si>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</si>
  <si>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</si>
  <si>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</si>
  <si>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</si>
  <si>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</si>
  <si>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</si>
  <si>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</si>
  <si>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</si>
  <si>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</si>
  <si>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</si>
  <si>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</si>
  <si>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</si>
  <si>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</si>
  <si>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</si>
  <si>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</si>
  <si>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</si>
  <si>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</si>
  <si>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</si>
  <si>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</si>
  <si>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</si>
  <si>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</si>
  <si>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</si>
  <si>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</si>
  <si>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</si>
  <si>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</si>
  <si>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</si>
  <si>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</si>
  <si>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</si>
  <si>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</si>
  <si>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</si>
  <si>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</si>
  <si>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</si>
  <si>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</si>
  <si>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</si>
  <si>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</si>
  <si>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</si>
  <si>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</si>
  <si>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</si>
  <si>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</si>
  <si>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</si>
  <si>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</si>
  <si>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</si>
  <si>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</si>
  <si>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</si>
  <si>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</si>
  <si>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</si>
  <si>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</si>
  <si>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</si>
  <si>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</si>
  <si>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</si>
  <si>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</si>
  <si>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</si>
  <si>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</si>
  <si>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</si>
  <si>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</si>
  <si>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</si>
  <si>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</si>
  <si>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</si>
  <si>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</si>
  <si>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</si>
  <si>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</si>
  <si>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</si>
  <si>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</si>
  <si>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</si>
  <si>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</si>
  <si>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</si>
  <si>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</si>
  <si>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</si>
  <si>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</si>
  <si>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</si>
  <si>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</si>
  <si>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</si>
  <si>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</si>
  <si>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</si>
  <si>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</si>
  <si>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</si>
  <si>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</si>
  <si>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</si>
  <si>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</si>
  <si>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</si>
  <si>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</si>
  <si>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</si>
  <si>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</si>
  <si>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</si>
  <si>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</si>
  <si>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</si>
  <si>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</si>
  <si>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</si>
  <si>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</si>
  <si>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</si>
  <si>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</si>
  <si>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</si>
  <si>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</si>
  <si>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</si>
  <si>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</si>
  <si>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</si>
  <si>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</si>
  <si>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</si>
  <si>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</si>
  <si>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</si>
  <si>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</si>
  <si>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</si>
  <si>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</si>
  <si>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</si>
  <si>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</si>
  <si>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</si>
  <si>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</si>
  <si>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</si>
  <si>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</si>
  <si>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</si>
  <si>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</si>
  <si>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</si>
  <si>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</si>
  <si>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</si>
  <si>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</si>
  <si>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</si>
  <si>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</si>
  <si>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</si>
  <si>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</si>
  <si>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</si>
  <si>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</si>
  <si>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</si>
  <si>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</si>
  <si>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</si>
  <si>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</si>
  <si>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</si>
  <si>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</si>
  <si>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</si>
  <si>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</si>
  <si>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</si>
  <si>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</si>
  <si>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</si>
  <si>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</si>
  <si>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</si>
  <si>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</si>
  <si>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</si>
  <si>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</si>
  <si>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</si>
  <si>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</si>
  <si>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</si>
  <si>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</si>
  <si>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</si>
  <si>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</si>
  <si>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</si>
  <si>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</si>
  <si>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</si>
  <si>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</si>
  <si>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</si>
  <si>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</si>
  <si>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</si>
  <si>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</si>
  <si>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</si>
  <si>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</si>
  <si>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</si>
  <si>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</si>
  <si>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</si>
  <si>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</si>
  <si>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</si>
  <si>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</si>
  <si>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</si>
  <si>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</si>
  <si>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</si>
  <si>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</si>
  <si>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</si>
  <si>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</si>
  <si>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</si>
  <si>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</si>
  <si>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</si>
  <si>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</si>
  <si>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</si>
  <si>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</si>
  <si>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</si>
  <si>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</si>
  <si>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</si>
  <si>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</si>
  <si>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</si>
  <si>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</si>
  <si>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</si>
  <si>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</si>
  <si>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</si>
  <si>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</si>
  <si>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</si>
  <si>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</si>
  <si>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</si>
  <si>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</si>
  <si>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</si>
  <si>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</si>
  <si>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</si>
  <si>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</si>
  <si>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</si>
  <si>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</si>
  <si>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</si>
  <si>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</si>
  <si>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</si>
  <si>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</si>
  <si>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</si>
  <si>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</si>
  <si>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</si>
  <si>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</si>
  <si>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</si>
  <si>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</si>
  <si>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</si>
  <si>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</si>
  <si>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</si>
  <si>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</si>
  <si>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</si>
  <si>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</si>
  <si>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</si>
  <si>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</si>
  <si>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</si>
  <si>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</si>
  <si>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</si>
  <si>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</si>
  <si>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</si>
  <si>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</si>
  <si>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</si>
  <si>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</si>
  <si>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</si>
  <si>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</si>
  <si>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</si>
  <si>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</si>
  <si>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</si>
  <si>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</si>
  <si>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</si>
  <si>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</si>
  <si>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</si>
  <si>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</si>
  <si>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</si>
  <si>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</si>
  <si>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</si>
  <si>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</si>
  <si>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</si>
  <si>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</si>
  <si>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</si>
  <si>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</si>
  <si>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</si>
  <si>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</si>
  <si>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</si>
  <si>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</si>
  <si>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</si>
  <si>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</si>
  <si>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</si>
  <si>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</si>
  <si>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</si>
  <si>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</si>
  <si>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</si>
  <si>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</si>
  <si>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</si>
  <si>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</si>
  <si>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</si>
  <si>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</si>
  <si>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</si>
  <si>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</si>
  <si>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</si>
  <si>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</si>
  <si>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</si>
  <si>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</si>
  <si>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</si>
  <si>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</si>
  <si>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</si>
  <si>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</si>
  <si>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</si>
  <si>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</si>
  <si>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</si>
  <si>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</si>
  <si>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</si>
  <si>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</si>
  <si>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</si>
  <si>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</si>
  <si>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</si>
  <si>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</si>
  <si>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</si>
  <si>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</si>
  <si>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</si>
  <si>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</si>
  <si>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</si>
  <si>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</si>
  <si>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</si>
  <si>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</si>
  <si>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</si>
  <si>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</si>
  <si>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</si>
  <si>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</si>
  <si>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</si>
  <si>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</si>
  <si>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</si>
  <si>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</si>
  <si>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</si>
  <si>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</si>
  <si>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</si>
  <si>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</si>
  <si>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</si>
  <si>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</si>
  <si>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</si>
  <si>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</si>
  <si>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</si>
  <si>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</si>
  <si>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</si>
  <si>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</si>
  <si>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</si>
  <si>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</si>
  <si>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</si>
  <si>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</si>
  <si>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</si>
  <si>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</si>
  <si>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</si>
  <si>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</si>
  <si>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</si>
  <si>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</si>
  <si>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</si>
  <si>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</si>
  <si>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</si>
  <si>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</si>
  <si>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</si>
  <si>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</si>
  <si>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</si>
  <si>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</si>
  <si>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</si>
  <si>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</si>
  <si>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</si>
  <si>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</si>
  <si>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</si>
  <si>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</si>
  <si>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</si>
  <si>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</si>
  <si>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</si>
  <si>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</si>
  <si>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</si>
  <si>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</si>
  <si>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</si>
  <si>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</si>
  <si>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</si>
  <si>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</si>
  <si>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</si>
  <si>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</si>
  <si>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</si>
  <si>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</si>
  <si>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</si>
  <si>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</si>
  <si>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</si>
  <si>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</si>
  <si>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</si>
  <si>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</si>
  <si>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</si>
  <si>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</si>
  <si>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</si>
  <si>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</si>
  <si>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</si>
  <si>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</si>
  <si>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</si>
  <si>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</si>
  <si>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</si>
  <si>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</si>
  <si>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</si>
  <si>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</si>
  <si>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</si>
  <si>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</si>
  <si>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</si>
  <si>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</si>
  <si>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</si>
  <si>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</si>
  <si>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</si>
  <si>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</si>
  <si>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</si>
  <si>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</si>
  <si>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</si>
  <si>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</si>
  <si>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</si>
  <si>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</si>
  <si>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</si>
  <si>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</si>
  <si>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</si>
  <si>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</si>
  <si>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</si>
  <si>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</si>
  <si>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</si>
  <si>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</si>
  <si>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</si>
  <si>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</si>
  <si>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</si>
  <si>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</si>
  <si>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</si>
  <si>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</si>
  <si>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</si>
  <si>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</si>
  <si>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</si>
  <si>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</si>
  <si>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</si>
  <si>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</si>
  <si>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</si>
  <si>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</si>
  <si>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</si>
  <si>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</si>
  <si>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</si>
  <si>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</si>
  <si>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</si>
  <si>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</si>
  <si>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</si>
  <si>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</si>
  <si>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</si>
  <si>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</si>
  <si>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</si>
  <si>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</si>
  <si>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</si>
  <si>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</si>
  <si>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</si>
  <si>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</si>
  <si>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</si>
  <si>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</si>
  <si>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</si>
  <si>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</si>
  <si>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</si>
  <si>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</si>
  <si>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</si>
  <si>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</si>
  <si>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</si>
  <si>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</si>
  <si>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</si>
  <si>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</si>
  <si>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</si>
  <si>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</si>
  <si>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</si>
  <si>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</si>
  <si>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</si>
  <si>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</si>
  <si>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</si>
  <si>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</si>
  <si>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</si>
  <si>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</si>
  <si>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</si>
  <si>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</si>
  <si>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</si>
  <si>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</si>
  <si>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</si>
  <si>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</si>
  <si>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</si>
  <si>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</si>
  <si>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</si>
  <si>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</si>
  <si>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</si>
  <si>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</si>
  <si>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</si>
  <si>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</si>
  <si>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</si>
  <si>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</si>
  <si>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</si>
  <si>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</si>
  <si>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</si>
  <si>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</si>
  <si>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</si>
  <si>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</si>
  <si>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</si>
  <si>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</si>
  <si>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</si>
  <si>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</si>
  <si>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</si>
  <si>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</si>
  <si>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</si>
  <si>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</si>
  <si>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</si>
  <si>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</si>
  <si>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</si>
  <si>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</si>
  <si>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</si>
  <si>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</si>
  <si>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</si>
  <si>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</si>
  <si>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</si>
  <si>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</si>
  <si>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</si>
  <si>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</si>
  <si>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</si>
  <si>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</si>
  <si>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</si>
  <si>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</si>
  <si>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</si>
  <si>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</si>
  <si>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</si>
  <si>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</si>
  <si>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</si>
  <si>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</si>
  <si>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</si>
  <si>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</si>
  <si>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</si>
  <si>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</si>
  <si>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</si>
  <si>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</si>
  <si>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</si>
  <si>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</si>
  <si>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</si>
  <si>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</si>
  <si>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</si>
  <si>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</si>
  <si>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</si>
  <si>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</si>
  <si>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</si>
  <si>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</si>
  <si>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</si>
  <si>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</si>
  <si>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</si>
  <si>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</si>
  <si>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</si>
  <si>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</si>
  <si>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</si>
  <si>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</si>
  <si>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</si>
  <si>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</si>
  <si>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</si>
  <si>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</si>
  <si>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</si>
  <si>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</si>
  <si>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</si>
  <si>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</si>
  <si>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</si>
  <si>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</si>
  <si>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</si>
  <si>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</si>
  <si>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</si>
  <si>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</si>
  <si>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</si>
  <si>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</si>
  <si>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</si>
  <si>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</si>
  <si>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</si>
  <si>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</si>
  <si>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</si>
  <si>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</si>
  <si>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</si>
  <si>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</si>
  <si>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</si>
  <si>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</si>
  <si>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</si>
  <si>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</si>
  <si>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</si>
  <si>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</si>
  <si>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</si>
  <si>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</si>
  <si>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</si>
  <si>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</si>
  <si>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</si>
  <si>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</si>
  <si>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</si>
  <si>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</si>
  <si>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</si>
  <si>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</si>
  <si>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</si>
  <si>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</si>
  <si>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</si>
  <si>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</si>
  <si>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</si>
  <si>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</si>
  <si>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</si>
  <si>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</si>
  <si>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</si>
  <si>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</si>
  <si>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</si>
  <si>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</si>
  <si>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</si>
  <si>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</si>
  <si>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</si>
  <si>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</si>
  <si>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</si>
  <si>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</si>
  <si>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</si>
  <si>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</si>
  <si>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</si>
  <si>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</si>
  <si>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</si>
  <si>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</si>
  <si>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</si>
  <si>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</si>
  <si>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</si>
  <si>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</si>
  <si>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</si>
  <si>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</si>
  <si>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</si>
  <si>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</si>
  <si>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</si>
  <si>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</si>
  <si>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</si>
  <si>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</si>
  <si>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</si>
  <si>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</si>
  <si>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</si>
  <si>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</si>
  <si>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</si>
  <si>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</si>
  <si>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</si>
  <si>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</si>
  <si>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</si>
  <si>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</si>
  <si>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</si>
  <si>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</si>
  <si>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</si>
  <si>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</si>
  <si>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</si>
  <si>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</si>
  <si>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</si>
  <si>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</si>
  <si>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</si>
  <si>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</si>
  <si>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</si>
  <si>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</si>
  <si>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</si>
  <si>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</si>
  <si>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</si>
  <si>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</si>
  <si>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</si>
  <si>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</si>
  <si>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</si>
  <si>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</si>
  <si>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</si>
  <si>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</si>
  <si>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</si>
  <si>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</si>
  <si>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</si>
  <si>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</si>
  <si>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</si>
  <si>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</si>
  <si>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</si>
  <si>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</si>
  <si>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</si>
  <si>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</si>
  <si>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</si>
  <si>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</si>
  <si>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</si>
  <si>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</si>
  <si>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</si>
  <si>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</si>
  <si>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</si>
  <si>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</si>
  <si>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</si>
  <si>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</si>
  <si>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</si>
  <si>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</si>
  <si>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</si>
  <si>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</si>
  <si>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</si>
  <si>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</si>
  <si>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</si>
  <si>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</si>
  <si>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</si>
  <si>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</si>
  <si>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</si>
  <si>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</si>
  <si>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</si>
  <si>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</si>
  <si>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</si>
  <si>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</si>
  <si>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</si>
  <si>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</si>
  <si>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</si>
  <si>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</si>
  <si>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</si>
  <si>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</si>
  <si>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</si>
  <si>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</si>
  <si>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</si>
  <si>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</si>
  <si>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</si>
  <si>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</si>
  <si>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</si>
  <si>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</si>
  <si>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</si>
  <si>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</si>
  <si>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</si>
  <si>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</si>
  <si>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</si>
  <si>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</si>
  <si>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</si>
  <si>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</si>
  <si>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</si>
  <si>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</si>
  <si>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</si>
  <si>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</si>
  <si>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</si>
  <si>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</si>
  <si>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</si>
  <si>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</si>
  <si>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</si>
  <si>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</si>
  <si>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</si>
  <si>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</si>
  <si>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</si>
  <si>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</si>
  <si>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</si>
  <si>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</si>
  <si>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</si>
  <si>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</si>
  <si>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</si>
  <si>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</si>
  <si>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</si>
  <si>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</si>
  <si>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</si>
  <si>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</si>
  <si>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</si>
  <si>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</si>
  <si>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</si>
  <si>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</si>
  <si>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</si>
  <si>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</si>
  <si>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</si>
  <si>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</si>
  <si>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</si>
  <si>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</si>
  <si>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</si>
  <si>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</si>
  <si>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</si>
  <si>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</si>
  <si>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</si>
  <si>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</si>
  <si>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</si>
  <si>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</si>
  <si>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</si>
  <si>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</si>
  <si>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</si>
  <si>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</si>
  <si>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</si>
  <si>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</si>
  <si>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</si>
  <si>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</si>
  <si>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</si>
  <si>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</si>
  <si>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</si>
  <si>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</si>
  <si>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</si>
  <si>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</si>
  <si>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</si>
  <si>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</si>
  <si>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</si>
  <si>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</si>
  <si>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</si>
  <si>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</si>
  <si>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</si>
  <si>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</si>
  <si>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</si>
  <si>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</si>
  <si>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</si>
  <si>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</si>
  <si>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</si>
  <si>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</si>
  <si>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</si>
  <si>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</si>
  <si>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</si>
  <si>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</si>
  <si>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</si>
  <si>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</si>
  <si>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</si>
  <si>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</si>
  <si>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</si>
  <si>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</si>
  <si>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</si>
  <si>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</si>
  <si>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</si>
  <si>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</si>
  <si>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</si>
  <si>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</si>
  <si>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</si>
  <si>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</si>
  <si>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</si>
  <si>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</si>
  <si>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</si>
  <si>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</si>
  <si>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</si>
  <si>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</si>
  <si>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</si>
  <si>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</si>
  <si>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</si>
  <si>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</si>
  <si>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</si>
  <si>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</si>
  <si>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</si>
  <si>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</si>
  <si>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</si>
  <si>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</si>
  <si>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</si>
  <si>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</si>
  <si>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</si>
  <si>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</si>
  <si>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</si>
  <si>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</si>
  <si>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</si>
  <si>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</si>
  <si>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</si>
  <si>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</si>
  <si>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</si>
  <si>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</si>
  <si>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</si>
  <si>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</si>
  <si>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</si>
  <si>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</si>
  <si>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</si>
  <si>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</si>
  <si>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</si>
  <si>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</si>
  <si>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</si>
  <si>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</si>
  <si>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</si>
  <si>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</si>
  <si>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</si>
  <si>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</si>
  <si>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</si>
  <si>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</si>
  <si>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</si>
  <si>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</si>
  <si>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</si>
  <si>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</si>
  <si>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</si>
  <si>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</si>
  <si>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</si>
  <si>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</si>
  <si>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</si>
  <si>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</si>
  <si>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</si>
  <si>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</si>
  <si>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</si>
  <si>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</si>
  <si>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</si>
  <si>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</si>
  <si>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</si>
  <si>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</si>
  <si>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</si>
  <si>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</si>
  <si>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</si>
  <si>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</si>
  <si>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</si>
  <si>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</si>
  <si>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</si>
  <si>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</si>
  <si>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</si>
  <si>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</si>
  <si>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</si>
  <si>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</si>
  <si>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</si>
  <si>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</si>
  <si>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</si>
  <si>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</si>
  <si>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</si>
  <si>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</si>
  <si>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</si>
  <si>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</si>
  <si>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</si>
  <si>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</si>
  <si>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</si>
  <si>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</si>
  <si>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</si>
  <si>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</si>
  <si>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</si>
  <si>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</si>
  <si>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</si>
  <si>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</si>
  <si>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</si>
  <si>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</si>
  <si>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</si>
  <si>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</si>
  <si>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</si>
  <si>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</si>
  <si>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</si>
  <si>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</si>
  <si>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</si>
  <si>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</si>
  <si>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</si>
  <si>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</si>
  <si>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</si>
  <si>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</si>
  <si>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</si>
  <si>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</si>
  <si>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</si>
  <si>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</si>
  <si>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</si>
  <si>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</si>
  <si>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</si>
  <si>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</si>
  <si>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</si>
  <si>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</si>
  <si>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</si>
  <si>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</si>
  <si>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</si>
  <si>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</si>
  <si>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</si>
  <si>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</si>
  <si>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</si>
  <si>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</si>
  <si>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</si>
  <si>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</si>
  <si>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</si>
  <si>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</si>
  <si>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</si>
  <si>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</si>
  <si>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</si>
  <si>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</si>
  <si>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</si>
  <si>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</si>
  <si>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</si>
  <si>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</si>
  <si>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</si>
  <si>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</si>
  <si>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</si>
  <si>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</si>
  <si>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</si>
  <si>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</si>
  <si>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</si>
  <si>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</si>
  <si>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</si>
  <si>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</si>
  <si>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</si>
  <si>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</si>
  <si>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</si>
  <si>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</si>
  <si>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</si>
  <si>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</si>
  <si>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</si>
  <si>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</si>
  <si>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</si>
  <si>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</si>
  <si>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</si>
  <si>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</si>
  <si>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</si>
  <si>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</si>
  <si>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</si>
  <si>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</si>
  <si>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</si>
  <si>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</si>
  <si>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</si>
  <si>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</si>
  <si>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</si>
  <si>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</si>
  <si>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</si>
  <si>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</si>
  <si>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</si>
  <si>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</si>
  <si>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</si>
  <si>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</si>
  <si>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</si>
  <si>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</si>
  <si>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</si>
  <si>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</si>
  <si>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</si>
  <si>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</si>
  <si>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</si>
  <si>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</si>
  <si>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</si>
  <si>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</si>
  <si>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</si>
  <si>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</si>
  <si>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</si>
  <si>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</si>
  <si>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</si>
  <si>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</si>
  <si>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</si>
  <si>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</si>
  <si>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</si>
  <si>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</si>
  <si>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</si>
  <si>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</si>
  <si>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</si>
  <si>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</si>
  <si>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</si>
  <si>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</si>
  <si>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</si>
  <si>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</si>
  <si>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</si>
  <si>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</si>
  <si>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</si>
  <si>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</si>
  <si>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</si>
  <si>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</si>
  <si>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</si>
  <si>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</si>
  <si>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</si>
  <si>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</si>
  <si>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</si>
  <si>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</si>
  <si>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</si>
  <si>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</si>
  <si>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</si>
  <si>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</si>
  <si>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</si>
  <si>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</si>
  <si>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</si>
  <si>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</si>
  <si>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</si>
  <si>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</si>
  <si>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</si>
  <si>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</si>
  <si>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</si>
  <si>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</si>
  <si>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</si>
  <si>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</si>
  <si>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</si>
  <si>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</si>
  <si>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</si>
  <si>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</si>
  <si>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</si>
  <si>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</si>
  <si>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</si>
  <si>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</si>
  <si>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</si>
  <si>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</si>
  <si>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</si>
  <si>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</si>
  <si>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</si>
  <si>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</si>
  <si>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</si>
  <si>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</si>
  <si>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</si>
  <si>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</si>
  <si>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</si>
  <si>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</si>
  <si>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</si>
  <si>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</si>
  <si>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</si>
  <si>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</si>
  <si>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</si>
  <si>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</si>
  <si>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</si>
  <si>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</si>
  <si>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</si>
  <si>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</si>
  <si>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</si>
  <si>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</si>
  <si>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</si>
  <si>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</si>
  <si>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</si>
  <si>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</si>
  <si>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</si>
  <si>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</si>
  <si>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</si>
  <si>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</si>
  <si>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</si>
  <si>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</si>
  <si>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</si>
  <si>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</si>
  <si>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</si>
  <si>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</si>
  <si>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</si>
  <si>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</si>
  <si>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</si>
  <si>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</si>
  <si>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</si>
  <si>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</si>
  <si>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</si>
  <si>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</si>
  <si>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</si>
  <si>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</si>
  <si>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</si>
  <si>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</si>
  <si>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</si>
  <si>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</si>
  <si>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</si>
  <si>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</si>
  <si>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</si>
  <si>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</si>
  <si>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</si>
  <si>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</si>
  <si>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</si>
  <si>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</si>
  <si>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</si>
  <si>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</si>
  <si>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</si>
  <si>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</si>
  <si>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</si>
  <si>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</si>
  <si>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</si>
  <si>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</si>
  <si>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</si>
  <si>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</si>
  <si>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</si>
  <si>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</si>
  <si>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</si>
  <si>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</si>
  <si>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</si>
  <si>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</si>
  <si>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</si>
  <si>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</si>
  <si>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</si>
  <si>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</si>
  <si>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</si>
  <si>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</si>
  <si>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</si>
  <si>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</si>
  <si>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</si>
  <si>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</si>
  <si>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</si>
  <si>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</si>
  <si>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</si>
  <si>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</si>
  <si>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</si>
  <si>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</si>
  <si>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</si>
  <si>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</si>
  <si>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</si>
  <si>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</si>
  <si>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</si>
  <si>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</si>
  <si>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</si>
  <si>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</si>
  <si>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</si>
  <si>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</si>
  <si>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</si>
  <si>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</si>
  <si>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</si>
  <si>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</si>
  <si>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</si>
  <si>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</si>
  <si>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</si>
  <si>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</si>
  <si>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</si>
  <si>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</si>
  <si>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</si>
  <si>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</si>
  <si>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</si>
  <si>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</si>
  <si>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</si>
  <si>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</si>
  <si>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</si>
  <si>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</si>
  <si>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</si>
  <si>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</si>
  <si>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</si>
  <si>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</si>
  <si>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</si>
  <si>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</si>
  <si>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</si>
  <si>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</si>
  <si>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</si>
  <si>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</si>
  <si>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</si>
  <si>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</si>
  <si>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</si>
  <si>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</si>
  <si>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</si>
  <si>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</si>
  <si>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</si>
  <si>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</si>
  <si>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</si>
  <si>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</si>
  <si>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</si>
  <si>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</si>
  <si>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</si>
  <si>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</si>
  <si>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</si>
  <si>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</si>
  <si>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</si>
  <si>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</si>
  <si>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</si>
  <si>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</si>
  <si>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</si>
  <si>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</si>
  <si>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</si>
  <si>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</si>
  <si>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</si>
  <si>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</si>
  <si>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</si>
  <si>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</si>
  <si>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</si>
  <si>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</si>
  <si>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</si>
  <si>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</si>
  <si>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</si>
  <si>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</si>
  <si>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</si>
  <si>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</si>
  <si>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</si>
  <si>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</si>
  <si>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</si>
  <si>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</si>
  <si>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</si>
  <si>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</si>
  <si>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</si>
  <si>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</si>
  <si>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</si>
  <si>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</si>
  <si>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</si>
  <si>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</si>
  <si>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</si>
  <si>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</si>
  <si>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</si>
  <si>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</si>
  <si>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</si>
  <si>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</si>
  <si>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</si>
  <si>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</si>
  <si>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</si>
  <si>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</si>
  <si>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</si>
  <si>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</si>
  <si>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</si>
  <si>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</si>
  <si>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</si>
  <si>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</si>
  <si>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</si>
  <si>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</si>
  <si>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</si>
  <si>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</si>
  <si>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</si>
  <si>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</si>
  <si>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</si>
  <si>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</si>
  <si>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</si>
  <si>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</si>
  <si>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</si>
  <si>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</si>
  <si>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</si>
  <si>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</si>
  <si>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</si>
  <si>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</si>
  <si>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</si>
  <si>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</si>
  <si>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</si>
  <si>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</si>
  <si>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</si>
  <si>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</si>
  <si>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</si>
  <si>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</si>
  <si>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</si>
  <si>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</si>
  <si>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</si>
  <si>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</si>
  <si>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</si>
  <si>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</si>
  <si>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</si>
  <si>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</si>
  <si>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</si>
  <si>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</si>
  <si>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</si>
  <si>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</si>
  <si>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</si>
  <si>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</si>
  <si>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</si>
  <si>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</si>
  <si>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</si>
  <si>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</si>
  <si>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</si>
  <si>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</si>
  <si>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</si>
  <si>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</si>
  <si>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</si>
  <si>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</si>
  <si>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</si>
  <si>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</si>
  <si>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</si>
  <si>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</si>
  <si>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</si>
  <si>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</si>
  <si>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</si>
  <si>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</si>
  <si>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</si>
  <si>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</si>
  <si>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</si>
  <si>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</si>
  <si>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</si>
  <si>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</si>
  <si>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</si>
  <si>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</si>
  <si>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</si>
  <si>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</si>
  <si>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</si>
  <si>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</si>
  <si>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</si>
  <si>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</si>
  <si>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</si>
  <si>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</si>
  <si>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</si>
  <si>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</si>
  <si>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</si>
  <si>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</si>
  <si>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</si>
  <si>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</si>
  <si>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</si>
  <si>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</si>
  <si>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</si>
  <si>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</si>
  <si>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</si>
  <si>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</si>
  <si>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</si>
  <si>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</si>
  <si>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</si>
  <si>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</si>
  <si>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</si>
  <si>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</si>
  <si>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</si>
  <si>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</si>
  <si>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</si>
  <si>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</si>
  <si>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</si>
  <si>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</si>
  <si>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</si>
  <si>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</si>
  <si>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</si>
  <si>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</si>
  <si>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</si>
  <si>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</si>
  <si>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</si>
  <si>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</si>
  <si>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</si>
  <si>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</si>
  <si>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</si>
  <si>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</si>
  <si>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</si>
  <si>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</si>
  <si>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</si>
  <si>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</si>
  <si>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</si>
  <si>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</si>
  <si>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</si>
  <si>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</si>
  <si>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</si>
  <si>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</si>
  <si>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</si>
  <si>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</si>
  <si>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</si>
  <si>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</si>
  <si>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</si>
  <si>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</si>
  <si>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</si>
  <si>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</si>
  <si>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</si>
  <si>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</si>
  <si>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</si>
  <si>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</si>
  <si>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</si>
  <si>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</si>
  <si>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</si>
  <si>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</si>
  <si>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</si>
  <si>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</si>
  <si>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</si>
  <si>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</si>
  <si>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</si>
  <si>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</si>
  <si>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</si>
  <si>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</si>
  <si>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</si>
  <si>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</si>
  <si>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</si>
  <si>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</si>
  <si>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</si>
  <si>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</si>
  <si>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</si>
  <si>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</si>
  <si>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</si>
  <si>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</si>
  <si>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</si>
  <si>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</si>
  <si>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</si>
  <si>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</si>
  <si>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</si>
  <si>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</si>
  <si>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</si>
  <si>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</si>
  <si>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</si>
  <si>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</si>
  <si>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</si>
  <si>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</si>
  <si>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</si>
  <si>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</si>
  <si>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</si>
  <si>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</si>
  <si>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</si>
  <si>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</si>
  <si>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</si>
  <si>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</si>
  <si>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</si>
  <si>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</si>
  <si>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</si>
  <si>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</si>
  <si>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</si>
  <si>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</si>
  <si>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</si>
  <si>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</si>
  <si>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</si>
  <si>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</si>
  <si>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</si>
  <si>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</si>
  <si>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</si>
  <si>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</si>
  <si>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</si>
  <si>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</si>
  <si>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</si>
  <si>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</si>
  <si>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</si>
  <si>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</si>
  <si>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</si>
  <si>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</si>
  <si>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</si>
  <si>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</si>
  <si>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</si>
  <si>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</si>
  <si>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</si>
  <si>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</si>
  <si>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</si>
  <si>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</si>
  <si>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</si>
  <si>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</si>
  <si>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</si>
  <si>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</si>
  <si>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</si>
  <si>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</si>
  <si>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</si>
  <si>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</si>
  <si>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</si>
  <si>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</si>
  <si>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</si>
  <si>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</si>
  <si>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</si>
  <si>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</si>
  <si>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</si>
  <si>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</si>
  <si>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</si>
  <si>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</si>
  <si>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</si>
  <si>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</si>
  <si>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</si>
  <si>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</si>
  <si>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</si>
  <si>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</si>
  <si>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</si>
  <si>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</si>
  <si>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</si>
  <si>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</si>
  <si>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</si>
  <si>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</si>
  <si>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</si>
  <si>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</si>
  <si>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</si>
  <si>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</si>
  <si>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</si>
  <si>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</si>
  <si>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</si>
  <si>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</si>
  <si>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</si>
  <si>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</si>
  <si>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</si>
  <si>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</si>
  <si>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</si>
  <si>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</si>
  <si>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</si>
  <si>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</si>
  <si>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</si>
  <si>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</si>
  <si>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</si>
  <si>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</si>
  <si>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</si>
  <si>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</si>
  <si>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</si>
  <si>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</si>
  <si>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</si>
  <si>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</si>
  <si>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</si>
  <si>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</si>
  <si>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</si>
  <si>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</si>
  <si>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</si>
  <si>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</si>
  <si>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</si>
  <si>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</si>
  <si>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</si>
  <si>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</si>
  <si>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</si>
  <si>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</si>
  <si>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</si>
  <si>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</si>
  <si>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</si>
  <si>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</si>
  <si>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</si>
  <si>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</si>
  <si>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</si>
  <si>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</si>
  <si>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</si>
  <si>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</si>
  <si>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</si>
  <si>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</si>
  <si>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</si>
  <si>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</si>
  <si>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</si>
  <si>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</si>
  <si>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</si>
  <si>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</si>
  <si>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</si>
  <si>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</si>
  <si>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</si>
  <si>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</si>
  <si>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</si>
  <si>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</si>
  <si>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</si>
  <si>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</si>
  <si>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</si>
  <si>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</si>
  <si>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</si>
  <si>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</si>
  <si>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</si>
  <si>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</si>
  <si>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</si>
  <si>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</si>
  <si>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</si>
  <si>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</si>
  <si>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</si>
  <si>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</si>
  <si>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</si>
  <si>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</si>
  <si>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</si>
  <si>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</si>
  <si>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</si>
  <si>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</si>
  <si>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</si>
  <si>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</si>
  <si>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</si>
  <si>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</si>
  <si>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</si>
  <si>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</si>
  <si>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</si>
  <si>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</si>
  <si>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</si>
  <si>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</si>
  <si>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</si>
  <si>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</si>
  <si>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</si>
  <si>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</si>
  <si>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</si>
  <si>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</si>
  <si>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</si>
  <si>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</si>
  <si>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</si>
  <si>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</si>
  <si>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</si>
  <si>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</si>
  <si>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</si>
  <si>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</si>
  <si>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</si>
  <si>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</si>
  <si>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</si>
  <si>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</si>
  <si>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</si>
  <si>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</si>
  <si>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</si>
  <si>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</si>
  <si>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</si>
  <si>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</si>
  <si>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</si>
  <si>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</si>
  <si>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</si>
  <si>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</si>
  <si>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</si>
  <si>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</si>
  <si>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</si>
  <si>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</si>
  <si>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</si>
  <si>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</si>
  <si>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</si>
  <si>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</si>
  <si>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</si>
  <si>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</si>
  <si>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</si>
  <si>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</si>
  <si>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</si>
  <si>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</si>
  <si>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</si>
  <si>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</si>
  <si>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</si>
  <si>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</si>
  <si>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</si>
  <si>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</si>
  <si>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</si>
  <si>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</si>
  <si>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</si>
  <si>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</si>
  <si>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</si>
  <si>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</si>
  <si>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</si>
  <si>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</si>
  <si>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</si>
  <si>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</si>
  <si>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</si>
  <si>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</si>
  <si>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</si>
  <si>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</si>
  <si>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</si>
  <si>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</si>
  <si>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</si>
  <si>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</si>
  <si>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</si>
  <si>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</si>
  <si>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</si>
  <si>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</si>
  <si>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</si>
  <si>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</si>
  <si>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</si>
  <si>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</si>
  <si>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</si>
  <si>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</si>
  <si>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</si>
  <si>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</si>
  <si>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</si>
  <si>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</si>
  <si>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</si>
  <si>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</si>
  <si>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</si>
  <si>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</si>
  <si>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</si>
  <si>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</si>
  <si>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</si>
  <si>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</si>
  <si>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</si>
  <si>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</si>
  <si>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</si>
  <si>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</si>
  <si>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</si>
  <si>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</si>
  <si>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</si>
  <si>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</si>
  <si>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</si>
  <si>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</si>
  <si>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</si>
  <si>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</si>
  <si>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</si>
  <si>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</si>
  <si>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</si>
  <si>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</si>
  <si>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</si>
  <si>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</si>
  <si>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</si>
  <si>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</si>
  <si>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</si>
  <si>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</si>
  <si>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</si>
  <si>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</si>
  <si>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</si>
  <si>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</si>
  <si>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</si>
  <si>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</si>
  <si>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</si>
  <si>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</si>
  <si>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</si>
  <si>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</si>
  <si>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</si>
  <si>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</si>
  <si>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</si>
  <si>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</si>
  <si>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</si>
  <si>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</si>
  <si>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</si>
  <si>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</si>
  <si>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</si>
  <si>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</si>
  <si>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</si>
  <si>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</si>
  <si>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</si>
  <si>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</si>
  <si>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</si>
  <si>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</si>
  <si>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</si>
  <si>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</si>
  <si>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</si>
  <si>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</si>
  <si>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</si>
  <si>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</si>
  <si>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</si>
  <si>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</si>
  <si>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</si>
  <si>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</si>
  <si>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</si>
  <si>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</si>
  <si>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</si>
  <si>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</si>
  <si>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</si>
  <si>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</si>
  <si>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</si>
  <si>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</si>
  <si>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</si>
  <si>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</si>
  <si>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</si>
  <si>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</si>
  <si>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</si>
  <si>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</si>
  <si>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</si>
  <si>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</si>
  <si>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</si>
  <si>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</si>
  <si>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</si>
  <si>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</si>
  <si>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</si>
  <si>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</si>
  <si>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</si>
  <si>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</si>
  <si>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</si>
  <si>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</si>
  <si>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</si>
  <si>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</si>
  <si>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</si>
  <si>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</si>
  <si>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</si>
  <si>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</si>
  <si>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</si>
  <si>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</si>
  <si>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</si>
  <si>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</si>
  <si>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</si>
  <si>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</si>
  <si>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</si>
  <si>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</si>
  <si>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</si>
  <si>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</si>
  <si>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</si>
  <si>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</si>
  <si>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</si>
  <si>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</si>
  <si>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</si>
  <si>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</si>
  <si>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</si>
  <si>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</si>
  <si>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</si>
  <si>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</si>
  <si>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</si>
  <si>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</si>
  <si>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</si>
  <si>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</si>
  <si>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</si>
  <si>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</si>
  <si>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</si>
  <si>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</si>
  <si>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</si>
  <si>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</si>
  <si>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</si>
  <si>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</si>
  <si>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</si>
  <si>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</si>
  <si>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</si>
  <si>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</si>
  <si>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</si>
  <si>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</si>
  <si>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</si>
  <si>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</si>
  <si>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</si>
  <si>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</si>
  <si>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</si>
  <si>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</si>
  <si>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</si>
  <si>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</si>
  <si>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</si>
  <si>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</si>
  <si>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</si>
  <si>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</si>
  <si>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</si>
  <si>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</si>
  <si>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</si>
  <si>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</si>
  <si>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</si>
  <si>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</si>
  <si>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</si>
  <si>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</si>
  <si>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</si>
  <si>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</si>
  <si>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</si>
  <si>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</si>
  <si>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</si>
  <si>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</si>
  <si>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</si>
  <si>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</si>
  <si>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</si>
  <si>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</si>
  <si>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</si>
  <si>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</si>
  <si>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</si>
  <si>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</si>
  <si>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</si>
  <si>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</si>
  <si>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</si>
  <si>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</si>
  <si>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</si>
  <si>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</si>
  <si>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</si>
  <si>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</si>
  <si>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</si>
  <si>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</si>
  <si>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</si>
  <si>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</si>
  <si>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</si>
  <si>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</si>
  <si>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</si>
  <si>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</si>
  <si>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</si>
  <si>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</si>
  <si>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</si>
  <si>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</si>
  <si>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</si>
  <si>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</si>
  <si>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</si>
  <si>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</si>
  <si>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</si>
  <si>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</si>
  <si>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</si>
  <si>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</si>
  <si>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</si>
  <si>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</si>
  <si>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</si>
  <si>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</si>
  <si>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</si>
  <si>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</si>
  <si>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</si>
  <si>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</si>
  <si>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</si>
  <si>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</si>
  <si>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</si>
  <si>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</si>
  <si>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</si>
  <si>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</si>
  <si>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</si>
  <si>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</si>
  <si>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</si>
  <si>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</si>
  <si>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</si>
  <si>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</si>
  <si>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</si>
  <si>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</si>
  <si>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</si>
  <si>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</si>
  <si>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</si>
  <si>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</si>
  <si>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</si>
  <si>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</si>
  <si>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</si>
  <si>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</si>
  <si>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</si>
  <si>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</si>
  <si>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</si>
  <si>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</si>
  <si>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</si>
  <si>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</si>
  <si>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</si>
  <si>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</si>
  <si>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</si>
  <si>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</si>
  <si>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</si>
  <si>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</si>
  <si>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</si>
  <si>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</si>
  <si>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</si>
  <si>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</si>
  <si>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</si>
  <si>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</si>
  <si>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</si>
  <si>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</si>
  <si>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</si>
  <si>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</si>
  <si>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</si>
  <si>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</si>
  <si>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</si>
  <si>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</si>
  <si>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</si>
  <si>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</si>
  <si>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</si>
  <si>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</si>
  <si>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</si>
  <si>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</si>
  <si>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</si>
  <si>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</si>
  <si>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</si>
  <si>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</si>
  <si>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</si>
  <si>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</si>
  <si>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</si>
  <si>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</si>
  <si>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</si>
  <si>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</si>
  <si>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</si>
  <si>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</si>
  <si>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</si>
  <si>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</si>
  <si>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</si>
  <si>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</si>
  <si>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</si>
  <si>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</si>
  <si>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</si>
  <si>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</si>
  <si>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</si>
  <si>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</si>
  <si>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</si>
  <si>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</si>
  <si>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</si>
  <si>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</si>
  <si>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</si>
  <si>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</si>
  <si>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</si>
  <si>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</si>
  <si>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</si>
  <si>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</si>
  <si>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</si>
  <si>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</si>
  <si>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</si>
  <si>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</si>
  <si>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</si>
  <si>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</si>
  <si>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</si>
  <si>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</si>
  <si>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</si>
  <si>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</si>
  <si>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</si>
  <si>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</si>
  <si>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</si>
  <si>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</si>
  <si>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</si>
  <si>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</si>
  <si>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</si>
  <si>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</si>
  <si>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</si>
  <si>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</si>
  <si>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</si>
  <si>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</si>
  <si>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</si>
  <si>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</si>
  <si>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</si>
  <si>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</si>
  <si>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</si>
  <si>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</si>
  <si>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</si>
  <si>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</si>
  <si>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</si>
  <si>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</si>
  <si>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</si>
  <si>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</si>
  <si>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</si>
  <si>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</si>
  <si>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</si>
  <si>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</si>
  <si>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</si>
  <si>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</si>
  <si>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</si>
  <si>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</si>
  <si>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</si>
  <si>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</si>
  <si>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</si>
  <si>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</si>
  <si>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</si>
  <si>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</si>
  <si>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</si>
  <si>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</si>
  <si>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</si>
  <si>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</si>
  <si>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</si>
  <si>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</si>
  <si>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</si>
  <si>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</si>
  <si>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</si>
  <si>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</si>
  <si>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</si>
  <si>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</si>
  <si>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</si>
  <si>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</si>
  <si>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</si>
  <si>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</si>
  <si>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</si>
  <si>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</si>
  <si>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</si>
  <si>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</si>
  <si>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</si>
  <si>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</si>
  <si>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</si>
  <si>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</si>
  <si>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</si>
  <si>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</si>
  <si>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</si>
  <si>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</si>
  <si>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</si>
  <si>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</si>
  <si>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</si>
  <si>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</si>
  <si>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</si>
  <si>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</si>
  <si>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</si>
  <si>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</si>
  <si>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</si>
  <si>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</si>
  <si>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</si>
  <si>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</si>
  <si>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</si>
  <si>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</si>
  <si>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</si>
  <si>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</si>
  <si>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</si>
  <si>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</si>
  <si>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</si>
  <si>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</si>
  <si>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</si>
  <si>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</si>
  <si>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</si>
  <si>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</si>
  <si>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</si>
  <si>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</si>
  <si>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</si>
  <si>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</si>
  <si>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</si>
  <si>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</si>
  <si>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</si>
  <si>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</si>
  <si>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</si>
  <si>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</si>
  <si>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</si>
  <si>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</si>
  <si>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</si>
  <si>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</si>
  <si>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</si>
  <si>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</si>
  <si>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</si>
  <si>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</si>
  <si>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</si>
  <si>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</si>
  <si>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</si>
  <si>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</si>
  <si>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</si>
  <si>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</si>
  <si>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</si>
  <si>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</si>
  <si>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</si>
  <si>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</si>
  <si>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</si>
  <si>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</si>
  <si>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</si>
  <si>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</si>
  <si>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</si>
  <si>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</si>
  <si>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</si>
  <si>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</si>
  <si>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</si>
  <si>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</si>
  <si>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</si>
  <si>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</si>
  <si>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</si>
  <si>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</si>
  <si>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</si>
  <si>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</si>
  <si>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</si>
  <si>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</si>
  <si>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</si>
  <si>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</si>
  <si>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</si>
  <si>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</si>
  <si>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</si>
  <si>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</si>
  <si>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</si>
  <si>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</si>
  <si>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</si>
  <si>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</si>
  <si>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</si>
  <si>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</si>
  <si>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</si>
  <si>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</si>
  <si>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</si>
  <si>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</si>
  <si>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</si>
  <si>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</si>
  <si>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</si>
  <si>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</si>
  <si>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</si>
  <si>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</si>
  <si>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</si>
  <si>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</si>
  <si>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</si>
  <si>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</si>
  <si>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</si>
  <si>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</si>
  <si>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</si>
  <si>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</si>
  <si>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</si>
  <si>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</si>
  <si>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</si>
  <si>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</si>
  <si>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</si>
  <si>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</si>
  <si>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</si>
  <si>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</si>
  <si>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</si>
  <si>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</si>
  <si>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</si>
  <si>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</si>
  <si>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</si>
  <si>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</si>
  <si>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</si>
  <si>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</si>
  <si>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</si>
  <si>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</si>
  <si>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</si>
  <si>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</si>
  <si>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</si>
  <si>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</si>
  <si>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</si>
  <si>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</si>
  <si>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</si>
  <si>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</si>
  <si>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</si>
  <si>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</si>
  <si>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</si>
  <si>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</si>
  <si>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</si>
  <si>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</si>
  <si>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</si>
  <si>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</si>
  <si>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</si>
  <si>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</si>
  <si>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</si>
  <si>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</si>
  <si>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</si>
  <si>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</si>
  <si>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</si>
  <si>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</si>
  <si>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</si>
  <si>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</si>
  <si>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</si>
  <si>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</si>
  <si>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</si>
  <si>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</si>
  <si>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</si>
  <si>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</si>
  <si>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</si>
  <si>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</si>
  <si>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</si>
  <si>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</si>
  <si>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</si>
  <si>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</si>
  <si>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</si>
  <si>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</si>
  <si>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</si>
  <si>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</si>
  <si>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</si>
  <si>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</si>
  <si>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</si>
  <si>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</si>
  <si>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</si>
  <si>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</si>
  <si>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</si>
  <si>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</si>
  <si>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</si>
  <si>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</si>
  <si>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</si>
  <si>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</si>
  <si>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</si>
  <si>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</si>
  <si>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</si>
  <si>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</si>
  <si>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</si>
  <si>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</si>
  <si>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</si>
  <si>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</si>
  <si>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</si>
  <si>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</si>
  <si>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</si>
  <si>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</si>
  <si>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</si>
  <si>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</si>
  <si>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</si>
  <si>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</si>
  <si>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</si>
  <si>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</si>
  <si>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</si>
  <si>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</si>
  <si>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</si>
  <si>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</si>
  <si>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</si>
  <si>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</si>
  <si>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</si>
  <si>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</si>
  <si>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</si>
  <si>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</si>
  <si>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</si>
  <si>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</si>
  <si>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</si>
  <si>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</si>
  <si>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</si>
  <si>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</si>
  <si>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</si>
  <si>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</si>
  <si>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</si>
  <si>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</si>
  <si>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</si>
  <si>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</si>
  <si>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</si>
  <si>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</si>
  <si>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</si>
  <si>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</si>
  <si>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</si>
  <si>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</si>
  <si>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</si>
  <si>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</si>
  <si>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</si>
  <si>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</si>
  <si>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</si>
  <si>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</si>
  <si>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</si>
  <si>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</si>
  <si>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</si>
  <si>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</si>
  <si>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</si>
  <si>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</si>
  <si>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</si>
  <si>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</si>
  <si>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</si>
  <si>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</si>
  <si>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</si>
  <si>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</si>
  <si>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</si>
  <si>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</si>
  <si>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</si>
  <si>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</si>
  <si>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</si>
  <si>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</si>
  <si>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</si>
  <si>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</si>
  <si>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</si>
  <si>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</si>
  <si>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</si>
  <si>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</si>
  <si>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</si>
  <si>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</si>
  <si>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</si>
  <si>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</si>
  <si>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</si>
  <si>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</si>
  <si>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</si>
  <si>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</si>
  <si>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</si>
  <si>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</si>
  <si>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</si>
  <si>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</si>
  <si>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</si>
  <si>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</si>
  <si>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</si>
  <si>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</si>
  <si>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</si>
  <si>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</si>
  <si>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</si>
  <si>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</si>
  <si>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</si>
  <si>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</si>
  <si>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</si>
  <si>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</si>
  <si>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</si>
  <si>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</si>
  <si>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</si>
  <si>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</si>
  <si>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</si>
  <si>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</si>
  <si>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</si>
  <si>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</si>
  <si>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</si>
  <si>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</si>
  <si>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</si>
  <si>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</si>
  <si>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</si>
  <si>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</si>
  <si>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</si>
  <si>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</si>
  <si>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</si>
  <si>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</si>
  <si>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</si>
  <si>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</si>
  <si>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</si>
  <si>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</si>
  <si>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</si>
  <si>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</si>
  <si>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</si>
  <si>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</si>
  <si>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</si>
  <si>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</si>
  <si>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</si>
  <si>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</si>
  <si>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</si>
  <si>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</si>
  <si>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</si>
  <si>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</si>
  <si>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</si>
  <si>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</si>
  <si>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</si>
  <si>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</si>
  <si>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</si>
  <si>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</si>
  <si>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</si>
  <si>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</si>
  <si>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</si>
  <si>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</si>
  <si>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</si>
  <si>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</si>
  <si>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</si>
  <si>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</si>
  <si>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</si>
  <si>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</si>
  <si>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</si>
  <si>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</si>
  <si>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</si>
  <si>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</si>
  <si>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</si>
  <si>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</si>
  <si>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</si>
  <si>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</si>
  <si>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</si>
  <si>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</si>
  <si>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</si>
  <si>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</si>
  <si>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</si>
  <si>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</si>
  <si>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</si>
  <si>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</si>
  <si>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</si>
  <si>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</si>
  <si>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</si>
  <si>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</si>
  <si>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</si>
  <si>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</si>
  <si>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</si>
  <si>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</si>
  <si>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</si>
  <si>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</si>
  <si>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</si>
  <si>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</si>
  <si>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</si>
  <si>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</si>
  <si>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</si>
  <si>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</si>
  <si>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</si>
  <si>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</si>
  <si>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</si>
  <si>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</si>
  <si>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</si>
  <si>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</si>
  <si>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</si>
  <si>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</si>
  <si>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</si>
  <si>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</si>
  <si>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</si>
  <si>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</si>
  <si>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</si>
  <si>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</si>
  <si>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</si>
  <si>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</si>
  <si>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</si>
  <si>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</si>
  <si>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</si>
  <si>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</si>
  <si>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</si>
  <si>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</si>
  <si>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</si>
  <si>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</si>
  <si>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</si>
  <si>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</si>
  <si>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</si>
  <si>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</si>
  <si>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</si>
  <si>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</si>
  <si>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</si>
  <si>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</si>
  <si>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</si>
  <si>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</si>
  <si>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</si>
  <si>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</si>
  <si>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</si>
  <si>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</si>
  <si>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</si>
  <si>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</si>
  <si>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</si>
  <si>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</si>
  <si>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</si>
  <si>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</si>
  <si>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</si>
  <si>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</si>
  <si>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</si>
  <si>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</si>
  <si>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</si>
  <si>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</si>
  <si>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</si>
  <si>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</si>
  <si>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</si>
  <si>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</si>
  <si>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</si>
  <si>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</si>
  <si>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</si>
  <si>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</si>
  <si>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</si>
  <si>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</si>
  <si>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</si>
  <si>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</si>
  <si>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</si>
  <si>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</si>
  <si>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</si>
  <si>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</si>
  <si>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</si>
  <si>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</si>
  <si>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</si>
  <si>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</si>
  <si>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</si>
  <si>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</si>
  <si>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</si>
  <si>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</si>
  <si>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</si>
  <si>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</si>
  <si>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</si>
  <si>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</si>
  <si>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</si>
  <si>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</si>
  <si>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</si>
  <si>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</si>
  <si>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</si>
  <si>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</si>
  <si>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</si>
  <si>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</si>
  <si>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</si>
  <si>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</si>
  <si>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</si>
  <si>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</si>
  <si>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</si>
  <si>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</si>
  <si>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</si>
  <si>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</si>
  <si>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</si>
  <si>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</si>
  <si>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</si>
  <si>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</si>
  <si>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</si>
  <si>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</si>
  <si>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</si>
  <si>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</si>
  <si>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</si>
  <si>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</si>
  <si>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</si>
  <si>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</si>
  <si>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</si>
  <si>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</si>
  <si>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</si>
  <si>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</si>
  <si>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</si>
  <si>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</si>
  <si>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</si>
  <si>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</si>
  <si>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</si>
  <si>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</si>
  <si>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</si>
  <si>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</si>
  <si>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</si>
  <si>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</si>
  <si>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</si>
  <si>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</si>
  <si>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</si>
  <si>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</si>
  <si>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</si>
  <si>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</si>
  <si>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</si>
  <si>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</si>
  <si>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</si>
  <si>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</si>
  <si>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</si>
  <si>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</si>
  <si>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</si>
  <si>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</si>
  <si>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</si>
  <si>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</si>
  <si>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</si>
  <si>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</si>
  <si>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</si>
  <si>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</si>
  <si>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</si>
  <si>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</si>
  <si>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</si>
  <si>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</si>
  <si>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</si>
  <si>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</si>
  <si>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</si>
  <si>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</si>
  <si>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</si>
  <si>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</si>
  <si>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</si>
  <si>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</si>
  <si>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</si>
  <si>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</si>
  <si>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</si>
  <si>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</si>
  <si>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</si>
  <si>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</si>
  <si>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</si>
  <si>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</si>
  <si>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</si>
  <si>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</si>
  <si>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</si>
  <si>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</si>
  <si>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</si>
  <si>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</si>
  <si>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</si>
  <si>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</si>
  <si>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</si>
  <si>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</si>
  <si>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</si>
  <si>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</si>
  <si>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</si>
  <si>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</si>
  <si>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</si>
  <si>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</si>
  <si>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</si>
  <si>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</si>
  <si>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</si>
  <si>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</si>
  <si>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</si>
  <si>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</si>
  <si>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</si>
  <si>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</si>
  <si>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</si>
  <si>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</si>
  <si>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</si>
  <si>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</si>
  <si>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</si>
  <si>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</si>
  <si>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</si>
  <si>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</si>
  <si>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</si>
  <si>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</si>
  <si>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</si>
  <si>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</si>
  <si>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</si>
  <si>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</si>
  <si>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</si>
  <si>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</si>
  <si>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</si>
  <si>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</si>
  <si>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</si>
  <si>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</si>
  <si>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</si>
  <si>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</si>
  <si>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</si>
  <si>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</si>
  <si>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</si>
  <si>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</si>
  <si>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</si>
  <si>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</si>
  <si>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</si>
  <si>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</si>
  <si>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</si>
  <si>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</si>
  <si>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</si>
  <si>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</si>
  <si>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</si>
  <si>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</si>
  <si>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</si>
  <si>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</si>
  <si>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</si>
  <si>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</si>
  <si>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</si>
  <si>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</si>
  <si>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</si>
  <si>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</si>
  <si>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</si>
  <si>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</si>
  <si>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</si>
  <si>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</si>
  <si>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</si>
  <si>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</si>
  <si>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</si>
  <si>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</si>
  <si>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</si>
  <si>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</si>
  <si>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</si>
  <si>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</si>
  <si>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</si>
  <si>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</si>
  <si>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</si>
  <si>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</si>
  <si>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</si>
  <si>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</si>
  <si>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</si>
  <si>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</si>
  <si>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</si>
  <si>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</si>
  <si>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</si>
  <si>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</si>
  <si>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</si>
  <si>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</si>
  <si>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</si>
  <si>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</si>
  <si>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</si>
  <si>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</si>
  <si>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</si>
  <si>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</si>
  <si>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</si>
  <si>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</si>
  <si>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</si>
  <si>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</si>
  <si>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</si>
  <si>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</si>
  <si>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</si>
  <si>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</si>
  <si>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</si>
  <si>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</si>
  <si>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</si>
  <si>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</si>
  <si>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</si>
  <si>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</si>
  <si>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</si>
  <si>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</si>
  <si>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</si>
  <si>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</si>
  <si>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</si>
  <si>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</si>
  <si>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</si>
  <si>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</si>
  <si>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</si>
  <si>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</si>
  <si>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</si>
  <si>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</si>
  <si>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</si>
  <si>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</si>
  <si>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</si>
  <si>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</si>
  <si>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</si>
  <si>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</si>
  <si>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</si>
  <si>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</si>
  <si>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</si>
  <si>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</si>
  <si>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</si>
  <si>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</si>
  <si>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</si>
  <si>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</si>
  <si>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</si>
  <si>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</si>
  <si>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</si>
  <si>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</si>
  <si>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</si>
  <si>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</si>
  <si>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</si>
  <si>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</si>
  <si>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</si>
  <si>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</si>
  <si>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</si>
  <si>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</si>
  <si>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</si>
  <si>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</si>
  <si>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</si>
  <si>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</si>
  <si>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</si>
  <si>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</si>
  <si>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</si>
  <si>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</si>
  <si>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</si>
  <si>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</si>
  <si>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</si>
  <si>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</si>
  <si>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</si>
  <si>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</si>
  <si>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</si>
  <si>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</si>
  <si>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</si>
  <si>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</si>
  <si>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</si>
  <si>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</si>
  <si>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</si>
  <si>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</si>
  <si>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</si>
  <si>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</si>
  <si>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</si>
  <si>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</si>
  <si>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</si>
  <si>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</si>
  <si>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</si>
  <si>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</si>
  <si>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</si>
  <si>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</si>
  <si>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</si>
  <si>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</si>
  <si>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</si>
  <si>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</si>
  <si>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</si>
  <si>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</si>
  <si>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</si>
  <si>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</si>
  <si>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</si>
  <si>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</si>
  <si>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</si>
  <si>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</si>
  <si>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</si>
  <si>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</si>
  <si>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</si>
  <si>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</si>
  <si>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</si>
  <si>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</si>
  <si>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</si>
  <si>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</si>
  <si>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</si>
  <si>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</si>
  <si>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</si>
  <si>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</si>
  <si>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</si>
  <si>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</si>
  <si>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</si>
  <si>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</si>
  <si>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</si>
  <si>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</si>
  <si>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</si>
  <si>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</si>
  <si>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</si>
  <si>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</si>
  <si>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</si>
  <si>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</si>
  <si>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</si>
  <si>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</si>
  <si>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</si>
  <si>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</si>
  <si>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</si>
  <si>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</si>
  <si>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</si>
  <si>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</si>
  <si>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</si>
  <si>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</si>
  <si>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</si>
  <si>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</si>
  <si>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</si>
  <si>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</si>
  <si>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</si>
  <si>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</si>
  <si>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</si>
  <si>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</si>
  <si>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</si>
  <si>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</si>
  <si>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</si>
  <si>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</si>
  <si>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</si>
  <si>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</si>
  <si>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</si>
  <si>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</si>
  <si>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</si>
  <si>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</si>
  <si>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</si>
  <si>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</si>
  <si>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</si>
  <si>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</si>
  <si>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</si>
  <si>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</si>
  <si>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</si>
  <si>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</si>
  <si>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</si>
  <si>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</si>
  <si>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</si>
  <si>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</si>
  <si>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</si>
  <si>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</si>
  <si>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</si>
  <si>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</si>
  <si>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</si>
  <si>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</si>
  <si>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</si>
  <si>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</si>
  <si>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</si>
  <si>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</si>
  <si>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</si>
  <si>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</si>
  <si>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</si>
  <si>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</si>
  <si>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</si>
  <si>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</si>
  <si>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</si>
  <si>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</si>
  <si>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</si>
  <si>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</si>
  <si>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</si>
  <si>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</si>
  <si>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</si>
  <si>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</si>
  <si>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</si>
  <si>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</si>
  <si>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</si>
  <si>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</si>
  <si>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</si>
  <si>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</si>
  <si>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</si>
  <si>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</si>
  <si>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</si>
  <si>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</si>
  <si>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</si>
  <si>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</si>
  <si>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</si>
  <si>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</si>
  <si>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</si>
  <si>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</si>
  <si>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</si>
  <si>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</si>
  <si>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</si>
  <si>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</si>
  <si>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</si>
  <si>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</si>
  <si>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</si>
  <si>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</si>
  <si>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</si>
  <si>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</si>
  <si>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</si>
  <si>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</si>
  <si>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</si>
  <si>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</si>
  <si>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</si>
  <si>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</si>
  <si>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</si>
  <si>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</si>
  <si>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</si>
  <si>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</si>
  <si>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</si>
  <si>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</si>
  <si>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</si>
  <si>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</si>
  <si>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</si>
  <si>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</si>
  <si>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</si>
  <si>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</si>
  <si>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</si>
  <si>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</si>
  <si>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</si>
  <si>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</si>
  <si>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</si>
  <si>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</si>
  <si>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</si>
  <si>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</si>
  <si>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</si>
  <si>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</si>
  <si>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</si>
  <si>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</si>
  <si>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</si>
  <si>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</si>
  <si>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</si>
  <si>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</si>
  <si>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</si>
  <si>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</si>
  <si>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</si>
  <si>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</si>
  <si>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</si>
  <si>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</si>
  <si>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</si>
  <si>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</si>
  <si>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</si>
  <si>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</si>
  <si>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</si>
  <si>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</si>
  <si>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</si>
  <si>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</si>
  <si>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</si>
  <si>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</si>
  <si>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</si>
  <si>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</si>
  <si>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</si>
  <si>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</si>
  <si>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</si>
  <si>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</si>
  <si>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</si>
  <si>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</si>
  <si>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</si>
  <si>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</si>
  <si>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</si>
  <si>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</si>
  <si>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</si>
  <si>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</si>
  <si>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</si>
  <si>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</si>
  <si>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</si>
  <si>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</si>
  <si>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</si>
  <si>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</si>
  <si>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</si>
  <si>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</si>
  <si>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</si>
  <si>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</si>
  <si>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</si>
  <si>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</si>
  <si>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</si>
  <si>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</si>
  <si>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</si>
  <si>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</si>
  <si>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</si>
  <si>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</si>
  <si>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</si>
  <si>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</si>
  <si>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</si>
  <si>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</si>
  <si>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</si>
  <si>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</si>
  <si>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</si>
  <si>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</si>
  <si>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</si>
  <si>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</si>
  <si>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</si>
  <si>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</si>
  <si>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</si>
  <si>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</si>
  <si>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</si>
  <si>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</si>
  <si>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</si>
  <si>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</si>
  <si>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</si>
  <si>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</si>
  <si>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</si>
  <si>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</si>
  <si>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</si>
  <si>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</si>
  <si>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</si>
  <si>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</si>
  <si>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</si>
  <si>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</si>
  <si>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</si>
  <si>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</si>
  <si>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</si>
  <si>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</si>
  <si>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</si>
  <si>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</si>
  <si>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</si>
  <si>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</si>
  <si>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</si>
  <si>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</si>
  <si>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</si>
  <si>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</si>
  <si>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</si>
  <si>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</si>
  <si>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</si>
  <si>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</si>
  <si>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</si>
  <si>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</si>
  <si>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</si>
  <si>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</si>
  <si>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</si>
  <si>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</si>
  <si>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</si>
  <si>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</si>
  <si>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</si>
  <si>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</si>
  <si>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</si>
  <si>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</si>
  <si>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</si>
  <si>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</si>
  <si>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</si>
  <si>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</si>
  <si>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</si>
  <si>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</si>
  <si>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</si>
  <si>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</si>
  <si>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</si>
  <si>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</si>
  <si>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</si>
  <si>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</si>
  <si>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</si>
  <si>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</si>
  <si>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</si>
  <si>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</si>
  <si>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</si>
  <si>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</si>
  <si>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</si>
  <si>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</si>
  <si>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</si>
  <si>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</si>
  <si>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</si>
  <si>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</si>
  <si>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</si>
  <si>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</si>
  <si>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</si>
  <si>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</si>
  <si>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</si>
  <si>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</si>
  <si>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</si>
  <si>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</si>
  <si>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</si>
  <si>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</si>
  <si>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</si>
  <si>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</si>
  <si>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</si>
  <si>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</si>
  <si>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</si>
  <si>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</si>
  <si>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</si>
  <si>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</si>
  <si>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</si>
  <si>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</si>
  <si>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</si>
  <si>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</si>
  <si>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</si>
  <si>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</si>
  <si>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</si>
  <si>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</si>
  <si>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</si>
  <si>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</si>
  <si>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</si>
  <si>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</si>
  <si>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</si>
  <si>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</si>
  <si>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</si>
  <si>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</si>
  <si>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</si>
  <si>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</si>
  <si>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</si>
  <si>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</si>
  <si>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</si>
  <si>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</si>
  <si>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</si>
  <si>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</si>
  <si>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</si>
  <si>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</si>
  <si>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</si>
  <si>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</si>
  <si>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</si>
  <si>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</si>
  <si>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</si>
  <si>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</si>
  <si>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</si>
  <si>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</si>
  <si>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</si>
  <si>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</si>
  <si>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</si>
  <si>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</si>
  <si>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</si>
  <si>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</si>
  <si>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</si>
  <si>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</si>
  <si>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</si>
  <si>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</si>
  <si>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</si>
  <si>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</si>
  <si>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</si>
  <si>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</si>
  <si>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</si>
  <si>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</si>
  <si>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</si>
  <si>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</si>
  <si>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</si>
  <si>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</si>
  <si>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</si>
  <si>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</si>
  <si>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</si>
  <si>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</si>
  <si>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</si>
  <si>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</si>
  <si>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</si>
  <si>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</si>
  <si>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</si>
  <si>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</si>
  <si>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</si>
  <si>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</si>
  <si>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</si>
  <si>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</si>
  <si>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</si>
  <si>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</si>
  <si>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</si>
  <si>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</si>
  <si>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</si>
  <si>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</si>
  <si>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</si>
  <si>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</si>
  <si>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</si>
  <si>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</si>
  <si>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</si>
  <si>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</si>
  <si>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</si>
  <si>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</si>
  <si>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</si>
  <si>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</si>
  <si>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</si>
  <si>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</si>
  <si>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</si>
  <si>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</si>
  <si>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</si>
  <si>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</si>
  <si>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</si>
  <si>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</si>
  <si>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</si>
  <si>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</si>
  <si>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</si>
  <si>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</si>
  <si>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</si>
  <si>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</si>
  <si>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</si>
  <si>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</si>
  <si>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</si>
  <si>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</si>
  <si>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</si>
  <si>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</si>
  <si>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</si>
  <si>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</si>
  <si>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</si>
  <si>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</si>
  <si>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</si>
  <si>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</si>
  <si>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</si>
  <si>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</si>
  <si>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</si>
  <si>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</si>
  <si>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</si>
  <si>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</si>
  <si>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</si>
  <si>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</si>
  <si>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</si>
  <si>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</si>
  <si>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</si>
  <si>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</si>
  <si>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</si>
  <si>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</si>
  <si>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</si>
  <si>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</si>
  <si>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</si>
  <si>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</si>
  <si>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</si>
  <si>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</si>
  <si>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</si>
  <si>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</si>
  <si>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</si>
  <si>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</si>
  <si>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</si>
  <si>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</si>
  <si>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</si>
  <si>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</si>
  <si>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</si>
  <si>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</si>
  <si>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</si>
  <si>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</si>
  <si>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</si>
  <si>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</si>
  <si>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</si>
  <si>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</si>
  <si>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</si>
  <si>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</si>
  <si>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</si>
  <si>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</si>
  <si>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</si>
  <si>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</si>
  <si>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</si>
  <si>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</si>
  <si>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</si>
  <si>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</si>
  <si>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</si>
  <si>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</si>
  <si>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</si>
  <si>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</si>
  <si>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</si>
  <si>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</si>
  <si>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</si>
  <si>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</si>
  <si>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</si>
  <si>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</si>
  <si>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</si>
  <si>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</si>
  <si>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</si>
  <si>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</si>
  <si>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</si>
  <si>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</si>
  <si>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</si>
  <si>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</si>
  <si>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</si>
  <si>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</si>
  <si>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</si>
  <si>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</si>
  <si>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</si>
  <si>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</si>
  <si>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</si>
  <si>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</si>
  <si>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</si>
  <si>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</si>
  <si>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</si>
  <si>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</si>
  <si>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</si>
  <si>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</si>
  <si>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</si>
  <si>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</si>
  <si>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</si>
  <si>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</si>
  <si>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</si>
  <si>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</si>
  <si>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</si>
  <si>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</si>
  <si>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</si>
  <si>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</si>
  <si>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</si>
  <si>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</si>
  <si>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</si>
  <si>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</si>
  <si>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</si>
  <si>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</si>
  <si>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</si>
  <si>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</si>
  <si>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</si>
  <si>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</si>
  <si>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</si>
  <si>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</si>
  <si>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</si>
  <si>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</si>
  <si>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</si>
  <si>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</si>
  <si>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</si>
  <si>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</si>
  <si>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</si>
  <si>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</si>
  <si>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</si>
  <si>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</si>
  <si>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</si>
  <si>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</si>
  <si>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</si>
  <si>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</si>
  <si>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</si>
  <si>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</si>
  <si>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</si>
  <si>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</si>
  <si>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</si>
  <si>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</si>
  <si>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</si>
  <si>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</si>
  <si>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</si>
  <si>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</si>
  <si>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</si>
  <si>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</si>
  <si>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</si>
  <si>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</si>
  <si>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</si>
  <si>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</si>
  <si>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</si>
  <si>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</si>
  <si>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</si>
  <si>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</si>
  <si>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</si>
  <si>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</si>
  <si>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</si>
  <si>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</si>
  <si>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</si>
  <si>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</si>
  <si>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</si>
  <si>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</si>
  <si>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</si>
  <si>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</si>
  <si>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</si>
  <si>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</si>
  <si>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</si>
  <si>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</si>
  <si>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</si>
  <si>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</si>
  <si>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</si>
  <si>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</si>
  <si>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</si>
  <si>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</si>
  <si>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</si>
  <si>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</si>
  <si>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</si>
  <si>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</si>
  <si>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</si>
  <si>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</si>
  <si>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</si>
  <si>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</si>
  <si>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</si>
  <si>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</si>
  <si>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</si>
  <si>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</si>
  <si>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</si>
  <si>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</si>
  <si>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</si>
  <si>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</si>
  <si>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</si>
  <si>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</si>
  <si>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</si>
  <si>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</si>
  <si>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</si>
  <si>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</si>
  <si>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</si>
  <si>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</si>
  <si>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</si>
  <si>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</si>
  <si>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</si>
  <si>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</si>
  <si>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</si>
  <si>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</si>
  <si>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</si>
  <si>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</si>
  <si>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</si>
  <si>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</si>
  <si>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</si>
  <si>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</si>
  <si>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</si>
  <si>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</si>
  <si>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</si>
  <si>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</si>
  <si>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</si>
  <si>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</si>
  <si>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</si>
  <si>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</si>
  <si>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</si>
  <si>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</si>
  <si>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</si>
  <si>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</si>
  <si>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</si>
  <si>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</si>
  <si>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</si>
  <si>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</si>
  <si>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</si>
  <si>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</si>
  <si>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</si>
  <si>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</si>
  <si>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</si>
  <si>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</si>
  <si>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</si>
  <si>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</si>
  <si>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</si>
  <si>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</si>
  <si>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</si>
  <si>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</si>
  <si>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</si>
  <si>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</si>
  <si>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</si>
  <si>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</si>
  <si>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</si>
  <si>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</si>
  <si>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</si>
  <si>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</si>
  <si>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</si>
  <si>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</si>
  <si>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</si>
  <si>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</si>
  <si>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</si>
  <si>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</si>
  <si>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</si>
  <si>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</si>
  <si>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</si>
  <si>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</si>
  <si>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</si>
  <si>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</si>
  <si>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</si>
  <si>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</si>
  <si>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</si>
  <si>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</si>
  <si>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</si>
  <si>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</si>
  <si>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</si>
  <si>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</si>
  <si>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</si>
  <si>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</si>
  <si>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</si>
  <si>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</si>
  <si>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</si>
  <si>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</si>
  <si>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</si>
  <si>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</si>
  <si>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</si>
  <si>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</si>
  <si>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</si>
  <si>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</si>
  <si>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</si>
  <si>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</si>
  <si>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</si>
  <si>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</si>
  <si>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</si>
  <si>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</si>
  <si>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</si>
  <si>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</si>
  <si>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</si>
  <si>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</si>
  <si>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</si>
  <si>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</si>
  <si>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</si>
  <si>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</si>
  <si>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</si>
  <si>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</si>
  <si>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</si>
  <si>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</si>
  <si>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</si>
  <si>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</si>
  <si>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</si>
  <si>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</si>
  <si>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</si>
  <si>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</si>
  <si>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</si>
  <si>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</si>
  <si>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</si>
  <si>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</si>
  <si>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</si>
  <si>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</si>
  <si>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</si>
  <si>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</si>
  <si>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</si>
  <si>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</si>
  <si>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</si>
  <si>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</si>
  <si>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</si>
  <si>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</si>
  <si>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</si>
  <si>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</si>
  <si>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</si>
  <si>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</si>
  <si>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</si>
  <si>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</si>
  <si>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</si>
  <si>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</si>
  <si>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</si>
  <si>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</si>
  <si>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</si>
  <si>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</si>
  <si>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</si>
  <si>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</si>
  <si>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</si>
  <si>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</si>
  <si>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</si>
  <si>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</si>
  <si>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</si>
  <si>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</si>
  <si>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</si>
  <si>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</si>
  <si>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</si>
  <si>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</si>
  <si>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</si>
  <si>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</si>
  <si>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</si>
  <si>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</si>
  <si>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</si>
  <si>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</si>
  <si>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</si>
  <si>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</si>
  <si>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</si>
  <si>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</si>
  <si>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</si>
  <si>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</si>
  <si>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</si>
  <si>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</si>
  <si>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</si>
  <si>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</si>
  <si>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</si>
  <si>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</si>
  <si>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</si>
  <si>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</si>
  <si>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</si>
  <si>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</si>
  <si>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</si>
  <si>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</si>
  <si>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</si>
  <si>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</si>
  <si>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</si>
  <si>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</si>
  <si>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</si>
  <si>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</si>
  <si>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</si>
  <si>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</si>
  <si>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</si>
  <si>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</si>
  <si>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</si>
  <si>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</si>
  <si>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</si>
  <si>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</si>
  <si>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</si>
  <si>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</si>
  <si>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</si>
  <si>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</si>
  <si>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</si>
  <si>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</si>
  <si>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</si>
  <si>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</si>
  <si>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</si>
  <si>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</si>
  <si>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</si>
  <si>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</si>
  <si>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</si>
  <si>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</si>
  <si>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</si>
  <si>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</si>
  <si>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</si>
  <si>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</si>
  <si>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</si>
  <si>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</si>
  <si>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</si>
  <si>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</si>
  <si>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</si>
  <si>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</si>
  <si>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</si>
  <si>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</si>
  <si>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</si>
  <si>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</si>
  <si>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</si>
  <si>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</si>
  <si>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</si>
  <si>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</si>
  <si>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</si>
  <si>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</si>
  <si>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</si>
  <si>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</si>
  <si>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</si>
  <si>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</si>
  <si>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</si>
  <si>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</si>
  <si>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</si>
  <si>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</si>
  <si>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</si>
  <si>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</si>
  <si>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</si>
  <si>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</si>
  <si>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</si>
  <si>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</si>
  <si>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</si>
  <si>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</si>
  <si>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</si>
  <si>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</si>
  <si>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</si>
  <si>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</si>
  <si>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</si>
  <si>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</si>
  <si>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</si>
  <si>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</si>
  <si>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</si>
  <si>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</si>
  <si>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</si>
  <si>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</si>
  <si>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</si>
  <si>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</si>
  <si>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</si>
  <si>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</si>
  <si>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</si>
  <si>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</si>
  <si>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</si>
  <si>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</si>
  <si>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</si>
  <si>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</si>
  <si>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</si>
  <si>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</si>
  <si>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</si>
  <si>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</si>
  <si>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</si>
  <si>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</si>
  <si>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</si>
  <si>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</si>
  <si>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</si>
  <si>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</si>
  <si>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</si>
  <si>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</si>
  <si>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</si>
  <si>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</si>
  <si>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</si>
  <si>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</si>
  <si>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</si>
  <si>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</si>
  <si>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</si>
  <si>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</si>
  <si>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</si>
  <si>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</si>
  <si>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</si>
  <si>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</si>
  <si>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</si>
  <si>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</si>
  <si>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</si>
  <si>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</si>
  <si>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</si>
  <si>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</si>
  <si>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</si>
  <si>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</si>
  <si>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</si>
  <si>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</si>
  <si>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</si>
  <si>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</si>
  <si>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</si>
  <si>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</si>
  <si>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</si>
  <si>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</si>
  <si>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</si>
  <si>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</si>
  <si>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</si>
  <si>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</si>
  <si>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</si>
  <si>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</si>
  <si>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</si>
  <si>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</si>
  <si>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</si>
  <si>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</si>
  <si>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</si>
  <si>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</si>
  <si>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</si>
  <si>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</si>
  <si>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</si>
  <si>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</si>
  <si>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</si>
  <si>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</si>
  <si>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</si>
  <si>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</si>
  <si>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</si>
  <si>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</si>
  <si>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</si>
  <si>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</si>
  <si>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</si>
  <si>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</si>
  <si>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</si>
  <si>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</si>
  <si>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</si>
  <si>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</si>
  <si>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</si>
  <si>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</si>
  <si>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</si>
  <si>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</si>
  <si>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</si>
  <si>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</si>
  <si>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</si>
  <si>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</si>
  <si>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</si>
  <si>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</si>
  <si>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</si>
  <si>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</si>
  <si>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</si>
  <si>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</si>
  <si>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</si>
  <si>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</si>
  <si>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</si>
  <si>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</si>
  <si>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</si>
  <si>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</si>
  <si>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</si>
  <si>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</si>
  <si>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</si>
  <si>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</si>
  <si>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</si>
  <si>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</si>
  <si>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</si>
  <si>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</si>
  <si>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</si>
  <si>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</si>
  <si>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</si>
  <si>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</si>
  <si>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</si>
  <si>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</si>
  <si>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</si>
  <si>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</si>
  <si>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</si>
  <si>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</si>
  <si>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</si>
  <si>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</si>
  <si>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</si>
  <si>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</si>
  <si>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</si>
  <si>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</si>
  <si>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</si>
  <si>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</si>
  <si>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</si>
  <si>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</si>
  <si>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</si>
  <si>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</si>
  <si>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</si>
  <si>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</si>
  <si>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</si>
  <si>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</si>
  <si>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</si>
  <si>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</si>
  <si>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</si>
  <si>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</si>
  <si>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</si>
  <si>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</si>
  <si>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</si>
  <si>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</si>
  <si>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</si>
  <si>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</si>
  <si>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</si>
  <si>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</si>
  <si>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</si>
  <si>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</si>
  <si>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</si>
  <si>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</si>
  <si>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</si>
  <si>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</si>
  <si>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</si>
  <si>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</si>
  <si>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</si>
  <si>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</si>
  <si>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</si>
  <si>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</si>
  <si>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</si>
  <si>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</si>
  <si>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</si>
  <si>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</si>
  <si>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</si>
  <si>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</si>
  <si>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</si>
  <si>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</si>
  <si>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</si>
  <si>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</si>
  <si>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</si>
  <si>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</si>
  <si>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</si>
  <si>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</si>
  <si>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</si>
  <si>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</si>
  <si>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</si>
  <si>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</si>
  <si>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</si>
  <si>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</si>
  <si>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</si>
  <si>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</si>
  <si>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</si>
  <si>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</si>
  <si>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</si>
  <si>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</si>
  <si>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</si>
  <si>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</si>
  <si>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</si>
  <si>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</si>
  <si>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</si>
  <si>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</si>
  <si>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</si>
  <si>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</si>
  <si>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</si>
  <si>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</si>
  <si>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</si>
  <si>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</si>
  <si>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</si>
  <si>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</si>
  <si>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</si>
  <si>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</si>
  <si>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</si>
  <si>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</si>
  <si>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</si>
  <si>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</si>
  <si>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</si>
  <si>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</si>
  <si>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</si>
  <si>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</si>
  <si>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</si>
  <si>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</si>
  <si>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</si>
  <si>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</si>
  <si>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</si>
  <si>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</si>
  <si>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</si>
  <si>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</si>
  <si>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</si>
  <si>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</si>
  <si>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</si>
  <si>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</si>
  <si>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</si>
  <si>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</si>
  <si>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</si>
  <si>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</si>
  <si>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</si>
  <si>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</si>
  <si>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</si>
  <si>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</si>
  <si>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</si>
  <si>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</si>
  <si>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</si>
  <si>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</si>
  <si>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</si>
  <si>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</si>
  <si>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</si>
  <si>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</si>
  <si>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</si>
  <si>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</si>
  <si>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</si>
  <si>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</si>
  <si>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</si>
  <si>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</si>
  <si>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</si>
  <si>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</si>
  <si>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</si>
  <si>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</si>
  <si>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</si>
  <si>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</si>
  <si>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</si>
  <si>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</si>
  <si>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</si>
  <si>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</si>
  <si>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</si>
  <si>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</si>
  <si>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</si>
  <si>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</si>
  <si>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</si>
  <si>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</si>
  <si>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</si>
  <si>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</si>
  <si>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</si>
  <si>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</si>
  <si>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</si>
  <si>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</si>
  <si>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</si>
  <si>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</si>
  <si>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</si>
  <si>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</si>
  <si>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</si>
  <si>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</si>
  <si>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</si>
  <si>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</si>
  <si>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</si>
  <si>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</si>
  <si>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</si>
  <si>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</si>
  <si>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</si>
  <si>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</si>
  <si>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</si>
  <si>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</si>
  <si>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</si>
  <si>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</si>
  <si>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</si>
  <si>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</si>
  <si>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</si>
  <si>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</si>
  <si>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</si>
  <si>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</si>
  <si>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</si>
  <si>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</si>
  <si>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</si>
  <si>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</si>
  <si>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</si>
  <si>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</si>
  <si>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</si>
  <si>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</si>
  <si>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</si>
  <si>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</si>
  <si>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</si>
  <si>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</si>
  <si>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</si>
  <si>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</si>
  <si>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</si>
  <si>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</si>
  <si>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</si>
  <si>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</si>
  <si>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</si>
  <si>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</si>
  <si>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</si>
  <si>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</si>
  <si>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</si>
  <si>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</si>
  <si>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</si>
  <si>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</si>
  <si>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</si>
  <si>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</si>
  <si>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</si>
  <si>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</si>
  <si>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</si>
  <si>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</si>
  <si>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</si>
  <si>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</si>
  <si>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</si>
  <si>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</si>
  <si>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</si>
  <si>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</si>
  <si>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</si>
  <si>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</si>
  <si>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</si>
  <si>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</si>
  <si>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</si>
  <si>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</si>
  <si>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</si>
  <si>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</si>
  <si>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</si>
  <si>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</si>
  <si>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</si>
  <si>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</si>
  <si>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</si>
  <si>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</si>
  <si>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</si>
  <si>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</si>
  <si>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</si>
  <si>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</si>
  <si>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</si>
  <si>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</si>
  <si>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</si>
  <si>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</si>
  <si>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</si>
  <si>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</si>
  <si>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</si>
  <si>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</si>
  <si>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</si>
  <si>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</si>
  <si>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</si>
  <si>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</si>
  <si>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</si>
  <si>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</si>
  <si>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</si>
  <si>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</si>
  <si>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</si>
  <si>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</si>
  <si>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</si>
  <si>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</si>
  <si>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</si>
  <si>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</si>
  <si>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</si>
  <si>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</si>
  <si>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</si>
  <si>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</si>
  <si>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</si>
  <si>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</si>
  <si>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</si>
  <si>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</si>
  <si>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</si>
  <si>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</si>
  <si>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</si>
  <si>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</si>
  <si>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</si>
  <si>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</si>
  <si>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</si>
  <si>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</si>
  <si>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</si>
  <si>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</si>
  <si>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</si>
  <si>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</si>
  <si>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</si>
  <si>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</si>
  <si>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</si>
  <si>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</si>
  <si>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</si>
  <si>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</si>
  <si>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</si>
  <si>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</si>
  <si>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</si>
  <si>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</si>
  <si>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</si>
  <si>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</si>
  <si>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</si>
  <si>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</si>
  <si>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</si>
  <si>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</si>
  <si>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</si>
  <si>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</si>
  <si>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</si>
  <si>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</si>
  <si>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</si>
  <si>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</si>
  <si>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</si>
  <si>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</si>
  <si>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</si>
  <si>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</si>
  <si>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</si>
  <si>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</si>
  <si>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</si>
  <si>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</si>
  <si>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</si>
  <si>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</si>
  <si>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</si>
  <si>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</si>
  <si>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</si>
  <si>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</si>
  <si>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</si>
  <si>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</si>
  <si>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</si>
  <si>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</si>
  <si>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</si>
  <si>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</si>
  <si>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</si>
  <si>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</si>
  <si>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</si>
  <si>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</si>
  <si>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</si>
  <si>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</si>
  <si>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</si>
  <si>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</si>
  <si>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</si>
  <si>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</si>
  <si>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</si>
  <si>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</si>
  <si>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</si>
  <si>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</si>
  <si>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</si>
  <si>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</si>
  <si>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</si>
  <si>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</si>
  <si>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</si>
  <si>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</si>
  <si>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</si>
  <si>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</si>
  <si>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</si>
  <si>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</si>
  <si>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</si>
  <si>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</si>
  <si>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</si>
  <si>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</si>
  <si>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</si>
  <si>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</si>
  <si>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</si>
  <si>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</si>
  <si>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</si>
  <si>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</si>
  <si>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</si>
  <si>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</si>
  <si>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</si>
  <si>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</si>
  <si>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</si>
  <si>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</si>
  <si>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</si>
  <si>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</si>
  <si>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</si>
  <si>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</si>
  <si>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</si>
  <si>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</si>
  <si>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</si>
  <si>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</si>
  <si>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</si>
  <si>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</si>
  <si>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</si>
  <si>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</si>
  <si>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</si>
  <si>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</si>
  <si>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</si>
  <si>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</si>
  <si>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</si>
  <si>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</si>
  <si>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</si>
  <si>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</si>
  <si>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</si>
  <si>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</si>
  <si>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</si>
  <si>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</si>
  <si>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</si>
  <si>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</si>
  <si>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</si>
  <si>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</si>
  <si>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</si>
  <si>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</si>
  <si>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</si>
  <si>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</si>
  <si>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</si>
  <si>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</si>
  <si>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</si>
  <si>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</si>
  <si>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</si>
  <si>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</si>
  <si>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</si>
  <si>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</si>
  <si>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</si>
  <si>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</si>
  <si>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</si>
  <si>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</si>
  <si>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</si>
  <si>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</si>
  <si>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</si>
  <si>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</si>
  <si>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</si>
  <si>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</si>
  <si>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</si>
  <si>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</si>
  <si>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</si>
  <si>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</si>
  <si>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</si>
  <si>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</si>
  <si>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</si>
  <si>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</si>
  <si>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</si>
  <si>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</si>
  <si>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</si>
  <si>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</si>
  <si>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</si>
  <si>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</si>
  <si>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</si>
  <si>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</si>
  <si>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</si>
  <si>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</si>
  <si>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</si>
  <si>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</si>
  <si>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</si>
  <si>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</si>
  <si>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</si>
  <si>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</si>
  <si>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</si>
  <si>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</si>
  <si>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</si>
  <si>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</si>
  <si>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</si>
  <si>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</si>
  <si>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</si>
  <si>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</si>
  <si>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</si>
  <si>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</si>
  <si>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</si>
  <si>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</si>
  <si>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</si>
  <si>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</si>
  <si>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</si>
  <si>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</si>
  <si>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</si>
  <si>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</si>
  <si>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</si>
  <si>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</si>
  <si>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</si>
  <si>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</si>
  <si>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</si>
  <si>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</si>
  <si>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</si>
  <si>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</si>
  <si>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</si>
  <si>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</si>
  <si>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</si>
  <si>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</si>
  <si>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</si>
  <si>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</si>
  <si>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</si>
  <si>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</si>
  <si>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</si>
  <si>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</si>
  <si>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</si>
  <si>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</si>
  <si>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</si>
  <si>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</si>
  <si>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</si>
  <si>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</si>
  <si>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</si>
  <si>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</si>
  <si>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</si>
  <si>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</si>
  <si>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</si>
  <si>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</si>
  <si>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</si>
  <si>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</si>
  <si>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</si>
  <si>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</si>
  <si>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</si>
  <si>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</si>
  <si>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</si>
  <si>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</si>
  <si>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</si>
  <si>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</si>
  <si>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</si>
  <si>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</si>
  <si>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</si>
  <si>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</si>
  <si>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</si>
  <si>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</si>
  <si>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</si>
  <si>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</si>
  <si>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</si>
  <si>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</si>
  <si>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</si>
  <si>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</si>
  <si>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</si>
  <si>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</si>
  <si>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</si>
  <si>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</si>
  <si>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</si>
  <si>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</si>
  <si>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</si>
  <si>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</si>
  <si>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</si>
  <si>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</si>
  <si>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</si>
  <si>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</si>
  <si>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</si>
  <si>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</si>
  <si>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</si>
  <si>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</si>
  <si>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</si>
  <si>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</si>
  <si>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</si>
  <si>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</si>
  <si>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</si>
  <si>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</si>
  <si>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</si>
  <si>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</si>
  <si>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</si>
  <si>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</si>
  <si>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</si>
  <si>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</si>
  <si>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</si>
  <si>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</si>
  <si>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</si>
  <si>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</si>
  <si>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</si>
  <si>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</si>
  <si>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</si>
  <si>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</si>
  <si>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</si>
  <si>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</si>
  <si>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</si>
  <si>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</si>
  <si>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</si>
  <si>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</si>
  <si>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</si>
  <si>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</si>
  <si>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</si>
  <si>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</si>
  <si>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</si>
  <si>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</si>
  <si>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</si>
  <si>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</si>
  <si>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</si>
  <si>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</si>
  <si>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</si>
  <si>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</si>
  <si>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</si>
  <si>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</si>
  <si>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</si>
  <si>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</si>
  <si>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</si>
  <si>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</si>
  <si>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</si>
  <si>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</si>
  <si>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</si>
  <si>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</si>
  <si>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</si>
  <si>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</si>
  <si>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</si>
  <si>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</si>
  <si>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</si>
  <si>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</si>
  <si>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</si>
  <si>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</si>
  <si>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</si>
  <si>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</si>
  <si>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</si>
  <si>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</si>
  <si>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</si>
  <si>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</si>
  <si>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</si>
  <si>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</si>
  <si>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</si>
  <si>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</si>
  <si>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</si>
  <si>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</si>
  <si>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</si>
  <si>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</si>
  <si>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</si>
  <si>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</si>
  <si>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</si>
  <si>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</si>
  <si>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</si>
  <si>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</si>
  <si>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</si>
  <si>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</si>
  <si>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</si>
  <si>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</si>
  <si>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</si>
  <si>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</si>
  <si>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</si>
  <si>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</si>
  <si>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</si>
  <si>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</si>
  <si>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</si>
  <si>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</si>
  <si>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</si>
  <si>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</si>
  <si>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</si>
  <si>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</si>
  <si>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</si>
  <si>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</si>
  <si>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</si>
  <si>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</si>
  <si>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</si>
  <si>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</si>
  <si>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</si>
  <si>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</si>
  <si>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</si>
  <si>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</si>
  <si>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</si>
  <si>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</si>
  <si>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</si>
  <si>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</si>
  <si>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</si>
  <si>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</si>
  <si>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</si>
  <si>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</si>
  <si>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</si>
  <si>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</si>
  <si>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</si>
  <si>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</si>
  <si>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</si>
  <si>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</si>
  <si>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</si>
  <si>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</si>
  <si>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</si>
  <si>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</si>
  <si>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</si>
  <si>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</si>
  <si>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</si>
  <si>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</si>
  <si>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</si>
  <si>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</si>
  <si>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</si>
  <si>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</si>
  <si>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</si>
  <si>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</si>
  <si>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</si>
  <si>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</si>
  <si>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</si>
  <si>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</si>
  <si>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</si>
  <si>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</si>
  <si>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</si>
  <si>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</si>
  <si>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</si>
  <si>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</si>
  <si>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</si>
  <si>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</si>
  <si>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</si>
  <si>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</si>
  <si>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</si>
  <si>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</si>
  <si>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</si>
  <si>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</si>
  <si>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</si>
  <si>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</si>
  <si>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</si>
  <si>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</si>
  <si>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</si>
  <si>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</si>
  <si>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</si>
  <si>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</si>
  <si>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</si>
  <si>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</si>
  <si>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</si>
  <si>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</si>
  <si>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</si>
  <si>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</si>
  <si>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</si>
  <si>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</si>
  <si>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</si>
  <si>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</si>
  <si>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</si>
  <si>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</si>
  <si>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</si>
  <si>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</si>
  <si>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</si>
  <si>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</si>
  <si>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</si>
  <si>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</si>
  <si>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</si>
  <si>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</si>
  <si>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</si>
  <si>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</si>
  <si>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</si>
  <si>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</si>
  <si>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</si>
  <si>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</si>
  <si>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</si>
  <si>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</si>
  <si>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</si>
  <si>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</si>
  <si>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</si>
  <si>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</si>
  <si>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</si>
  <si>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</si>
  <si>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</si>
  <si>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</si>
  <si>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</si>
  <si>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</si>
  <si>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</si>
  <si>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</si>
  <si>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</si>
  <si>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</si>
  <si>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</si>
  <si>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</si>
  <si>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</si>
  <si>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</si>
  <si>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</si>
  <si>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</si>
  <si>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</si>
  <si>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</si>
  <si>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</si>
  <si>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</si>
  <si>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</si>
  <si>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</si>
  <si>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</si>
  <si>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</si>
  <si>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</si>
  <si>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</si>
  <si>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</si>
  <si>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</si>
  <si>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</si>
  <si>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</si>
  <si>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</si>
  <si>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</si>
  <si>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</si>
  <si>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</si>
  <si>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</si>
  <si>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</si>
  <si>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</si>
  <si>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</si>
  <si>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</si>
  <si>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</si>
  <si>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</si>
  <si>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</si>
  <si>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</si>
  <si>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</si>
  <si>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</si>
  <si>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</si>
  <si>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</si>
  <si>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</si>
  <si>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</si>
  <si>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</si>
  <si>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</si>
  <si>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</si>
  <si>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</si>
  <si>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</si>
  <si>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</si>
  <si>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</si>
  <si>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</si>
  <si>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</si>
  <si>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</si>
  <si>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</si>
  <si>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</si>
  <si>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</si>
  <si>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</si>
  <si>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</si>
  <si>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</si>
  <si>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</si>
  <si>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</si>
  <si>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</si>
  <si>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</si>
  <si>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</si>
  <si>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</si>
  <si>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</si>
  <si>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</si>
  <si>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</si>
  <si>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</si>
  <si>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</si>
  <si>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</si>
  <si>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</si>
  <si>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</si>
  <si>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</si>
  <si>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</si>
  <si>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</si>
  <si>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</si>
  <si>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</si>
  <si>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</si>
  <si>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</si>
  <si>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</si>
  <si>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</si>
  <si>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</si>
  <si>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</si>
  <si>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</si>
  <si>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</si>
  <si>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</si>
  <si>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</si>
  <si>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</si>
  <si>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</si>
  <si>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</si>
  <si>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</si>
  <si>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</si>
  <si>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</si>
  <si>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</si>
  <si>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</si>
  <si>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</si>
  <si>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</si>
  <si>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</si>
  <si>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</si>
  <si>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</si>
  <si>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</si>
  <si>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</si>
  <si>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</si>
  <si>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</si>
  <si>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</si>
  <si>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</si>
  <si>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</si>
  <si>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</si>
  <si>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</si>
  <si>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</si>
  <si>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</si>
  <si>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</si>
  <si>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</si>
  <si>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</si>
  <si>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</si>
  <si>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</si>
  <si>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</si>
  <si>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</si>
  <si>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</si>
  <si>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</si>
  <si>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</si>
  <si>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</si>
  <si>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</si>
  <si>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</si>
  <si>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</si>
  <si>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</si>
  <si>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</si>
  <si>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</si>
  <si>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</si>
  <si>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</si>
  <si>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</si>
  <si>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</si>
  <si>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</si>
  <si>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</si>
  <si>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</si>
  <si>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</si>
  <si>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</si>
  <si>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</si>
  <si>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</si>
  <si>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</si>
  <si>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</si>
  <si>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</si>
  <si>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</si>
  <si>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</si>
  <si>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</si>
  <si>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</si>
  <si>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</si>
  <si>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</si>
  <si>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</si>
  <si>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</si>
  <si>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</si>
  <si>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</si>
  <si>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</si>
  <si>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</si>
  <si>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</si>
  <si>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</si>
  <si>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</si>
  <si>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</si>
  <si>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</si>
  <si>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</si>
  <si>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</si>
  <si>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</si>
  <si>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</si>
  <si>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</si>
  <si>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</si>
  <si>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</si>
  <si>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</si>
  <si>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</si>
  <si>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</si>
  <si>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</si>
  <si>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</si>
  <si>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</si>
  <si>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</si>
  <si>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</si>
  <si>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</si>
  <si>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</si>
  <si>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</si>
  <si>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</si>
  <si>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</si>
  <si>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</si>
  <si>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</si>
  <si>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</si>
  <si>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</si>
  <si>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</si>
  <si>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</si>
  <si>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</si>
  <si>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</si>
  <si>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</si>
  <si>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</si>
  <si>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</si>
  <si>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</si>
  <si>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</si>
  <si>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</si>
  <si>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</si>
  <si>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</si>
  <si>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</si>
  <si>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</si>
  <si>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</si>
  <si>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</si>
  <si>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</si>
  <si>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</si>
  <si>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</si>
  <si>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</si>
  <si>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</si>
  <si>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</si>
  <si>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</si>
  <si>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</si>
  <si>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</si>
  <si>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</si>
  <si>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</si>
  <si>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</si>
  <si>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</si>
  <si>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</si>
  <si>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</si>
  <si>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</si>
  <si>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</si>
  <si>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</si>
  <si>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</si>
  <si>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</si>
  <si>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</si>
  <si>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</si>
  <si>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</si>
  <si>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</si>
  <si>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</si>
  <si>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</si>
  <si>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</si>
  <si>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</si>
  <si>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</si>
  <si>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</si>
  <si>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</si>
  <si>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</si>
  <si>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</si>
  <si>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</si>
  <si>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</si>
  <si>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</si>
  <si>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</si>
  <si>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</si>
  <si>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</si>
  <si>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</si>
  <si>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</si>
  <si>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</si>
  <si>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</si>
  <si>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</si>
  <si>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</si>
  <si>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</si>
  <si>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</si>
  <si>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</si>
  <si>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</si>
  <si>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</si>
  <si>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</si>
  <si>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</si>
  <si>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</si>
  <si>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</si>
  <si>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</si>
  <si>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</si>
  <si>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</si>
  <si>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</si>
  <si>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</si>
  <si>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</si>
  <si>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</si>
  <si>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</si>
  <si>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</si>
  <si>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</si>
  <si>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</si>
  <si>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</si>
  <si>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</si>
  <si>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</si>
  <si>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</si>
  <si>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</si>
  <si>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</si>
  <si>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</si>
  <si>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</si>
  <si>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</si>
  <si>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</si>
  <si>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</si>
  <si>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</si>
  <si>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</si>
  <si>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</si>
  <si>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</si>
  <si>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</si>
  <si>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</si>
  <si>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</si>
  <si>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</si>
  <si>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</si>
  <si>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</si>
  <si>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</si>
  <si>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</si>
  <si>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</si>
  <si>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</si>
  <si>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</si>
  <si>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</si>
  <si>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</si>
  <si>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</si>
  <si>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</si>
  <si>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</si>
  <si>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</si>
  <si>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</si>
  <si>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</si>
  <si>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</si>
  <si>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</si>
  <si>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</si>
  <si>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</si>
  <si>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</si>
  <si>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</si>
  <si>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</si>
  <si>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</si>
  <si>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</si>
  <si>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</si>
  <si>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</si>
  <si>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</si>
  <si>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</si>
  <si>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</si>
  <si>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</si>
  <si>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</si>
  <si>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</si>
  <si>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</si>
  <si>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</si>
  <si>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</si>
  <si>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</si>
  <si>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</si>
  <si>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</si>
  <si>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</si>
  <si>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</si>
  <si>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</si>
  <si>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</si>
  <si>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</si>
  <si>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</si>
  <si>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</si>
  <si>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</si>
  <si>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</si>
  <si>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</si>
  <si>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</si>
  <si>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</si>
  <si>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</si>
  <si>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</si>
  <si>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</si>
  <si>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</si>
  <si>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</si>
  <si>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</si>
  <si>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</si>
  <si>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</si>
  <si>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</si>
  <si>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</si>
  <si>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</si>
  <si>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</si>
  <si>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</si>
  <si>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</si>
  <si>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</si>
  <si>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</si>
  <si>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</si>
  <si>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</si>
  <si>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</si>
  <si>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</si>
  <si>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</si>
  <si>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</si>
  <si>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</si>
  <si>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</si>
  <si>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</si>
  <si>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</si>
  <si>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</si>
  <si>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</si>
  <si>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</si>
  <si>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</si>
  <si>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</si>
  <si>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</si>
  <si>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</si>
  <si>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</si>
  <si>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</si>
  <si>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</si>
  <si>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</si>
  <si>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</si>
  <si>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</si>
  <si>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</si>
  <si>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</si>
  <si>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</si>
  <si>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</si>
  <si>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</si>
  <si>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</si>
  <si>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</si>
  <si>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</si>
  <si>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</si>
  <si>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</si>
  <si>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</si>
  <si>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</si>
  <si>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</si>
  <si>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</si>
  <si>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</si>
  <si>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</si>
  <si>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</si>
  <si>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</si>
  <si>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</si>
  <si>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</si>
  <si>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</si>
  <si>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</si>
  <si>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</si>
  <si>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</si>
  <si>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</si>
  <si>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</si>
  <si>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</si>
  <si>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</si>
  <si>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</si>
  <si>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</si>
  <si>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</si>
  <si>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</si>
  <si>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</si>
  <si>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</si>
  <si>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</si>
  <si>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</si>
  <si>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</si>
  <si>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</si>
  <si>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</si>
  <si>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</si>
  <si>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</si>
  <si>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</si>
  <si>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</si>
  <si>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</si>
  <si>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</si>
  <si>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</si>
  <si>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</si>
  <si>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</si>
  <si>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</si>
  <si>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</si>
  <si>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</si>
  <si>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</si>
  <si>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</si>
  <si>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</si>
  <si>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</si>
  <si>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</si>
  <si>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</si>
  <si>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</si>
  <si>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</si>
  <si>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</si>
  <si>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</si>
  <si>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</si>
  <si>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</si>
  <si>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</si>
  <si>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</si>
  <si>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</si>
  <si>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</si>
  <si>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</si>
  <si>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</si>
  <si>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</si>
  <si>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</si>
  <si>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</si>
  <si>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</si>
  <si>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</si>
  <si>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</si>
  <si>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</si>
  <si>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</si>
  <si>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</si>
  <si>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</si>
  <si>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</si>
  <si>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</si>
  <si>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</si>
  <si>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</si>
  <si>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</si>
  <si>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</si>
  <si>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</si>
  <si>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</si>
  <si>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</si>
  <si>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</si>
  <si>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</si>
  <si>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</si>
  <si>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</si>
  <si>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</si>
  <si>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</si>
  <si>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</si>
  <si>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</si>
  <si>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</si>
  <si>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</si>
  <si>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</si>
  <si>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</si>
  <si>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</si>
  <si>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</si>
  <si>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</si>
  <si>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</si>
  <si>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</si>
  <si>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</si>
  <si>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</si>
  <si>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</si>
  <si>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</si>
  <si>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</si>
  <si>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</si>
  <si>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</si>
  <si>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</si>
  <si>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</si>
  <si>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</si>
  <si>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</si>
  <si>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</si>
  <si>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</si>
  <si>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</si>
  <si>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</si>
  <si>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</si>
  <si>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</si>
  <si>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</si>
  <si>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</si>
  <si>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</si>
  <si>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</si>
  <si>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</si>
  <si>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</si>
  <si>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</si>
  <si>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</si>
  <si>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</si>
  <si>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</si>
  <si>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</si>
  <si>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</si>
  <si>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</si>
  <si>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</si>
  <si>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</si>
  <si>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</si>
  <si>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</si>
  <si>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</si>
  <si>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</si>
  <si>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</si>
  <si>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</si>
  <si>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</si>
  <si>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</si>
  <si>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</si>
  <si>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</si>
  <si>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</si>
  <si>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</si>
  <si>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</si>
  <si>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</si>
  <si>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</si>
  <si>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</si>
  <si>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</si>
  <si>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</si>
  <si>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</si>
  <si>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</si>
  <si>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</si>
  <si>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</si>
  <si>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</si>
  <si>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</si>
  <si>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</si>
  <si>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</si>
  <si>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</si>
  <si>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</si>
  <si>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</si>
  <si>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</si>
  <si>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</si>
  <si>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</si>
  <si>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</si>
  <si>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</si>
  <si>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</si>
  <si>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</si>
  <si>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</si>
  <si>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</si>
  <si>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</si>
  <si>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</si>
  <si>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</si>
  <si>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</si>
  <si>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</si>
  <si>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</si>
  <si>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</si>
  <si>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</si>
  <si>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</si>
  <si>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</si>
  <si>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</si>
  <si>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</si>
  <si>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</si>
  <si>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</si>
  <si>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</si>
  <si>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</si>
  <si>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</si>
  <si>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</si>
  <si>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</si>
  <si>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</si>
  <si>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</si>
  <si>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</si>
  <si>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</si>
  <si>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</si>
  <si>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</si>
  <si>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</si>
  <si>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</si>
  <si>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</si>
  <si>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</si>
  <si>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</si>
  <si>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</si>
  <si>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</si>
  <si>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</si>
  <si>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</si>
  <si>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</si>
  <si>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</si>
  <si>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</si>
  <si>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</si>
  <si>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</si>
  <si>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</si>
  <si>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</si>
  <si>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</si>
  <si>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</si>
  <si>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</si>
  <si>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</si>
  <si>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</si>
  <si>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</si>
  <si>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</si>
  <si>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</si>
  <si>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</si>
  <si>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</si>
  <si>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</si>
  <si>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</si>
  <si>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</si>
  <si>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</si>
  <si>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</si>
  <si>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</si>
  <si>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</si>
  <si>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</si>
  <si>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</si>
  <si>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</si>
  <si>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</si>
  <si>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</si>
  <si>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</si>
  <si>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</si>
  <si>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</si>
  <si>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</si>
  <si>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</si>
  <si>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</si>
  <si>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</si>
  <si>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</si>
  <si>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</si>
  <si>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</si>
  <si>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</si>
  <si>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</si>
  <si>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</si>
  <si>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</si>
  <si>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</si>
  <si>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</si>
  <si>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</si>
  <si>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</si>
  <si>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</si>
  <si>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</si>
  <si>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</si>
  <si>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</si>
  <si>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</si>
  <si>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</si>
  <si>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</si>
  <si>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</si>
  <si>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</si>
  <si>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</si>
  <si>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</si>
  <si>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</si>
  <si>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</si>
  <si>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</si>
  <si>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</si>
  <si>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</si>
  <si>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</si>
  <si>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</si>
  <si>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</si>
  <si>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</si>
  <si>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</si>
  <si>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</si>
  <si>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</si>
  <si>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</si>
  <si>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</si>
  <si>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</si>
  <si>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</si>
  <si>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</si>
  <si>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</si>
  <si>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</si>
  <si>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</si>
  <si>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</si>
  <si>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</si>
  <si>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</si>
  <si>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</si>
  <si>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</si>
  <si>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</si>
  <si>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</si>
  <si>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</si>
  <si>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</si>
  <si>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</si>
  <si>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</si>
  <si>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</si>
  <si>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</si>
  <si>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</si>
  <si>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</si>
  <si>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</si>
  <si>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</si>
  <si>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</si>
  <si>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</si>
  <si>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</si>
  <si>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</si>
  <si>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</si>
  <si>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</si>
  <si>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</si>
  <si>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</si>
  <si>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</si>
  <si>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</si>
  <si>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</si>
  <si>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</si>
  <si>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</si>
  <si>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</si>
  <si>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</si>
  <si>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</si>
  <si>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</si>
  <si>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</si>
  <si>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</si>
  <si>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</si>
  <si>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</si>
  <si>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</si>
  <si>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</si>
  <si>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</si>
  <si>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</si>
  <si>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</si>
  <si>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</si>
  <si>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</si>
  <si>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</si>
  <si>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</si>
  <si>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</si>
  <si>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</si>
  <si>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</si>
  <si>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</si>
  <si>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</si>
  <si>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</si>
  <si>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</si>
  <si>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</si>
  <si>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</si>
  <si>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</si>
  <si>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</si>
  <si>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</si>
  <si>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</si>
  <si>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</si>
  <si>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</si>
  <si>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</si>
  <si>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</si>
  <si>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</si>
  <si>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</si>
  <si>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</si>
  <si>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</si>
  <si>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</si>
  <si>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</si>
  <si>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</si>
  <si>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</si>
  <si>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</si>
  <si>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</si>
  <si>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</si>
  <si>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</si>
  <si>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</si>
  <si>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</si>
  <si>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</si>
  <si>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</si>
  <si>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</si>
  <si>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</si>
  <si>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</si>
  <si>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</si>
  <si>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</si>
  <si>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</si>
  <si>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</si>
  <si>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</si>
  <si>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</si>
  <si>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</si>
  <si>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</si>
  <si>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</si>
  <si>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</si>
  <si>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</si>
  <si>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</si>
  <si>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</si>
  <si>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</si>
  <si>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</si>
  <si>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</si>
  <si>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</si>
  <si>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</si>
  <si>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</si>
  <si>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</si>
  <si>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</si>
  <si>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</si>
  <si>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</si>
  <si>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</si>
  <si>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</si>
  <si>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</si>
  <si>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</si>
  <si>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</si>
  <si>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</si>
  <si>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</si>
  <si>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</si>
  <si>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</si>
  <si>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</si>
  <si>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</si>
  <si>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</si>
  <si>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</si>
  <si>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</si>
  <si>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</si>
  <si>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</si>
  <si>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</si>
  <si>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</si>
  <si>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</si>
  <si>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</si>
  <si>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</si>
  <si>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</si>
  <si>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</si>
  <si>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</si>
  <si>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</si>
  <si>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</si>
  <si>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</si>
  <si>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</si>
  <si>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</si>
  <si>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</si>
  <si>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</si>
  <si>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</si>
  <si>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</si>
  <si>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</si>
  <si>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</si>
  <si>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</si>
  <si>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</si>
  <si>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</si>
  <si>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</si>
  <si>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</si>
  <si>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</si>
  <si>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</si>
  <si>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</si>
  <si>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</si>
  <si>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</si>
  <si>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</si>
  <si>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</si>
  <si>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</si>
  <si>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</si>
  <si>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</si>
  <si>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</si>
  <si>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</si>
  <si>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</si>
  <si>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</si>
  <si>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</si>
  <si>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</si>
  <si>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</si>
  <si>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</si>
  <si>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</si>
  <si>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</si>
  <si>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</si>
  <si>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</si>
  <si>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</si>
  <si>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</si>
  <si>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</si>
  <si>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</si>
  <si>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</si>
  <si>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</si>
  <si>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</si>
  <si>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</si>
  <si>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</si>
  <si>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</si>
  <si>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</si>
  <si>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</si>
  <si>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</si>
  <si>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</si>
  <si>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</si>
  <si>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</si>
  <si>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</si>
  <si>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</si>
  <si>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</si>
  <si>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</si>
  <si>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</si>
  <si>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</si>
  <si>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</si>
  <si>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</si>
  <si>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</si>
  <si>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</si>
  <si>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</si>
  <si>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</si>
  <si>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</si>
  <si>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</si>
  <si>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</si>
  <si>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</si>
  <si>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</si>
  <si>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</si>
  <si>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</si>
  <si>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</si>
  <si>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</si>
  <si>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</si>
  <si>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</si>
  <si>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</si>
  <si>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</si>
  <si>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</si>
  <si>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</si>
  <si>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</si>
  <si>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</si>
  <si>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</si>
  <si>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</si>
  <si>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</si>
  <si>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</si>
  <si>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</si>
  <si>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</si>
  <si>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</si>
  <si>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</si>
  <si>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</si>
  <si>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</si>
  <si>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</si>
  <si>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</si>
  <si>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</si>
  <si>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</si>
  <si>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</si>
  <si>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</si>
  <si>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</si>
  <si>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</si>
  <si>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</si>
  <si>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</si>
  <si>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</si>
  <si>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</si>
  <si>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</si>
  <si>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</si>
  <si>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</si>
  <si>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</si>
  <si>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</si>
  <si>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</si>
  <si>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</si>
  <si>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</si>
  <si>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</si>
  <si>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</si>
  <si>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</si>
  <si>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</si>
  <si>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</si>
  <si>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</si>
  <si>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</si>
  <si>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</si>
  <si>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</si>
  <si>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</si>
  <si>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</si>
  <si>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</si>
  <si>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</si>
  <si>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</si>
  <si>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</si>
  <si>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</si>
  <si>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</si>
  <si>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</si>
  <si>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</si>
  <si>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</si>
  <si>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</si>
  <si>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</si>
  <si>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</si>
  <si>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</si>
  <si>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</si>
  <si>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</si>
  <si>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</si>
  <si>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</si>
  <si>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</si>
  <si>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</si>
  <si>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</si>
  <si>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</si>
  <si>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</si>
  <si>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</si>
  <si>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</si>
  <si>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</si>
  <si>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</si>
  <si>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</si>
  <si>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</si>
  <si>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</si>
  <si>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</si>
  <si>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</si>
  <si>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</si>
  <si>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</si>
  <si>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</si>
  <si>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</si>
  <si>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</si>
  <si>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</si>
  <si>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</si>
  <si>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</si>
  <si>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</si>
  <si>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</si>
  <si>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</si>
  <si>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</si>
  <si>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</si>
  <si>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</si>
  <si>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</si>
  <si>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</si>
  <si>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</si>
  <si>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</si>
  <si>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</si>
  <si>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</si>
  <si>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</si>
  <si>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</si>
  <si>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</si>
  <si>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</si>
  <si>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</si>
  <si>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</si>
  <si>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</si>
  <si>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</si>
  <si>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</si>
  <si>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</si>
  <si>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</si>
  <si>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</si>
  <si>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</si>
  <si>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</si>
  <si>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</si>
  <si>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</si>
  <si>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</si>
  <si>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</si>
  <si>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</si>
  <si>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</si>
  <si>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</si>
  <si>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</si>
  <si>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</si>
  <si>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</si>
  <si>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</si>
  <si>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</si>
  <si>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</si>
  <si>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</si>
  <si>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</si>
  <si>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</si>
  <si>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</si>
  <si>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</si>
  <si>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</si>
  <si>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</si>
  <si>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</si>
  <si>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</si>
  <si>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</si>
  <si>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</si>
  <si>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</si>
  <si>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</si>
  <si>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</si>
  <si>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</si>
  <si>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</si>
  <si>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</si>
  <si>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</si>
  <si>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</si>
  <si>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</si>
  <si>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</si>
  <si>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</si>
  <si>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</si>
  <si>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</si>
  <si>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</si>
  <si>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</si>
  <si>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</si>
  <si>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</si>
  <si>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</si>
  <si>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</si>
  <si>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</si>
  <si>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</si>
  <si>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</si>
  <si>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</si>
  <si>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</si>
  <si>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</si>
  <si>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</si>
  <si>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</si>
  <si>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</si>
  <si>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</si>
  <si>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</si>
  <si>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</si>
  <si>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</si>
  <si>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</si>
  <si>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</si>
  <si>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</si>
  <si>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</si>
  <si>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</si>
  <si>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</si>
  <si>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</si>
  <si>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</si>
  <si>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</si>
  <si>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</si>
  <si>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</si>
  <si>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</si>
  <si>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</si>
  <si>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</si>
  <si>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</si>
  <si>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</si>
  <si>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</si>
  <si>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</si>
  <si>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</si>
  <si>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</si>
  <si>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</si>
  <si>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</si>
  <si>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</si>
  <si>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</si>
  <si>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</si>
  <si>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</si>
  <si>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</si>
  <si>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</si>
  <si>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</si>
  <si>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</si>
  <si>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</si>
  <si>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</si>
  <si>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</si>
  <si>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</si>
  <si>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</si>
  <si>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</si>
  <si>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</si>
  <si>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</si>
  <si>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</si>
  <si>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</si>
  <si>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</si>
  <si>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</si>
  <si>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</si>
  <si>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</si>
  <si>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</si>
  <si>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</si>
  <si>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</si>
  <si>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</si>
  <si>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</si>
  <si>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</si>
  <si>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</si>
  <si>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</si>
  <si>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</si>
  <si>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</si>
  <si>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</si>
  <si>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</si>
  <si>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</si>
  <si>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</si>
  <si>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</si>
  <si>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</si>
  <si>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</si>
  <si>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</si>
  <si>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</si>
  <si>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</si>
  <si>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</si>
  <si>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</si>
  <si>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</si>
  <si>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</si>
  <si>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</si>
  <si>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</si>
  <si>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</si>
  <si>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</si>
  <si>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</si>
  <si>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</si>
  <si>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</si>
  <si>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</si>
  <si>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</si>
  <si>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</si>
  <si>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</si>
  <si>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</si>
  <si>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</si>
  <si>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</si>
  <si>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</si>
  <si>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</si>
  <si>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</si>
  <si>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</si>
  <si>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</si>
  <si>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</si>
  <si>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</si>
  <si>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</si>
  <si>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</si>
  <si>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</si>
  <si>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</si>
  <si>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</si>
  <si>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</si>
  <si>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</si>
  <si>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</si>
  <si>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</si>
  <si>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</si>
  <si>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</si>
  <si>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</si>
  <si>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</si>
  <si>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</si>
  <si>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</si>
  <si>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</si>
  <si>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</si>
  <si>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</si>
  <si>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</si>
  <si>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</si>
  <si>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</si>
  <si>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</si>
  <si>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</si>
  <si>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</si>
  <si>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</si>
  <si>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</si>
  <si>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</si>
  <si>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</si>
  <si>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</si>
  <si>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</si>
  <si>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</si>
  <si>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</si>
  <si>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</si>
  <si>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</si>
  <si>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</si>
  <si>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</si>
  <si>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</si>
  <si>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</si>
  <si>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</si>
  <si>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</si>
  <si>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</si>
  <si>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</si>
  <si>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</si>
  <si>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</si>
  <si>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</si>
  <si>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</si>
  <si>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</si>
  <si>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</si>
  <si>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</si>
  <si>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</si>
  <si>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</si>
  <si>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</si>
  <si>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</si>
  <si>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</si>
  <si>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</si>
  <si>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</si>
  <si>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</si>
  <si>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</si>
  <si>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</si>
  <si>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</si>
  <si>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</si>
  <si>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</si>
  <si>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</si>
  <si>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</si>
  <si>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</si>
  <si>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</si>
  <si>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</si>
  <si>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</si>
  <si>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</si>
  <si>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</si>
  <si>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</si>
  <si>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</si>
  <si>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</si>
  <si>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</si>
  <si>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</si>
  <si>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</si>
  <si>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</si>
  <si>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</si>
  <si>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</si>
  <si>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</si>
  <si>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</si>
  <si>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</si>
  <si>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</si>
  <si>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</si>
  <si>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</si>
  <si>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</si>
  <si>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</si>
  <si>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</si>
  <si>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</si>
  <si>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</si>
  <si>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</si>
  <si>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</si>
  <si>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</si>
  <si>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</si>
  <si>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</si>
  <si>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</si>
  <si>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</si>
  <si>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</si>
  <si>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</si>
  <si>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</si>
  <si>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</si>
  <si>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</si>
  <si>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</si>
  <si>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</si>
  <si>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</si>
  <si>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</si>
  <si>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</si>
  <si>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</si>
  <si>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</si>
  <si>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</si>
  <si>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</si>
  <si>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</si>
  <si>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</si>
  <si>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</si>
  <si>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</si>
  <si>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</si>
  <si>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</si>
  <si>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</si>
  <si>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</si>
  <si>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</si>
  <si>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</si>
  <si>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</si>
  <si>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</si>
  <si>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</si>
  <si>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</si>
  <si>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</si>
  <si>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</si>
  <si>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</si>
  <si>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</si>
  <si>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</si>
  <si>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</si>
  <si>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</si>
  <si>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</si>
  <si>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</si>
  <si>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</si>
  <si>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</si>
  <si>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</si>
  <si>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</si>
  <si>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</si>
  <si>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</si>
  <si>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</si>
  <si>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</si>
  <si>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</si>
  <si>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</si>
  <si>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</si>
  <si>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</si>
  <si>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</si>
  <si>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</si>
  <si>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</si>
  <si>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</si>
  <si>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</si>
  <si>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</si>
  <si>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</si>
  <si>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</si>
  <si>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</si>
  <si>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</si>
  <si>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</si>
  <si>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</si>
  <si>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</si>
  <si>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</si>
  <si>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</si>
  <si>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</si>
  <si>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</si>
  <si>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</si>
  <si>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</si>
  <si>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</si>
  <si>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</si>
  <si>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</si>
  <si>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</si>
  <si>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</si>
  <si>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</si>
  <si>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</si>
  <si>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</si>
  <si>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</si>
  <si>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</si>
  <si>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</si>
  <si>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</si>
  <si>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</si>
  <si>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</si>
  <si>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</si>
  <si>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</si>
  <si>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</si>
  <si>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</si>
  <si>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</si>
  <si>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</si>
  <si>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</si>
  <si>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</si>
  <si>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</si>
  <si>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</si>
  <si>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</si>
  <si>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</si>
  <si>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</si>
  <si>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</si>
  <si>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</si>
  <si>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</si>
  <si>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</si>
  <si>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</si>
  <si>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</si>
  <si>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</si>
  <si>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</si>
  <si>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</si>
  <si>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</si>
  <si>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</si>
  <si>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</si>
  <si>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</si>
  <si>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</si>
  <si>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</si>
  <si>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</si>
  <si>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</si>
  <si>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</si>
  <si>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</si>
  <si>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</si>
  <si>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</si>
  <si>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</si>
  <si>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</si>
  <si>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</si>
  <si>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</si>
  <si>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</si>
  <si>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</si>
  <si>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</si>
  <si>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</si>
  <si>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</si>
  <si>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</si>
  <si>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</si>
  <si>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</si>
  <si>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</si>
  <si>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</si>
  <si>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</si>
  <si>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</si>
  <si>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</si>
  <si>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</si>
  <si>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</si>
  <si>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</si>
  <si>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</si>
  <si>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</si>
  <si>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</si>
  <si>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</si>
  <si>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</si>
  <si>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</si>
  <si>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</si>
  <si>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</si>
  <si>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</si>
  <si>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</si>
  <si>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</si>
  <si>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</si>
  <si>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</si>
  <si>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</si>
  <si>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</si>
  <si>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</si>
  <si>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</si>
  <si>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</si>
  <si>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</si>
  <si>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</si>
  <si>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</si>
  <si>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</si>
  <si>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</si>
  <si>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</si>
  <si>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</si>
  <si>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</si>
  <si>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</si>
  <si>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</si>
  <si>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</si>
  <si>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</si>
  <si>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</si>
  <si>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</si>
  <si>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</si>
  <si>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</si>
  <si>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</si>
  <si>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</si>
  <si>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</si>
  <si>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</si>
  <si>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</si>
  <si>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</si>
  <si>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</si>
  <si>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</si>
  <si>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</si>
  <si>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</si>
  <si>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</si>
  <si>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</si>
  <si>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</si>
  <si>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</si>
  <si>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</si>
  <si>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</si>
  <si>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</si>
  <si>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</si>
  <si>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</si>
  <si>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</si>
  <si>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</si>
  <si>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</si>
  <si>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</si>
  <si>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</si>
  <si>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</si>
  <si>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</si>
  <si>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</si>
  <si>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</si>
  <si>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</si>
  <si>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</si>
  <si>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</si>
  <si>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</si>
  <si>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</si>
  <si>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</si>
  <si>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</si>
  <si>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</si>
  <si>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</si>
  <si>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</si>
  <si>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</si>
  <si>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</si>
  <si>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</si>
  <si>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</si>
  <si>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</si>
  <si>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</si>
  <si>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</si>
  <si>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</si>
  <si>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</si>
  <si>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</si>
  <si>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</si>
  <si>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</si>
  <si>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</si>
  <si>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</si>
  <si>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</si>
  <si>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</si>
  <si>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</si>
  <si>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</si>
  <si>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</si>
  <si>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</si>
  <si>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</si>
  <si>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</si>
  <si>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</si>
  <si>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</si>
  <si>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</si>
  <si>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</si>
  <si>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</si>
  <si>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</si>
  <si>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</si>
  <si>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</si>
  <si>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</si>
  <si>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</si>
  <si>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</si>
  <si>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</si>
  <si>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</si>
  <si>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</si>
  <si>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</si>
  <si>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</si>
  <si>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</si>
  <si>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</si>
  <si>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</si>
  <si>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</si>
  <si>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</si>
  <si>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</si>
  <si>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</si>
  <si>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</si>
  <si>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</si>
  <si>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</si>
  <si>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</si>
  <si>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</si>
  <si>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</si>
  <si>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</si>
  <si>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</si>
  <si>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</si>
  <si>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</si>
  <si>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</si>
  <si>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</si>
  <si>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</si>
  <si>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</si>
  <si>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</si>
  <si>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</si>
  <si>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</si>
  <si>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</si>
  <si>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</si>
  <si>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</si>
  <si>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</si>
  <si>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</si>
  <si>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</si>
  <si>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</si>
  <si>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</si>
  <si>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</si>
  <si>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</si>
  <si>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</si>
  <si>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</si>
  <si>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</si>
  <si>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</si>
  <si>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</si>
  <si>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</si>
  <si>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</si>
  <si>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</si>
  <si>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</si>
  <si>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</si>
  <si>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</si>
  <si>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</si>
  <si>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</si>
  <si>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</si>
  <si>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</si>
  <si>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</si>
  <si>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</si>
  <si>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</si>
  <si>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</si>
  <si>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</si>
  <si>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</si>
  <si>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</si>
  <si>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</si>
  <si>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</si>
  <si>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</si>
  <si>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</si>
  <si>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</si>
  <si>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</si>
  <si>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</si>
  <si>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</si>
  <si>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</si>
  <si>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</si>
  <si>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</si>
  <si>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</si>
  <si>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</si>
  <si>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</si>
  <si>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</si>
  <si>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</si>
  <si>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</si>
  <si>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</si>
  <si>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</si>
  <si>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</si>
  <si>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</si>
  <si>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</si>
  <si>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</si>
  <si>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</si>
  <si>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</si>
  <si>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</si>
  <si>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</si>
  <si>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</si>
  <si>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</si>
  <si>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</si>
  <si>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</si>
  <si>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</si>
  <si>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</si>
  <si>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</si>
  <si>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</si>
  <si>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</si>
  <si>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</si>
  <si>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</si>
  <si>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</si>
  <si>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</si>
  <si>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</si>
  <si>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</si>
  <si>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</si>
  <si>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</si>
  <si>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</si>
  <si>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</si>
  <si>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</si>
  <si>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</si>
  <si>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</si>
  <si>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</si>
  <si>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</si>
  <si>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</si>
  <si>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</si>
  <si>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</si>
  <si>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</si>
  <si>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</si>
  <si>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</si>
  <si>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</si>
  <si>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</si>
  <si>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</si>
  <si>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</si>
  <si>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</si>
  <si>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</si>
  <si>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</si>
  <si>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</si>
  <si>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</si>
  <si>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</si>
  <si>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</si>
  <si>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</si>
  <si>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</si>
  <si>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</si>
  <si>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</si>
  <si>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</si>
  <si>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</si>
  <si>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</si>
  <si>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</si>
  <si>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</si>
  <si>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</si>
  <si>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</si>
  <si>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</si>
  <si>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</si>
  <si>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</si>
  <si>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</si>
  <si>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</si>
  <si>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</si>
  <si>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</si>
  <si>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</si>
  <si>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</si>
  <si>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</si>
  <si>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</si>
  <si>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</si>
  <si>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</si>
  <si>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</si>
  <si>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</si>
  <si>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</si>
  <si>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</si>
  <si>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</si>
  <si>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</si>
  <si>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</si>
  <si>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</si>
  <si>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</si>
  <si>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</si>
  <si>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</si>
  <si>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</si>
  <si>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</si>
  <si>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</si>
  <si>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</si>
  <si>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</si>
  <si>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</si>
  <si>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</si>
  <si>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</si>
  <si>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</si>
  <si>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</si>
  <si>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</si>
  <si>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</si>
  <si>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</si>
  <si>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</si>
  <si>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</si>
  <si>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</si>
  <si>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</si>
  <si>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</si>
  <si>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</si>
  <si>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</si>
  <si>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</si>
  <si>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</si>
  <si>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</si>
  <si>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</si>
  <si>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</si>
  <si>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</si>
  <si>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</si>
  <si>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</si>
  <si>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</si>
  <si>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</si>
  <si>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</si>
  <si>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</si>
  <si>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</si>
  <si>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</si>
  <si>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</si>
  <si>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</si>
  <si>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</si>
  <si>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</si>
  <si>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</si>
  <si>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</si>
  <si>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</si>
  <si>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</si>
  <si>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</si>
  <si>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</si>
  <si>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</si>
  <si>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</si>
  <si>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</si>
  <si>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</si>
  <si>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</si>
  <si>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</si>
  <si>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</si>
  <si>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</si>
  <si>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</si>
  <si>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</si>
  <si>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</si>
  <si>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</si>
  <si>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</si>
  <si>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</si>
  <si>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</si>
  <si>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</si>
  <si>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</si>
  <si>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</si>
  <si>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</si>
  <si>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</si>
  <si>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</si>
  <si>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</si>
  <si>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</si>
  <si>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</si>
  <si>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</si>
  <si>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</si>
  <si>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</si>
  <si>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</si>
  <si>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</si>
  <si>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</si>
  <si>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</si>
  <si>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</si>
  <si>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</si>
  <si>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</si>
  <si>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</si>
  <si>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</si>
  <si>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</si>
  <si>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</si>
  <si>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</si>
  <si>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</si>
  <si>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</si>
  <si>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</si>
  <si>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</si>
  <si>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</si>
  <si>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</si>
  <si>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</si>
  <si>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</si>
  <si>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</si>
  <si>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</si>
  <si>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</si>
  <si>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</si>
  <si>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</si>
  <si>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</si>
  <si>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</si>
  <si>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</si>
  <si>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</si>
  <si>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</si>
  <si>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</si>
  <si>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</si>
  <si>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</si>
  <si>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</si>
  <si>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</si>
  <si>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</si>
  <si>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</si>
  <si>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</si>
  <si>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</si>
  <si>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</si>
  <si>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</si>
  <si>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</si>
  <si>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</si>
  <si>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</si>
  <si>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</si>
  <si>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</si>
  <si>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</si>
  <si>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</si>
  <si>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</si>
  <si>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</si>
  <si>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</si>
  <si>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</si>
  <si>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</si>
  <si>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</si>
  <si>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</si>
  <si>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</si>
  <si>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</si>
  <si>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</si>
  <si>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</si>
  <si>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</si>
  <si>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</si>
  <si>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</si>
  <si>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</si>
  <si>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</si>
  <si>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</si>
  <si>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</si>
  <si>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</si>
  <si>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</si>
  <si>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</si>
  <si>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</si>
  <si>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</si>
  <si>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</si>
  <si>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</si>
  <si>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</si>
  <si>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</si>
  <si>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</si>
  <si>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</si>
  <si>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</si>
  <si>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</si>
  <si>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</si>
  <si>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</si>
  <si>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</si>
  <si>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</si>
  <si>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</si>
  <si>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</si>
  <si>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</si>
  <si>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</si>
  <si>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</si>
  <si>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</si>
  <si>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</si>
  <si>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</si>
  <si>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</si>
  <si>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</si>
  <si>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</si>
  <si>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</si>
  <si>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</si>
  <si>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</si>
  <si>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</si>
  <si>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</si>
  <si>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</si>
  <si>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</si>
  <si>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</si>
  <si>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</si>
  <si>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</si>
  <si>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</si>
  <si>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</si>
  <si>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</si>
  <si>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</si>
  <si>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</si>
  <si>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</si>
  <si>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</si>
  <si>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</si>
  <si>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</si>
  <si>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</si>
  <si>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</si>
  <si>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</si>
  <si>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</si>
  <si>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</si>
  <si>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</si>
  <si>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</si>
  <si>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</si>
  <si>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</si>
  <si>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</si>
  <si>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</si>
  <si>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</si>
  <si>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</si>
  <si>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</si>
  <si>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</si>
  <si>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</si>
  <si>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</si>
  <si>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</si>
  <si>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</si>
  <si>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</si>
  <si>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</si>
  <si>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</si>
  <si>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</si>
  <si>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</si>
  <si>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</si>
  <si>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</si>
  <si>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</si>
  <si>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</si>
  <si>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</si>
  <si>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</si>
  <si>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</si>
  <si>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</si>
  <si>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</si>
  <si>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</si>
  <si>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</si>
  <si>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</si>
  <si>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</si>
  <si>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</si>
  <si>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</si>
  <si>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</si>
  <si>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</si>
  <si>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</si>
  <si>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</si>
  <si>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</si>
  <si>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</si>
  <si>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</si>
  <si>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</si>
  <si>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</si>
  <si>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</si>
  <si>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</si>
  <si>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</si>
  <si>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</si>
  <si>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</si>
  <si>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</si>
  <si>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</si>
  <si>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</si>
  <si>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</si>
  <si>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</si>
  <si>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</si>
  <si>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</si>
  <si>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</si>
  <si>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</si>
  <si>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</si>
  <si>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</si>
  <si>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</si>
  <si>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</si>
  <si>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</si>
  <si>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</si>
  <si>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</si>
  <si>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</si>
  <si>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</si>
  <si>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</si>
  <si>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</si>
  <si>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</si>
  <si>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</si>
  <si>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</si>
  <si>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</si>
  <si>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</si>
  <si>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</si>
  <si>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</si>
  <si>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</si>
  <si>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</si>
  <si>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</si>
  <si>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</si>
  <si>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</si>
  <si>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</si>
  <si>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</si>
  <si>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</si>
  <si>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</si>
  <si>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</si>
  <si>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</si>
  <si>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</si>
  <si>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</si>
  <si>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</si>
  <si>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</si>
  <si>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</si>
  <si>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</si>
  <si>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</si>
  <si>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</si>
  <si>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</si>
  <si>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</si>
  <si>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</si>
  <si>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</si>
  <si>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</si>
  <si>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</si>
  <si>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</si>
  <si>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</si>
  <si>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</si>
  <si>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</si>
  <si>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</si>
  <si>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</si>
  <si>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</si>
  <si>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</si>
  <si>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</si>
  <si>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</si>
  <si>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</si>
  <si>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</si>
  <si>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</si>
  <si>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</si>
  <si>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</si>
  <si>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</si>
  <si>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</si>
  <si>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</si>
  <si>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</si>
  <si>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</si>
  <si>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</si>
  <si>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</si>
  <si>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</si>
  <si>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</si>
  <si>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</si>
  <si>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</si>
  <si>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</si>
  <si>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</si>
  <si>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</si>
  <si>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</si>
  <si>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</si>
  <si>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</si>
  <si>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</si>
  <si>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</si>
  <si>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</si>
  <si>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</si>
  <si>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</si>
  <si>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</si>
  <si>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</si>
  <si>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</si>
  <si>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</si>
  <si>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</si>
  <si>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</si>
  <si>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</si>
  <si>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</si>
  <si>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</si>
  <si>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</si>
  <si>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</si>
  <si>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</si>
  <si>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</si>
  <si>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</si>
  <si>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</si>
  <si>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</si>
  <si>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</si>
  <si>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</si>
  <si>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</si>
  <si>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</si>
  <si>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</si>
  <si>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</si>
  <si>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</si>
  <si>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</si>
  <si>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</si>
  <si>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</si>
  <si>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</si>
  <si>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</si>
  <si>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</si>
  <si>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</si>
  <si>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</si>
  <si>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</si>
  <si>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</si>
  <si>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</si>
  <si>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</si>
  <si>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</si>
  <si>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</si>
  <si>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</si>
  <si>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</si>
  <si>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</si>
  <si>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</si>
  <si>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</si>
  <si>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</si>
  <si>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</si>
  <si>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</si>
  <si>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</si>
  <si>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</si>
  <si>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</si>
  <si>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</si>
  <si>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</si>
  <si>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</si>
  <si>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</si>
  <si>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</si>
  <si>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</si>
  <si>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</si>
  <si>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</si>
  <si>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</si>
  <si>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</si>
  <si>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</si>
  <si>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</si>
  <si>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</si>
  <si>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</si>
  <si>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</si>
  <si>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</si>
  <si>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</si>
  <si>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</si>
  <si>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</si>
  <si>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</si>
  <si>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</si>
  <si>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</si>
  <si>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</si>
  <si>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</si>
  <si>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</si>
  <si>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</si>
  <si>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</si>
  <si>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</si>
  <si>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</si>
  <si>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</si>
  <si>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</si>
  <si>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</si>
  <si>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</si>
  <si>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</si>
  <si>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</si>
  <si>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</si>
  <si>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</si>
  <si>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</si>
  <si>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</si>
  <si>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</si>
  <si>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</si>
  <si>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</si>
  <si>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</si>
  <si>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</si>
  <si>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</si>
  <si>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</si>
  <si>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</si>
  <si>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</si>
  <si>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</si>
  <si>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</si>
  <si>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</si>
  <si>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</si>
  <si>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</si>
  <si>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</si>
  <si>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</si>
  <si>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</si>
  <si>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</si>
  <si>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</si>
  <si>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</si>
  <si>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</si>
  <si>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</si>
  <si>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</si>
  <si>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</si>
  <si>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</si>
  <si>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</si>
  <si>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</si>
  <si>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</si>
  <si>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</si>
  <si>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</si>
  <si>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</si>
  <si>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</si>
  <si>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</si>
  <si>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</si>
  <si>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</si>
  <si>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</si>
  <si>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</si>
  <si>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</si>
  <si>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</si>
  <si>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</si>
  <si>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</si>
  <si>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</si>
  <si>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</si>
  <si>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</si>
  <si>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</si>
  <si>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</si>
  <si>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</si>
  <si>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</si>
  <si>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</si>
  <si>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</si>
  <si>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</si>
  <si>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</si>
  <si>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</si>
  <si>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</si>
  <si>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</si>
  <si>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</si>
  <si>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</si>
  <si>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</si>
  <si>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</si>
  <si>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</si>
  <si>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</si>
  <si>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</si>
  <si>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</si>
  <si>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</si>
  <si>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</si>
  <si>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</si>
  <si>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</si>
  <si>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</si>
  <si>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</si>
  <si>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</si>
  <si>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</si>
  <si>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</si>
  <si>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</si>
  <si>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</si>
  <si>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</si>
  <si>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</si>
  <si>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</si>
  <si>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</si>
  <si>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</si>
  <si>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</si>
  <si>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</si>
  <si>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</si>
  <si>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</si>
  <si>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</si>
  <si>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</si>
  <si>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</si>
  <si>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</si>
  <si>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</si>
  <si>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</si>
  <si>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</si>
  <si>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</si>
  <si>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</si>
  <si>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</si>
  <si>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</si>
  <si>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</si>
  <si>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</si>
  <si>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</si>
  <si>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</si>
  <si>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</si>
  <si>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</si>
  <si>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</si>
  <si>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</si>
  <si>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</si>
  <si>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</si>
  <si>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</si>
  <si>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</si>
  <si>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</si>
  <si>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</si>
  <si>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</si>
  <si>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</si>
  <si>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</si>
  <si>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</si>
  <si>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</si>
  <si>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</si>
  <si>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</si>
  <si>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</si>
  <si>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</si>
  <si>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</si>
  <si>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</si>
  <si>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</si>
  <si>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</si>
  <si>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</si>
  <si>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</si>
  <si>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</si>
  <si>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</si>
  <si>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</si>
  <si>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</si>
  <si>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</si>
  <si>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</si>
  <si>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</si>
  <si>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</si>
  <si>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</si>
  <si>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</si>
  <si>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</si>
  <si>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</si>
  <si>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</si>
  <si>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</si>
  <si>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</si>
  <si>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</si>
  <si>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</si>
  <si>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</si>
  <si>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</si>
  <si>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</si>
  <si>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</si>
  <si>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</si>
  <si>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</si>
  <si>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</si>
  <si>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</si>
  <si>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</si>
  <si>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</si>
  <si>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</si>
  <si>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</si>
  <si>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</si>
  <si>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</si>
  <si>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</si>
  <si>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</si>
  <si>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</si>
  <si>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</si>
  <si>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</si>
  <si>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</si>
  <si>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</si>
  <si>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</si>
  <si>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</si>
  <si>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</si>
  <si>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</si>
  <si>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</si>
  <si>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</si>
  <si>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</si>
  <si>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</si>
  <si>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</si>
  <si>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</si>
  <si>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</si>
  <si>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</si>
  <si>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</si>
  <si>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</si>
  <si>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</si>
  <si>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</si>
  <si>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</si>
  <si>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</si>
  <si>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</si>
  <si>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</si>
  <si>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</si>
  <si>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</si>
  <si>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</si>
  <si>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</si>
  <si>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</si>
  <si>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</si>
  <si>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</si>
  <si>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</si>
  <si>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</si>
  <si>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</si>
  <si>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</si>
  <si>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</si>
  <si>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</si>
  <si>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</si>
  <si>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</si>
  <si>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</si>
  <si>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</si>
  <si>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</si>
  <si>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</si>
  <si>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</si>
  <si>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</si>
  <si>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</si>
  <si>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</si>
  <si>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</si>
  <si>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</si>
  <si>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</si>
  <si>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</si>
  <si>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</si>
  <si>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</si>
  <si>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</si>
  <si>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</si>
  <si>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</si>
  <si>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</si>
  <si>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</si>
  <si>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</si>
  <si>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</si>
  <si>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</si>
  <si>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</si>
  <si>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</si>
  <si>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</si>
  <si>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</si>
  <si>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</si>
  <si>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</si>
  <si>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</si>
  <si>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</si>
  <si>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</si>
  <si>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</si>
  <si>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</si>
  <si>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</si>
  <si>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</si>
  <si>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</si>
  <si>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</si>
  <si>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</si>
  <si>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</si>
  <si>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</si>
  <si>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</si>
  <si>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</si>
  <si>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</si>
  <si>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</si>
  <si>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</si>
  <si>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</si>
  <si>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</si>
  <si>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</si>
  <si>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</si>
  <si>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</si>
  <si>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</si>
  <si>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</si>
  <si>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</si>
  <si>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</si>
  <si>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</si>
  <si>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</si>
  <si>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</si>
  <si>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</si>
  <si>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</si>
  <si>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</si>
  <si>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</si>
  <si>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</si>
  <si>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</si>
  <si>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</si>
  <si>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</si>
  <si>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</si>
  <si>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</si>
  <si>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</si>
  <si>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</si>
  <si>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</si>
  <si>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</si>
  <si>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</si>
  <si>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</si>
  <si>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</si>
  <si>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</si>
  <si>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</si>
  <si>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</si>
  <si>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</si>
  <si>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</si>
  <si>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</si>
  <si>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</si>
  <si>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</si>
  <si>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</si>
  <si>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</si>
  <si>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</si>
  <si>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</si>
  <si>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</si>
  <si>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</si>
  <si>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</si>
  <si>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</si>
  <si>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</si>
  <si>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</si>
  <si>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</si>
  <si>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</si>
  <si>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</si>
  <si>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</si>
  <si>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</si>
  <si>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</si>
  <si>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</si>
  <si>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</si>
  <si>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</si>
  <si>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</si>
  <si>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</si>
  <si>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</si>
  <si>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</si>
  <si>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</si>
  <si>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</si>
  <si>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</si>
  <si>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</si>
  <si>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</si>
  <si>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</si>
  <si>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</si>
  <si>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</si>
  <si>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</si>
  <si>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</si>
  <si>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</si>
  <si>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</si>
  <si>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</si>
  <si>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</si>
  <si>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</si>
  <si>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</si>
  <si>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</si>
  <si>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</si>
  <si>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</si>
  <si>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</si>
  <si>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</si>
  <si>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</si>
  <si>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</si>
  <si>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</si>
  <si>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</si>
  <si>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</si>
  <si>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</si>
  <si>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</si>
  <si>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</si>
  <si>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</si>
  <si>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</si>
  <si>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</si>
  <si>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</si>
  <si>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</si>
  <si>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</si>
  <si>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</si>
  <si>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</si>
  <si>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</si>
  <si>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</si>
  <si>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</si>
  <si>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</si>
  <si>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</si>
  <si>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</si>
  <si>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</si>
  <si>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</si>
  <si>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</si>
  <si>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</si>
  <si>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</si>
  <si>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</si>
  <si>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</si>
  <si>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</si>
  <si>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</si>
  <si>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</si>
  <si>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</si>
  <si>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</si>
  <si>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</si>
  <si>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</si>
  <si>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</si>
  <si>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</si>
  <si>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</si>
  <si>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</si>
  <si>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</si>
  <si>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</si>
  <si>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</si>
  <si>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</si>
  <si>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</si>
  <si>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</si>
  <si>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</si>
  <si>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</si>
  <si>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</si>
  <si>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</si>
  <si>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</si>
  <si>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</si>
  <si>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</si>
  <si>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</si>
  <si>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</si>
  <si>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</si>
  <si>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</si>
  <si>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</si>
  <si>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</si>
  <si>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</si>
  <si>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</si>
  <si>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</si>
  <si>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</si>
  <si>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</si>
  <si>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</si>
  <si>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</si>
  <si>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</si>
  <si>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</si>
  <si>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</si>
  <si>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</si>
  <si>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</si>
  <si>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</si>
  <si>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</si>
  <si>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</si>
  <si>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</si>
  <si>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</si>
  <si>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</si>
  <si>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</si>
  <si>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</si>
  <si>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</si>
  <si>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</si>
  <si>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</si>
  <si>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</si>
  <si>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</si>
  <si>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</si>
  <si>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</si>
  <si>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</si>
  <si>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</si>
  <si>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</si>
  <si>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</si>
  <si>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</si>
  <si>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</si>
  <si>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</si>
  <si>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</si>
  <si>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</si>
  <si>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</si>
  <si>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</si>
  <si>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</si>
  <si>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</si>
  <si>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</si>
  <si>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</si>
  <si>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</si>
  <si>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</si>
  <si>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</si>
  <si>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</si>
  <si>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</si>
  <si>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</si>
  <si>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</si>
  <si>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</si>
  <si>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</si>
  <si>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</si>
  <si>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</si>
  <si>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</si>
  <si>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</si>
  <si>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</si>
  <si>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</si>
  <si>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</si>
  <si>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</si>
  <si>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</si>
  <si>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</si>
  <si>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</si>
  <si>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</si>
  <si>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</si>
  <si>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</si>
  <si>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</si>
  <si>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</si>
  <si>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</si>
  <si>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</si>
  <si>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</si>
  <si>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</si>
  <si>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</si>
  <si>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</si>
  <si>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</si>
  <si>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</si>
  <si>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</si>
  <si>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</si>
  <si>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</si>
  <si>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</si>
  <si>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</si>
  <si>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</si>
  <si>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</si>
  <si>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</si>
  <si>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</si>
  <si>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</si>
  <si>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</si>
  <si>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</si>
  <si>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</si>
  <si>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</si>
  <si>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</si>
  <si>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</si>
  <si>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</si>
  <si>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</si>
  <si>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</si>
  <si>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</si>
  <si>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</si>
  <si>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</si>
  <si>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</si>
  <si>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</si>
  <si>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</si>
  <si>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</si>
  <si>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</si>
  <si>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</si>
  <si>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</si>
  <si>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</si>
  <si>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</si>
  <si>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</si>
  <si>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</si>
  <si>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</si>
  <si>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</si>
  <si>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</si>
  <si>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</si>
  <si>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</si>
  <si>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</si>
  <si>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</si>
  <si>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</si>
  <si>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</si>
  <si>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</si>
  <si>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</si>
  <si>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</si>
  <si>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</si>
  <si>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</si>
  <si>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</si>
  <si>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</si>
  <si>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</si>
  <si>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</si>
  <si>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</si>
  <si>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</si>
  <si>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</si>
  <si>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</si>
  <si>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</si>
  <si>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</si>
  <si>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</si>
  <si>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</si>
  <si>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</si>
  <si>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</si>
  <si>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</si>
  <si>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</si>
  <si>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</si>
  <si>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</si>
  <si>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</si>
  <si>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</si>
  <si>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</si>
  <si>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</si>
  <si>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</si>
  <si>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</si>
  <si>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</si>
  <si>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</si>
  <si>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</si>
  <si>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</si>
  <si>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</si>
  <si>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</si>
  <si>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</si>
  <si>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</si>
  <si>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</si>
  <si>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</si>
  <si>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</si>
  <si>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</si>
  <si>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</si>
  <si>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</si>
  <si>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</si>
  <si>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</si>
  <si>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</si>
  <si>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</si>
  <si>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</si>
  <si>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</si>
  <si>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</si>
  <si>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</si>
  <si>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</si>
  <si>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</si>
  <si>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</si>
  <si>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</si>
  <si>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</si>
  <si>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</si>
  <si>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</si>
  <si>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</si>
  <si>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</si>
  <si>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</si>
  <si>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</si>
  <si>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</si>
  <si>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</si>
  <si>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</si>
  <si>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</si>
  <si>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</si>
  <si>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</si>
  <si>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</si>
  <si>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</si>
  <si>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</si>
  <si>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</si>
  <si>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</si>
  <si>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</si>
  <si>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</si>
  <si>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</si>
  <si>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</si>
  <si>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</si>
  <si>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</si>
  <si>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</si>
  <si>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</si>
  <si>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</si>
  <si>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</si>
  <si>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</si>
  <si>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</si>
  <si>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</si>
  <si>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</si>
  <si>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</si>
  <si>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</si>
  <si>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</si>
  <si>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</si>
  <si>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</si>
  <si>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</si>
  <si>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</si>
  <si>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</si>
  <si>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</si>
  <si>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</si>
  <si>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</si>
  <si>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</si>
  <si>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</si>
  <si>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</si>
  <si>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</si>
  <si>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</si>
  <si>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</si>
  <si>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</si>
  <si>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</si>
  <si>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</si>
  <si>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</si>
  <si>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</si>
  <si>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</si>
  <si>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</si>
  <si>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</si>
  <si>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</si>
  <si>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</si>
  <si>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</si>
  <si>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</si>
  <si>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</si>
  <si>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</si>
  <si>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</si>
  <si>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</si>
  <si>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</si>
  <si>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</si>
  <si>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</si>
  <si>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</si>
  <si>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</si>
  <si>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</si>
  <si>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</si>
  <si>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</si>
  <si>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</si>
  <si>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</si>
  <si>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</si>
  <si>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</si>
  <si>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</si>
  <si>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</si>
  <si>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</si>
  <si>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</si>
  <si>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</si>
  <si>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</si>
  <si>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</si>
  <si>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</si>
  <si>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</si>
  <si>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</si>
  <si>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</si>
  <si>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</si>
  <si>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</si>
  <si>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</si>
  <si>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</si>
  <si>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</si>
  <si>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</si>
  <si>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</si>
  <si>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</si>
  <si>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</si>
  <si>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</si>
  <si>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</si>
  <si>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</si>
  <si>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</si>
  <si>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</si>
  <si>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</si>
  <si>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</si>
  <si>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</si>
  <si>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</si>
  <si>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</si>
  <si>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</si>
  <si>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</si>
  <si>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</si>
  <si>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</si>
  <si>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</si>
  <si>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</si>
  <si>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</si>
  <si>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</si>
  <si>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</si>
  <si>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</si>
  <si>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</si>
  <si>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</si>
  <si>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</si>
  <si>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</si>
  <si>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</si>
  <si>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</si>
  <si>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</si>
  <si>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</si>
  <si>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</si>
  <si>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</si>
  <si>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</si>
  <si>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</si>
  <si>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</si>
  <si>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</si>
  <si>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</si>
  <si>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</si>
  <si>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</si>
  <si>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</si>
  <si>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</si>
  <si>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</si>
  <si>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</si>
  <si>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</si>
  <si>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</si>
  <si>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</si>
  <si>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</si>
  <si>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</si>
  <si>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</si>
  <si>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</si>
  <si>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</si>
  <si>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</si>
  <si>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</si>
  <si>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</si>
  <si>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</si>
  <si>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</si>
  <si>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</si>
  <si>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</si>
  <si>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</si>
  <si>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</si>
  <si>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</si>
  <si>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</si>
  <si>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</si>
  <si>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</si>
  <si>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</si>
  <si>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</si>
  <si>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</si>
  <si>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</si>
  <si>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</si>
  <si>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</si>
  <si>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</si>
  <si>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</si>
  <si>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</si>
  <si>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</si>
  <si>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</si>
  <si>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</si>
  <si>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</si>
  <si>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</si>
  <si>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</si>
  <si>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</si>
  <si>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</si>
  <si>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</si>
  <si>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</si>
  <si>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</si>
  <si>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</si>
  <si>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</si>
  <si>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</si>
  <si>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</si>
  <si>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</si>
  <si>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</si>
  <si>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</si>
  <si>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</si>
  <si>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</si>
  <si>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</si>
  <si>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</si>
  <si>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</si>
  <si>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</si>
  <si>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</si>
  <si>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</si>
  <si>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</si>
  <si>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</si>
  <si>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</si>
  <si>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</si>
  <si>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</si>
  <si>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</si>
  <si>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</si>
  <si>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</si>
  <si>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</si>
  <si>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</si>
  <si>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</si>
  <si>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</si>
  <si>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</si>
  <si>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</si>
  <si>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</si>
  <si>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</si>
  <si>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</si>
  <si>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</si>
  <si>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</si>
  <si>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</si>
  <si>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</si>
  <si>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</si>
  <si>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</si>
  <si>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</si>
  <si>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</si>
  <si>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</si>
  <si>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</si>
  <si>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</si>
  <si>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</si>
  <si>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</si>
  <si>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</si>
  <si>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</si>
  <si>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</si>
  <si>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</si>
  <si>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</si>
  <si>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</si>
  <si>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</si>
  <si>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</si>
  <si>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</si>
  <si>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</si>
  <si>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</si>
  <si>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</si>
  <si>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</si>
  <si>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</si>
  <si>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</si>
  <si>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</si>
  <si>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</si>
  <si>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</si>
  <si>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</si>
  <si>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</si>
  <si>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</si>
  <si>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</si>
  <si>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</si>
  <si>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</si>
  <si>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</si>
  <si>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</si>
  <si>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</si>
  <si>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</si>
  <si>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</si>
  <si>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</si>
  <si>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</si>
  <si>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</si>
  <si>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</si>
  <si>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</si>
  <si>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</si>
  <si>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</si>
  <si>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</si>
  <si>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</si>
  <si>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</si>
  <si>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</si>
  <si>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</si>
  <si>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</si>
  <si>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</si>
  <si>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</si>
  <si>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</si>
  <si>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</si>
  <si>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</si>
  <si>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</si>
  <si>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</si>
  <si>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</si>
  <si>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</si>
  <si>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</si>
  <si>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</si>
  <si>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</si>
  <si>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</si>
  <si>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</si>
  <si>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</si>
  <si>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</si>
  <si>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</si>
  <si>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</si>
  <si>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</si>
  <si>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</si>
  <si>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</si>
  <si>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</si>
  <si>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</si>
  <si>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</si>
  <si>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</si>
  <si>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</si>
  <si>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</si>
  <si>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</si>
  <si>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</si>
  <si>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</si>
  <si>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</si>
  <si>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</si>
  <si>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</si>
  <si>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</si>
  <si>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</si>
  <si>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</si>
  <si>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</si>
  <si>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</si>
  <si>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</si>
  <si>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</si>
  <si>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</si>
  <si>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</si>
  <si>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</si>
  <si>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</si>
  <si>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</si>
  <si>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</si>
  <si>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</si>
  <si>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</si>
  <si>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</si>
  <si>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</si>
  <si>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</si>
  <si>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</si>
  <si>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</si>
  <si>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</si>
  <si>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</si>
  <si>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</si>
  <si>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</si>
  <si>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</si>
  <si>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</si>
  <si>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</si>
  <si>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</si>
  <si>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</si>
  <si>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</si>
  <si>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</si>
  <si>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</si>
  <si>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</si>
  <si>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</si>
  <si>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</si>
  <si>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</si>
  <si>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</si>
  <si>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</si>
  <si>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</si>
  <si>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</si>
  <si>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</si>
  <si>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</si>
  <si>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</si>
  <si>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</si>
  <si>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</si>
  <si>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</si>
  <si>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</si>
  <si>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</si>
  <si>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</si>
  <si>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</si>
  <si>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</si>
  <si>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</si>
  <si>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</si>
  <si>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</si>
  <si>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</si>
  <si>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</si>
  <si>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</si>
  <si>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</si>
  <si>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</si>
  <si>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</si>
  <si>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</si>
  <si>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</si>
  <si>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</si>
  <si>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</si>
  <si>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</si>
  <si>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</si>
  <si>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</si>
  <si>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</si>
  <si>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</si>
  <si>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</si>
  <si>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</si>
  <si>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</si>
  <si>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</si>
  <si>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</si>
  <si>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</si>
  <si>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</si>
  <si>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</si>
  <si>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</si>
  <si>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</si>
  <si>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</si>
  <si>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</si>
  <si>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</si>
  <si>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</si>
  <si>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</si>
  <si>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</si>
  <si>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</si>
  <si>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</si>
  <si>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</si>
  <si>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</si>
  <si>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</si>
  <si>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</si>
  <si>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</si>
  <si>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</si>
  <si>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</si>
  <si>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</si>
  <si>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</si>
  <si>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</si>
  <si>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</si>
  <si>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</si>
  <si>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</si>
  <si>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</si>
  <si>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</si>
  <si>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</si>
  <si>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</si>
  <si>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</si>
  <si>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</si>
  <si>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</si>
  <si>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</si>
  <si>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</si>
  <si>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</si>
  <si>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</si>
  <si>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</si>
  <si>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</si>
  <si>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</si>
  <si>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</si>
  <si>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</si>
  <si>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</si>
  <si>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</si>
  <si>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</si>
  <si>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</si>
  <si>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</si>
  <si>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</si>
  <si>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</si>
  <si>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</si>
  <si>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</si>
  <si>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</si>
  <si>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</si>
  <si>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</si>
  <si>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</si>
  <si>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</si>
  <si>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</si>
  <si>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</si>
  <si>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</si>
  <si>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</si>
  <si>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</si>
  <si>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</si>
  <si>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</si>
  <si>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</si>
  <si>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</si>
  <si>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</si>
  <si>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</si>
  <si>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</si>
  <si>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</si>
  <si>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</si>
  <si>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</si>
  <si>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</si>
  <si>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</si>
  <si>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</si>
  <si>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</si>
  <si>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</si>
  <si>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</si>
  <si>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</si>
  <si>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</si>
  <si>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</si>
  <si>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</si>
  <si>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</si>
  <si>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</si>
  <si>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</si>
  <si>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</si>
  <si>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</si>
  <si>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</si>
  <si>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</si>
  <si>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</si>
  <si>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</si>
  <si>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</si>
  <si>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</si>
  <si>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</si>
  <si>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</si>
  <si>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</si>
  <si>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</si>
  <si>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</si>
  <si>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</si>
  <si>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</si>
  <si>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</si>
  <si>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</si>
  <si>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</si>
  <si>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</si>
  <si>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</si>
  <si>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</si>
  <si>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</si>
  <si>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</si>
  <si>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</si>
  <si>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</si>
  <si>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</si>
  <si>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</si>
  <si>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</si>
  <si>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</si>
  <si>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</si>
  <si>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</si>
  <si>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</si>
  <si>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</si>
  <si>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</si>
  <si>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</si>
  <si>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</si>
  <si>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</si>
  <si>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</si>
  <si>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</si>
  <si>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</si>
  <si>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</si>
  <si>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</si>
  <si>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</si>
  <si>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</si>
  <si>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</si>
  <si>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</si>
  <si>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</si>
  <si>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</si>
  <si>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</si>
  <si>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</si>
  <si>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</si>
  <si>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</si>
  <si>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</si>
  <si>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</si>
  <si>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</si>
  <si>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</si>
  <si>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</si>
  <si>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</si>
  <si>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</si>
  <si>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</si>
  <si>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</si>
  <si>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</si>
  <si>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</si>
  <si>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</si>
  <si>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</si>
  <si>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</si>
  <si>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</si>
  <si>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</si>
  <si>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</si>
  <si>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</si>
  <si>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</si>
  <si>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</si>
  <si>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</si>
  <si>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</si>
  <si>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</si>
  <si>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</si>
  <si>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</si>
  <si>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</si>
  <si>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</si>
  <si>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</si>
  <si>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</si>
  <si>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</si>
  <si>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</si>
  <si>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</si>
  <si>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</si>
  <si>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</si>
  <si>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</si>
  <si>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</si>
  <si>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</si>
  <si>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</si>
  <si>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</si>
  <si>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</si>
  <si>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</si>
  <si>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</si>
  <si>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</si>
  <si>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</si>
  <si>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</si>
  <si>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</si>
  <si>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</si>
  <si>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</si>
  <si>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</si>
  <si>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</si>
  <si>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</si>
  <si>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</si>
  <si>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</si>
  <si>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</si>
  <si>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</si>
  <si>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</si>
  <si>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</si>
  <si>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</si>
  <si>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</si>
  <si>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</si>
  <si>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</si>
  <si>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</si>
  <si>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</si>
  <si>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</si>
  <si>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</si>
  <si>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</si>
  <si>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</si>
  <si>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</si>
  <si>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</si>
  <si>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</si>
  <si>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</si>
  <si>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</si>
  <si>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</si>
  <si>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</si>
  <si>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</si>
  <si>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</si>
  <si>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</si>
  <si>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</si>
  <si>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</si>
  <si>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</si>
  <si>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</si>
  <si>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</si>
  <si>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</si>
  <si>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</si>
  <si>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</si>
  <si>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</si>
  <si>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</si>
  <si>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</si>
  <si>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</si>
  <si>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</si>
  <si>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</si>
  <si>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</si>
  <si>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</si>
  <si>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</si>
  <si>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</si>
  <si>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</si>
  <si>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</si>
  <si>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</si>
  <si>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</si>
  <si>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</si>
  <si>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</si>
  <si>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</si>
  <si>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</si>
  <si>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</si>
  <si>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</si>
  <si>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</si>
  <si>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</si>
  <si>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</si>
  <si>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</si>
  <si>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</si>
  <si>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</si>
  <si>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</si>
  <si>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</si>
  <si>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</si>
  <si>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</si>
  <si>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</si>
  <si>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</si>
  <si>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</si>
  <si>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</si>
  <si>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</si>
  <si>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</si>
  <si>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</si>
  <si>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</si>
  <si>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</si>
  <si>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</si>
  <si>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</si>
  <si>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</si>
  <si>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</si>
  <si>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</si>
  <si>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</si>
  <si>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</si>
  <si>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</si>
  <si>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</si>
  <si>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</si>
  <si>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</si>
  <si>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</si>
  <si>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</si>
  <si>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</si>
  <si>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</si>
  <si>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</si>
  <si>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</si>
  <si>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</si>
  <si>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</si>
  <si>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</si>
  <si>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</si>
  <si>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</si>
  <si>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</si>
  <si>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</si>
  <si>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</si>
  <si>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</si>
  <si>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</si>
  <si>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</si>
  <si>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</si>
  <si>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</si>
  <si>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Adina</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</si>
  <si>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</si>
  <si>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</si>
  <si>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</si>
  <si>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</si>
  <si>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</si>
  <si>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</si>
  <si>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</si>
  <si>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</si>
  <si>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</si>
  <si>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</si>
  <si>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</si>
  <si>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</si>
  <si>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</si>
  <si>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</si>
  <si>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</si>
  <si>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</si>
  <si>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</si>
  <si>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</si>
  <si>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</si>
  <si>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</si>
  <si>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</si>
  <si>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</si>
  <si>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</si>
  <si>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</si>
  <si>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</si>
  <si>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</si>
  <si>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</si>
  <si>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</si>
  <si>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</si>
  <si>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</si>
  <si>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</si>
  <si>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</si>
  <si>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</si>
  <si>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</si>
  <si>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</si>
  <si>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</si>
  <si>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</si>
  <si>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</si>
  <si>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</si>
  <si>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</si>
  <si>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</si>
  <si>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</si>
  <si>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</si>
  <si>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</si>
  <si>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</si>
  <si>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</si>
  <si>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</si>
  <si>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</si>
  <si>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</si>
  <si>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</si>
  <si>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</si>
  <si>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</si>
  <si>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</si>
  <si>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</si>
  <si>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</si>
  <si>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</si>
  <si>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</si>
  <si>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</si>
  <si>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</si>
  <si>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</si>
  <si>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</si>
  <si>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</si>
  <si>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</si>
  <si>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</si>
  <si>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</si>
  <si>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</si>
  <si>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</si>
  <si>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</si>
  <si>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</si>
  <si>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</si>
  <si>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</si>
  <si>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</si>
  <si>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</si>
  <si>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</si>
  <si>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</si>
  <si>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</si>
  <si>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</si>
  <si>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</si>
  <si>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</si>
  <si>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</si>
  <si>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</si>
  <si>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</si>
  <si>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</si>
  <si>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</si>
  <si>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</si>
  <si>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</si>
  <si>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</si>
  <si>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</si>
  <si>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</si>
  <si>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</si>
  <si>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</si>
  <si>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</si>
  <si>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</si>
  <si>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</si>
  <si>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</si>
  <si>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</si>
  <si>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</si>
  <si>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</si>
  <si>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</si>
  <si>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</si>
  <si>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</si>
  <si>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</si>
  <si>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</si>
  <si>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</si>
  <si>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</si>
  <si>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</si>
  <si>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</si>
  <si>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</si>
  <si>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</si>
  <si>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</si>
  <si>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</si>
  <si>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</si>
  <si>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</si>
  <si>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</si>
  <si>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</si>
  <si>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</si>
  <si>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</si>
  <si>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</si>
  <si>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</si>
  <si>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</si>
  <si>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</si>
  <si>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</si>
  <si>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</si>
  <si>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</si>
  <si>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</si>
  <si>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</si>
  <si>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</si>
  <si>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</si>
  <si>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</si>
  <si>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</si>
  <si>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</si>
  <si>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</si>
  <si>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</si>
  <si>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</si>
  <si>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</si>
  <si>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</si>
  <si>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</si>
  <si>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</si>
  <si>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</si>
  <si>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</si>
  <si>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</si>
  <si>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</si>
  <si>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</si>
  <si>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</si>
  <si>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</si>
  <si>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</si>
  <si>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</si>
  <si>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</si>
  <si>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</si>
  <si>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</si>
  <si>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</si>
  <si>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</si>
  <si>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</si>
  <si>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</si>
  <si>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</si>
  <si>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</si>
  <si>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</si>
  <si>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</si>
  <si>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</si>
  <si>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</si>
  <si>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</si>
  <si>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</si>
  <si>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</si>
  <si>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</si>
  <si>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</si>
  <si>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</si>
  <si>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</si>
  <si>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</si>
  <si>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</si>
  <si>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</si>
  <si>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</si>
  <si>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</si>
  <si>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</si>
  <si>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</si>
  <si>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</si>
  <si>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</si>
  <si>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</si>
  <si>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</si>
  <si>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</si>
  <si>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</si>
  <si>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</si>
  <si>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</si>
  <si>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</si>
  <si>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</si>
  <si>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</si>
  <si>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</si>
  <si>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</si>
  <si>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</si>
  <si>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</si>
  <si>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</si>
  <si>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</si>
  <si>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</si>
  <si>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</si>
  <si>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</si>
  <si>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</si>
  <si>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</si>
  <si>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</si>
  <si>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</si>
  <si>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</si>
  <si>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</si>
  <si>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</si>
  <si>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</si>
  <si>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</si>
  <si>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</si>
  <si>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</si>
  <si>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</si>
  <si>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</si>
  <si>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</si>
  <si>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</si>
  <si>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</si>
  <si>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</si>
  <si>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</si>
  <si>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</si>
  <si>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</si>
  <si>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</si>
  <si>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</si>
  <si>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</si>
  <si>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</si>
  <si>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</si>
  <si>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</si>
  <si>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</si>
  <si>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</si>
  <si>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</si>
  <si>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</si>
  <si>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</si>
  <si>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</si>
  <si>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</si>
  <si>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</si>
  <si>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</si>
  <si>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</si>
  <si>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</si>
  <si>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</si>
  <si>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</si>
  <si>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</si>
  <si>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</si>
  <si>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</si>
  <si>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</si>
  <si>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</si>
  <si>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</si>
  <si>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</si>
  <si>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</si>
  <si>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</si>
  <si>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</si>
  <si>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</si>
  <si>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</si>
  <si>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</si>
  <si>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</si>
  <si>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</si>
  <si>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</si>
  <si>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</si>
  <si>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</si>
  <si>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</si>
  <si>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</si>
  <si>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</si>
  <si>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</si>
  <si>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</si>
  <si>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</si>
  <si>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</si>
  <si>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</si>
  <si>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</si>
  <si>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</si>
  <si>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</si>
  <si>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</si>
  <si>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</si>
  <si>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</si>
  <si>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</si>
  <si>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</si>
  <si>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</si>
  <si>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</si>
  <si>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</si>
  <si>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</si>
  <si>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</si>
  <si>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</si>
  <si>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</si>
  <si>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</si>
  <si>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</si>
  <si>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</si>
  <si>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</si>
  <si>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</si>
  <si>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</si>
  <si>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</si>
  <si>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</si>
  <si>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</si>
  <si>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</si>
  <si>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</si>
  <si>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</si>
  <si>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</si>
  <si>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</si>
  <si>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</si>
  <si>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</si>
  <si>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</si>
  <si>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</si>
  <si>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</si>
  <si>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</si>
  <si>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</si>
  <si>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</si>
  <si>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</si>
  <si>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</si>
  <si>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</si>
  <si>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</si>
  <si>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</si>
  <si>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</si>
  <si>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</si>
  <si>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</si>
  <si>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</si>
  <si>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</si>
  <si>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</si>
  <si>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</si>
  <si>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</si>
  <si>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</si>
  <si>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</si>
  <si>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</si>
  <si>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</si>
  <si>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</si>
  <si>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</si>
  <si>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</si>
  <si>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</si>
  <si>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</si>
  <si>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</si>
  <si>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</si>
  <si>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</si>
  <si>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</si>
  <si>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</si>
  <si>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</si>
  <si>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</si>
  <si>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</si>
  <si>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</si>
  <si>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</si>
  <si>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</si>
  <si>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</si>
  <si>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</si>
  <si>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</si>
  <si>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</si>
  <si>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</si>
  <si>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</si>
  <si>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</si>
  <si>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</si>
  <si>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</si>
  <si>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</si>
  <si>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</si>
  <si>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</si>
  <si>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</si>
  <si>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</si>
  <si>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</si>
  <si>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</si>
  <si>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</si>
  <si>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</si>
  <si>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</si>
  <si>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</si>
  <si>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</si>
  <si>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</si>
  <si>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</si>
  <si>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</si>
  <si>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</si>
  <si>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</si>
  <si>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</si>
  <si>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</si>
  <si>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</si>
  <si>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</si>
  <si>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</si>
  <si>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</si>
  <si>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</si>
  <si>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</si>
  <si>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</si>
  <si>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</si>
  <si>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</si>
  <si>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</si>
  <si>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</si>
  <si>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</si>
  <si>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</si>
  <si>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</si>
  <si>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</si>
  <si>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</si>
  <si>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</si>
  <si>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</si>
  <si>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</si>
  <si>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</si>
  <si>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</si>
  <si>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</si>
  <si>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</si>
  <si>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</si>
  <si>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</si>
  <si>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</si>
  <si>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</si>
  <si>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</si>
  <si>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</si>
  <si>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</si>
  <si>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</si>
  <si>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</si>
  <si>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</si>
  <si>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</si>
  <si>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</si>
  <si>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</si>
  <si>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</si>
  <si>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</si>
  <si>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</si>
  <si>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</si>
  <si>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</si>
  <si>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</si>
  <si>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</si>
  <si>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</si>
  <si>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</si>
  <si>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</si>
  <si>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</si>
  <si>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</si>
  <si>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</si>
  <si>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</si>
  <si>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</si>
  <si>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</si>
  <si>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</si>
  <si>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</si>
  <si>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</si>
  <si>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</si>
  <si>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</si>
  <si>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</si>
  <si>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</si>
  <si>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</si>
  <si>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</si>
  <si>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</si>
  <si>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</si>
  <si>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</si>
  <si>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</si>
  <si>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</si>
  <si>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</si>
  <si>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</si>
  <si>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</si>
  <si>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</si>
  <si>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</si>
  <si>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</si>
  <si>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</si>
  <si>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</si>
  <si>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</si>
  <si>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</si>
  <si>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</si>
  <si>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</si>
  <si>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</si>
  <si>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</si>
  <si>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</si>
  <si>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</si>
  <si>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</si>
  <si>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</si>
  <si>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</si>
  <si>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</si>
  <si>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</si>
  <si>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</si>
  <si>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</si>
  <si>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</si>
  <si>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</si>
  <si>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</si>
  <si>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</si>
  <si>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</si>
  <si>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</si>
  <si>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</si>
  <si>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</si>
  <si>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</si>
  <si>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</si>
  <si>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</si>
  <si>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</si>
  <si>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</si>
  <si>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</si>
  <si>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</si>
  <si>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</si>
  <si>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</si>
  <si>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</si>
  <si>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</si>
  <si>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</si>
  <si>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</si>
  <si>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</si>
  <si>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</si>
  <si>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</si>
  <si>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</si>
  <si>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</si>
  <si>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</si>
  <si>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</si>
  <si>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</si>
  <si>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</si>
  <si>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</si>
  <si>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</si>
  <si>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</si>
  <si>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</si>
  <si>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</si>
  <si>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</si>
  <si>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</si>
  <si>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</si>
  <si>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</si>
  <si>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</si>
  <si>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</si>
  <si>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</si>
  <si>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</si>
  <si>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</si>
  <si>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</si>
  <si>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</si>
  <si>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</si>
  <si>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</si>
  <si>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</si>
  <si>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</si>
  <si>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</si>
  <si>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</si>
  <si>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</si>
  <si>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</si>
  <si>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</si>
  <si>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</si>
  <si>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</si>
  <si>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</si>
  <si>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</si>
  <si>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</si>
  <si>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</si>
  <si>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</si>
  <si>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</si>
  <si>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</si>
  <si>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</si>
  <si>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</si>
  <si>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</si>
  <si>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</si>
  <si>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</si>
  <si>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</si>
  <si>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</si>
  <si>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</si>
  <si>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</si>
  <si>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</si>
  <si>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</si>
  <si>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</si>
  <si>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</si>
  <si>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</si>
  <si>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</si>
  <si>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</si>
  <si>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</si>
  <si>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</si>
  <si>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</si>
  <si>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</si>
  <si>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</si>
  <si>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</si>
  <si>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</si>
  <si>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</si>
  <si>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</si>
  <si>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</si>
  <si>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</si>
  <si>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</si>
  <si>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</si>
  <si>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</si>
  <si>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</si>
  <si>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</si>
  <si>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</si>
  <si>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</si>
  <si>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</si>
  <si>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</si>
  <si>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</si>
  <si>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</si>
  <si>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</si>
  <si>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</si>
  <si>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</si>
  <si>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</si>
  <si>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</si>
  <si>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</si>
  <si>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</si>
  <si>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</si>
  <si>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</si>
  <si>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</si>
  <si>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</si>
  <si>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</si>
  <si>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</si>
  <si>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</si>
  <si>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</si>
  <si>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</si>
  <si>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</si>
  <si>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</si>
  <si>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</si>
  <si>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</si>
  <si>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</si>
  <si>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</si>
  <si>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</si>
  <si>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</si>
  <si>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</si>
  <si>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</si>
  <si>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</si>
  <si>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</si>
  <si>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</si>
  <si>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</si>
  <si>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</si>
  <si>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</si>
  <si>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</si>
  <si>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</si>
  <si>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</si>
  <si>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</si>
  <si>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</si>
  <si>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</si>
  <si>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</si>
  <si>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</si>
  <si>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</si>
  <si>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</si>
  <si>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</si>
  <si>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</si>
  <si>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</si>
  <si>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</si>
  <si>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</si>
  <si>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</si>
  <si>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</si>
  <si>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</si>
  <si>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</si>
  <si>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</si>
  <si>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</si>
  <si>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</si>
  <si>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</si>
  <si>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</si>
  <si>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</si>
  <si>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</si>
  <si>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</si>
  <si>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</si>
  <si>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</si>
  <si>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</si>
  <si>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</si>
  <si>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</si>
  <si>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</si>
  <si>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</si>
  <si>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</si>
  <si>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</si>
  <si>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</si>
  <si>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</si>
  <si>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</si>
  <si>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</si>
  <si>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</si>
  <si>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</si>
  <si>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</si>
  <si>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</si>
  <si>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</si>
  <si>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</si>
  <si>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</si>
  <si>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</si>
  <si>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</si>
  <si>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</si>
  <si>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</si>
  <si>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</si>
  <si>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</si>
  <si>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</si>
  <si>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</si>
  <si>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</si>
  <si>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</si>
  <si>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</si>
  <si>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</si>
  <si>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</si>
  <si>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</si>
  <si>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</si>
  <si>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</si>
  <si>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</si>
  <si>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</si>
  <si>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</si>
  <si>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</si>
  <si>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</si>
  <si>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</si>
  <si>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</si>
  <si>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</si>
  <si>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</si>
  <si>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</si>
  <si>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</si>
  <si>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</si>
  <si>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</si>
  <si>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</si>
  <si>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</si>
  <si>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</si>
  <si>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</si>
  <si>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</si>
  <si>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</si>
  <si>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</si>
  <si>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</si>
  <si>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</si>
  <si>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</si>
  <si>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</si>
  <si>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</si>
  <si>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</si>
  <si>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</si>
  <si>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</si>
  <si>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</si>
  <si>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</si>
  <si>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</si>
  <si>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</si>
  <si>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</si>
  <si>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</si>
  <si>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</si>
  <si>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</si>
  <si>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</si>
  <si>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</si>
  <si>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</si>
  <si>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</si>
  <si>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</si>
  <si>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</si>
  <si>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</si>
  <si>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</si>
  <si>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</si>
  <si>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</si>
  <si>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</si>
  <si>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</si>
  <si>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</si>
  <si>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</si>
  <si>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</si>
  <si>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</si>
  <si>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</si>
  <si>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</si>
  <si>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</si>
  <si>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</si>
  <si>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</si>
  <si>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</si>
  <si>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</si>
  <si>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</si>
  <si>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</si>
  <si>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</si>
  <si>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</si>
  <si>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</si>
  <si>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</si>
  <si>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</si>
  <si>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</si>
  <si>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</si>
  <si>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</si>
  <si>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</si>
  <si>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</si>
  <si>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</si>
  <si>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</si>
  <si>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</si>
  <si>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</si>
  <si>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</si>
  <si>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</si>
  <si>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</si>
  <si>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</si>
  <si>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</si>
  <si>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</si>
  <si>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</si>
  <si>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</si>
  <si>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</si>
  <si>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</si>
  <si>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</si>
  <si>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</si>
  <si>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</si>
  <si>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</si>
  <si>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</si>
  <si>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</si>
  <si>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</si>
  <si>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</si>
  <si>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</si>
  <si>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</si>
  <si>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</si>
  <si>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</si>
  <si>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</si>
  <si>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</si>
  <si>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</si>
  <si>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</si>
  <si>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</si>
  <si>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</si>
  <si>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</si>
  <si>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</si>
  <si>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</si>
  <si>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</si>
  <si>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</si>
  <si>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</si>
  <si>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</si>
  <si>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</si>
  <si>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</si>
  <si>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</si>
  <si>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</si>
  <si>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</si>
  <si>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</si>
  <si>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</si>
  <si>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</si>
  <si>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</si>
  <si>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</si>
  <si>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</si>
  <si>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</si>
  <si>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</si>
  <si>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</si>
  <si>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</si>
  <si>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</si>
  <si>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</si>
  <si>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</si>
  <si>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</si>
  <si>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</si>
  <si>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</si>
  <si>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</si>
  <si>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</si>
  <si>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</si>
  <si>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</si>
  <si>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</si>
  <si>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</si>
  <si>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</si>
  <si>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</si>
  <si>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</si>
  <si>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</si>
  <si>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</si>
  <si>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</si>
  <si>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</si>
  <si>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</si>
  <si>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</si>
  <si>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</si>
  <si>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</si>
  <si>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</si>
  <si>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</si>
  <si>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</si>
  <si>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</si>
  <si>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</si>
  <si>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</si>
  <si>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</si>
  <si>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</si>
  <si>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</si>
  <si>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</si>
  <si>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</si>
  <si>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</si>
  <si>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</si>
  <si>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</si>
  <si>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</si>
  <si>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</si>
  <si>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</si>
  <si>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</si>
  <si>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</si>
  <si>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</si>
  <si>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</si>
  <si>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</si>
  <si>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</si>
  <si>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</si>
  <si>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</si>
  <si>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</si>
  <si>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</si>
  <si>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</si>
  <si>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</si>
  <si>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</si>
  <si>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</si>
  <si>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</si>
  <si>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</si>
  <si>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</si>
  <si>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</si>
  <si>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</si>
  <si>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</si>
  <si>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</si>
  <si>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</si>
  <si>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</si>
  <si>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</si>
  <si>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</si>
  <si>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</si>
  <si>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</si>
  <si>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</si>
  <si>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</si>
  <si>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</si>
  <si>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</si>
  <si>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</si>
  <si>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</si>
  <si>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</si>
  <si>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</si>
  <si>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</si>
  <si>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</si>
  <si>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</si>
  <si>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</si>
  <si>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</si>
  <si>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</si>
  <si>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</si>
  <si>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</si>
  <si>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</si>
  <si>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</si>
  <si>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</si>
  <si>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</si>
  <si>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</si>
  <si>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</si>
  <si>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Fo</t>
  </si>
  <si>
    <t>Chiatacoa</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</si>
  <si>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</si>
  <si>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</si>
  <si>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</si>
  <si>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</si>
  <si>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</si>
  <si>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</si>
  <si>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</si>
  <si>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</si>
  <si>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</si>
  <si>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</si>
  <si>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</si>
  <si>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</si>
  <si>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</si>
  <si>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</si>
  <si>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</si>
  <si>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</si>
  <si>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</si>
  <si>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</si>
  <si>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</si>
  <si>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</si>
  <si>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</si>
  <si>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</si>
  <si>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</si>
  <si>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</si>
  <si>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</si>
  <si>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</si>
  <si>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</si>
  <si>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</si>
  <si>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</si>
  <si>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</si>
  <si>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</si>
  <si>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</si>
  <si>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</si>
  <si>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</si>
  <si>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</si>
  <si>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</si>
  <si>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</si>
  <si>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</si>
  <si>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</si>
  <si>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</si>
  <si>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</si>
  <si>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</si>
  <si>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</si>
  <si>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</si>
  <si>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</si>
  <si>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</si>
  <si>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</si>
  <si>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</si>
  <si>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</si>
  <si>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</si>
  <si>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</si>
  <si>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</si>
  <si>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</si>
  <si>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</si>
  <si>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</si>
  <si>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</si>
  <si>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</si>
  <si>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</si>
  <si>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</si>
  <si>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</si>
  <si>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</si>
  <si>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</si>
  <si>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</si>
  <si>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</si>
  <si>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</si>
  <si>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</si>
  <si>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</si>
  <si>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</si>
  <si>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</si>
  <si>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</si>
  <si>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</si>
  <si>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</si>
  <si>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</si>
  <si>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</si>
  <si>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</si>
  <si>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</si>
  <si>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</si>
  <si>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</si>
  <si>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</si>
  <si>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</si>
  <si>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</si>
  <si>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</si>
  <si>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</si>
  <si>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</si>
  <si>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</si>
  <si>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</si>
  <si>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</si>
  <si>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</si>
  <si>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</si>
  <si>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</si>
  <si>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</si>
  <si>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</si>
  <si>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</si>
  <si>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</si>
  <si>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</si>
  <si>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</si>
  <si>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</si>
  <si>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</si>
  <si>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</si>
  <si>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</si>
  <si>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</si>
  <si>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</si>
  <si>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</si>
  <si>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</si>
  <si>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</si>
  <si>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</si>
  <si>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</si>
  <si>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</si>
  <si>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</si>
  <si>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</si>
  <si>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</si>
  <si>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</si>
  <si>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</si>
  <si>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</si>
  <si>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</si>
  <si>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</si>
  <si>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</si>
  <si>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</si>
  <si>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</si>
  <si>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</si>
  <si>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</si>
  <si>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</si>
  <si>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</si>
  <si>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</si>
  <si>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</si>
  <si>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</si>
  <si>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</si>
  <si>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</si>
  <si>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</si>
  <si>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</si>
  <si>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</si>
  <si>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</si>
  <si>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</si>
  <si>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</si>
  <si>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</si>
  <si>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</si>
  <si>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</si>
  <si>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</si>
  <si>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</si>
  <si>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</si>
  <si>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</si>
  <si>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</si>
  <si>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</si>
  <si>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</si>
  <si>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</si>
  <si>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</si>
  <si>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</si>
  <si>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</si>
  <si>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</si>
  <si>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</si>
  <si>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</si>
  <si>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</si>
  <si>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</si>
  <si>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</si>
  <si>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</si>
  <si>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</si>
  <si>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</si>
  <si>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</si>
  <si>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</si>
  <si>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</si>
  <si>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</si>
  <si>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</si>
  <si>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</si>
  <si>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</si>
  <si>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</si>
  <si>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</si>
  <si>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</si>
  <si>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</si>
  <si>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</si>
  <si>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</si>
  <si>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</si>
  <si>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</si>
  <si>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</si>
  <si>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</si>
  <si>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</si>
  <si>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</si>
  <si>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</si>
  <si>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</si>
  <si>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</si>
  <si>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</si>
  <si>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</si>
  <si>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</si>
  <si>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</si>
  <si>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</si>
  <si>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</si>
  <si>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</si>
  <si>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</si>
  <si>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</si>
  <si>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</si>
  <si>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</si>
  <si>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</si>
  <si>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</si>
  <si>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</si>
  <si>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</si>
  <si>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</si>
  <si>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</si>
  <si>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</si>
  <si>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</si>
  <si>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</si>
  <si>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</si>
  <si>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</si>
  <si>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</si>
  <si>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</si>
  <si>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</si>
  <si>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</si>
  <si>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</si>
  <si>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</si>
  <si>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</si>
  <si>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</si>
  <si>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</si>
  <si>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</si>
  <si>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</si>
  <si>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</si>
  <si>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</si>
  <si>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</si>
  <si>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</si>
  <si>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</si>
  <si>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</si>
  <si>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</si>
  <si>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</si>
  <si>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</si>
  <si>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</si>
  <si>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</si>
  <si>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</si>
  <si>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</si>
  <si>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</si>
  <si>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</si>
  <si>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</si>
  <si>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Wyverce</t>
  </si>
  <si>
    <t>Boomfish</t>
  </si>
  <si>
    <t>Tuckle</t>
  </si>
  <si>
    <t>Graysola</t>
  </si>
  <si>
    <t>Bohergle</t>
  </si>
  <si>
    <t>Psyntler</t>
  </si>
  <si>
    <t>Brightmory</t>
  </si>
  <si>
    <t>Milpanzer</t>
  </si>
  <si>
    <t>Sabeligth</t>
  </si>
  <si>
    <t>DARK/GHOST/FAIRY</t>
  </si>
  <si>
    <t>DARK/GHOS/FERAL</t>
  </si>
  <si>
    <t>ENLIGHTENED</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</si>
  <si>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</si>
  <si>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</si>
  <si>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</si>
  <si>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</si>
  <si>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</si>
  <si>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</si>
  <si>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</si>
  <si>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</si>
  <si>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</si>
  <si>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</si>
  <si>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</si>
  <si>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</si>
  <si>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</si>
  <si>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</si>
  <si>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</si>
  <si>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</si>
  <si>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</si>
  <si>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</si>
  <si>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</si>
  <si>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</si>
  <si>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</si>
  <si>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</si>
  <si>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</si>
  <si>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</si>
  <si>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</si>
  <si>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</si>
  <si>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</si>
  <si>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</si>
  <si>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</si>
  <si>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</si>
  <si>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</si>
  <si>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</si>
  <si>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</si>
  <si>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</si>
  <si>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</si>
  <si>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</si>
  <si>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</si>
  <si>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</si>
  <si>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</si>
  <si>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</si>
  <si>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</si>
  <si>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</si>
  <si>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</si>
  <si>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</si>
  <si>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</si>
  <si>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</si>
  <si>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</si>
  <si>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</si>
  <si>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</si>
  <si>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</si>
  <si>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</si>
  <si>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</si>
  <si>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</si>
  <si>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</si>
  <si>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</si>
  <si>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</si>
  <si>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</si>
  <si>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30,30,30,30,30,31</t>
  </si>
  <si>
    <t>0,0,0,0,0,0</t>
  </si>
  <si>
    <t>1,TACKLE,1,WILLOWISP,1,POISONSTING,1,STRINGSHOT,10,EMBER,12,BUGBITE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</si>
</sst>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70"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46">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12">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0" fontId="0" fillId="0" borderId="0" xfId="0" applyFill="1"/>
    <xf numFmtId="1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xf numFmtId="0" fontId="0" fillId="0" borderId="0" xfId="0" applyFont="1" applyAlignment="1">
      <alignment horizontal="center"/>
    </xf>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70" fontId="5" fillId="3" borderId="1" xfId="2" applyNumberFormat="1" applyFont="1" applyFill="1" applyBorder="1" applyAlignment="1">
      <alignment horizontal="center" vertical="center" wrapText="1"/>
    </xf>
  </cellXfs>
  <cellStyles count="3">
    <cellStyle name="Hipervínculo" xfId="1" builtinId="8"/>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204</v>
      </c>
      <c r="B1" t="s">
        <v>9693</v>
      </c>
      <c r="C1" t="s">
        <v>9694</v>
      </c>
      <c r="D1" t="s">
        <v>9715</v>
      </c>
      <c r="E1" t="s">
        <v>204</v>
      </c>
      <c r="F1" t="s">
        <v>9693</v>
      </c>
      <c r="G1" t="s">
        <v>9694</v>
      </c>
      <c r="H1" t="s">
        <v>9715</v>
      </c>
      <c r="L1" t="s">
        <v>9813</v>
      </c>
      <c r="M1" t="s">
        <v>9813</v>
      </c>
      <c r="N1" s="18" t="s">
        <v>9820</v>
      </c>
    </row>
    <row r="2" spans="1:26" x14ac:dyDescent="0.25">
      <c r="A2">
        <v>1</v>
      </c>
      <c r="B2" t="s">
        <v>9695</v>
      </c>
      <c r="C2" t="s">
        <v>9696</v>
      </c>
      <c r="D2">
        <v>6</v>
      </c>
      <c r="E2">
        <v>1</v>
      </c>
      <c r="F2" t="s">
        <v>9716</v>
      </c>
      <c r="G2" t="s">
        <v>9717</v>
      </c>
      <c r="H2">
        <v>2</v>
      </c>
      <c r="L2" t="s">
        <v>9813</v>
      </c>
      <c r="N2" t="s">
        <v>9815</v>
      </c>
      <c r="Y2" t="s">
        <v>9806</v>
      </c>
      <c r="Z2" s="18" t="s">
        <v>9807</v>
      </c>
    </row>
    <row r="3" spans="1:26" x14ac:dyDescent="0.25">
      <c r="A3">
        <v>2</v>
      </c>
      <c r="B3" t="s">
        <v>9697</v>
      </c>
      <c r="C3" t="s">
        <v>9698</v>
      </c>
      <c r="D3">
        <v>4</v>
      </c>
      <c r="E3">
        <v>2</v>
      </c>
      <c r="F3" t="s">
        <v>9739</v>
      </c>
      <c r="G3" t="s">
        <v>9740</v>
      </c>
      <c r="H3">
        <v>1</v>
      </c>
      <c r="L3" s="18" t="s">
        <v>9812</v>
      </c>
      <c r="M3" t="s">
        <v>9814</v>
      </c>
      <c r="N3" s="18" t="s">
        <v>9810</v>
      </c>
      <c r="X3" t="s">
        <v>9806</v>
      </c>
      <c r="Y3" t="s">
        <v>9806</v>
      </c>
    </row>
    <row r="4" spans="1:26" x14ac:dyDescent="0.25">
      <c r="A4">
        <v>3</v>
      </c>
      <c r="B4" t="s">
        <v>9699</v>
      </c>
      <c r="C4" t="s">
        <v>9700</v>
      </c>
      <c r="D4">
        <v>3</v>
      </c>
      <c r="E4">
        <v>3</v>
      </c>
      <c r="F4" t="s">
        <v>9742</v>
      </c>
      <c r="G4" t="s">
        <v>9741</v>
      </c>
      <c r="H4">
        <v>1</v>
      </c>
      <c r="X4" t="s">
        <v>9806</v>
      </c>
    </row>
    <row r="5" spans="1:26" x14ac:dyDescent="0.25">
      <c r="A5">
        <v>4</v>
      </c>
      <c r="B5" t="s">
        <v>9701</v>
      </c>
      <c r="C5" t="s">
        <v>9796</v>
      </c>
      <c r="D5">
        <v>2</v>
      </c>
      <c r="E5">
        <v>4</v>
      </c>
      <c r="F5" t="s">
        <v>9743</v>
      </c>
      <c r="G5" t="s">
        <v>9744</v>
      </c>
      <c r="H5">
        <v>1</v>
      </c>
      <c r="V5" t="s">
        <v>9804</v>
      </c>
      <c r="W5" t="s">
        <v>9804</v>
      </c>
      <c r="X5" s="18" t="s">
        <v>9805</v>
      </c>
    </row>
    <row r="6" spans="1:26" x14ac:dyDescent="0.25">
      <c r="A6">
        <v>5</v>
      </c>
      <c r="B6" t="s">
        <v>9702</v>
      </c>
      <c r="C6" t="s">
        <v>9793</v>
      </c>
      <c r="D6">
        <v>2</v>
      </c>
      <c r="E6">
        <v>5</v>
      </c>
      <c r="F6" t="s">
        <v>9751</v>
      </c>
      <c r="G6" t="s">
        <v>9751</v>
      </c>
      <c r="H6">
        <v>1</v>
      </c>
      <c r="S6" t="s">
        <v>9801</v>
      </c>
      <c r="T6" t="s">
        <v>9801</v>
      </c>
      <c r="U6" t="s">
        <v>9801</v>
      </c>
      <c r="V6" t="s">
        <v>9804</v>
      </c>
      <c r="W6" t="s">
        <v>9850</v>
      </c>
      <c r="X6" t="s">
        <v>9803</v>
      </c>
    </row>
    <row r="7" spans="1:26" x14ac:dyDescent="0.25">
      <c r="A7">
        <v>6</v>
      </c>
      <c r="B7" t="s">
        <v>9703</v>
      </c>
      <c r="C7" t="s">
        <v>9782</v>
      </c>
      <c r="D7">
        <v>2</v>
      </c>
      <c r="E7">
        <v>6</v>
      </c>
      <c r="F7" t="s">
        <v>9762</v>
      </c>
      <c r="G7" t="s">
        <v>9763</v>
      </c>
      <c r="H7">
        <v>1</v>
      </c>
      <c r="S7" t="s">
        <v>9801</v>
      </c>
      <c r="U7" s="18" t="s">
        <v>9795</v>
      </c>
      <c r="V7" s="18" t="s">
        <v>9795</v>
      </c>
      <c r="X7" t="s">
        <v>9803</v>
      </c>
      <c r="Y7" t="s">
        <v>9803</v>
      </c>
    </row>
    <row r="8" spans="1:26" x14ac:dyDescent="0.25">
      <c r="A8">
        <v>7</v>
      </c>
      <c r="B8" t="s">
        <v>9704</v>
      </c>
      <c r="C8" t="s">
        <v>9718</v>
      </c>
      <c r="D8">
        <v>2</v>
      </c>
      <c r="E8">
        <v>7</v>
      </c>
      <c r="F8" t="s">
        <v>9808</v>
      </c>
      <c r="G8" t="s">
        <v>9807</v>
      </c>
      <c r="H8">
        <v>1</v>
      </c>
      <c r="Q8" t="s">
        <v>9799</v>
      </c>
      <c r="R8" t="s">
        <v>9799</v>
      </c>
      <c r="S8" s="18" t="s">
        <v>9797</v>
      </c>
      <c r="T8" t="s">
        <v>9800</v>
      </c>
      <c r="U8" t="s">
        <v>9800</v>
      </c>
      <c r="V8" t="s">
        <v>9802</v>
      </c>
      <c r="W8" t="s">
        <v>9802</v>
      </c>
      <c r="X8" t="s">
        <v>9802</v>
      </c>
    </row>
    <row r="9" spans="1:26" x14ac:dyDescent="0.25">
      <c r="A9">
        <v>8</v>
      </c>
      <c r="B9" t="s">
        <v>9705</v>
      </c>
      <c r="C9" t="s">
        <v>9752</v>
      </c>
      <c r="D9">
        <v>2</v>
      </c>
      <c r="E9">
        <v>8</v>
      </c>
      <c r="F9" t="s">
        <v>9816</v>
      </c>
      <c r="G9" t="s">
        <v>9817</v>
      </c>
      <c r="H9">
        <v>1</v>
      </c>
      <c r="Q9" t="s">
        <v>9799</v>
      </c>
      <c r="S9" s="18" t="s">
        <v>9797</v>
      </c>
      <c r="X9" t="s">
        <v>9802</v>
      </c>
    </row>
    <row r="10" spans="1:26" x14ac:dyDescent="0.25">
      <c r="A10">
        <v>9</v>
      </c>
      <c r="B10" t="s">
        <v>9706</v>
      </c>
      <c r="C10" t="s">
        <v>9721</v>
      </c>
      <c r="D10">
        <v>2</v>
      </c>
      <c r="E10">
        <v>9</v>
      </c>
      <c r="F10" t="s">
        <v>9818</v>
      </c>
      <c r="G10" t="s">
        <v>9819</v>
      </c>
      <c r="H10">
        <v>1</v>
      </c>
      <c r="Q10" t="s">
        <v>9799</v>
      </c>
      <c r="S10" t="s">
        <v>9798</v>
      </c>
      <c r="X10" t="s">
        <v>9802</v>
      </c>
    </row>
    <row r="11" spans="1:26" x14ac:dyDescent="0.25">
      <c r="A11">
        <v>10</v>
      </c>
      <c r="B11" t="s">
        <v>9711</v>
      </c>
      <c r="C11" t="s">
        <v>9750</v>
      </c>
      <c r="D11">
        <v>2</v>
      </c>
      <c r="E11">
        <v>10</v>
      </c>
      <c r="F11" t="s">
        <v>9825</v>
      </c>
      <c r="G11" t="s">
        <v>9824</v>
      </c>
      <c r="H11">
        <v>1</v>
      </c>
      <c r="Q11" t="s">
        <v>9799</v>
      </c>
      <c r="S11" t="s">
        <v>9798</v>
      </c>
      <c r="X11" s="18" t="s">
        <v>9784</v>
      </c>
    </row>
    <row r="12" spans="1:26" x14ac:dyDescent="0.25">
      <c r="A12">
        <v>11</v>
      </c>
      <c r="B12" t="s">
        <v>9707</v>
      </c>
      <c r="C12" t="s">
        <v>9785</v>
      </c>
      <c r="D12">
        <v>2</v>
      </c>
      <c r="E12">
        <v>11</v>
      </c>
      <c r="F12" t="s">
        <v>9835</v>
      </c>
      <c r="G12" t="s">
        <v>9836</v>
      </c>
      <c r="H12">
        <v>1</v>
      </c>
      <c r="Q12" s="18" t="s">
        <v>9794</v>
      </c>
      <c r="R12" s="18" t="s">
        <v>9794</v>
      </c>
      <c r="S12" t="s">
        <v>9798</v>
      </c>
      <c r="X12" s="18" t="s">
        <v>9784</v>
      </c>
    </row>
    <row r="13" spans="1:26" x14ac:dyDescent="0.25">
      <c r="A13">
        <v>12</v>
      </c>
      <c r="B13" t="s">
        <v>9708</v>
      </c>
      <c r="C13" t="s">
        <v>9722</v>
      </c>
      <c r="D13">
        <v>2</v>
      </c>
      <c r="E13">
        <v>12</v>
      </c>
      <c r="F13" t="s">
        <v>9839</v>
      </c>
      <c r="G13" t="s">
        <v>9841</v>
      </c>
      <c r="H13">
        <v>1</v>
      </c>
      <c r="Q13" t="s">
        <v>9792</v>
      </c>
      <c r="X13" t="s">
        <v>9783</v>
      </c>
    </row>
    <row r="14" spans="1:26" x14ac:dyDescent="0.25">
      <c r="A14">
        <v>13</v>
      </c>
      <c r="B14" t="s">
        <v>9709</v>
      </c>
      <c r="C14" t="s">
        <v>9788</v>
      </c>
      <c r="D14">
        <v>2</v>
      </c>
      <c r="E14">
        <v>13</v>
      </c>
      <c r="F14" t="s">
        <v>9843</v>
      </c>
      <c r="G14" t="s">
        <v>9843</v>
      </c>
      <c r="H14">
        <v>1</v>
      </c>
      <c r="M14" s="18" t="s">
        <v>9787</v>
      </c>
      <c r="Q14" t="s">
        <v>9792</v>
      </c>
      <c r="X14" t="s">
        <v>9783</v>
      </c>
    </row>
    <row r="15" spans="1:26" x14ac:dyDescent="0.25">
      <c r="A15">
        <v>14</v>
      </c>
      <c r="B15" t="s">
        <v>9710</v>
      </c>
      <c r="C15" t="s">
        <v>9770</v>
      </c>
      <c r="D15">
        <v>2</v>
      </c>
      <c r="E15">
        <v>14</v>
      </c>
      <c r="F15" t="s">
        <v>9845</v>
      </c>
      <c r="G15" t="s">
        <v>9846</v>
      </c>
      <c r="H15">
        <v>1</v>
      </c>
      <c r="M15" s="18" t="s">
        <v>9787</v>
      </c>
      <c r="N15" t="s">
        <v>9790</v>
      </c>
      <c r="O15" t="s">
        <v>9790</v>
      </c>
      <c r="P15" t="s">
        <v>9790</v>
      </c>
      <c r="Q15" s="18" t="s">
        <v>9791</v>
      </c>
      <c r="X15" t="s">
        <v>9783</v>
      </c>
    </row>
    <row r="16" spans="1:26" x14ac:dyDescent="0.25">
      <c r="A16">
        <v>15</v>
      </c>
      <c r="B16" t="s">
        <v>9712</v>
      </c>
      <c r="C16" t="s">
        <v>9720</v>
      </c>
      <c r="D16">
        <v>2</v>
      </c>
      <c r="E16">
        <v>15</v>
      </c>
      <c r="F16" t="s">
        <v>9847</v>
      </c>
      <c r="G16" t="s">
        <v>9850</v>
      </c>
      <c r="H16">
        <v>1</v>
      </c>
      <c r="M16" t="s">
        <v>9786</v>
      </c>
      <c r="X16" t="s">
        <v>9780</v>
      </c>
      <c r="Y16" s="18" t="s">
        <v>9781</v>
      </c>
      <c r="Z16" s="18" t="s">
        <v>9781</v>
      </c>
    </row>
    <row r="17" spans="1:34" x14ac:dyDescent="0.25">
      <c r="A17">
        <v>16</v>
      </c>
      <c r="B17" t="s">
        <v>9713</v>
      </c>
      <c r="C17" t="s">
        <v>9749</v>
      </c>
      <c r="D17">
        <v>1</v>
      </c>
      <c r="E17">
        <v>16</v>
      </c>
      <c r="F17" t="s">
        <v>9851</v>
      </c>
      <c r="G17" t="s">
        <v>9852</v>
      </c>
      <c r="H17">
        <v>1</v>
      </c>
      <c r="M17" t="s">
        <v>9786</v>
      </c>
      <c r="X17" t="s">
        <v>9780</v>
      </c>
    </row>
    <row r="18" spans="1:34" x14ac:dyDescent="0.25">
      <c r="A18">
        <v>17</v>
      </c>
      <c r="B18" t="s">
        <v>9714</v>
      </c>
      <c r="C18" t="s">
        <v>9719</v>
      </c>
      <c r="D18">
        <v>1</v>
      </c>
      <c r="E18">
        <v>17</v>
      </c>
      <c r="F18" t="s">
        <v>9854</v>
      </c>
      <c r="G18" t="s">
        <v>9855</v>
      </c>
      <c r="H18">
        <v>1</v>
      </c>
      <c r="M18" t="s">
        <v>9786</v>
      </c>
      <c r="X18" t="s">
        <v>9780</v>
      </c>
    </row>
    <row r="19" spans="1:34" x14ac:dyDescent="0.25">
      <c r="A19">
        <v>18</v>
      </c>
      <c r="B19" t="s">
        <v>9724</v>
      </c>
      <c r="C19" t="s">
        <v>9809</v>
      </c>
      <c r="D19">
        <v>1</v>
      </c>
      <c r="E19">
        <v>18</v>
      </c>
      <c r="F19" t="s">
        <v>9833</v>
      </c>
      <c r="G19" t="s">
        <v>9833</v>
      </c>
      <c r="H19">
        <v>1</v>
      </c>
      <c r="L19" s="19" t="s">
        <v>9691</v>
      </c>
      <c r="M19" t="s">
        <v>9786</v>
      </c>
      <c r="U19" s="18" t="s">
        <v>9856</v>
      </c>
      <c r="V19" t="s">
        <v>9842</v>
      </c>
      <c r="W19" t="s">
        <v>9842</v>
      </c>
      <c r="X19" s="18" t="s">
        <v>9753</v>
      </c>
    </row>
    <row r="20" spans="1:34" x14ac:dyDescent="0.25">
      <c r="A20">
        <v>19</v>
      </c>
      <c r="B20" t="s">
        <v>9725</v>
      </c>
      <c r="C20" t="s">
        <v>9789</v>
      </c>
      <c r="D20">
        <v>1</v>
      </c>
      <c r="L20" s="18" t="s">
        <v>9667</v>
      </c>
      <c r="M20" s="18" t="s">
        <v>9667</v>
      </c>
      <c r="X20" s="18" t="s">
        <v>9753</v>
      </c>
      <c r="Y20" t="s">
        <v>9754</v>
      </c>
      <c r="Z20" t="s">
        <v>9754</v>
      </c>
      <c r="AA20" t="s">
        <v>9754</v>
      </c>
      <c r="AB20" t="s">
        <v>9754</v>
      </c>
      <c r="AC20" s="18" t="s">
        <v>9758</v>
      </c>
    </row>
    <row r="21" spans="1:34" x14ac:dyDescent="0.25">
      <c r="A21">
        <v>20</v>
      </c>
      <c r="B21" t="s">
        <v>9726</v>
      </c>
      <c r="C21" t="s">
        <v>9767</v>
      </c>
      <c r="D21">
        <v>1</v>
      </c>
      <c r="K21" t="s">
        <v>9757</v>
      </c>
      <c r="L21" s="18" t="s">
        <v>9667</v>
      </c>
      <c r="M21" s="18" t="s">
        <v>9667</v>
      </c>
      <c r="N21" t="s">
        <v>9658</v>
      </c>
      <c r="O21" t="s">
        <v>9658</v>
      </c>
      <c r="P21" t="s">
        <v>9658</v>
      </c>
      <c r="Q21" t="s">
        <v>9658</v>
      </c>
      <c r="R21" s="18" t="s">
        <v>9844</v>
      </c>
      <c r="S21" s="19" t="s">
        <v>9690</v>
      </c>
      <c r="X21" t="s">
        <v>9692</v>
      </c>
      <c r="AC21" t="s">
        <v>9755</v>
      </c>
    </row>
    <row r="22" spans="1:34" x14ac:dyDescent="0.25">
      <c r="A22">
        <v>21</v>
      </c>
      <c r="B22" t="s">
        <v>9727</v>
      </c>
      <c r="C22" t="s">
        <v>9748</v>
      </c>
      <c r="D22">
        <v>1</v>
      </c>
      <c r="J22" s="18" t="s">
        <v>9764</v>
      </c>
      <c r="K22" t="s">
        <v>9757</v>
      </c>
      <c r="R22" t="s">
        <v>9649</v>
      </c>
      <c r="X22" t="s">
        <v>9692</v>
      </c>
      <c r="AC22" t="s">
        <v>9755</v>
      </c>
      <c r="AD22" t="s">
        <v>9756</v>
      </c>
      <c r="AE22" t="s">
        <v>9756</v>
      </c>
      <c r="AF22" t="s">
        <v>9756</v>
      </c>
      <c r="AG22" t="s">
        <v>9756</v>
      </c>
      <c r="AH22" s="18" t="s">
        <v>9759</v>
      </c>
    </row>
    <row r="23" spans="1:34" x14ac:dyDescent="0.25">
      <c r="A23">
        <v>22</v>
      </c>
      <c r="B23" t="s">
        <v>9728</v>
      </c>
      <c r="C23" t="s">
        <v>9778</v>
      </c>
      <c r="D23">
        <v>1</v>
      </c>
      <c r="R23" t="s">
        <v>9649</v>
      </c>
      <c r="X23" t="s">
        <v>9692</v>
      </c>
      <c r="AC23" t="s">
        <v>9755</v>
      </c>
      <c r="AH23" t="s">
        <v>9826</v>
      </c>
    </row>
    <row r="24" spans="1:34" x14ac:dyDescent="0.25">
      <c r="A24">
        <v>23</v>
      </c>
      <c r="B24" t="s">
        <v>9738</v>
      </c>
      <c r="C24" t="s">
        <v>9746</v>
      </c>
      <c r="D24">
        <v>1</v>
      </c>
      <c r="O24" t="s">
        <v>9656</v>
      </c>
      <c r="R24" t="s">
        <v>9649</v>
      </c>
      <c r="U24" t="s">
        <v>9680</v>
      </c>
      <c r="X24" s="18" t="s">
        <v>9668</v>
      </c>
      <c r="Z24" t="s">
        <v>9688</v>
      </c>
      <c r="AC24" t="s">
        <v>9755</v>
      </c>
      <c r="AH24" t="s">
        <v>9826</v>
      </c>
    </row>
    <row r="25" spans="1:34" x14ac:dyDescent="0.25">
      <c r="A25">
        <v>24</v>
      </c>
      <c r="B25" t="s">
        <v>9729</v>
      </c>
      <c r="C25" t="s">
        <v>9765</v>
      </c>
      <c r="D25">
        <v>1</v>
      </c>
      <c r="L25" s="18" t="s">
        <v>9659</v>
      </c>
      <c r="M25" s="18" t="s">
        <v>9659</v>
      </c>
      <c r="N25" t="s">
        <v>9682</v>
      </c>
      <c r="O25" s="18" t="s">
        <v>9655</v>
      </c>
      <c r="P25" t="s">
        <v>9649</v>
      </c>
      <c r="Q25" t="s">
        <v>9649</v>
      </c>
      <c r="R25" t="s">
        <v>9649</v>
      </c>
      <c r="U25" s="18" t="s">
        <v>9745</v>
      </c>
      <c r="V25" t="s">
        <v>9650</v>
      </c>
      <c r="W25" t="s">
        <v>9650</v>
      </c>
      <c r="X25" s="18" t="s">
        <v>9668</v>
      </c>
      <c r="Y25" t="s">
        <v>9683</v>
      </c>
      <c r="Z25" s="18" t="s">
        <v>9684</v>
      </c>
      <c r="AA25" t="s">
        <v>9686</v>
      </c>
      <c r="AB25" s="18" t="s">
        <v>9687</v>
      </c>
      <c r="AC25" t="s">
        <v>9755</v>
      </c>
      <c r="AH25" t="s">
        <v>9826</v>
      </c>
    </row>
    <row r="26" spans="1:34" x14ac:dyDescent="0.25">
      <c r="A26">
        <v>25</v>
      </c>
      <c r="B26" t="s">
        <v>9730</v>
      </c>
      <c r="C26" t="s">
        <v>9761</v>
      </c>
      <c r="D26">
        <v>1</v>
      </c>
      <c r="L26" t="s">
        <v>9662</v>
      </c>
      <c r="N26" t="s">
        <v>9682</v>
      </c>
      <c r="R26" t="s">
        <v>9649</v>
      </c>
      <c r="V26" t="s">
        <v>9650</v>
      </c>
      <c r="Z26" s="19" t="s">
        <v>9685</v>
      </c>
      <c r="AH26" t="s">
        <v>9826</v>
      </c>
    </row>
    <row r="27" spans="1:34" x14ac:dyDescent="0.25">
      <c r="A27">
        <v>26</v>
      </c>
      <c r="B27" t="s">
        <v>9731</v>
      </c>
      <c r="C27" t="s">
        <v>9811</v>
      </c>
      <c r="D27">
        <v>1</v>
      </c>
      <c r="L27" t="s">
        <v>9662</v>
      </c>
      <c r="N27" t="s">
        <v>9682</v>
      </c>
      <c r="R27" t="s">
        <v>9649</v>
      </c>
      <c r="V27" t="s">
        <v>9650</v>
      </c>
      <c r="AH27" t="s">
        <v>9828</v>
      </c>
    </row>
    <row r="28" spans="1:34" x14ac:dyDescent="0.25">
      <c r="A28">
        <v>27</v>
      </c>
      <c r="B28" t="s">
        <v>9732</v>
      </c>
      <c r="C28" t="s">
        <v>9777</v>
      </c>
      <c r="D28">
        <v>1</v>
      </c>
      <c r="K28" s="18" t="s">
        <v>9660</v>
      </c>
      <c r="L28" s="18" t="s">
        <v>9660</v>
      </c>
      <c r="N28" s="19" t="s">
        <v>9676</v>
      </c>
      <c r="R28" t="s">
        <v>9649</v>
      </c>
      <c r="U28" t="s">
        <v>9650</v>
      </c>
      <c r="V28" t="s">
        <v>9650</v>
      </c>
      <c r="W28" s="18" t="s">
        <v>9840</v>
      </c>
      <c r="X28" t="s">
        <v>9853</v>
      </c>
      <c r="AH28" t="s">
        <v>9828</v>
      </c>
    </row>
    <row r="29" spans="1:34" x14ac:dyDescent="0.25">
      <c r="A29">
        <v>28</v>
      </c>
      <c r="B29" t="s">
        <v>9733</v>
      </c>
      <c r="C29" t="s">
        <v>9771</v>
      </c>
      <c r="D29">
        <v>1</v>
      </c>
      <c r="L29" t="s">
        <v>9661</v>
      </c>
      <c r="N29" t="s">
        <v>9849</v>
      </c>
      <c r="P29" t="s">
        <v>9654</v>
      </c>
      <c r="Q29" t="s">
        <v>9653</v>
      </c>
      <c r="R29" t="s">
        <v>9649</v>
      </c>
      <c r="T29" s="19" t="s">
        <v>9689</v>
      </c>
      <c r="U29" t="s">
        <v>9650</v>
      </c>
      <c r="X29" t="s">
        <v>9853</v>
      </c>
      <c r="AH29" t="s">
        <v>9828</v>
      </c>
    </row>
    <row r="30" spans="1:34" x14ac:dyDescent="0.25">
      <c r="A30">
        <v>29</v>
      </c>
      <c r="B30" t="s">
        <v>9734</v>
      </c>
      <c r="C30" t="s">
        <v>9779</v>
      </c>
      <c r="D30">
        <v>1</v>
      </c>
      <c r="L30" t="s">
        <v>9661</v>
      </c>
      <c r="N30" t="s">
        <v>9849</v>
      </c>
      <c r="P30" t="s">
        <v>9848</v>
      </c>
      <c r="Q30" t="s">
        <v>9848</v>
      </c>
      <c r="R30" t="s">
        <v>9649</v>
      </c>
      <c r="U30" t="s">
        <v>9650</v>
      </c>
      <c r="X30" t="s">
        <v>9853</v>
      </c>
      <c r="Y30" t="s">
        <v>9853</v>
      </c>
      <c r="Z30" t="s">
        <v>9853</v>
      </c>
      <c r="AH30" t="s">
        <v>9828</v>
      </c>
    </row>
    <row r="31" spans="1:34" x14ac:dyDescent="0.25">
      <c r="A31">
        <v>30</v>
      </c>
      <c r="B31" t="s">
        <v>9735</v>
      </c>
      <c r="C31" t="s">
        <v>9747</v>
      </c>
      <c r="D31">
        <v>1</v>
      </c>
      <c r="L31" s="18" t="s">
        <v>9663</v>
      </c>
      <c r="M31" t="s">
        <v>9672</v>
      </c>
      <c r="N31" t="s">
        <v>9849</v>
      </c>
      <c r="P31" s="18" t="s">
        <v>9652</v>
      </c>
      <c r="Q31" t="s">
        <v>9649</v>
      </c>
      <c r="R31" t="s">
        <v>9649</v>
      </c>
      <c r="T31" s="19" t="s">
        <v>9679</v>
      </c>
      <c r="U31" t="s">
        <v>9650</v>
      </c>
      <c r="Y31" s="14"/>
      <c r="Z31" s="18" t="s">
        <v>9843</v>
      </c>
      <c r="AH31" t="s">
        <v>9828</v>
      </c>
    </row>
    <row r="32" spans="1:34" x14ac:dyDescent="0.25">
      <c r="A32">
        <v>31</v>
      </c>
      <c r="B32" t="s">
        <v>9736</v>
      </c>
      <c r="C32" t="s">
        <v>9736</v>
      </c>
      <c r="D32">
        <v>1</v>
      </c>
      <c r="M32" t="s">
        <v>9672</v>
      </c>
      <c r="R32" t="s">
        <v>9649</v>
      </c>
      <c r="S32" t="s">
        <v>9649</v>
      </c>
      <c r="T32" s="18" t="s">
        <v>9648</v>
      </c>
      <c r="U32" s="18" t="s">
        <v>9648</v>
      </c>
      <c r="AH32" t="s">
        <v>9828</v>
      </c>
    </row>
    <row r="33" spans="1:34" x14ac:dyDescent="0.25">
      <c r="A33">
        <v>32</v>
      </c>
      <c r="B33" t="s">
        <v>9737</v>
      </c>
      <c r="C33" t="s">
        <v>9760</v>
      </c>
      <c r="D33">
        <v>1</v>
      </c>
      <c r="M33" t="s">
        <v>9672</v>
      </c>
      <c r="T33" s="18" t="s">
        <v>9648</v>
      </c>
      <c r="U33" s="18" t="s">
        <v>9648</v>
      </c>
      <c r="AH33" t="s">
        <v>9828</v>
      </c>
    </row>
    <row r="34" spans="1:34" x14ac:dyDescent="0.25">
      <c r="M34" s="18" t="s">
        <v>9671</v>
      </c>
      <c r="N34" t="s">
        <v>9657</v>
      </c>
      <c r="O34" t="s">
        <v>9657</v>
      </c>
      <c r="P34" t="s">
        <v>9657</v>
      </c>
      <c r="Q34" t="s">
        <v>9657</v>
      </c>
      <c r="R34" t="s">
        <v>9657</v>
      </c>
      <c r="S34" t="s">
        <v>9657</v>
      </c>
      <c r="T34" s="18" t="s">
        <v>9648</v>
      </c>
      <c r="U34" s="18" t="s">
        <v>9648</v>
      </c>
      <c r="V34" t="s">
        <v>9664</v>
      </c>
      <c r="W34" s="18" t="s">
        <v>9665</v>
      </c>
      <c r="X34" s="18" t="s">
        <v>9665</v>
      </c>
      <c r="AH34" s="18" t="s">
        <v>9827</v>
      </c>
    </row>
    <row r="35" spans="1:34" x14ac:dyDescent="0.25">
      <c r="M35" t="s">
        <v>9674</v>
      </c>
      <c r="T35" s="18" t="s">
        <v>9723</v>
      </c>
      <c r="X35" t="s">
        <v>9775</v>
      </c>
      <c r="AH35" t="s">
        <v>9831</v>
      </c>
    </row>
    <row r="36" spans="1:34" x14ac:dyDescent="0.25">
      <c r="M36" t="s">
        <v>9674</v>
      </c>
      <c r="T36" s="18" t="s">
        <v>9723</v>
      </c>
      <c r="X36" t="s">
        <v>9775</v>
      </c>
      <c r="AC36" t="s">
        <v>9831</v>
      </c>
      <c r="AD36" t="s">
        <v>9831</v>
      </c>
      <c r="AE36" t="s">
        <v>9831</v>
      </c>
      <c r="AF36" t="s">
        <v>9831</v>
      </c>
      <c r="AG36" t="s">
        <v>9831</v>
      </c>
      <c r="AH36" t="s">
        <v>9831</v>
      </c>
    </row>
    <row r="37" spans="1:34" x14ac:dyDescent="0.25">
      <c r="M37" t="s">
        <v>9674</v>
      </c>
      <c r="T37" t="s">
        <v>9669</v>
      </c>
      <c r="X37" t="s">
        <v>9775</v>
      </c>
      <c r="Y37" t="s">
        <v>9775</v>
      </c>
      <c r="AC37" t="s">
        <v>9831</v>
      </c>
    </row>
    <row r="38" spans="1:34" x14ac:dyDescent="0.25">
      <c r="K38" s="18" t="s">
        <v>9673</v>
      </c>
      <c r="M38" s="18" t="s">
        <v>9675</v>
      </c>
      <c r="T38" t="s">
        <v>9669</v>
      </c>
      <c r="Y38" t="s">
        <v>9775</v>
      </c>
      <c r="AC38" s="18" t="s">
        <v>9829</v>
      </c>
    </row>
    <row r="39" spans="1:34" x14ac:dyDescent="0.25">
      <c r="J39" s="18" t="s">
        <v>9673</v>
      </c>
      <c r="K39" s="18" t="s">
        <v>9673</v>
      </c>
      <c r="L39" t="s">
        <v>9681</v>
      </c>
      <c r="M39" t="s">
        <v>9681</v>
      </c>
      <c r="N39" t="s">
        <v>9681</v>
      </c>
      <c r="O39" t="s">
        <v>9681</v>
      </c>
      <c r="P39" t="s">
        <v>9681</v>
      </c>
      <c r="Q39" t="s">
        <v>9681</v>
      </c>
      <c r="R39" t="s">
        <v>9681</v>
      </c>
      <c r="S39" t="s">
        <v>9669</v>
      </c>
      <c r="T39" t="s">
        <v>9669</v>
      </c>
      <c r="Y39" t="s">
        <v>9775</v>
      </c>
      <c r="AC39" t="s">
        <v>9830</v>
      </c>
    </row>
    <row r="40" spans="1:34" x14ac:dyDescent="0.25">
      <c r="K40" t="s">
        <v>9666</v>
      </c>
      <c r="S40" t="s">
        <v>9669</v>
      </c>
      <c r="T40" s="18" t="s">
        <v>9837</v>
      </c>
      <c r="U40" s="19" t="s">
        <v>9834</v>
      </c>
      <c r="Y40" s="18" t="s">
        <v>9776</v>
      </c>
      <c r="AC40" t="s">
        <v>9830</v>
      </c>
    </row>
    <row r="41" spans="1:34" x14ac:dyDescent="0.25">
      <c r="K41" t="s">
        <v>9666</v>
      </c>
      <c r="S41" t="s">
        <v>9669</v>
      </c>
      <c r="U41" s="19" t="s">
        <v>9838</v>
      </c>
      <c r="Y41" t="s">
        <v>9821</v>
      </c>
      <c r="AC41" t="s">
        <v>9830</v>
      </c>
    </row>
    <row r="42" spans="1:34" x14ac:dyDescent="0.25">
      <c r="K42" s="18" t="s">
        <v>9768</v>
      </c>
      <c r="S42" s="18" t="s">
        <v>9670</v>
      </c>
      <c r="Y42" s="18" t="s">
        <v>9823</v>
      </c>
      <c r="Z42" t="s">
        <v>9830</v>
      </c>
      <c r="AA42" t="s">
        <v>9830</v>
      </c>
      <c r="AB42" t="s">
        <v>9830</v>
      </c>
      <c r="AC42" t="s">
        <v>9830</v>
      </c>
    </row>
    <row r="43" spans="1:34" x14ac:dyDescent="0.25">
      <c r="K43" t="s">
        <v>9677</v>
      </c>
      <c r="S43" t="s">
        <v>9774</v>
      </c>
    </row>
    <row r="44" spans="1:34" x14ac:dyDescent="0.25">
      <c r="K44" t="s">
        <v>9677</v>
      </c>
      <c r="M44" t="s">
        <v>9773</v>
      </c>
      <c r="N44" t="s">
        <v>9773</v>
      </c>
      <c r="O44" t="s">
        <v>9773</v>
      </c>
      <c r="P44" s="18" t="s">
        <v>9772</v>
      </c>
      <c r="Q44" t="s">
        <v>9774</v>
      </c>
      <c r="R44" t="s">
        <v>9774</v>
      </c>
      <c r="S44" t="s">
        <v>9774</v>
      </c>
    </row>
    <row r="45" spans="1:34" x14ac:dyDescent="0.25">
      <c r="J45" s="18" t="s">
        <v>9769</v>
      </c>
      <c r="K45" s="18" t="s">
        <v>9769</v>
      </c>
      <c r="L45" t="s">
        <v>9678</v>
      </c>
      <c r="M45" s="20" t="s">
        <v>9766</v>
      </c>
    </row>
    <row r="49" spans="28:28" x14ac:dyDescent="0.25">
      <c r="AB49" s="18" t="s">
        <v>9833</v>
      </c>
    </row>
    <row r="50" spans="28:28" x14ac:dyDescent="0.25">
      <c r="AB50" t="s">
        <v>9832</v>
      </c>
    </row>
    <row r="51" spans="28:28" x14ac:dyDescent="0.25">
      <c r="AB51" s="18" t="s">
        <v>9822</v>
      </c>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98" t="s">
        <v>9871</v>
      </c>
      <c r="C1" s="98"/>
      <c r="D1" s="98"/>
      <c r="E1" s="98" t="s">
        <v>9872</v>
      </c>
      <c r="F1" s="98"/>
      <c r="G1" s="98"/>
      <c r="H1" s="98" t="s">
        <v>98</v>
      </c>
      <c r="I1" s="98"/>
      <c r="J1" s="98"/>
      <c r="K1" s="98" t="s">
        <v>12</v>
      </c>
      <c r="L1" s="98"/>
      <c r="M1" s="98"/>
      <c r="N1" s="98" t="s">
        <v>9873</v>
      </c>
      <c r="O1" s="98"/>
      <c r="P1" s="98"/>
    </row>
    <row r="2" spans="1:22" x14ac:dyDescent="0.25">
      <c r="B2" t="s">
        <v>9877</v>
      </c>
      <c r="C2" t="s">
        <v>9874</v>
      </c>
      <c r="D2" t="s">
        <v>9875</v>
      </c>
      <c r="E2" t="s">
        <v>9877</v>
      </c>
      <c r="F2" t="s">
        <v>9874</v>
      </c>
      <c r="G2" t="s">
        <v>9875</v>
      </c>
      <c r="H2" t="s">
        <v>9877</v>
      </c>
      <c r="I2" t="s">
        <v>9874</v>
      </c>
      <c r="J2" t="s">
        <v>9875</v>
      </c>
      <c r="K2" t="s">
        <v>9877</v>
      </c>
      <c r="L2" t="s">
        <v>9874</v>
      </c>
      <c r="M2" t="s">
        <v>9875</v>
      </c>
      <c r="N2" t="s">
        <v>9877</v>
      </c>
      <c r="O2" t="s">
        <v>9874</v>
      </c>
      <c r="P2" t="s">
        <v>9875</v>
      </c>
    </row>
    <row r="3" spans="1:22" x14ac:dyDescent="0.25">
      <c r="A3" t="s">
        <v>9876</v>
      </c>
      <c r="B3" t="s">
        <v>9878</v>
      </c>
      <c r="C3">
        <v>6</v>
      </c>
      <c r="D3">
        <v>15</v>
      </c>
      <c r="E3">
        <v>10</v>
      </c>
      <c r="F3">
        <v>7</v>
      </c>
      <c r="G3">
        <v>12</v>
      </c>
      <c r="H3" t="s">
        <v>9878</v>
      </c>
      <c r="I3">
        <v>-5</v>
      </c>
      <c r="J3">
        <v>3</v>
      </c>
      <c r="K3" t="s">
        <v>9878</v>
      </c>
      <c r="L3" t="s">
        <v>9878</v>
      </c>
      <c r="M3" t="s">
        <v>9878</v>
      </c>
      <c r="N3" t="s">
        <v>9878</v>
      </c>
      <c r="O3" t="s">
        <v>9878</v>
      </c>
      <c r="P3" t="s">
        <v>9878</v>
      </c>
    </row>
    <row r="4" spans="1:22" x14ac:dyDescent="0.25">
      <c r="A4" t="s">
        <v>9879</v>
      </c>
      <c r="B4">
        <v>12</v>
      </c>
      <c r="C4">
        <v>4</v>
      </c>
      <c r="D4">
        <v>16</v>
      </c>
      <c r="E4">
        <v>10</v>
      </c>
      <c r="F4">
        <v>6</v>
      </c>
      <c r="G4">
        <v>13</v>
      </c>
      <c r="H4">
        <v>1</v>
      </c>
      <c r="I4">
        <v>-6</v>
      </c>
      <c r="J4">
        <v>5</v>
      </c>
      <c r="K4" t="s">
        <v>9878</v>
      </c>
      <c r="L4" t="s">
        <v>9878</v>
      </c>
      <c r="M4" t="s">
        <v>9878</v>
      </c>
      <c r="N4" t="s">
        <v>9878</v>
      </c>
      <c r="O4" t="s">
        <v>9878</v>
      </c>
      <c r="P4" t="s">
        <v>9878</v>
      </c>
      <c r="R4" t="s">
        <v>204</v>
      </c>
      <c r="S4" t="s">
        <v>279</v>
      </c>
      <c r="U4" t="s">
        <v>104</v>
      </c>
    </row>
    <row r="5" spans="1:22" x14ac:dyDescent="0.25">
      <c r="R5">
        <v>83</v>
      </c>
      <c r="S5" t="s">
        <v>392</v>
      </c>
      <c r="T5" t="s">
        <v>392</v>
      </c>
      <c r="U5" t="s">
        <v>1326</v>
      </c>
      <c r="V5" t="s">
        <v>1345</v>
      </c>
    </row>
    <row r="6" spans="1:22" x14ac:dyDescent="0.25">
      <c r="R6">
        <v>115</v>
      </c>
      <c r="S6" t="s">
        <v>429</v>
      </c>
      <c r="T6" t="s">
        <v>429</v>
      </c>
      <c r="U6" t="s">
        <v>1326</v>
      </c>
    </row>
    <row r="7" spans="1:22" x14ac:dyDescent="0.25">
      <c r="R7">
        <v>127</v>
      </c>
      <c r="S7" t="s">
        <v>442</v>
      </c>
      <c r="T7" t="s">
        <v>442</v>
      </c>
      <c r="U7" t="s">
        <v>1372</v>
      </c>
    </row>
    <row r="8" spans="1:22" x14ac:dyDescent="0.25">
      <c r="R8">
        <v>128</v>
      </c>
      <c r="S8" t="s">
        <v>444</v>
      </c>
      <c r="T8" t="s">
        <v>444</v>
      </c>
      <c r="U8" t="s">
        <v>1326</v>
      </c>
    </row>
    <row r="9" spans="1:22" x14ac:dyDescent="0.25">
      <c r="R9">
        <v>131</v>
      </c>
      <c r="S9" t="s">
        <v>448</v>
      </c>
      <c r="T9" t="s">
        <v>448</v>
      </c>
      <c r="U9" t="s">
        <v>10919</v>
      </c>
      <c r="V9" t="s">
        <v>54</v>
      </c>
    </row>
    <row r="10" spans="1:22" x14ac:dyDescent="0.25">
      <c r="R10">
        <v>132</v>
      </c>
      <c r="S10" t="s">
        <v>449</v>
      </c>
      <c r="T10" t="s">
        <v>449</v>
      </c>
      <c r="U10" t="s">
        <v>1326</v>
      </c>
    </row>
    <row r="11" spans="1:22" x14ac:dyDescent="0.25">
      <c r="R11">
        <v>142</v>
      </c>
      <c r="S11" t="s">
        <v>459</v>
      </c>
      <c r="T11" t="s">
        <v>459</v>
      </c>
      <c r="U11" t="s">
        <v>1422</v>
      </c>
      <c r="V11" t="s">
        <v>1345</v>
      </c>
    </row>
    <row r="12" spans="1:22" x14ac:dyDescent="0.25">
      <c r="R12">
        <v>201</v>
      </c>
      <c r="S12" t="s">
        <v>522</v>
      </c>
      <c r="T12" t="s">
        <v>522</v>
      </c>
      <c r="U12" t="s">
        <v>1392</v>
      </c>
    </row>
    <row r="13" spans="1:22" x14ac:dyDescent="0.25">
      <c r="R13">
        <v>203</v>
      </c>
      <c r="S13" t="s">
        <v>524</v>
      </c>
      <c r="T13" t="s">
        <v>524</v>
      </c>
      <c r="U13" t="s">
        <v>1326</v>
      </c>
      <c r="V13" t="s">
        <v>1392</v>
      </c>
    </row>
    <row r="14" spans="1:22" x14ac:dyDescent="0.25">
      <c r="R14">
        <v>206</v>
      </c>
      <c r="S14" t="s">
        <v>527</v>
      </c>
      <c r="T14" t="s">
        <v>527</v>
      </c>
      <c r="U14" t="s">
        <v>1326</v>
      </c>
    </row>
    <row r="15" spans="1:22" x14ac:dyDescent="0.25">
      <c r="R15">
        <v>211</v>
      </c>
      <c r="S15" t="s">
        <v>533</v>
      </c>
      <c r="T15" t="s">
        <v>533</v>
      </c>
      <c r="U15" t="s">
        <v>10919</v>
      </c>
      <c r="V15" t="s">
        <v>1370</v>
      </c>
    </row>
    <row r="16" spans="1:22" x14ac:dyDescent="0.25">
      <c r="R16">
        <v>213</v>
      </c>
      <c r="S16" t="s">
        <v>536</v>
      </c>
      <c r="T16" t="s">
        <v>536</v>
      </c>
      <c r="U16" t="s">
        <v>1372</v>
      </c>
      <c r="V16" t="s">
        <v>1422</v>
      </c>
    </row>
    <row r="17" spans="18:22" x14ac:dyDescent="0.25">
      <c r="R17">
        <v>214</v>
      </c>
      <c r="S17" t="s">
        <v>537</v>
      </c>
      <c r="T17" t="s">
        <v>537</v>
      </c>
      <c r="U17" t="s">
        <v>1372</v>
      </c>
      <c r="V17" t="s">
        <v>1328</v>
      </c>
    </row>
    <row r="18" spans="18:22" x14ac:dyDescent="0.25">
      <c r="R18">
        <v>222</v>
      </c>
      <c r="S18" t="s">
        <v>546</v>
      </c>
      <c r="T18" t="s">
        <v>546</v>
      </c>
      <c r="U18" t="s">
        <v>10919</v>
      </c>
      <c r="V18" t="s">
        <v>1422</v>
      </c>
    </row>
    <row r="19" spans="18:22" x14ac:dyDescent="0.25">
      <c r="R19">
        <v>225</v>
      </c>
      <c r="S19" t="s">
        <v>549</v>
      </c>
      <c r="T19" t="s">
        <v>549</v>
      </c>
      <c r="U19" t="s">
        <v>54</v>
      </c>
      <c r="V19" t="s">
        <v>1345</v>
      </c>
    </row>
    <row r="20" spans="18:22" x14ac:dyDescent="0.25">
      <c r="R20">
        <v>227</v>
      </c>
      <c r="S20" t="s">
        <v>551</v>
      </c>
      <c r="T20" t="s">
        <v>551</v>
      </c>
      <c r="U20" t="s">
        <v>1542</v>
      </c>
      <c r="V20" t="s">
        <v>1345</v>
      </c>
    </row>
    <row r="21" spans="18:22" x14ac:dyDescent="0.25">
      <c r="R21">
        <v>234</v>
      </c>
      <c r="S21" t="s">
        <v>559</v>
      </c>
      <c r="T21" t="s">
        <v>559</v>
      </c>
      <c r="U21" t="s">
        <v>1326</v>
      </c>
    </row>
    <row r="22" spans="18:22" x14ac:dyDescent="0.25">
      <c r="R22">
        <v>235</v>
      </c>
      <c r="S22" t="s">
        <v>560</v>
      </c>
      <c r="T22" t="s">
        <v>560</v>
      </c>
      <c r="U22" t="s">
        <v>1326</v>
      </c>
    </row>
    <row r="23" spans="18:22" x14ac:dyDescent="0.25">
      <c r="R23">
        <v>241</v>
      </c>
      <c r="S23" t="s">
        <v>566</v>
      </c>
      <c r="T23" t="s">
        <v>566</v>
      </c>
      <c r="U23" t="s">
        <v>1326</v>
      </c>
    </row>
    <row r="24" spans="18:22" x14ac:dyDescent="0.25">
      <c r="R24">
        <v>302</v>
      </c>
      <c r="S24" t="s">
        <v>632</v>
      </c>
      <c r="T24" t="s">
        <v>632</v>
      </c>
      <c r="U24" t="s">
        <v>1375</v>
      </c>
      <c r="V24" t="s">
        <v>51</v>
      </c>
    </row>
    <row r="25" spans="18:22" x14ac:dyDescent="0.25">
      <c r="R25">
        <v>303</v>
      </c>
      <c r="S25" t="s">
        <v>634</v>
      </c>
      <c r="T25" t="s">
        <v>634</v>
      </c>
      <c r="U25" t="s">
        <v>1542</v>
      </c>
      <c r="V25" t="s">
        <v>52</v>
      </c>
    </row>
    <row r="26" spans="18:22" x14ac:dyDescent="0.25">
      <c r="R26">
        <v>311</v>
      </c>
      <c r="S26" t="s">
        <v>646</v>
      </c>
      <c r="T26" t="s">
        <v>646</v>
      </c>
      <c r="U26" t="s">
        <v>1336</v>
      </c>
    </row>
    <row r="27" spans="18:22" x14ac:dyDescent="0.25">
      <c r="R27">
        <v>312</v>
      </c>
      <c r="S27" t="s">
        <v>647</v>
      </c>
      <c r="T27" t="s">
        <v>647</v>
      </c>
      <c r="U27" t="s">
        <v>1336</v>
      </c>
    </row>
    <row r="28" spans="18:22" x14ac:dyDescent="0.25">
      <c r="R28">
        <v>313</v>
      </c>
      <c r="S28" t="s">
        <v>648</v>
      </c>
      <c r="T28" t="s">
        <v>648</v>
      </c>
      <c r="U28" t="s">
        <v>1372</v>
      </c>
    </row>
    <row r="29" spans="18:22" x14ac:dyDescent="0.25">
      <c r="R29">
        <v>314</v>
      </c>
      <c r="S29" t="s">
        <v>649</v>
      </c>
      <c r="T29" t="s">
        <v>649</v>
      </c>
      <c r="U29" t="s">
        <v>1372</v>
      </c>
    </row>
    <row r="30" spans="18:22" x14ac:dyDescent="0.25">
      <c r="R30">
        <v>324</v>
      </c>
      <c r="S30" t="s">
        <v>661</v>
      </c>
      <c r="T30" t="s">
        <v>661</v>
      </c>
      <c r="U30" t="s">
        <v>275</v>
      </c>
    </row>
    <row r="31" spans="18:22" x14ac:dyDescent="0.25">
      <c r="R31">
        <v>327</v>
      </c>
      <c r="S31" t="s">
        <v>664</v>
      </c>
      <c r="T31" t="s">
        <v>664</v>
      </c>
      <c r="U31" t="s">
        <v>1326</v>
      </c>
    </row>
    <row r="32" spans="18:22" x14ac:dyDescent="0.25">
      <c r="R32">
        <v>335</v>
      </c>
      <c r="S32" t="s">
        <v>673</v>
      </c>
      <c r="T32" t="s">
        <v>673</v>
      </c>
      <c r="U32" t="s">
        <v>1326</v>
      </c>
    </row>
    <row r="33" spans="18:22" x14ac:dyDescent="0.25">
      <c r="R33">
        <v>336</v>
      </c>
      <c r="S33" t="s">
        <v>674</v>
      </c>
      <c r="T33" t="s">
        <v>674</v>
      </c>
      <c r="U33" t="s">
        <v>1370</v>
      </c>
    </row>
    <row r="34" spans="18:22" x14ac:dyDescent="0.25">
      <c r="R34">
        <v>337</v>
      </c>
      <c r="S34" t="s">
        <v>675</v>
      </c>
      <c r="T34" t="s">
        <v>675</v>
      </c>
      <c r="U34" t="s">
        <v>1422</v>
      </c>
      <c r="V34" t="s">
        <v>1392</v>
      </c>
    </row>
    <row r="35" spans="18:22" x14ac:dyDescent="0.25">
      <c r="R35">
        <v>338</v>
      </c>
      <c r="S35" t="s">
        <v>676</v>
      </c>
      <c r="T35" t="s">
        <v>676</v>
      </c>
      <c r="U35" t="s">
        <v>1422</v>
      </c>
      <c r="V35" t="s">
        <v>1392</v>
      </c>
    </row>
    <row r="36" spans="18:22" x14ac:dyDescent="0.25">
      <c r="R36">
        <v>351</v>
      </c>
      <c r="S36" t="s">
        <v>689</v>
      </c>
      <c r="T36" t="s">
        <v>689</v>
      </c>
      <c r="U36" t="s">
        <v>1326</v>
      </c>
    </row>
    <row r="37" spans="18:22" x14ac:dyDescent="0.25">
      <c r="R37">
        <v>352</v>
      </c>
      <c r="S37" t="s">
        <v>690</v>
      </c>
      <c r="T37" t="s">
        <v>690</v>
      </c>
      <c r="U37" t="s">
        <v>1326</v>
      </c>
    </row>
    <row r="38" spans="18:22" x14ac:dyDescent="0.25">
      <c r="R38">
        <v>357</v>
      </c>
      <c r="S38" t="s">
        <v>696</v>
      </c>
      <c r="T38" t="s">
        <v>696</v>
      </c>
      <c r="U38" t="s">
        <v>241</v>
      </c>
      <c r="V38" t="s">
        <v>1345</v>
      </c>
    </row>
    <row r="39" spans="18:22" x14ac:dyDescent="0.25">
      <c r="R39">
        <v>359</v>
      </c>
      <c r="S39" t="s">
        <v>698</v>
      </c>
      <c r="T39" t="s">
        <v>698</v>
      </c>
      <c r="U39" t="s">
        <v>1375</v>
      </c>
    </row>
    <row r="40" spans="18:22" x14ac:dyDescent="0.25">
      <c r="R40">
        <v>369</v>
      </c>
      <c r="S40" t="s">
        <v>710</v>
      </c>
      <c r="T40" t="s">
        <v>710</v>
      </c>
      <c r="U40" t="s">
        <v>10919</v>
      </c>
      <c r="V40" t="s">
        <v>1422</v>
      </c>
    </row>
    <row r="41" spans="18:22" x14ac:dyDescent="0.25">
      <c r="R41">
        <v>370</v>
      </c>
      <c r="S41" t="s">
        <v>711</v>
      </c>
      <c r="T41" t="s">
        <v>711</v>
      </c>
      <c r="U41" t="s">
        <v>10919</v>
      </c>
    </row>
    <row r="42" spans="18:22" x14ac:dyDescent="0.25">
      <c r="R42">
        <v>417</v>
      </c>
      <c r="S42" t="s">
        <v>770</v>
      </c>
      <c r="T42" t="s">
        <v>770</v>
      </c>
      <c r="U42" t="s">
        <v>1336</v>
      </c>
    </row>
    <row r="43" spans="18:22" x14ac:dyDescent="0.25">
      <c r="R43">
        <v>441</v>
      </c>
      <c r="S43" t="s">
        <v>795</v>
      </c>
      <c r="T43" t="s">
        <v>795</v>
      </c>
      <c r="U43" t="s">
        <v>1326</v>
      </c>
      <c r="V43" t="s">
        <v>1345</v>
      </c>
    </row>
    <row r="44" spans="18:22" x14ac:dyDescent="0.25">
      <c r="R44">
        <v>442</v>
      </c>
      <c r="S44" t="s">
        <v>796</v>
      </c>
      <c r="T44" t="s">
        <v>796</v>
      </c>
      <c r="U44" t="s">
        <v>51</v>
      </c>
      <c r="V44" t="s">
        <v>1375</v>
      </c>
    </row>
    <row r="45" spans="18:22" x14ac:dyDescent="0.25">
      <c r="R45">
        <v>455</v>
      </c>
      <c r="S45" t="s">
        <v>811</v>
      </c>
      <c r="T45" t="s">
        <v>811</v>
      </c>
      <c r="U45" t="s">
        <v>241</v>
      </c>
    </row>
    <row r="46" spans="18:22" x14ac:dyDescent="0.25">
      <c r="R46">
        <v>479</v>
      </c>
      <c r="S46" t="s">
        <v>837</v>
      </c>
      <c r="T46" t="s">
        <v>837</v>
      </c>
      <c r="U46" t="s">
        <v>1336</v>
      </c>
      <c r="V46" t="s">
        <v>51</v>
      </c>
    </row>
    <row r="47" spans="18:22" x14ac:dyDescent="0.25">
      <c r="R47">
        <v>531</v>
      </c>
      <c r="S47" t="s">
        <v>896</v>
      </c>
      <c r="T47" t="s">
        <v>896</v>
      </c>
      <c r="U47" t="s">
        <v>1326</v>
      </c>
    </row>
    <row r="48" spans="18:22" x14ac:dyDescent="0.25">
      <c r="R48">
        <v>538</v>
      </c>
      <c r="S48" t="s">
        <v>904</v>
      </c>
      <c r="T48" t="s">
        <v>904</v>
      </c>
      <c r="U48" t="s">
        <v>1328</v>
      </c>
    </row>
    <row r="49" spans="18:22" x14ac:dyDescent="0.25">
      <c r="R49">
        <v>539</v>
      </c>
      <c r="S49" t="s">
        <v>905</v>
      </c>
      <c r="T49" t="s">
        <v>905</v>
      </c>
      <c r="U49" t="s">
        <v>1328</v>
      </c>
    </row>
    <row r="50" spans="18:22" x14ac:dyDescent="0.25">
      <c r="R50">
        <v>550</v>
      </c>
      <c r="S50" t="s">
        <v>916</v>
      </c>
      <c r="T50" t="s">
        <v>916</v>
      </c>
      <c r="U50" t="s">
        <v>10919</v>
      </c>
    </row>
    <row r="51" spans="18:22" x14ac:dyDescent="0.25">
      <c r="R51">
        <v>556</v>
      </c>
      <c r="S51" t="s">
        <v>923</v>
      </c>
      <c r="T51" t="s">
        <v>923</v>
      </c>
      <c r="U51" t="s">
        <v>241</v>
      </c>
    </row>
    <row r="52" spans="18:22" x14ac:dyDescent="0.25">
      <c r="R52">
        <v>561</v>
      </c>
      <c r="S52" t="s">
        <v>928</v>
      </c>
      <c r="T52" t="s">
        <v>928</v>
      </c>
      <c r="U52" t="s">
        <v>1392</v>
      </c>
      <c r="V52" t="s">
        <v>1345</v>
      </c>
    </row>
    <row r="53" spans="18:22" x14ac:dyDescent="0.25">
      <c r="R53">
        <v>587</v>
      </c>
      <c r="S53" t="s">
        <v>954</v>
      </c>
      <c r="T53" t="s">
        <v>954</v>
      </c>
      <c r="U53" t="s">
        <v>1336</v>
      </c>
      <c r="V53" t="s">
        <v>1345</v>
      </c>
    </row>
    <row r="54" spans="18:22" x14ac:dyDescent="0.25">
      <c r="R54">
        <v>594</v>
      </c>
      <c r="S54" t="s">
        <v>961</v>
      </c>
      <c r="T54" t="s">
        <v>961</v>
      </c>
      <c r="U54" t="s">
        <v>10919</v>
      </c>
    </row>
    <row r="55" spans="18:22" x14ac:dyDescent="0.25">
      <c r="R55">
        <v>615</v>
      </c>
      <c r="S55" t="s">
        <v>982</v>
      </c>
      <c r="T55" t="s">
        <v>982</v>
      </c>
      <c r="U55" t="s">
        <v>54</v>
      </c>
    </row>
    <row r="56" spans="18:22" x14ac:dyDescent="0.25">
      <c r="R56">
        <v>618</v>
      </c>
      <c r="S56" t="s">
        <v>985</v>
      </c>
      <c r="T56" t="s">
        <v>985</v>
      </c>
      <c r="U56" t="s">
        <v>1336</v>
      </c>
      <c r="V56" t="s">
        <v>1357</v>
      </c>
    </row>
    <row r="57" spans="18:22" x14ac:dyDescent="0.25">
      <c r="R57">
        <v>621</v>
      </c>
      <c r="S57" t="s">
        <v>988</v>
      </c>
      <c r="T57" t="s">
        <v>988</v>
      </c>
      <c r="U57" t="s">
        <v>1415</v>
      </c>
    </row>
    <row r="58" spans="18:22" x14ac:dyDescent="0.25">
      <c r="R58">
        <v>626</v>
      </c>
      <c r="S58" t="s">
        <v>993</v>
      </c>
      <c r="T58" t="s">
        <v>993</v>
      </c>
      <c r="U58" t="s">
        <v>1326</v>
      </c>
    </row>
    <row r="59" spans="18:22" x14ac:dyDescent="0.25">
      <c r="R59">
        <v>631</v>
      </c>
      <c r="S59" t="s">
        <v>998</v>
      </c>
      <c r="T59" t="s">
        <v>998</v>
      </c>
      <c r="U59" t="s">
        <v>275</v>
      </c>
    </row>
    <row r="60" spans="18:22" x14ac:dyDescent="0.25">
      <c r="R60">
        <v>632</v>
      </c>
      <c r="S60" t="s">
        <v>999</v>
      </c>
      <c r="T60" t="s">
        <v>999</v>
      </c>
      <c r="U60" t="s">
        <v>1372</v>
      </c>
      <c r="V60" t="s">
        <v>1542</v>
      </c>
    </row>
    <row r="61" spans="18:22" x14ac:dyDescent="0.25">
      <c r="R61">
        <v>676</v>
      </c>
      <c r="S61" t="s">
        <v>1050</v>
      </c>
      <c r="T61" t="s">
        <v>1050</v>
      </c>
      <c r="U61" t="s">
        <v>1326</v>
      </c>
    </row>
    <row r="62" spans="18:22" x14ac:dyDescent="0.25">
      <c r="R62">
        <v>701</v>
      </c>
      <c r="S62" t="s">
        <v>1076</v>
      </c>
      <c r="T62" t="s">
        <v>1076</v>
      </c>
      <c r="U62" t="s">
        <v>1328</v>
      </c>
      <c r="V62" t="s">
        <v>1345</v>
      </c>
    </row>
    <row r="63" spans="18:22" x14ac:dyDescent="0.25">
      <c r="R63">
        <v>702</v>
      </c>
      <c r="S63" t="s">
        <v>1077</v>
      </c>
      <c r="T63" t="s">
        <v>1077</v>
      </c>
      <c r="U63" t="s">
        <v>1336</v>
      </c>
      <c r="V63" t="s">
        <v>52</v>
      </c>
    </row>
    <row r="64" spans="18:22" x14ac:dyDescent="0.25">
      <c r="R64">
        <v>703</v>
      </c>
      <c r="S64" t="s">
        <v>1078</v>
      </c>
      <c r="T64" t="s">
        <v>1078</v>
      </c>
      <c r="U64" t="s">
        <v>1422</v>
      </c>
      <c r="V64" t="s">
        <v>52</v>
      </c>
    </row>
    <row r="65" spans="18:22" x14ac:dyDescent="0.25">
      <c r="R65">
        <v>707</v>
      </c>
      <c r="S65" t="s">
        <v>1082</v>
      </c>
      <c r="T65" t="s">
        <v>1082</v>
      </c>
      <c r="U65" t="s">
        <v>1542</v>
      </c>
      <c r="V65" t="s">
        <v>52</v>
      </c>
    </row>
    <row r="66" spans="18:22" x14ac:dyDescent="0.25">
      <c r="R66">
        <v>741</v>
      </c>
      <c r="S66" t="s">
        <v>1126</v>
      </c>
      <c r="T66" t="s">
        <v>1126</v>
      </c>
      <c r="U66" t="s">
        <v>275</v>
      </c>
      <c r="V66" t="s">
        <v>1345</v>
      </c>
    </row>
    <row r="67" spans="18:22" x14ac:dyDescent="0.25">
      <c r="R67">
        <v>746</v>
      </c>
      <c r="S67" t="s">
        <v>5202</v>
      </c>
      <c r="T67" t="s">
        <v>5202</v>
      </c>
      <c r="U67" t="s">
        <v>10919</v>
      </c>
    </row>
    <row r="68" spans="18:22" x14ac:dyDescent="0.25">
      <c r="R68">
        <v>764</v>
      </c>
      <c r="S68" t="s">
        <v>1152</v>
      </c>
      <c r="T68" t="s">
        <v>1152</v>
      </c>
      <c r="U68" t="s">
        <v>52</v>
      </c>
    </row>
    <row r="69" spans="18:22" x14ac:dyDescent="0.25">
      <c r="R69">
        <v>765</v>
      </c>
      <c r="S69" t="s">
        <v>1153</v>
      </c>
      <c r="T69" t="s">
        <v>1153</v>
      </c>
      <c r="U69" t="s">
        <v>1326</v>
      </c>
      <c r="V69" t="s">
        <v>1392</v>
      </c>
    </row>
    <row r="70" spans="18:22" x14ac:dyDescent="0.25">
      <c r="R70">
        <v>766</v>
      </c>
      <c r="S70" t="s">
        <v>1154</v>
      </c>
      <c r="T70" t="s">
        <v>1154</v>
      </c>
      <c r="U70" t="s">
        <v>1328</v>
      </c>
    </row>
    <row r="71" spans="18:22" x14ac:dyDescent="0.25">
      <c r="R71">
        <v>771</v>
      </c>
      <c r="S71" t="s">
        <v>1159</v>
      </c>
      <c r="T71" t="s">
        <v>1159</v>
      </c>
      <c r="U71" t="s">
        <v>10919</v>
      </c>
    </row>
    <row r="72" spans="18:22" x14ac:dyDescent="0.25">
      <c r="R72">
        <v>774</v>
      </c>
      <c r="S72" t="s">
        <v>5203</v>
      </c>
      <c r="T72" t="s">
        <v>5203</v>
      </c>
      <c r="U72" t="s">
        <v>1422</v>
      </c>
      <c r="V72" t="s">
        <v>1345</v>
      </c>
    </row>
    <row r="73" spans="18:22" x14ac:dyDescent="0.25">
      <c r="R73">
        <v>775</v>
      </c>
      <c r="S73" t="s">
        <v>1164</v>
      </c>
      <c r="T73" t="s">
        <v>1164</v>
      </c>
      <c r="U73" t="s">
        <v>1326</v>
      </c>
    </row>
    <row r="74" spans="18:22" x14ac:dyDescent="0.25">
      <c r="R74">
        <v>776</v>
      </c>
      <c r="S74" t="s">
        <v>1165</v>
      </c>
      <c r="T74" t="s">
        <v>1165</v>
      </c>
      <c r="U74" t="s">
        <v>275</v>
      </c>
      <c r="V74" t="s">
        <v>1415</v>
      </c>
    </row>
    <row r="75" spans="18:22" x14ac:dyDescent="0.25">
      <c r="R75">
        <v>777</v>
      </c>
      <c r="S75" t="s">
        <v>1166</v>
      </c>
      <c r="T75" t="s">
        <v>1166</v>
      </c>
      <c r="U75" t="s">
        <v>1336</v>
      </c>
      <c r="V75" t="s">
        <v>1542</v>
      </c>
    </row>
    <row r="76" spans="18:22" x14ac:dyDescent="0.25">
      <c r="R76">
        <v>778</v>
      </c>
      <c r="S76" t="s">
        <v>1167</v>
      </c>
      <c r="T76" t="s">
        <v>1167</v>
      </c>
      <c r="U76" t="s">
        <v>51</v>
      </c>
      <c r="V76" t="s">
        <v>52</v>
      </c>
    </row>
    <row r="77" spans="18:22" x14ac:dyDescent="0.25">
      <c r="R77">
        <v>779</v>
      </c>
      <c r="S77" t="s">
        <v>1168</v>
      </c>
      <c r="T77" t="s">
        <v>1168</v>
      </c>
      <c r="U77" t="s">
        <v>10919</v>
      </c>
      <c r="V77" t="s">
        <v>1392</v>
      </c>
    </row>
    <row r="78" spans="18:22" x14ac:dyDescent="0.25">
      <c r="R78">
        <v>780</v>
      </c>
      <c r="S78" t="s">
        <v>1169</v>
      </c>
      <c r="T78" t="s">
        <v>1169</v>
      </c>
      <c r="U78" t="s">
        <v>1326</v>
      </c>
      <c r="V78" t="s">
        <v>1415</v>
      </c>
    </row>
    <row r="79" spans="18:22" x14ac:dyDescent="0.25">
      <c r="R79">
        <v>781</v>
      </c>
      <c r="S79" t="s">
        <v>1170</v>
      </c>
      <c r="T79" t="s">
        <v>1170</v>
      </c>
      <c r="U79" t="s">
        <v>51</v>
      </c>
      <c r="V79" t="s">
        <v>241</v>
      </c>
    </row>
    <row r="80" spans="18:22" x14ac:dyDescent="0.25">
      <c r="R80">
        <v>785</v>
      </c>
      <c r="S80" t="s">
        <v>1174</v>
      </c>
      <c r="T80" t="s">
        <v>1174</v>
      </c>
      <c r="U80" t="s">
        <v>1336</v>
      </c>
      <c r="V80" t="s">
        <v>52</v>
      </c>
    </row>
    <row r="81" spans="18:22" x14ac:dyDescent="0.25">
      <c r="R81">
        <v>793</v>
      </c>
      <c r="S81" t="s">
        <v>1182</v>
      </c>
      <c r="T81" t="s">
        <v>1182</v>
      </c>
      <c r="U81" t="s">
        <v>1422</v>
      </c>
      <c r="V81" t="s">
        <v>1370</v>
      </c>
    </row>
    <row r="82" spans="18:22" x14ac:dyDescent="0.25">
      <c r="R82">
        <v>794</v>
      </c>
      <c r="S82" t="s">
        <v>1183</v>
      </c>
      <c r="T82" t="s">
        <v>1183</v>
      </c>
      <c r="U82" t="s">
        <v>1372</v>
      </c>
      <c r="V82" t="s">
        <v>1328</v>
      </c>
    </row>
    <row r="83" spans="18:22" x14ac:dyDescent="0.25">
      <c r="R83">
        <v>795</v>
      </c>
      <c r="S83" t="s">
        <v>1184</v>
      </c>
      <c r="T83" t="s">
        <v>1184</v>
      </c>
      <c r="U83" t="s">
        <v>1372</v>
      </c>
      <c r="V83" t="s">
        <v>1328</v>
      </c>
    </row>
    <row r="84" spans="18:22" x14ac:dyDescent="0.25">
      <c r="R84">
        <v>796</v>
      </c>
      <c r="S84" t="s">
        <v>1185</v>
      </c>
      <c r="T84" t="s">
        <v>1185</v>
      </c>
      <c r="U84" t="s">
        <v>1336</v>
      </c>
    </row>
    <row r="85" spans="18:22" x14ac:dyDescent="0.25">
      <c r="R85">
        <v>797</v>
      </c>
      <c r="S85" t="s">
        <v>1186</v>
      </c>
      <c r="T85" t="s">
        <v>1186</v>
      </c>
      <c r="U85" t="s">
        <v>1542</v>
      </c>
      <c r="V85" t="s">
        <v>1345</v>
      </c>
    </row>
    <row r="86" spans="18:22" x14ac:dyDescent="0.25">
      <c r="R86">
        <v>798</v>
      </c>
      <c r="S86" t="s">
        <v>1187</v>
      </c>
      <c r="T86" t="s">
        <v>1187</v>
      </c>
      <c r="U86" t="s">
        <v>241</v>
      </c>
      <c r="V86" t="s">
        <v>1542</v>
      </c>
    </row>
    <row r="87" spans="18:22" x14ac:dyDescent="0.25">
      <c r="R87">
        <v>799</v>
      </c>
      <c r="S87" t="s">
        <v>1188</v>
      </c>
      <c r="T87" t="s">
        <v>1188</v>
      </c>
      <c r="U87" t="s">
        <v>1375</v>
      </c>
      <c r="V87" t="s">
        <v>1415</v>
      </c>
    </row>
    <row r="88" spans="18:22" x14ac:dyDescent="0.25">
      <c r="R88">
        <v>800</v>
      </c>
      <c r="S88" t="s">
        <v>1189</v>
      </c>
      <c r="T88" t="s">
        <v>1189</v>
      </c>
      <c r="U88" t="s">
        <v>1392</v>
      </c>
    </row>
    <row r="89" spans="18:22" x14ac:dyDescent="0.25">
      <c r="R89">
        <v>805</v>
      </c>
      <c r="S89" t="s">
        <v>1197</v>
      </c>
      <c r="T89" t="s">
        <v>1197</v>
      </c>
      <c r="U89" t="s">
        <v>1422</v>
      </c>
      <c r="V89" t="s">
        <v>1542</v>
      </c>
    </row>
    <row r="90" spans="18:22" x14ac:dyDescent="0.25">
      <c r="R90">
        <v>806</v>
      </c>
      <c r="S90" t="s">
        <v>1198</v>
      </c>
      <c r="T90" t="s">
        <v>1198</v>
      </c>
      <c r="U90" t="s">
        <v>275</v>
      </c>
      <c r="V90" t="s">
        <v>51</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98" t="s">
        <v>10103</v>
      </c>
      <c r="B1" s="98"/>
      <c r="C1" s="98"/>
      <c r="D1" s="98"/>
      <c r="E1" s="98" t="s">
        <v>10104</v>
      </c>
      <c r="F1" s="98"/>
      <c r="G1" s="98" t="s">
        <v>10105</v>
      </c>
      <c r="H1" s="98"/>
      <c r="I1" s="98" t="s">
        <v>10106</v>
      </c>
      <c r="J1" s="98"/>
      <c r="K1" s="98"/>
    </row>
    <row r="2" spans="1:11" x14ac:dyDescent="0.25">
      <c r="A2" t="s">
        <v>9891</v>
      </c>
      <c r="B2" t="s">
        <v>281</v>
      </c>
      <c r="C2" t="s">
        <v>104</v>
      </c>
      <c r="D2" t="s">
        <v>9892</v>
      </c>
      <c r="E2" t="s">
        <v>105</v>
      </c>
      <c r="F2" t="s">
        <v>9892</v>
      </c>
      <c r="G2" t="s">
        <v>105</v>
      </c>
      <c r="H2" t="s">
        <v>9892</v>
      </c>
      <c r="I2" t="s">
        <v>9891</v>
      </c>
      <c r="J2" t="s">
        <v>105</v>
      </c>
      <c r="K2" t="s">
        <v>9892</v>
      </c>
    </row>
    <row r="3" spans="1:11" x14ac:dyDescent="0.25">
      <c r="A3" t="s">
        <v>9890</v>
      </c>
      <c r="E3" t="s">
        <v>10435</v>
      </c>
      <c r="G3" t="s">
        <v>10570</v>
      </c>
      <c r="I3">
        <v>1</v>
      </c>
      <c r="J3" t="s">
        <v>10107</v>
      </c>
    </row>
    <row r="4" spans="1:11" x14ac:dyDescent="0.25">
      <c r="A4" t="s">
        <v>9893</v>
      </c>
      <c r="E4" t="s">
        <v>10436</v>
      </c>
      <c r="G4" t="s">
        <v>10571</v>
      </c>
      <c r="I4">
        <v>2</v>
      </c>
      <c r="J4" t="s">
        <v>10108</v>
      </c>
    </row>
    <row r="5" spans="1:11" x14ac:dyDescent="0.25">
      <c r="A5" t="s">
        <v>9894</v>
      </c>
      <c r="C5" t="s">
        <v>181</v>
      </c>
      <c r="D5" t="s">
        <v>10102</v>
      </c>
      <c r="E5" t="s">
        <v>10437</v>
      </c>
      <c r="G5" t="s">
        <v>10572</v>
      </c>
      <c r="I5">
        <v>3</v>
      </c>
      <c r="J5" t="s">
        <v>10109</v>
      </c>
    </row>
    <row r="6" spans="1:11" x14ac:dyDescent="0.25">
      <c r="A6" t="s">
        <v>9895</v>
      </c>
      <c r="E6" t="s">
        <v>10438</v>
      </c>
      <c r="G6" t="s">
        <v>10573</v>
      </c>
      <c r="I6">
        <v>4</v>
      </c>
      <c r="J6" t="s">
        <v>10110</v>
      </c>
    </row>
    <row r="7" spans="1:11" x14ac:dyDescent="0.25">
      <c r="A7" t="s">
        <v>9896</v>
      </c>
      <c r="E7" t="s">
        <v>10439</v>
      </c>
      <c r="G7" t="s">
        <v>10574</v>
      </c>
      <c r="H7" t="s">
        <v>10102</v>
      </c>
      <c r="I7">
        <v>5</v>
      </c>
      <c r="J7" t="s">
        <v>10111</v>
      </c>
    </row>
    <row r="8" spans="1:11" x14ac:dyDescent="0.25">
      <c r="A8" t="s">
        <v>9897</v>
      </c>
      <c r="E8" t="s">
        <v>10440</v>
      </c>
      <c r="G8" t="s">
        <v>10575</v>
      </c>
      <c r="I8">
        <v>6</v>
      </c>
      <c r="J8" t="s">
        <v>8048</v>
      </c>
    </row>
    <row r="9" spans="1:11" x14ac:dyDescent="0.25">
      <c r="A9" t="s">
        <v>9898</v>
      </c>
      <c r="E9" t="s">
        <v>10441</v>
      </c>
      <c r="G9" t="s">
        <v>10576</v>
      </c>
      <c r="I9">
        <v>7</v>
      </c>
      <c r="J9" t="s">
        <v>10112</v>
      </c>
    </row>
    <row r="10" spans="1:11" x14ac:dyDescent="0.25">
      <c r="A10" t="s">
        <v>9899</v>
      </c>
      <c r="E10" t="s">
        <v>10442</v>
      </c>
      <c r="G10" t="s">
        <v>10577</v>
      </c>
      <c r="I10">
        <v>8</v>
      </c>
      <c r="J10" t="s">
        <v>10113</v>
      </c>
    </row>
    <row r="11" spans="1:11" x14ac:dyDescent="0.25">
      <c r="A11" t="s">
        <v>9900</v>
      </c>
      <c r="E11" t="s">
        <v>10443</v>
      </c>
      <c r="G11" t="s">
        <v>10578</v>
      </c>
      <c r="I11">
        <v>9</v>
      </c>
      <c r="J11" t="s">
        <v>10114</v>
      </c>
    </row>
    <row r="12" spans="1:11" x14ac:dyDescent="0.25">
      <c r="A12" t="s">
        <v>9901</v>
      </c>
      <c r="E12" t="s">
        <v>10444</v>
      </c>
      <c r="G12" t="s">
        <v>10579</v>
      </c>
      <c r="I12">
        <v>10</v>
      </c>
      <c r="J12" t="s">
        <v>10115</v>
      </c>
    </row>
    <row r="13" spans="1:11" x14ac:dyDescent="0.25">
      <c r="A13" t="s">
        <v>9902</v>
      </c>
      <c r="E13" t="s">
        <v>10445</v>
      </c>
      <c r="I13">
        <v>11</v>
      </c>
      <c r="J13" t="s">
        <v>10116</v>
      </c>
    </row>
    <row r="14" spans="1:11" x14ac:dyDescent="0.25">
      <c r="A14" t="s">
        <v>9903</v>
      </c>
      <c r="E14" t="s">
        <v>10446</v>
      </c>
      <c r="I14">
        <v>12</v>
      </c>
      <c r="J14" t="s">
        <v>10117</v>
      </c>
    </row>
    <row r="15" spans="1:11" x14ac:dyDescent="0.25">
      <c r="A15" t="s">
        <v>9904</v>
      </c>
      <c r="E15" t="s">
        <v>10447</v>
      </c>
      <c r="I15">
        <v>13</v>
      </c>
      <c r="J15" t="s">
        <v>10118</v>
      </c>
    </row>
    <row r="16" spans="1:11" x14ac:dyDescent="0.25">
      <c r="A16" t="s">
        <v>9905</v>
      </c>
      <c r="E16" t="s">
        <v>10448</v>
      </c>
      <c r="I16">
        <v>14</v>
      </c>
      <c r="J16" t="s">
        <v>10119</v>
      </c>
      <c r="K16" t="s">
        <v>10102</v>
      </c>
    </row>
    <row r="17" spans="1:10" x14ac:dyDescent="0.25">
      <c r="A17" t="s">
        <v>9906</v>
      </c>
      <c r="E17" t="s">
        <v>10449</v>
      </c>
      <c r="I17">
        <v>15</v>
      </c>
      <c r="J17" t="s">
        <v>10120</v>
      </c>
    </row>
    <row r="18" spans="1:10" x14ac:dyDescent="0.25">
      <c r="A18" t="s">
        <v>9907</v>
      </c>
      <c r="E18" t="s">
        <v>10450</v>
      </c>
      <c r="I18">
        <v>16</v>
      </c>
      <c r="J18" t="s">
        <v>3689</v>
      </c>
    </row>
    <row r="19" spans="1:10" x14ac:dyDescent="0.25">
      <c r="A19" t="s">
        <v>9908</v>
      </c>
      <c r="E19" t="s">
        <v>10451</v>
      </c>
      <c r="I19">
        <v>17</v>
      </c>
      <c r="J19" t="s">
        <v>3692</v>
      </c>
    </row>
    <row r="20" spans="1:10" x14ac:dyDescent="0.25">
      <c r="A20" t="s">
        <v>9909</v>
      </c>
      <c r="E20" t="s">
        <v>10452</v>
      </c>
      <c r="I20">
        <v>18</v>
      </c>
      <c r="J20" t="s">
        <v>10121</v>
      </c>
    </row>
    <row r="21" spans="1:10" x14ac:dyDescent="0.25">
      <c r="A21" t="s">
        <v>9910</v>
      </c>
      <c r="E21" t="s">
        <v>10453</v>
      </c>
      <c r="I21">
        <v>19</v>
      </c>
      <c r="J21" t="s">
        <v>10122</v>
      </c>
    </row>
    <row r="22" spans="1:10" x14ac:dyDescent="0.25">
      <c r="A22" t="s">
        <v>9911</v>
      </c>
      <c r="E22" t="s">
        <v>10454</v>
      </c>
      <c r="I22">
        <v>20</v>
      </c>
      <c r="J22" t="s">
        <v>10123</v>
      </c>
    </row>
    <row r="23" spans="1:10" x14ac:dyDescent="0.25">
      <c r="A23" t="s">
        <v>9912</v>
      </c>
      <c r="E23" t="s">
        <v>10455</v>
      </c>
      <c r="I23">
        <v>21</v>
      </c>
      <c r="J23" t="s">
        <v>10124</v>
      </c>
    </row>
    <row r="24" spans="1:10" x14ac:dyDescent="0.25">
      <c r="A24" t="s">
        <v>9913</v>
      </c>
      <c r="E24" t="s">
        <v>10456</v>
      </c>
      <c r="I24">
        <v>22</v>
      </c>
      <c r="J24" t="s">
        <v>10125</v>
      </c>
    </row>
    <row r="25" spans="1:10" x14ac:dyDescent="0.25">
      <c r="A25" t="s">
        <v>9914</v>
      </c>
      <c r="E25" t="s">
        <v>10457</v>
      </c>
      <c r="I25">
        <v>23</v>
      </c>
      <c r="J25" t="s">
        <v>10126</v>
      </c>
    </row>
    <row r="26" spans="1:10" x14ac:dyDescent="0.25">
      <c r="A26" t="s">
        <v>9915</v>
      </c>
      <c r="E26" t="s">
        <v>10458</v>
      </c>
      <c r="I26">
        <v>24</v>
      </c>
      <c r="J26" t="s">
        <v>10127</v>
      </c>
    </row>
    <row r="27" spans="1:10" x14ac:dyDescent="0.25">
      <c r="A27" t="s">
        <v>9916</v>
      </c>
      <c r="E27" t="s">
        <v>10459</v>
      </c>
      <c r="I27">
        <v>25</v>
      </c>
      <c r="J27" t="s">
        <v>10128</v>
      </c>
    </row>
    <row r="28" spans="1:10" x14ac:dyDescent="0.25">
      <c r="A28" t="s">
        <v>9917</v>
      </c>
      <c r="E28" t="s">
        <v>10460</v>
      </c>
      <c r="I28">
        <v>26</v>
      </c>
      <c r="J28" t="s">
        <v>10129</v>
      </c>
    </row>
    <row r="29" spans="1:10" x14ac:dyDescent="0.25">
      <c r="A29" t="s">
        <v>9918</v>
      </c>
      <c r="E29" t="s">
        <v>10461</v>
      </c>
      <c r="I29">
        <v>27</v>
      </c>
      <c r="J29" t="s">
        <v>10130</v>
      </c>
    </row>
    <row r="30" spans="1:10" x14ac:dyDescent="0.25">
      <c r="A30" t="s">
        <v>9919</v>
      </c>
      <c r="E30" t="s">
        <v>10462</v>
      </c>
      <c r="F30" t="s">
        <v>10102</v>
      </c>
      <c r="I30">
        <v>28</v>
      </c>
      <c r="J30" t="s">
        <v>10131</v>
      </c>
    </row>
    <row r="31" spans="1:10" x14ac:dyDescent="0.25">
      <c r="A31" t="s">
        <v>9920</v>
      </c>
      <c r="E31" t="s">
        <v>10463</v>
      </c>
      <c r="I31">
        <v>29</v>
      </c>
      <c r="J31" t="s">
        <v>10132</v>
      </c>
    </row>
    <row r="32" spans="1:10" x14ac:dyDescent="0.25">
      <c r="A32" t="s">
        <v>9921</v>
      </c>
      <c r="E32" t="s">
        <v>10464</v>
      </c>
      <c r="I32">
        <v>30</v>
      </c>
      <c r="J32" t="s">
        <v>10133</v>
      </c>
    </row>
    <row r="33" spans="1:10" x14ac:dyDescent="0.25">
      <c r="A33" t="s">
        <v>9922</v>
      </c>
      <c r="E33" t="s">
        <v>10465</v>
      </c>
      <c r="I33">
        <v>31</v>
      </c>
      <c r="J33" t="s">
        <v>10134</v>
      </c>
    </row>
    <row r="34" spans="1:10" x14ac:dyDescent="0.25">
      <c r="A34" t="s">
        <v>9923</v>
      </c>
      <c r="E34" t="s">
        <v>10466</v>
      </c>
      <c r="I34">
        <v>32</v>
      </c>
      <c r="J34" t="s">
        <v>10135</v>
      </c>
    </row>
    <row r="35" spans="1:10" x14ac:dyDescent="0.25">
      <c r="A35" t="s">
        <v>9924</v>
      </c>
      <c r="E35" t="s">
        <v>10467</v>
      </c>
      <c r="I35">
        <v>33</v>
      </c>
      <c r="J35" t="s">
        <v>10136</v>
      </c>
    </row>
    <row r="36" spans="1:10" x14ac:dyDescent="0.25">
      <c r="A36" t="s">
        <v>9925</v>
      </c>
      <c r="E36" t="s">
        <v>10468</v>
      </c>
      <c r="I36">
        <v>34</v>
      </c>
      <c r="J36" t="s">
        <v>10137</v>
      </c>
    </row>
    <row r="37" spans="1:10" x14ac:dyDescent="0.25">
      <c r="A37" t="s">
        <v>9926</v>
      </c>
      <c r="E37" t="s">
        <v>10469</v>
      </c>
      <c r="I37">
        <v>35</v>
      </c>
      <c r="J37" t="s">
        <v>10138</v>
      </c>
    </row>
    <row r="38" spans="1:10" x14ac:dyDescent="0.25">
      <c r="A38" t="s">
        <v>9927</v>
      </c>
      <c r="E38" t="s">
        <v>10470</v>
      </c>
      <c r="I38">
        <v>36</v>
      </c>
      <c r="J38" t="s">
        <v>10139</v>
      </c>
    </row>
    <row r="39" spans="1:10" x14ac:dyDescent="0.25">
      <c r="A39" t="s">
        <v>9928</v>
      </c>
      <c r="E39" t="s">
        <v>10471</v>
      </c>
      <c r="I39">
        <v>37</v>
      </c>
      <c r="J39" t="s">
        <v>10140</v>
      </c>
    </row>
    <row r="40" spans="1:10" x14ac:dyDescent="0.25">
      <c r="A40" t="s">
        <v>9929</v>
      </c>
      <c r="E40" t="s">
        <v>10472</v>
      </c>
      <c r="I40">
        <v>38</v>
      </c>
      <c r="J40" t="s">
        <v>8325</v>
      </c>
    </row>
    <row r="41" spans="1:10" x14ac:dyDescent="0.25">
      <c r="A41" t="s">
        <v>9930</v>
      </c>
      <c r="E41" t="s">
        <v>10473</v>
      </c>
      <c r="I41">
        <v>39</v>
      </c>
      <c r="J41" t="s">
        <v>8066</v>
      </c>
    </row>
    <row r="42" spans="1:10" x14ac:dyDescent="0.25">
      <c r="A42" t="s">
        <v>9931</v>
      </c>
      <c r="E42" t="s">
        <v>10474</v>
      </c>
      <c r="I42">
        <v>40</v>
      </c>
      <c r="J42" t="s">
        <v>8039</v>
      </c>
    </row>
    <row r="43" spans="1:10" x14ac:dyDescent="0.25">
      <c r="A43" t="s">
        <v>9932</v>
      </c>
      <c r="E43" t="s">
        <v>10475</v>
      </c>
      <c r="I43">
        <v>41</v>
      </c>
      <c r="J43" t="s">
        <v>8330</v>
      </c>
    </row>
    <row r="44" spans="1:10" x14ac:dyDescent="0.25">
      <c r="A44" t="s">
        <v>9933</v>
      </c>
      <c r="E44" t="s">
        <v>10476</v>
      </c>
      <c r="I44">
        <v>42</v>
      </c>
      <c r="J44" t="s">
        <v>8103</v>
      </c>
    </row>
    <row r="45" spans="1:10" x14ac:dyDescent="0.25">
      <c r="A45" t="s">
        <v>9934</v>
      </c>
      <c r="E45" t="s">
        <v>10477</v>
      </c>
      <c r="I45">
        <v>43</v>
      </c>
      <c r="J45" t="s">
        <v>10141</v>
      </c>
    </row>
    <row r="46" spans="1:10" x14ac:dyDescent="0.25">
      <c r="A46" t="s">
        <v>9935</v>
      </c>
      <c r="E46" t="s">
        <v>10478</v>
      </c>
      <c r="I46">
        <v>44</v>
      </c>
      <c r="J46" t="s">
        <v>8335</v>
      </c>
    </row>
    <row r="47" spans="1:10" x14ac:dyDescent="0.25">
      <c r="A47" t="s">
        <v>9936</v>
      </c>
      <c r="E47" t="s">
        <v>10479</v>
      </c>
      <c r="I47">
        <v>45</v>
      </c>
      <c r="J47" t="s">
        <v>8047</v>
      </c>
    </row>
    <row r="48" spans="1:10" x14ac:dyDescent="0.25">
      <c r="A48" t="s">
        <v>9937</v>
      </c>
      <c r="E48" t="s">
        <v>10480</v>
      </c>
      <c r="I48">
        <v>46</v>
      </c>
      <c r="J48" t="s">
        <v>8037</v>
      </c>
    </row>
    <row r="49" spans="1:10" x14ac:dyDescent="0.25">
      <c r="A49" t="s">
        <v>9938</v>
      </c>
      <c r="E49" t="s">
        <v>10481</v>
      </c>
      <c r="I49">
        <v>47</v>
      </c>
      <c r="J49" t="s">
        <v>8051</v>
      </c>
    </row>
    <row r="50" spans="1:10" x14ac:dyDescent="0.25">
      <c r="A50" t="s">
        <v>9939</v>
      </c>
      <c r="I50">
        <v>48</v>
      </c>
      <c r="J50" t="s">
        <v>8052</v>
      </c>
    </row>
    <row r="51" spans="1:10" x14ac:dyDescent="0.25">
      <c r="A51" t="s">
        <v>9940</v>
      </c>
      <c r="I51">
        <v>49</v>
      </c>
      <c r="J51" t="s">
        <v>8356</v>
      </c>
    </row>
    <row r="52" spans="1:10" x14ac:dyDescent="0.25">
      <c r="A52" t="s">
        <v>9941</v>
      </c>
      <c r="I52">
        <v>50</v>
      </c>
      <c r="J52" t="s">
        <v>10142</v>
      </c>
    </row>
    <row r="53" spans="1:10" x14ac:dyDescent="0.25">
      <c r="A53" t="s">
        <v>9942</v>
      </c>
      <c r="I53">
        <v>51</v>
      </c>
      <c r="J53" t="s">
        <v>8050</v>
      </c>
    </row>
    <row r="54" spans="1:10" x14ac:dyDescent="0.25">
      <c r="A54" t="s">
        <v>9943</v>
      </c>
      <c r="I54">
        <v>52</v>
      </c>
      <c r="J54" t="s">
        <v>10143</v>
      </c>
    </row>
    <row r="55" spans="1:10" x14ac:dyDescent="0.25">
      <c r="A55" t="s">
        <v>9944</v>
      </c>
      <c r="I55">
        <v>53</v>
      </c>
      <c r="J55" t="s">
        <v>10144</v>
      </c>
    </row>
    <row r="56" spans="1:10" x14ac:dyDescent="0.25">
      <c r="A56" t="s">
        <v>9945</v>
      </c>
      <c r="I56">
        <v>54</v>
      </c>
      <c r="J56" t="s">
        <v>10145</v>
      </c>
    </row>
    <row r="57" spans="1:10" x14ac:dyDescent="0.25">
      <c r="A57" t="s">
        <v>9946</v>
      </c>
      <c r="I57">
        <v>55</v>
      </c>
      <c r="J57" t="s">
        <v>10146</v>
      </c>
    </row>
    <row r="58" spans="1:10" x14ac:dyDescent="0.25">
      <c r="A58" t="s">
        <v>9947</v>
      </c>
      <c r="I58">
        <v>56</v>
      </c>
      <c r="J58" t="s">
        <v>10147</v>
      </c>
    </row>
    <row r="59" spans="1:10" x14ac:dyDescent="0.25">
      <c r="A59" t="s">
        <v>9948</v>
      </c>
      <c r="I59">
        <v>57</v>
      </c>
      <c r="J59" t="s">
        <v>10148</v>
      </c>
    </row>
    <row r="60" spans="1:10" x14ac:dyDescent="0.25">
      <c r="A60" t="s">
        <v>9949</v>
      </c>
      <c r="I60">
        <v>58</v>
      </c>
      <c r="J60" t="s">
        <v>10149</v>
      </c>
    </row>
    <row r="61" spans="1:10" x14ac:dyDescent="0.25">
      <c r="A61" t="s">
        <v>9950</v>
      </c>
      <c r="I61">
        <v>59</v>
      </c>
      <c r="J61" t="s">
        <v>10150</v>
      </c>
    </row>
    <row r="62" spans="1:10" x14ac:dyDescent="0.25">
      <c r="A62" t="s">
        <v>9951</v>
      </c>
      <c r="I62">
        <v>60</v>
      </c>
      <c r="J62" t="s">
        <v>10151</v>
      </c>
    </row>
    <row r="63" spans="1:10" x14ac:dyDescent="0.25">
      <c r="A63" t="s">
        <v>9952</v>
      </c>
      <c r="I63">
        <v>61</v>
      </c>
      <c r="J63" t="s">
        <v>10152</v>
      </c>
    </row>
    <row r="64" spans="1:10" x14ac:dyDescent="0.25">
      <c r="A64" t="s">
        <v>9953</v>
      </c>
      <c r="I64">
        <v>62</v>
      </c>
      <c r="J64" t="s">
        <v>10153</v>
      </c>
    </row>
    <row r="65" spans="1:10" x14ac:dyDescent="0.25">
      <c r="A65" t="s">
        <v>9954</v>
      </c>
      <c r="I65">
        <v>63</v>
      </c>
      <c r="J65" t="s">
        <v>10154</v>
      </c>
    </row>
    <row r="66" spans="1:10" x14ac:dyDescent="0.25">
      <c r="A66" t="s">
        <v>9955</v>
      </c>
      <c r="I66">
        <v>64</v>
      </c>
      <c r="J66" t="s">
        <v>10155</v>
      </c>
    </row>
    <row r="67" spans="1:10" x14ac:dyDescent="0.25">
      <c r="A67" t="s">
        <v>9956</v>
      </c>
      <c r="I67">
        <v>65</v>
      </c>
      <c r="J67" t="s">
        <v>10156</v>
      </c>
    </row>
    <row r="68" spans="1:10" x14ac:dyDescent="0.25">
      <c r="A68" t="s">
        <v>9957</v>
      </c>
      <c r="I68">
        <v>66</v>
      </c>
      <c r="J68" t="s">
        <v>10157</v>
      </c>
    </row>
    <row r="69" spans="1:10" x14ac:dyDescent="0.25">
      <c r="A69" t="s">
        <v>9958</v>
      </c>
      <c r="I69">
        <v>67</v>
      </c>
      <c r="J69" t="s">
        <v>10158</v>
      </c>
    </row>
    <row r="70" spans="1:10" x14ac:dyDescent="0.25">
      <c r="A70" t="s">
        <v>9959</v>
      </c>
      <c r="I70">
        <v>68</v>
      </c>
      <c r="J70" t="s">
        <v>10159</v>
      </c>
    </row>
    <row r="71" spans="1:10" x14ac:dyDescent="0.25">
      <c r="A71" t="s">
        <v>9960</v>
      </c>
      <c r="I71">
        <v>69</v>
      </c>
      <c r="J71" t="s">
        <v>10160</v>
      </c>
    </row>
    <row r="72" spans="1:10" x14ac:dyDescent="0.25">
      <c r="A72" t="s">
        <v>9961</v>
      </c>
      <c r="I72">
        <v>70</v>
      </c>
      <c r="J72" t="s">
        <v>10161</v>
      </c>
    </row>
    <row r="73" spans="1:10" x14ac:dyDescent="0.25">
      <c r="A73" t="s">
        <v>9962</v>
      </c>
      <c r="I73">
        <v>71</v>
      </c>
      <c r="J73" t="s">
        <v>10162</v>
      </c>
    </row>
    <row r="74" spans="1:10" x14ac:dyDescent="0.25">
      <c r="A74" t="s">
        <v>9963</v>
      </c>
      <c r="I74">
        <v>72</v>
      </c>
      <c r="J74" t="s">
        <v>10163</v>
      </c>
    </row>
    <row r="75" spans="1:10" x14ac:dyDescent="0.25">
      <c r="A75" t="s">
        <v>9964</v>
      </c>
      <c r="I75">
        <v>73</v>
      </c>
      <c r="J75" t="s">
        <v>10164</v>
      </c>
    </row>
    <row r="76" spans="1:10" x14ac:dyDescent="0.25">
      <c r="A76" t="s">
        <v>9965</v>
      </c>
      <c r="I76">
        <v>74</v>
      </c>
      <c r="J76" t="s">
        <v>8068</v>
      </c>
    </row>
    <row r="77" spans="1:10" x14ac:dyDescent="0.25">
      <c r="A77" t="s">
        <v>9966</v>
      </c>
      <c r="I77">
        <v>75</v>
      </c>
      <c r="J77" t="s">
        <v>8109</v>
      </c>
    </row>
    <row r="78" spans="1:10" x14ac:dyDescent="0.25">
      <c r="A78" t="s">
        <v>9967</v>
      </c>
      <c r="I78">
        <v>76</v>
      </c>
      <c r="J78" t="s">
        <v>8111</v>
      </c>
    </row>
    <row r="79" spans="1:10" x14ac:dyDescent="0.25">
      <c r="A79" t="s">
        <v>9968</v>
      </c>
      <c r="I79">
        <v>77</v>
      </c>
      <c r="J79" t="s">
        <v>10165</v>
      </c>
    </row>
    <row r="80" spans="1:10" x14ac:dyDescent="0.25">
      <c r="A80" t="s">
        <v>9969</v>
      </c>
      <c r="I80">
        <v>78</v>
      </c>
      <c r="J80" t="s">
        <v>10166</v>
      </c>
    </row>
    <row r="81" spans="1:10" x14ac:dyDescent="0.25">
      <c r="A81" t="s">
        <v>9970</v>
      </c>
      <c r="I81">
        <v>79</v>
      </c>
      <c r="J81" t="s">
        <v>10167</v>
      </c>
    </row>
    <row r="82" spans="1:10" x14ac:dyDescent="0.25">
      <c r="A82" t="s">
        <v>9971</v>
      </c>
      <c r="I82">
        <v>80</v>
      </c>
      <c r="J82" t="s">
        <v>10168</v>
      </c>
    </row>
    <row r="83" spans="1:10" x14ac:dyDescent="0.25">
      <c r="A83" t="s">
        <v>9972</v>
      </c>
      <c r="I83">
        <v>81</v>
      </c>
      <c r="J83" t="s">
        <v>10169</v>
      </c>
    </row>
    <row r="84" spans="1:10" x14ac:dyDescent="0.25">
      <c r="A84" t="s">
        <v>9973</v>
      </c>
      <c r="I84">
        <v>82</v>
      </c>
      <c r="J84" t="s">
        <v>10170</v>
      </c>
    </row>
    <row r="85" spans="1:10" x14ac:dyDescent="0.25">
      <c r="A85" t="s">
        <v>9974</v>
      </c>
      <c r="I85">
        <v>83</v>
      </c>
      <c r="J85" t="s">
        <v>10171</v>
      </c>
    </row>
    <row r="86" spans="1:10" x14ac:dyDescent="0.25">
      <c r="A86" t="s">
        <v>9975</v>
      </c>
      <c r="I86">
        <v>84</v>
      </c>
      <c r="J86" t="s">
        <v>10172</v>
      </c>
    </row>
    <row r="87" spans="1:10" x14ac:dyDescent="0.25">
      <c r="A87" t="s">
        <v>9976</v>
      </c>
      <c r="I87">
        <v>85</v>
      </c>
      <c r="J87" t="s">
        <v>10173</v>
      </c>
    </row>
    <row r="88" spans="1:10" x14ac:dyDescent="0.25">
      <c r="A88" t="s">
        <v>9977</v>
      </c>
      <c r="I88">
        <v>86</v>
      </c>
      <c r="J88" t="s">
        <v>10174</v>
      </c>
    </row>
    <row r="89" spans="1:10" x14ac:dyDescent="0.25">
      <c r="A89" t="s">
        <v>9978</v>
      </c>
      <c r="I89">
        <v>87</v>
      </c>
      <c r="J89" t="s">
        <v>10175</v>
      </c>
    </row>
    <row r="90" spans="1:10" x14ac:dyDescent="0.25">
      <c r="A90" t="s">
        <v>9979</v>
      </c>
      <c r="I90">
        <v>88</v>
      </c>
      <c r="J90" t="s">
        <v>8283</v>
      </c>
    </row>
    <row r="91" spans="1:10" x14ac:dyDescent="0.25">
      <c r="A91" t="s">
        <v>9980</v>
      </c>
      <c r="I91">
        <v>89</v>
      </c>
      <c r="J91" t="s">
        <v>8346</v>
      </c>
    </row>
    <row r="92" spans="1:10" x14ac:dyDescent="0.25">
      <c r="A92" t="s">
        <v>9981</v>
      </c>
      <c r="I92">
        <v>90</v>
      </c>
      <c r="J92" t="s">
        <v>10176</v>
      </c>
    </row>
    <row r="93" spans="1:10" x14ac:dyDescent="0.25">
      <c r="A93" t="s">
        <v>9982</v>
      </c>
      <c r="I93">
        <v>91</v>
      </c>
      <c r="J93" t="s">
        <v>8188</v>
      </c>
    </row>
    <row r="94" spans="1:10" x14ac:dyDescent="0.25">
      <c r="A94" t="s">
        <v>9983</v>
      </c>
      <c r="I94">
        <v>92</v>
      </c>
      <c r="J94" t="s">
        <v>8247</v>
      </c>
    </row>
    <row r="95" spans="1:10" x14ac:dyDescent="0.25">
      <c r="A95" t="s">
        <v>9984</v>
      </c>
      <c r="I95">
        <v>93</v>
      </c>
      <c r="J95" t="s">
        <v>8041</v>
      </c>
    </row>
    <row r="96" spans="1:10" x14ac:dyDescent="0.25">
      <c r="A96" t="s">
        <v>9985</v>
      </c>
      <c r="I96">
        <v>94</v>
      </c>
      <c r="J96" t="s">
        <v>10177</v>
      </c>
    </row>
    <row r="97" spans="1:10" x14ac:dyDescent="0.25">
      <c r="A97" t="s">
        <v>9986</v>
      </c>
      <c r="I97">
        <v>95</v>
      </c>
      <c r="J97" t="s">
        <v>8266</v>
      </c>
    </row>
    <row r="98" spans="1:10" x14ac:dyDescent="0.25">
      <c r="A98" t="s">
        <v>9987</v>
      </c>
      <c r="I98">
        <v>96</v>
      </c>
      <c r="J98" t="s">
        <v>10178</v>
      </c>
    </row>
    <row r="99" spans="1:10" x14ac:dyDescent="0.25">
      <c r="A99" t="s">
        <v>9988</v>
      </c>
      <c r="I99">
        <v>97</v>
      </c>
      <c r="J99" t="s">
        <v>10179</v>
      </c>
    </row>
    <row r="100" spans="1:10" x14ac:dyDescent="0.25">
      <c r="A100" t="s">
        <v>9989</v>
      </c>
      <c r="I100">
        <v>98</v>
      </c>
      <c r="J100" t="s">
        <v>10180</v>
      </c>
    </row>
    <row r="101" spans="1:10" x14ac:dyDescent="0.25">
      <c r="A101" t="s">
        <v>9990</v>
      </c>
      <c r="I101">
        <v>99</v>
      </c>
      <c r="J101" t="s">
        <v>8290</v>
      </c>
    </row>
    <row r="102" spans="1:10" x14ac:dyDescent="0.25">
      <c r="A102" t="s">
        <v>9991</v>
      </c>
      <c r="I102">
        <v>100</v>
      </c>
      <c r="J102" t="s">
        <v>10181</v>
      </c>
    </row>
    <row r="103" spans="1:10" x14ac:dyDescent="0.25">
      <c r="A103" t="s">
        <v>9992</v>
      </c>
      <c r="I103">
        <v>101</v>
      </c>
      <c r="J103" t="s">
        <v>10182</v>
      </c>
    </row>
    <row r="104" spans="1:10" x14ac:dyDescent="0.25">
      <c r="A104" t="s">
        <v>9993</v>
      </c>
      <c r="I104">
        <v>102</v>
      </c>
      <c r="J104" t="s">
        <v>2968</v>
      </c>
    </row>
    <row r="105" spans="1:10" x14ac:dyDescent="0.25">
      <c r="A105" t="s">
        <v>9994</v>
      </c>
      <c r="I105">
        <v>103</v>
      </c>
      <c r="J105" t="s">
        <v>10183</v>
      </c>
    </row>
    <row r="106" spans="1:10" x14ac:dyDescent="0.25">
      <c r="A106" t="s">
        <v>9995</v>
      </c>
      <c r="I106">
        <v>104</v>
      </c>
      <c r="J106" t="s">
        <v>10184</v>
      </c>
    </row>
    <row r="107" spans="1:10" x14ac:dyDescent="0.25">
      <c r="A107" t="s">
        <v>9996</v>
      </c>
      <c r="I107">
        <v>105</v>
      </c>
      <c r="J107" t="s">
        <v>3755</v>
      </c>
    </row>
    <row r="108" spans="1:10" x14ac:dyDescent="0.25">
      <c r="A108" t="s">
        <v>9997</v>
      </c>
      <c r="I108">
        <v>106</v>
      </c>
      <c r="J108" t="s">
        <v>10185</v>
      </c>
    </row>
    <row r="109" spans="1:10" x14ac:dyDescent="0.25">
      <c r="A109" t="s">
        <v>9998</v>
      </c>
      <c r="I109">
        <v>107</v>
      </c>
      <c r="J109" t="s">
        <v>8131</v>
      </c>
    </row>
    <row r="110" spans="1:10" x14ac:dyDescent="0.25">
      <c r="A110" t="s">
        <v>9999</v>
      </c>
      <c r="I110">
        <v>108</v>
      </c>
      <c r="J110" t="s">
        <v>10186</v>
      </c>
    </row>
    <row r="111" spans="1:10" x14ac:dyDescent="0.25">
      <c r="A111" t="s">
        <v>10000</v>
      </c>
      <c r="I111">
        <v>109</v>
      </c>
      <c r="J111" t="s">
        <v>3701</v>
      </c>
    </row>
    <row r="112" spans="1:10" x14ac:dyDescent="0.25">
      <c r="A112" t="s">
        <v>10001</v>
      </c>
      <c r="I112">
        <v>110</v>
      </c>
      <c r="J112" t="s">
        <v>3751</v>
      </c>
    </row>
    <row r="113" spans="1:10" x14ac:dyDescent="0.25">
      <c r="A113" t="s">
        <v>10002</v>
      </c>
      <c r="I113">
        <v>111</v>
      </c>
      <c r="J113" t="s">
        <v>8093</v>
      </c>
    </row>
    <row r="114" spans="1:10" x14ac:dyDescent="0.25">
      <c r="A114" t="s">
        <v>10003</v>
      </c>
      <c r="I114">
        <v>112</v>
      </c>
      <c r="J114" t="s">
        <v>8064</v>
      </c>
    </row>
    <row r="115" spans="1:10" x14ac:dyDescent="0.25">
      <c r="A115" t="s">
        <v>10004</v>
      </c>
      <c r="I115">
        <v>113</v>
      </c>
      <c r="J115" t="s">
        <v>10187</v>
      </c>
    </row>
    <row r="116" spans="1:10" x14ac:dyDescent="0.25">
      <c r="A116" t="s">
        <v>10005</v>
      </c>
      <c r="I116">
        <v>114</v>
      </c>
      <c r="J116" t="s">
        <v>10188</v>
      </c>
    </row>
    <row r="117" spans="1:10" x14ac:dyDescent="0.25">
      <c r="A117" t="s">
        <v>10006</v>
      </c>
      <c r="I117">
        <v>115</v>
      </c>
      <c r="J117" t="s">
        <v>10189</v>
      </c>
    </row>
    <row r="118" spans="1:10" x14ac:dyDescent="0.25">
      <c r="A118" t="s">
        <v>10007</v>
      </c>
      <c r="I118">
        <v>116</v>
      </c>
      <c r="J118" t="s">
        <v>10190</v>
      </c>
    </row>
    <row r="119" spans="1:10" x14ac:dyDescent="0.25">
      <c r="A119" t="s">
        <v>10008</v>
      </c>
      <c r="I119">
        <v>117</v>
      </c>
      <c r="J119" t="s">
        <v>8182</v>
      </c>
    </row>
    <row r="120" spans="1:10" x14ac:dyDescent="0.25">
      <c r="A120" t="s">
        <v>10009</v>
      </c>
      <c r="I120">
        <v>118</v>
      </c>
      <c r="J120" t="s">
        <v>10191</v>
      </c>
    </row>
    <row r="121" spans="1:10" x14ac:dyDescent="0.25">
      <c r="A121" t="s">
        <v>10010</v>
      </c>
      <c r="I121">
        <v>119</v>
      </c>
      <c r="J121" t="s">
        <v>10192</v>
      </c>
    </row>
    <row r="122" spans="1:10" x14ac:dyDescent="0.25">
      <c r="A122" t="s">
        <v>10011</v>
      </c>
      <c r="I122">
        <v>120</v>
      </c>
      <c r="J122" t="s">
        <v>10193</v>
      </c>
    </row>
    <row r="123" spans="1:10" x14ac:dyDescent="0.25">
      <c r="A123" t="s">
        <v>10012</v>
      </c>
      <c r="I123">
        <v>121</v>
      </c>
      <c r="J123" t="s">
        <v>10194</v>
      </c>
    </row>
    <row r="124" spans="1:10" x14ac:dyDescent="0.25">
      <c r="A124" t="s">
        <v>10013</v>
      </c>
      <c r="I124">
        <v>122</v>
      </c>
      <c r="J124" t="s">
        <v>10195</v>
      </c>
    </row>
    <row r="125" spans="1:10" x14ac:dyDescent="0.25">
      <c r="A125" t="s">
        <v>10014</v>
      </c>
      <c r="I125">
        <v>123</v>
      </c>
      <c r="J125" t="s">
        <v>10196</v>
      </c>
    </row>
    <row r="126" spans="1:10" x14ac:dyDescent="0.25">
      <c r="A126" t="s">
        <v>10015</v>
      </c>
      <c r="I126">
        <v>124</v>
      </c>
      <c r="J126" t="s">
        <v>10197</v>
      </c>
    </row>
    <row r="127" spans="1:10" x14ac:dyDescent="0.25">
      <c r="A127" t="s">
        <v>10016</v>
      </c>
      <c r="I127">
        <v>125</v>
      </c>
      <c r="J127" t="s">
        <v>10198</v>
      </c>
    </row>
    <row r="128" spans="1:10" x14ac:dyDescent="0.25">
      <c r="A128" t="s">
        <v>10017</v>
      </c>
      <c r="I128">
        <v>126</v>
      </c>
      <c r="J128" t="s">
        <v>10199</v>
      </c>
    </row>
    <row r="129" spans="1:10" x14ac:dyDescent="0.25">
      <c r="A129" t="s">
        <v>10018</v>
      </c>
      <c r="I129">
        <v>127</v>
      </c>
      <c r="J129" t="s">
        <v>8777</v>
      </c>
    </row>
    <row r="130" spans="1:10" x14ac:dyDescent="0.25">
      <c r="A130" t="s">
        <v>10019</v>
      </c>
      <c r="I130">
        <v>128</v>
      </c>
      <c r="J130" t="s">
        <v>8789</v>
      </c>
    </row>
    <row r="131" spans="1:10" x14ac:dyDescent="0.25">
      <c r="A131" t="s">
        <v>10020</v>
      </c>
      <c r="I131">
        <v>129</v>
      </c>
      <c r="J131" t="s">
        <v>8787</v>
      </c>
    </row>
    <row r="132" spans="1:10" x14ac:dyDescent="0.25">
      <c r="A132" t="s">
        <v>10021</v>
      </c>
      <c r="I132">
        <v>130</v>
      </c>
      <c r="J132" t="s">
        <v>8781</v>
      </c>
    </row>
    <row r="133" spans="1:10" x14ac:dyDescent="0.25">
      <c r="A133" t="s">
        <v>10022</v>
      </c>
      <c r="I133">
        <v>131</v>
      </c>
      <c r="J133" t="s">
        <v>8775</v>
      </c>
    </row>
    <row r="134" spans="1:10" x14ac:dyDescent="0.25">
      <c r="A134" t="s">
        <v>10023</v>
      </c>
      <c r="I134">
        <v>132</v>
      </c>
      <c r="J134" t="s">
        <v>8791</v>
      </c>
    </row>
    <row r="135" spans="1:10" x14ac:dyDescent="0.25">
      <c r="A135" t="s">
        <v>10024</v>
      </c>
      <c r="I135">
        <v>133</v>
      </c>
      <c r="J135" t="s">
        <v>8779</v>
      </c>
    </row>
    <row r="136" spans="1:10" x14ac:dyDescent="0.25">
      <c r="A136" t="s">
        <v>10025</v>
      </c>
      <c r="I136">
        <v>134</v>
      </c>
      <c r="J136" t="s">
        <v>8785</v>
      </c>
    </row>
    <row r="137" spans="1:10" x14ac:dyDescent="0.25">
      <c r="A137" t="s">
        <v>10026</v>
      </c>
      <c r="I137">
        <v>135</v>
      </c>
      <c r="J137" t="s">
        <v>8783</v>
      </c>
    </row>
    <row r="138" spans="1:10" x14ac:dyDescent="0.25">
      <c r="A138" t="s">
        <v>10027</v>
      </c>
      <c r="I138">
        <v>136</v>
      </c>
      <c r="J138" t="s">
        <v>8309</v>
      </c>
    </row>
    <row r="139" spans="1:10" x14ac:dyDescent="0.25">
      <c r="A139" t="s">
        <v>10028</v>
      </c>
      <c r="I139">
        <v>137</v>
      </c>
      <c r="J139" t="s">
        <v>8046</v>
      </c>
    </row>
    <row r="140" spans="1:10" x14ac:dyDescent="0.25">
      <c r="A140" t="s">
        <v>10029</v>
      </c>
      <c r="I140">
        <v>138</v>
      </c>
      <c r="J140" t="s">
        <v>10200</v>
      </c>
    </row>
    <row r="141" spans="1:10" x14ac:dyDescent="0.25">
      <c r="A141" t="s">
        <v>10030</v>
      </c>
      <c r="I141">
        <v>139</v>
      </c>
      <c r="J141" t="s">
        <v>8227</v>
      </c>
    </row>
    <row r="142" spans="1:10" x14ac:dyDescent="0.25">
      <c r="A142" t="s">
        <v>10031</v>
      </c>
      <c r="I142">
        <v>140</v>
      </c>
      <c r="J142" t="s">
        <v>8253</v>
      </c>
    </row>
    <row r="143" spans="1:10" x14ac:dyDescent="0.25">
      <c r="A143" t="s">
        <v>10032</v>
      </c>
      <c r="I143">
        <v>141</v>
      </c>
      <c r="J143" t="s">
        <v>8049</v>
      </c>
    </row>
    <row r="144" spans="1:10" x14ac:dyDescent="0.25">
      <c r="A144" t="s">
        <v>10033</v>
      </c>
      <c r="I144">
        <v>142</v>
      </c>
      <c r="J144" t="s">
        <v>8057</v>
      </c>
    </row>
    <row r="145" spans="1:11" x14ac:dyDescent="0.25">
      <c r="A145" t="s">
        <v>10034</v>
      </c>
      <c r="I145">
        <v>143</v>
      </c>
      <c r="J145" t="s">
        <v>8070</v>
      </c>
    </row>
    <row r="146" spans="1:11" x14ac:dyDescent="0.25">
      <c r="A146" t="s">
        <v>10035</v>
      </c>
      <c r="I146">
        <v>144</v>
      </c>
      <c r="J146" t="s">
        <v>8062</v>
      </c>
    </row>
    <row r="147" spans="1:11" x14ac:dyDescent="0.25">
      <c r="A147" t="s">
        <v>10036</v>
      </c>
      <c r="I147">
        <v>145</v>
      </c>
      <c r="J147" t="s">
        <v>8080</v>
      </c>
    </row>
    <row r="148" spans="1:11" x14ac:dyDescent="0.25">
      <c r="A148" t="s">
        <v>10037</v>
      </c>
      <c r="I148">
        <v>146</v>
      </c>
      <c r="J148" t="s">
        <v>8054</v>
      </c>
    </row>
    <row r="149" spans="1:11" x14ac:dyDescent="0.25">
      <c r="A149" t="s">
        <v>10038</v>
      </c>
      <c r="I149">
        <v>147</v>
      </c>
      <c r="J149" t="s">
        <v>8138</v>
      </c>
    </row>
    <row r="150" spans="1:11" x14ac:dyDescent="0.25">
      <c r="A150" t="s">
        <v>10039</v>
      </c>
      <c r="I150">
        <v>148</v>
      </c>
      <c r="J150" t="s">
        <v>8192</v>
      </c>
    </row>
    <row r="151" spans="1:11" x14ac:dyDescent="0.25">
      <c r="A151" t="s">
        <v>10040</v>
      </c>
      <c r="I151">
        <v>149</v>
      </c>
      <c r="J151" t="s">
        <v>8207</v>
      </c>
    </row>
    <row r="152" spans="1:11" x14ac:dyDescent="0.25">
      <c r="A152" t="s">
        <v>10041</v>
      </c>
      <c r="I152">
        <v>150</v>
      </c>
      <c r="J152" t="s">
        <v>10201</v>
      </c>
    </row>
    <row r="153" spans="1:11" x14ac:dyDescent="0.25">
      <c r="A153" t="s">
        <v>10042</v>
      </c>
      <c r="I153">
        <v>151</v>
      </c>
      <c r="J153" t="s">
        <v>3711</v>
      </c>
    </row>
    <row r="154" spans="1:11" x14ac:dyDescent="0.25">
      <c r="A154" t="s">
        <v>10043</v>
      </c>
      <c r="I154">
        <v>152</v>
      </c>
      <c r="J154" t="s">
        <v>10202</v>
      </c>
    </row>
    <row r="155" spans="1:11" x14ac:dyDescent="0.25">
      <c r="A155" t="s">
        <v>10044</v>
      </c>
      <c r="I155">
        <v>153</v>
      </c>
      <c r="J155" t="s">
        <v>10203</v>
      </c>
    </row>
    <row r="156" spans="1:11" x14ac:dyDescent="0.25">
      <c r="A156" t="s">
        <v>10045</v>
      </c>
      <c r="I156">
        <v>154</v>
      </c>
      <c r="J156" t="s">
        <v>10204</v>
      </c>
    </row>
    <row r="157" spans="1:11" x14ac:dyDescent="0.25">
      <c r="A157" t="s">
        <v>10046</v>
      </c>
      <c r="I157">
        <v>155</v>
      </c>
      <c r="J157" t="s">
        <v>10205</v>
      </c>
    </row>
    <row r="158" spans="1:11" x14ac:dyDescent="0.25">
      <c r="A158" t="s">
        <v>10047</v>
      </c>
      <c r="I158">
        <v>156</v>
      </c>
      <c r="J158" t="s">
        <v>10206</v>
      </c>
      <c r="K158" t="s">
        <v>10102</v>
      </c>
    </row>
    <row r="159" spans="1:11" x14ac:dyDescent="0.25">
      <c r="A159" t="s">
        <v>10048</v>
      </c>
      <c r="I159">
        <v>157</v>
      </c>
      <c r="J159" t="s">
        <v>10207</v>
      </c>
    </row>
    <row r="160" spans="1:11" x14ac:dyDescent="0.25">
      <c r="A160" t="s">
        <v>10049</v>
      </c>
      <c r="I160">
        <v>158</v>
      </c>
      <c r="J160" t="s">
        <v>10208</v>
      </c>
    </row>
    <row r="161" spans="1:10" x14ac:dyDescent="0.25">
      <c r="A161" t="s">
        <v>10050</v>
      </c>
      <c r="I161">
        <v>159</v>
      </c>
      <c r="J161" t="s">
        <v>10209</v>
      </c>
    </row>
    <row r="162" spans="1:10" x14ac:dyDescent="0.25">
      <c r="A162" t="s">
        <v>10051</v>
      </c>
      <c r="I162">
        <v>160</v>
      </c>
      <c r="J162" t="s">
        <v>10210</v>
      </c>
    </row>
    <row r="163" spans="1:10" x14ac:dyDescent="0.25">
      <c r="A163" t="s">
        <v>10052</v>
      </c>
      <c r="I163">
        <v>161</v>
      </c>
      <c r="J163" t="s">
        <v>10211</v>
      </c>
    </row>
    <row r="164" spans="1:10" x14ac:dyDescent="0.25">
      <c r="A164" t="s">
        <v>10053</v>
      </c>
      <c r="I164">
        <v>162</v>
      </c>
      <c r="J164" t="s">
        <v>10212</v>
      </c>
    </row>
    <row r="165" spans="1:10" x14ac:dyDescent="0.25">
      <c r="A165" t="s">
        <v>10054</v>
      </c>
      <c r="I165">
        <v>163</v>
      </c>
      <c r="J165" t="s">
        <v>10213</v>
      </c>
    </row>
    <row r="166" spans="1:10" x14ac:dyDescent="0.25">
      <c r="A166" t="s">
        <v>10055</v>
      </c>
      <c r="I166">
        <v>164</v>
      </c>
      <c r="J166" t="s">
        <v>10214</v>
      </c>
    </row>
    <row r="167" spans="1:10" x14ac:dyDescent="0.25">
      <c r="A167" t="s">
        <v>10056</v>
      </c>
      <c r="I167">
        <v>165</v>
      </c>
      <c r="J167" t="s">
        <v>10215</v>
      </c>
    </row>
    <row r="168" spans="1:10" x14ac:dyDescent="0.25">
      <c r="A168" t="s">
        <v>10057</v>
      </c>
      <c r="I168">
        <v>166</v>
      </c>
      <c r="J168" t="s">
        <v>10216</v>
      </c>
    </row>
    <row r="169" spans="1:10" x14ac:dyDescent="0.25">
      <c r="A169" t="s">
        <v>10058</v>
      </c>
      <c r="I169">
        <v>167</v>
      </c>
      <c r="J169" t="s">
        <v>10217</v>
      </c>
    </row>
    <row r="170" spans="1:10" x14ac:dyDescent="0.25">
      <c r="A170" t="s">
        <v>10059</v>
      </c>
      <c r="I170">
        <v>168</v>
      </c>
      <c r="J170" t="s">
        <v>10218</v>
      </c>
    </row>
    <row r="171" spans="1:10" x14ac:dyDescent="0.25">
      <c r="A171" t="s">
        <v>10060</v>
      </c>
      <c r="I171">
        <v>169</v>
      </c>
      <c r="J171" t="s">
        <v>10219</v>
      </c>
    </row>
    <row r="172" spans="1:10" x14ac:dyDescent="0.25">
      <c r="A172" t="s">
        <v>10061</v>
      </c>
      <c r="I172">
        <v>170</v>
      </c>
      <c r="J172" t="s">
        <v>10220</v>
      </c>
    </row>
    <row r="173" spans="1:10" x14ac:dyDescent="0.25">
      <c r="A173" t="s">
        <v>10062</v>
      </c>
      <c r="I173">
        <v>171</v>
      </c>
      <c r="J173" t="s">
        <v>10221</v>
      </c>
    </row>
    <row r="174" spans="1:10" x14ac:dyDescent="0.25">
      <c r="A174" t="s">
        <v>10063</v>
      </c>
      <c r="I174">
        <v>172</v>
      </c>
      <c r="J174" t="s">
        <v>10222</v>
      </c>
    </row>
    <row r="175" spans="1:10" x14ac:dyDescent="0.25">
      <c r="A175" t="s">
        <v>10064</v>
      </c>
      <c r="I175">
        <v>173</v>
      </c>
      <c r="J175" t="s">
        <v>10223</v>
      </c>
    </row>
    <row r="176" spans="1:10" x14ac:dyDescent="0.25">
      <c r="A176" t="s">
        <v>10065</v>
      </c>
      <c r="I176">
        <v>174</v>
      </c>
      <c r="J176" t="s">
        <v>10224</v>
      </c>
    </row>
    <row r="177" spans="1:10" x14ac:dyDescent="0.25">
      <c r="A177" t="s">
        <v>10066</v>
      </c>
      <c r="I177">
        <v>175</v>
      </c>
      <c r="J177" t="s">
        <v>10225</v>
      </c>
    </row>
    <row r="178" spans="1:10" x14ac:dyDescent="0.25">
      <c r="A178" t="s">
        <v>10067</v>
      </c>
      <c r="I178">
        <v>176</v>
      </c>
      <c r="J178" t="s">
        <v>10226</v>
      </c>
    </row>
    <row r="179" spans="1:10" x14ac:dyDescent="0.25">
      <c r="A179" t="s">
        <v>10068</v>
      </c>
      <c r="I179">
        <v>177</v>
      </c>
      <c r="J179" t="s">
        <v>10227</v>
      </c>
    </row>
    <row r="180" spans="1:10" x14ac:dyDescent="0.25">
      <c r="A180" t="s">
        <v>10069</v>
      </c>
      <c r="I180">
        <v>178</v>
      </c>
      <c r="J180" t="s">
        <v>10228</v>
      </c>
    </row>
    <row r="181" spans="1:10" x14ac:dyDescent="0.25">
      <c r="A181" t="s">
        <v>10070</v>
      </c>
      <c r="I181">
        <v>179</v>
      </c>
      <c r="J181" t="s">
        <v>10229</v>
      </c>
    </row>
    <row r="182" spans="1:10" x14ac:dyDescent="0.25">
      <c r="A182" t="s">
        <v>10071</v>
      </c>
      <c r="I182">
        <v>180</v>
      </c>
      <c r="J182" t="s">
        <v>10230</v>
      </c>
    </row>
    <row r="183" spans="1:10" x14ac:dyDescent="0.25">
      <c r="A183" t="s">
        <v>10072</v>
      </c>
      <c r="I183">
        <v>181</v>
      </c>
      <c r="J183" t="s">
        <v>10231</v>
      </c>
    </row>
    <row r="184" spans="1:10" x14ac:dyDescent="0.25">
      <c r="A184" t="s">
        <v>10073</v>
      </c>
      <c r="I184">
        <v>182</v>
      </c>
      <c r="J184" t="s">
        <v>10232</v>
      </c>
    </row>
    <row r="185" spans="1:10" x14ac:dyDescent="0.25">
      <c r="A185" t="s">
        <v>10074</v>
      </c>
      <c r="I185">
        <v>183</v>
      </c>
      <c r="J185" t="s">
        <v>10233</v>
      </c>
    </row>
    <row r="186" spans="1:10" x14ac:dyDescent="0.25">
      <c r="A186" t="s">
        <v>10075</v>
      </c>
      <c r="I186">
        <v>184</v>
      </c>
      <c r="J186" t="s">
        <v>10234</v>
      </c>
    </row>
    <row r="187" spans="1:10" x14ac:dyDescent="0.25">
      <c r="A187" t="s">
        <v>10076</v>
      </c>
      <c r="I187">
        <v>185</v>
      </c>
      <c r="J187" t="s">
        <v>10235</v>
      </c>
    </row>
    <row r="188" spans="1:10" x14ac:dyDescent="0.25">
      <c r="A188" t="s">
        <v>10077</v>
      </c>
      <c r="I188">
        <v>186</v>
      </c>
      <c r="J188" t="s">
        <v>8036</v>
      </c>
    </row>
    <row r="189" spans="1:10" x14ac:dyDescent="0.25">
      <c r="A189" t="s">
        <v>10078</v>
      </c>
      <c r="I189">
        <v>187</v>
      </c>
      <c r="J189" t="s">
        <v>8333</v>
      </c>
    </row>
    <row r="190" spans="1:10" x14ac:dyDescent="0.25">
      <c r="A190" t="s">
        <v>10079</v>
      </c>
      <c r="I190">
        <v>188</v>
      </c>
      <c r="J190" t="s">
        <v>8118</v>
      </c>
    </row>
    <row r="191" spans="1:10" x14ac:dyDescent="0.25">
      <c r="A191" t="s">
        <v>10080</v>
      </c>
      <c r="I191">
        <v>189</v>
      </c>
      <c r="J191" t="s">
        <v>8339</v>
      </c>
    </row>
    <row r="192" spans="1:10" x14ac:dyDescent="0.25">
      <c r="A192" t="s">
        <v>10081</v>
      </c>
      <c r="I192">
        <v>190</v>
      </c>
      <c r="J192" t="s">
        <v>8105</v>
      </c>
    </row>
    <row r="193" spans="1:10" x14ac:dyDescent="0.25">
      <c r="A193" t="s">
        <v>10082</v>
      </c>
      <c r="I193">
        <v>191</v>
      </c>
      <c r="J193" t="s">
        <v>8098</v>
      </c>
    </row>
    <row r="194" spans="1:10" x14ac:dyDescent="0.25">
      <c r="A194" t="s">
        <v>10083</v>
      </c>
      <c r="I194">
        <v>192</v>
      </c>
      <c r="J194" t="s">
        <v>10236</v>
      </c>
    </row>
    <row r="195" spans="1:10" x14ac:dyDescent="0.25">
      <c r="A195" t="s">
        <v>10084</v>
      </c>
      <c r="I195">
        <v>193</v>
      </c>
      <c r="J195" t="s">
        <v>3777</v>
      </c>
    </row>
    <row r="196" spans="1:10" x14ac:dyDescent="0.25">
      <c r="A196" t="s">
        <v>10085</v>
      </c>
      <c r="I196">
        <v>194</v>
      </c>
      <c r="J196" t="s">
        <v>3779</v>
      </c>
    </row>
    <row r="197" spans="1:10" x14ac:dyDescent="0.25">
      <c r="A197" t="s">
        <v>10086</v>
      </c>
      <c r="I197">
        <v>195</v>
      </c>
      <c r="J197" t="s">
        <v>10237</v>
      </c>
    </row>
    <row r="198" spans="1:10" x14ac:dyDescent="0.25">
      <c r="A198" t="s">
        <v>10087</v>
      </c>
      <c r="I198">
        <v>196</v>
      </c>
      <c r="J198" t="s">
        <v>10238</v>
      </c>
    </row>
    <row r="199" spans="1:10" x14ac:dyDescent="0.25">
      <c r="A199" t="s">
        <v>10088</v>
      </c>
      <c r="I199">
        <v>197</v>
      </c>
      <c r="J199" t="s">
        <v>10239</v>
      </c>
    </row>
    <row r="200" spans="1:10" x14ac:dyDescent="0.25">
      <c r="A200" t="s">
        <v>10089</v>
      </c>
      <c r="I200">
        <v>198</v>
      </c>
      <c r="J200" t="s">
        <v>10240</v>
      </c>
    </row>
    <row r="201" spans="1:10" x14ac:dyDescent="0.25">
      <c r="A201" t="s">
        <v>10090</v>
      </c>
      <c r="I201">
        <v>199</v>
      </c>
      <c r="J201" t="s">
        <v>10241</v>
      </c>
    </row>
    <row r="202" spans="1:10" x14ac:dyDescent="0.25">
      <c r="A202" t="s">
        <v>10091</v>
      </c>
      <c r="I202">
        <v>200</v>
      </c>
      <c r="J202" t="s">
        <v>10242</v>
      </c>
    </row>
    <row r="203" spans="1:10" x14ac:dyDescent="0.25">
      <c r="A203" t="s">
        <v>10092</v>
      </c>
      <c r="I203">
        <v>201</v>
      </c>
      <c r="J203" t="s">
        <v>10243</v>
      </c>
    </row>
    <row r="204" spans="1:10" x14ac:dyDescent="0.25">
      <c r="A204" t="s">
        <v>10093</v>
      </c>
      <c r="I204">
        <v>202</v>
      </c>
      <c r="J204" t="s">
        <v>8086</v>
      </c>
    </row>
    <row r="205" spans="1:10" x14ac:dyDescent="0.25">
      <c r="A205" t="s">
        <v>10094</v>
      </c>
      <c r="I205">
        <v>203</v>
      </c>
      <c r="J205" t="s">
        <v>3723</v>
      </c>
    </row>
    <row r="206" spans="1:10" x14ac:dyDescent="0.25">
      <c r="A206" t="s">
        <v>10095</v>
      </c>
      <c r="I206">
        <v>204</v>
      </c>
      <c r="J206" t="s">
        <v>10244</v>
      </c>
    </row>
    <row r="207" spans="1:10" x14ac:dyDescent="0.25">
      <c r="A207" t="s">
        <v>10096</v>
      </c>
      <c r="I207">
        <v>205</v>
      </c>
      <c r="J207" t="s">
        <v>10245</v>
      </c>
    </row>
    <row r="208" spans="1:10" x14ac:dyDescent="0.25">
      <c r="A208" t="s">
        <v>10097</v>
      </c>
      <c r="I208">
        <v>206</v>
      </c>
      <c r="J208" t="s">
        <v>10246</v>
      </c>
    </row>
    <row r="209" spans="1:10" x14ac:dyDescent="0.25">
      <c r="A209" t="s">
        <v>10098</v>
      </c>
      <c r="I209">
        <v>207</v>
      </c>
      <c r="J209" t="s">
        <v>3726</v>
      </c>
    </row>
    <row r="210" spans="1:10" x14ac:dyDescent="0.25">
      <c r="A210" t="s">
        <v>10099</v>
      </c>
      <c r="I210">
        <v>208</v>
      </c>
      <c r="J210" t="s">
        <v>3727</v>
      </c>
    </row>
    <row r="211" spans="1:10" x14ac:dyDescent="0.25">
      <c r="A211" t="s">
        <v>10100</v>
      </c>
      <c r="I211">
        <v>209</v>
      </c>
      <c r="J211" t="s">
        <v>10247</v>
      </c>
    </row>
    <row r="212" spans="1:10" x14ac:dyDescent="0.25">
      <c r="A212" t="s">
        <v>10101</v>
      </c>
      <c r="I212">
        <v>210</v>
      </c>
      <c r="J212" t="s">
        <v>10248</v>
      </c>
    </row>
    <row r="213" spans="1:10" x14ac:dyDescent="0.25">
      <c r="I213">
        <v>211</v>
      </c>
      <c r="J213" t="s">
        <v>3786</v>
      </c>
    </row>
    <row r="214" spans="1:10" x14ac:dyDescent="0.25">
      <c r="I214">
        <v>212</v>
      </c>
      <c r="J214" t="s">
        <v>10249</v>
      </c>
    </row>
    <row r="215" spans="1:10" x14ac:dyDescent="0.25">
      <c r="I215">
        <v>213</v>
      </c>
      <c r="J215" t="s">
        <v>10250</v>
      </c>
    </row>
    <row r="216" spans="1:10" x14ac:dyDescent="0.25">
      <c r="I216">
        <v>214</v>
      </c>
      <c r="J216" t="s">
        <v>10251</v>
      </c>
    </row>
    <row r="217" spans="1:10" x14ac:dyDescent="0.25">
      <c r="I217">
        <v>215</v>
      </c>
      <c r="J217" t="s">
        <v>10252</v>
      </c>
    </row>
    <row r="218" spans="1:10" x14ac:dyDescent="0.25">
      <c r="I218">
        <v>216</v>
      </c>
      <c r="J218" t="s">
        <v>10253</v>
      </c>
    </row>
    <row r="219" spans="1:10" x14ac:dyDescent="0.25">
      <c r="I219">
        <v>217</v>
      </c>
      <c r="J219" t="s">
        <v>10254</v>
      </c>
    </row>
    <row r="220" spans="1:10" x14ac:dyDescent="0.25">
      <c r="I220">
        <v>218</v>
      </c>
      <c r="J220" t="s">
        <v>10255</v>
      </c>
    </row>
    <row r="221" spans="1:10" x14ac:dyDescent="0.25">
      <c r="I221">
        <v>219</v>
      </c>
      <c r="J221" t="s">
        <v>10256</v>
      </c>
    </row>
    <row r="222" spans="1:10" x14ac:dyDescent="0.25">
      <c r="I222">
        <v>220</v>
      </c>
      <c r="J222" t="s">
        <v>10257</v>
      </c>
    </row>
    <row r="223" spans="1:10" x14ac:dyDescent="0.25">
      <c r="I223">
        <v>221</v>
      </c>
      <c r="J223" t="s">
        <v>10258</v>
      </c>
    </row>
    <row r="224" spans="1:10" x14ac:dyDescent="0.25">
      <c r="I224">
        <v>222</v>
      </c>
      <c r="J224" t="s">
        <v>8045</v>
      </c>
    </row>
    <row r="225" spans="9:10" x14ac:dyDescent="0.25">
      <c r="I225">
        <v>223</v>
      </c>
      <c r="J225" t="s">
        <v>10259</v>
      </c>
    </row>
    <row r="226" spans="9:10" x14ac:dyDescent="0.25">
      <c r="I226">
        <v>224</v>
      </c>
      <c r="J226" t="s">
        <v>10260</v>
      </c>
    </row>
    <row r="227" spans="9:10" x14ac:dyDescent="0.25">
      <c r="I227">
        <v>225</v>
      </c>
      <c r="J227" t="s">
        <v>10261</v>
      </c>
    </row>
    <row r="228" spans="9:10" x14ac:dyDescent="0.25">
      <c r="I228">
        <v>226</v>
      </c>
      <c r="J228" t="s">
        <v>10262</v>
      </c>
    </row>
    <row r="229" spans="9:10" x14ac:dyDescent="0.25">
      <c r="I229">
        <v>227</v>
      </c>
      <c r="J229" t="s">
        <v>10263</v>
      </c>
    </row>
    <row r="230" spans="9:10" x14ac:dyDescent="0.25">
      <c r="I230">
        <v>228</v>
      </c>
      <c r="J230" t="s">
        <v>10264</v>
      </c>
    </row>
    <row r="231" spans="9:10" x14ac:dyDescent="0.25">
      <c r="I231">
        <v>229</v>
      </c>
      <c r="J231" t="s">
        <v>10265</v>
      </c>
    </row>
    <row r="232" spans="9:10" x14ac:dyDescent="0.25">
      <c r="I232">
        <v>230</v>
      </c>
      <c r="J232" t="s">
        <v>10266</v>
      </c>
    </row>
    <row r="233" spans="9:10" x14ac:dyDescent="0.25">
      <c r="I233">
        <v>231</v>
      </c>
      <c r="J233" t="s">
        <v>10267</v>
      </c>
    </row>
    <row r="234" spans="9:10" x14ac:dyDescent="0.25">
      <c r="I234">
        <v>232</v>
      </c>
      <c r="J234" t="s">
        <v>10268</v>
      </c>
    </row>
    <row r="235" spans="9:10" x14ac:dyDescent="0.25">
      <c r="I235">
        <v>233</v>
      </c>
      <c r="J235" t="s">
        <v>10269</v>
      </c>
    </row>
    <row r="236" spans="9:10" x14ac:dyDescent="0.25">
      <c r="I236">
        <v>234</v>
      </c>
      <c r="J236" t="s">
        <v>8043</v>
      </c>
    </row>
    <row r="237" spans="9:10" x14ac:dyDescent="0.25">
      <c r="I237">
        <v>235</v>
      </c>
      <c r="J237" t="s">
        <v>10270</v>
      </c>
    </row>
    <row r="238" spans="9:10" x14ac:dyDescent="0.25">
      <c r="I238">
        <v>236</v>
      </c>
      <c r="J238" t="s">
        <v>10271</v>
      </c>
    </row>
    <row r="239" spans="9:10" x14ac:dyDescent="0.25">
      <c r="I239">
        <v>237</v>
      </c>
      <c r="J239" t="s">
        <v>10272</v>
      </c>
    </row>
    <row r="240" spans="9:10" x14ac:dyDescent="0.25">
      <c r="I240">
        <v>238</v>
      </c>
      <c r="J240" t="s">
        <v>10273</v>
      </c>
    </row>
    <row r="241" spans="9:10" x14ac:dyDescent="0.25">
      <c r="I241">
        <v>239</v>
      </c>
      <c r="J241" t="s">
        <v>10274</v>
      </c>
    </row>
    <row r="242" spans="9:10" x14ac:dyDescent="0.25">
      <c r="I242">
        <v>240</v>
      </c>
      <c r="J242" t="s">
        <v>8044</v>
      </c>
    </row>
    <row r="243" spans="9:10" x14ac:dyDescent="0.25">
      <c r="I243">
        <v>241</v>
      </c>
      <c r="J243" t="s">
        <v>10275</v>
      </c>
    </row>
    <row r="244" spans="9:10" x14ac:dyDescent="0.25">
      <c r="I244">
        <v>242</v>
      </c>
      <c r="J244" t="s">
        <v>10276</v>
      </c>
    </row>
    <row r="245" spans="9:10" x14ac:dyDescent="0.25">
      <c r="I245">
        <v>243</v>
      </c>
      <c r="J245" t="s">
        <v>10277</v>
      </c>
    </row>
    <row r="246" spans="9:10" x14ac:dyDescent="0.25">
      <c r="I246">
        <v>244</v>
      </c>
      <c r="J246" t="s">
        <v>10278</v>
      </c>
    </row>
    <row r="247" spans="9:10" x14ac:dyDescent="0.25">
      <c r="I247">
        <v>245</v>
      </c>
      <c r="J247" t="s">
        <v>10279</v>
      </c>
    </row>
    <row r="248" spans="9:10" x14ac:dyDescent="0.25">
      <c r="I248">
        <v>246</v>
      </c>
      <c r="J248" t="s">
        <v>10280</v>
      </c>
    </row>
    <row r="249" spans="9:10" x14ac:dyDescent="0.25">
      <c r="I249">
        <v>247</v>
      </c>
      <c r="J249" t="s">
        <v>10281</v>
      </c>
    </row>
    <row r="250" spans="9:10" x14ac:dyDescent="0.25">
      <c r="I250">
        <v>248</v>
      </c>
      <c r="J250" t="s">
        <v>10282</v>
      </c>
    </row>
    <row r="251" spans="9:10" x14ac:dyDescent="0.25">
      <c r="I251">
        <v>249</v>
      </c>
      <c r="J251" t="s">
        <v>10283</v>
      </c>
    </row>
    <row r="252" spans="9:10" x14ac:dyDescent="0.25">
      <c r="I252">
        <v>250</v>
      </c>
      <c r="J252" t="s">
        <v>10284</v>
      </c>
    </row>
    <row r="253" spans="9:10" x14ac:dyDescent="0.25">
      <c r="I253">
        <v>251</v>
      </c>
      <c r="J253" t="s">
        <v>10285</v>
      </c>
    </row>
    <row r="254" spans="9:10" x14ac:dyDescent="0.25">
      <c r="I254">
        <v>252</v>
      </c>
      <c r="J254" t="s">
        <v>10286</v>
      </c>
    </row>
    <row r="255" spans="9:10" x14ac:dyDescent="0.25">
      <c r="I255">
        <v>253</v>
      </c>
      <c r="J255" t="s">
        <v>10287</v>
      </c>
    </row>
    <row r="256" spans="9:10" x14ac:dyDescent="0.25">
      <c r="I256">
        <v>254</v>
      </c>
      <c r="J256" t="s">
        <v>10288</v>
      </c>
    </row>
    <row r="257" spans="9:10" x14ac:dyDescent="0.25">
      <c r="I257">
        <v>255</v>
      </c>
      <c r="J257" t="s">
        <v>10289</v>
      </c>
    </row>
    <row r="258" spans="9:10" x14ac:dyDescent="0.25">
      <c r="I258">
        <v>256</v>
      </c>
      <c r="J258" t="s">
        <v>10290</v>
      </c>
    </row>
    <row r="259" spans="9:10" x14ac:dyDescent="0.25">
      <c r="I259">
        <v>257</v>
      </c>
      <c r="J259" t="s">
        <v>10291</v>
      </c>
    </row>
    <row r="260" spans="9:10" x14ac:dyDescent="0.25">
      <c r="I260">
        <v>258</v>
      </c>
      <c r="J260" t="s">
        <v>10292</v>
      </c>
    </row>
    <row r="261" spans="9:10" x14ac:dyDescent="0.25">
      <c r="I261">
        <v>259</v>
      </c>
      <c r="J261" t="s">
        <v>10293</v>
      </c>
    </row>
    <row r="262" spans="9:10" x14ac:dyDescent="0.25">
      <c r="I262">
        <v>260</v>
      </c>
      <c r="J262" t="s">
        <v>10294</v>
      </c>
    </row>
    <row r="263" spans="9:10" x14ac:dyDescent="0.25">
      <c r="I263">
        <v>261</v>
      </c>
      <c r="J263" t="s">
        <v>10295</v>
      </c>
    </row>
    <row r="264" spans="9:10" x14ac:dyDescent="0.25">
      <c r="I264">
        <v>262</v>
      </c>
      <c r="J264" t="s">
        <v>10296</v>
      </c>
    </row>
    <row r="265" spans="9:10" x14ac:dyDescent="0.25">
      <c r="I265">
        <v>263</v>
      </c>
      <c r="J265" t="s">
        <v>10297</v>
      </c>
    </row>
    <row r="266" spans="9:10" x14ac:dyDescent="0.25">
      <c r="I266">
        <v>264</v>
      </c>
      <c r="J266" t="s">
        <v>10298</v>
      </c>
    </row>
    <row r="267" spans="9:10" x14ac:dyDescent="0.25">
      <c r="I267">
        <v>265</v>
      </c>
      <c r="J267" t="s">
        <v>10299</v>
      </c>
    </row>
    <row r="268" spans="9:10" x14ac:dyDescent="0.25">
      <c r="I268">
        <v>266</v>
      </c>
      <c r="J268" t="s">
        <v>10300</v>
      </c>
    </row>
    <row r="269" spans="9:10" x14ac:dyDescent="0.25">
      <c r="I269">
        <v>267</v>
      </c>
      <c r="J269" t="s">
        <v>10301</v>
      </c>
    </row>
    <row r="270" spans="9:10" x14ac:dyDescent="0.25">
      <c r="I270">
        <v>268</v>
      </c>
      <c r="J270" t="s">
        <v>10302</v>
      </c>
    </row>
    <row r="271" spans="9:10" x14ac:dyDescent="0.25">
      <c r="I271">
        <v>269</v>
      </c>
      <c r="J271" t="s">
        <v>10303</v>
      </c>
    </row>
    <row r="272" spans="9:10" x14ac:dyDescent="0.25">
      <c r="I272">
        <v>270</v>
      </c>
      <c r="J272" t="s">
        <v>10304</v>
      </c>
    </row>
    <row r="273" spans="9:10" x14ac:dyDescent="0.25">
      <c r="I273">
        <v>271</v>
      </c>
      <c r="J273" t="s">
        <v>10305</v>
      </c>
    </row>
    <row r="274" spans="9:10" x14ac:dyDescent="0.25">
      <c r="I274">
        <v>272</v>
      </c>
      <c r="J274" t="s">
        <v>10306</v>
      </c>
    </row>
    <row r="275" spans="9:10" x14ac:dyDescent="0.25">
      <c r="I275">
        <v>273</v>
      </c>
      <c r="J275" t="s">
        <v>10307</v>
      </c>
    </row>
    <row r="276" spans="9:10" x14ac:dyDescent="0.25">
      <c r="I276">
        <v>274</v>
      </c>
      <c r="J276" t="s">
        <v>10308</v>
      </c>
    </row>
    <row r="277" spans="9:10" x14ac:dyDescent="0.25">
      <c r="I277">
        <v>275</v>
      </c>
      <c r="J277" t="s">
        <v>10309</v>
      </c>
    </row>
    <row r="278" spans="9:10" x14ac:dyDescent="0.25">
      <c r="I278">
        <v>276</v>
      </c>
      <c r="J278" t="s">
        <v>10310</v>
      </c>
    </row>
    <row r="279" spans="9:10" x14ac:dyDescent="0.25">
      <c r="I279">
        <v>277</v>
      </c>
      <c r="J279" t="s">
        <v>10311</v>
      </c>
    </row>
    <row r="280" spans="9:10" x14ac:dyDescent="0.25">
      <c r="I280">
        <v>278</v>
      </c>
      <c r="J280" t="s">
        <v>10312</v>
      </c>
    </row>
    <row r="281" spans="9:10" x14ac:dyDescent="0.25">
      <c r="I281">
        <v>279</v>
      </c>
      <c r="J281" t="s">
        <v>10313</v>
      </c>
    </row>
    <row r="282" spans="9:10" x14ac:dyDescent="0.25">
      <c r="I282">
        <v>280</v>
      </c>
      <c r="J282" t="s">
        <v>10314</v>
      </c>
    </row>
    <row r="283" spans="9:10" x14ac:dyDescent="0.25">
      <c r="I283">
        <v>281</v>
      </c>
      <c r="J283" t="s">
        <v>10315</v>
      </c>
    </row>
    <row r="284" spans="9:10" x14ac:dyDescent="0.25">
      <c r="I284">
        <v>282</v>
      </c>
      <c r="J284" t="s">
        <v>10316</v>
      </c>
    </row>
    <row r="285" spans="9:10" x14ac:dyDescent="0.25">
      <c r="I285">
        <v>283</v>
      </c>
      <c r="J285" t="s">
        <v>10317</v>
      </c>
    </row>
    <row r="286" spans="9:10" x14ac:dyDescent="0.25">
      <c r="I286">
        <v>284</v>
      </c>
      <c r="J286" t="s">
        <v>10318</v>
      </c>
    </row>
    <row r="287" spans="9:10" x14ac:dyDescent="0.25">
      <c r="I287">
        <v>285</v>
      </c>
      <c r="J287" t="s">
        <v>10319</v>
      </c>
    </row>
    <row r="288" spans="9:10" x14ac:dyDescent="0.25">
      <c r="I288">
        <v>286</v>
      </c>
      <c r="J288" t="s">
        <v>10320</v>
      </c>
    </row>
    <row r="289" spans="9:10" x14ac:dyDescent="0.25">
      <c r="I289">
        <v>287</v>
      </c>
      <c r="J289" t="s">
        <v>10321</v>
      </c>
    </row>
    <row r="290" spans="9:10" x14ac:dyDescent="0.25">
      <c r="I290">
        <v>389</v>
      </c>
      <c r="J290" t="s">
        <v>8053</v>
      </c>
    </row>
    <row r="291" spans="9:10" x14ac:dyDescent="0.25">
      <c r="I291">
        <v>390</v>
      </c>
      <c r="J291" t="s">
        <v>8159</v>
      </c>
    </row>
    <row r="292" spans="9:10" x14ac:dyDescent="0.25">
      <c r="I292">
        <v>391</v>
      </c>
      <c r="J292" t="s">
        <v>8146</v>
      </c>
    </row>
    <row r="293" spans="9:10" x14ac:dyDescent="0.25">
      <c r="I293">
        <v>392</v>
      </c>
      <c r="J293" t="s">
        <v>8038</v>
      </c>
    </row>
    <row r="294" spans="9:10" x14ac:dyDescent="0.25">
      <c r="I294">
        <v>393</v>
      </c>
      <c r="J294" t="s">
        <v>8040</v>
      </c>
    </row>
    <row r="295" spans="9:10" x14ac:dyDescent="0.25">
      <c r="I295">
        <v>394</v>
      </c>
      <c r="J295" t="s">
        <v>8115</v>
      </c>
    </row>
    <row r="296" spans="9:10" x14ac:dyDescent="0.25">
      <c r="I296">
        <v>395</v>
      </c>
      <c r="J296" t="s">
        <v>8123</v>
      </c>
    </row>
    <row r="297" spans="9:10" x14ac:dyDescent="0.25">
      <c r="I297">
        <v>396</v>
      </c>
      <c r="J297" t="s">
        <v>8134</v>
      </c>
    </row>
    <row r="298" spans="9:10" x14ac:dyDescent="0.25">
      <c r="I298">
        <v>397</v>
      </c>
      <c r="J298" t="s">
        <v>8042</v>
      </c>
    </row>
    <row r="299" spans="9:10" x14ac:dyDescent="0.25">
      <c r="I299">
        <v>398</v>
      </c>
      <c r="J299" t="s">
        <v>8124</v>
      </c>
    </row>
    <row r="300" spans="9:10" x14ac:dyDescent="0.25">
      <c r="I300">
        <v>399</v>
      </c>
      <c r="J300" t="s">
        <v>10322</v>
      </c>
    </row>
    <row r="301" spans="9:10" x14ac:dyDescent="0.25">
      <c r="I301">
        <v>400</v>
      </c>
      <c r="J301" t="s">
        <v>10323</v>
      </c>
    </row>
    <row r="302" spans="9:10" x14ac:dyDescent="0.25">
      <c r="I302">
        <v>401</v>
      </c>
      <c r="J302" t="s">
        <v>10324</v>
      </c>
    </row>
    <row r="303" spans="9:10" x14ac:dyDescent="0.25">
      <c r="I303">
        <v>402</v>
      </c>
      <c r="J303" t="s">
        <v>10325</v>
      </c>
    </row>
    <row r="304" spans="9:10" x14ac:dyDescent="0.25">
      <c r="I304">
        <v>403</v>
      </c>
      <c r="J304" t="s">
        <v>10326</v>
      </c>
    </row>
    <row r="305" spans="9:10" x14ac:dyDescent="0.25">
      <c r="I305">
        <v>404</v>
      </c>
      <c r="J305" t="s">
        <v>10327</v>
      </c>
    </row>
    <row r="306" spans="9:10" x14ac:dyDescent="0.25">
      <c r="I306">
        <v>405</v>
      </c>
      <c r="J306" t="s">
        <v>10328</v>
      </c>
    </row>
    <row r="307" spans="9:10" x14ac:dyDescent="0.25">
      <c r="I307">
        <v>406</v>
      </c>
      <c r="J307" t="s">
        <v>10329</v>
      </c>
    </row>
    <row r="308" spans="9:10" x14ac:dyDescent="0.25">
      <c r="I308">
        <v>407</v>
      </c>
      <c r="J308" t="s">
        <v>10330</v>
      </c>
    </row>
    <row r="309" spans="9:10" x14ac:dyDescent="0.25">
      <c r="I309">
        <v>408</v>
      </c>
      <c r="J309" t="s">
        <v>10331</v>
      </c>
    </row>
    <row r="310" spans="9:10" x14ac:dyDescent="0.25">
      <c r="I310">
        <v>409</v>
      </c>
      <c r="J310" t="s">
        <v>10332</v>
      </c>
    </row>
    <row r="311" spans="9:10" x14ac:dyDescent="0.25">
      <c r="I311">
        <v>410</v>
      </c>
      <c r="J311" t="s">
        <v>10333</v>
      </c>
    </row>
    <row r="312" spans="9:10" x14ac:dyDescent="0.25">
      <c r="I312">
        <v>411</v>
      </c>
      <c r="J312" t="s">
        <v>10334</v>
      </c>
    </row>
    <row r="313" spans="9:10" x14ac:dyDescent="0.25">
      <c r="I313">
        <v>412</v>
      </c>
      <c r="J313" t="s">
        <v>10335</v>
      </c>
    </row>
    <row r="314" spans="9:10" x14ac:dyDescent="0.25">
      <c r="I314">
        <v>413</v>
      </c>
      <c r="J314" t="s">
        <v>10336</v>
      </c>
    </row>
    <row r="315" spans="9:10" x14ac:dyDescent="0.25">
      <c r="I315">
        <v>414</v>
      </c>
      <c r="J315" t="s">
        <v>10337</v>
      </c>
    </row>
    <row r="316" spans="9:10" x14ac:dyDescent="0.25">
      <c r="I316">
        <v>415</v>
      </c>
      <c r="J316" t="s">
        <v>10338</v>
      </c>
    </row>
    <row r="317" spans="9:10" x14ac:dyDescent="0.25">
      <c r="I317">
        <v>416</v>
      </c>
      <c r="J317" t="s">
        <v>10339</v>
      </c>
    </row>
    <row r="318" spans="9:10" x14ac:dyDescent="0.25">
      <c r="I318">
        <v>417</v>
      </c>
      <c r="J318" t="s">
        <v>10340</v>
      </c>
    </row>
    <row r="319" spans="9:10" x14ac:dyDescent="0.25">
      <c r="I319">
        <v>418</v>
      </c>
      <c r="J319" t="s">
        <v>10341</v>
      </c>
    </row>
    <row r="320" spans="9:10" x14ac:dyDescent="0.25">
      <c r="I320">
        <v>419</v>
      </c>
      <c r="J320" t="s">
        <v>10342</v>
      </c>
    </row>
    <row r="321" spans="9:10" x14ac:dyDescent="0.25">
      <c r="I321">
        <v>420</v>
      </c>
      <c r="J321" t="s">
        <v>10343</v>
      </c>
    </row>
    <row r="322" spans="9:10" x14ac:dyDescent="0.25">
      <c r="I322">
        <v>421</v>
      </c>
      <c r="J322" t="s">
        <v>10344</v>
      </c>
    </row>
    <row r="323" spans="9:10" x14ac:dyDescent="0.25">
      <c r="I323">
        <v>422</v>
      </c>
      <c r="J323" t="s">
        <v>10345</v>
      </c>
    </row>
    <row r="324" spans="9:10" x14ac:dyDescent="0.25">
      <c r="I324">
        <v>423</v>
      </c>
      <c r="J324" t="s">
        <v>10346</v>
      </c>
    </row>
    <row r="325" spans="9:10" x14ac:dyDescent="0.25">
      <c r="I325">
        <v>424</v>
      </c>
      <c r="J325" t="s">
        <v>8167</v>
      </c>
    </row>
    <row r="326" spans="9:10" x14ac:dyDescent="0.25">
      <c r="I326">
        <v>425</v>
      </c>
      <c r="J326" t="s">
        <v>8141</v>
      </c>
    </row>
    <row r="327" spans="9:10" x14ac:dyDescent="0.25">
      <c r="I327">
        <v>426</v>
      </c>
      <c r="J327" t="s">
        <v>8224</v>
      </c>
    </row>
    <row r="328" spans="9:10" x14ac:dyDescent="0.25">
      <c r="I328">
        <v>427</v>
      </c>
      <c r="J328" t="s">
        <v>8250</v>
      </c>
    </row>
    <row r="329" spans="9:10" x14ac:dyDescent="0.25">
      <c r="I329">
        <v>428</v>
      </c>
      <c r="J329" t="s">
        <v>8214</v>
      </c>
    </row>
    <row r="330" spans="9:10" x14ac:dyDescent="0.25">
      <c r="I330">
        <v>429</v>
      </c>
      <c r="J330" t="s">
        <v>8229</v>
      </c>
    </row>
    <row r="331" spans="9:10" x14ac:dyDescent="0.25">
      <c r="I331">
        <v>430</v>
      </c>
      <c r="J331" t="s">
        <v>8156</v>
      </c>
    </row>
    <row r="332" spans="9:10" x14ac:dyDescent="0.25">
      <c r="I332">
        <v>431</v>
      </c>
      <c r="J332" t="s">
        <v>8090</v>
      </c>
    </row>
    <row r="333" spans="9:10" x14ac:dyDescent="0.25">
      <c r="I333">
        <v>432</v>
      </c>
      <c r="J333" t="s">
        <v>8129</v>
      </c>
    </row>
    <row r="334" spans="9:10" x14ac:dyDescent="0.25">
      <c r="I334">
        <v>433</v>
      </c>
      <c r="J334" t="s">
        <v>8075</v>
      </c>
    </row>
    <row r="335" spans="9:10" x14ac:dyDescent="0.25">
      <c r="I335">
        <v>434</v>
      </c>
      <c r="J335" t="s">
        <v>8177</v>
      </c>
    </row>
    <row r="336" spans="9:10" x14ac:dyDescent="0.25">
      <c r="I336">
        <v>435</v>
      </c>
      <c r="J336" t="s">
        <v>8152</v>
      </c>
    </row>
    <row r="337" spans="9:10" x14ac:dyDescent="0.25">
      <c r="I337">
        <v>436</v>
      </c>
      <c r="J337" t="s">
        <v>8195</v>
      </c>
    </row>
    <row r="338" spans="9:10" x14ac:dyDescent="0.25">
      <c r="I338">
        <v>437</v>
      </c>
      <c r="J338" t="s">
        <v>8241</v>
      </c>
    </row>
    <row r="339" spans="9:10" x14ac:dyDescent="0.25">
      <c r="I339">
        <v>438</v>
      </c>
      <c r="J339" t="s">
        <v>8198</v>
      </c>
    </row>
    <row r="340" spans="9:10" x14ac:dyDescent="0.25">
      <c r="I340">
        <v>439</v>
      </c>
      <c r="J340" t="s">
        <v>8200</v>
      </c>
    </row>
    <row r="341" spans="9:10" x14ac:dyDescent="0.25">
      <c r="I341">
        <v>440</v>
      </c>
      <c r="J341" t="s">
        <v>8059</v>
      </c>
    </row>
    <row r="342" spans="9:10" x14ac:dyDescent="0.25">
      <c r="I342">
        <v>441</v>
      </c>
      <c r="J342" t="s">
        <v>10347</v>
      </c>
    </row>
    <row r="343" spans="9:10" x14ac:dyDescent="0.25">
      <c r="I343">
        <v>442</v>
      </c>
      <c r="J343" t="s">
        <v>10348</v>
      </c>
    </row>
    <row r="344" spans="9:10" x14ac:dyDescent="0.25">
      <c r="I344">
        <v>443</v>
      </c>
      <c r="J344" t="s">
        <v>10349</v>
      </c>
    </row>
    <row r="345" spans="9:10" x14ac:dyDescent="0.25">
      <c r="I345">
        <v>444</v>
      </c>
      <c r="J345" t="s">
        <v>10350</v>
      </c>
    </row>
    <row r="346" spans="9:10" x14ac:dyDescent="0.25">
      <c r="I346">
        <v>445</v>
      </c>
      <c r="J346" t="s">
        <v>10351</v>
      </c>
    </row>
    <row r="347" spans="9:10" x14ac:dyDescent="0.25">
      <c r="I347">
        <v>446</v>
      </c>
      <c r="J347" t="s">
        <v>10352</v>
      </c>
    </row>
    <row r="348" spans="9:10" x14ac:dyDescent="0.25">
      <c r="I348">
        <v>447</v>
      </c>
      <c r="J348" t="s">
        <v>10353</v>
      </c>
    </row>
    <row r="349" spans="9:10" x14ac:dyDescent="0.25">
      <c r="I349">
        <v>448</v>
      </c>
      <c r="J349" t="s">
        <v>10354</v>
      </c>
    </row>
    <row r="350" spans="9:10" x14ac:dyDescent="0.25">
      <c r="I350">
        <v>449</v>
      </c>
      <c r="J350" t="s">
        <v>10355</v>
      </c>
    </row>
    <row r="351" spans="9:10" x14ac:dyDescent="0.25">
      <c r="I351">
        <v>450</v>
      </c>
      <c r="J351" t="s">
        <v>10356</v>
      </c>
    </row>
    <row r="352" spans="9:10" x14ac:dyDescent="0.25">
      <c r="I352">
        <v>451</v>
      </c>
      <c r="J352" t="s">
        <v>10357</v>
      </c>
    </row>
    <row r="353" spans="9:10" x14ac:dyDescent="0.25">
      <c r="I353">
        <v>452</v>
      </c>
      <c r="J353" t="s">
        <v>10358</v>
      </c>
    </row>
    <row r="354" spans="9:10" x14ac:dyDescent="0.25">
      <c r="I354">
        <v>453</v>
      </c>
      <c r="J354" t="s">
        <v>10359</v>
      </c>
    </row>
    <row r="355" spans="9:10" x14ac:dyDescent="0.25">
      <c r="I355">
        <v>454</v>
      </c>
      <c r="J355" t="s">
        <v>10360</v>
      </c>
    </row>
    <row r="356" spans="9:10" x14ac:dyDescent="0.25">
      <c r="I356">
        <v>455</v>
      </c>
      <c r="J356" t="s">
        <v>10361</v>
      </c>
    </row>
    <row r="357" spans="9:10" x14ac:dyDescent="0.25">
      <c r="I357">
        <v>456</v>
      </c>
      <c r="J357" t="s">
        <v>10362</v>
      </c>
    </row>
    <row r="358" spans="9:10" x14ac:dyDescent="0.25">
      <c r="I358">
        <v>457</v>
      </c>
      <c r="J358" t="s">
        <v>10363</v>
      </c>
    </row>
    <row r="359" spans="9:10" x14ac:dyDescent="0.25">
      <c r="I359">
        <v>458</v>
      </c>
      <c r="J359" t="s">
        <v>10364</v>
      </c>
    </row>
    <row r="360" spans="9:10" x14ac:dyDescent="0.25">
      <c r="I360">
        <v>459</v>
      </c>
      <c r="J360" t="s">
        <v>10365</v>
      </c>
    </row>
    <row r="361" spans="9:10" x14ac:dyDescent="0.25">
      <c r="I361">
        <v>460</v>
      </c>
      <c r="J361" t="s">
        <v>10366</v>
      </c>
    </row>
    <row r="362" spans="9:10" x14ac:dyDescent="0.25">
      <c r="I362">
        <v>461</v>
      </c>
      <c r="J362" t="s">
        <v>10367</v>
      </c>
    </row>
    <row r="363" spans="9:10" x14ac:dyDescent="0.25">
      <c r="I363">
        <v>462</v>
      </c>
      <c r="J363" t="s">
        <v>10368</v>
      </c>
    </row>
    <row r="364" spans="9:10" x14ac:dyDescent="0.25">
      <c r="I364">
        <v>463</v>
      </c>
      <c r="J364" t="s">
        <v>10369</v>
      </c>
    </row>
    <row r="365" spans="9:10" x14ac:dyDescent="0.25">
      <c r="I365">
        <v>464</v>
      </c>
      <c r="J365" t="s">
        <v>10370</v>
      </c>
    </row>
    <row r="366" spans="9:10" x14ac:dyDescent="0.25">
      <c r="I366">
        <v>465</v>
      </c>
      <c r="J366" t="s">
        <v>10371</v>
      </c>
    </row>
    <row r="367" spans="9:10" x14ac:dyDescent="0.25">
      <c r="I367">
        <v>466</v>
      </c>
      <c r="J367" t="s">
        <v>10372</v>
      </c>
    </row>
    <row r="368" spans="9:10" x14ac:dyDescent="0.25">
      <c r="I368">
        <v>467</v>
      </c>
      <c r="J368" t="s">
        <v>10373</v>
      </c>
    </row>
    <row r="369" spans="9:10" x14ac:dyDescent="0.25">
      <c r="I369">
        <v>468</v>
      </c>
      <c r="J369" t="s">
        <v>10374</v>
      </c>
    </row>
    <row r="370" spans="9:10" x14ac:dyDescent="0.25">
      <c r="I370">
        <v>469</v>
      </c>
      <c r="J370" t="s">
        <v>10375</v>
      </c>
    </row>
    <row r="371" spans="9:10" x14ac:dyDescent="0.25">
      <c r="I371">
        <v>470</v>
      </c>
      <c r="J371" t="s">
        <v>10376</v>
      </c>
    </row>
    <row r="372" spans="9:10" x14ac:dyDescent="0.25">
      <c r="I372">
        <v>471</v>
      </c>
      <c r="J372" t="s">
        <v>10377</v>
      </c>
    </row>
    <row r="373" spans="9:10" x14ac:dyDescent="0.25">
      <c r="I373">
        <v>472</v>
      </c>
      <c r="J373" t="s">
        <v>10378</v>
      </c>
    </row>
    <row r="374" spans="9:10" x14ac:dyDescent="0.25">
      <c r="I374">
        <v>473</v>
      </c>
      <c r="J374" t="s">
        <v>10379</v>
      </c>
    </row>
    <row r="375" spans="9:10" x14ac:dyDescent="0.25">
      <c r="I375">
        <v>474</v>
      </c>
      <c r="J375" t="s">
        <v>10380</v>
      </c>
    </row>
    <row r="376" spans="9:10" x14ac:dyDescent="0.25">
      <c r="I376">
        <v>475</v>
      </c>
      <c r="J376" t="s">
        <v>10381</v>
      </c>
    </row>
    <row r="377" spans="9:10" x14ac:dyDescent="0.25">
      <c r="I377">
        <v>476</v>
      </c>
      <c r="J377" t="s">
        <v>10382</v>
      </c>
    </row>
    <row r="378" spans="9:10" x14ac:dyDescent="0.25">
      <c r="I378">
        <v>477</v>
      </c>
      <c r="J378" t="s">
        <v>10383</v>
      </c>
    </row>
    <row r="379" spans="9:10" x14ac:dyDescent="0.25">
      <c r="I379">
        <v>478</v>
      </c>
      <c r="J379" t="s">
        <v>10384</v>
      </c>
    </row>
    <row r="380" spans="9:10" x14ac:dyDescent="0.25">
      <c r="I380">
        <v>479</v>
      </c>
      <c r="J380" t="s">
        <v>10385</v>
      </c>
    </row>
    <row r="381" spans="9:10" x14ac:dyDescent="0.25">
      <c r="I381">
        <v>480</v>
      </c>
      <c r="J381" t="s">
        <v>10386</v>
      </c>
    </row>
    <row r="382" spans="9:10" x14ac:dyDescent="0.25">
      <c r="I382">
        <v>481</v>
      </c>
      <c r="J382" t="s">
        <v>10387</v>
      </c>
    </row>
    <row r="383" spans="9:10" x14ac:dyDescent="0.25">
      <c r="I383">
        <v>482</v>
      </c>
      <c r="J383" t="s">
        <v>10388</v>
      </c>
    </row>
    <row r="384" spans="9:10" x14ac:dyDescent="0.25">
      <c r="I384">
        <v>483</v>
      </c>
      <c r="J384" t="s">
        <v>10389</v>
      </c>
    </row>
    <row r="385" spans="9:10" x14ac:dyDescent="0.25">
      <c r="I385">
        <v>484</v>
      </c>
      <c r="J385" t="s">
        <v>10390</v>
      </c>
    </row>
    <row r="386" spans="9:10" x14ac:dyDescent="0.25">
      <c r="I386">
        <v>485</v>
      </c>
      <c r="J386" t="s">
        <v>10391</v>
      </c>
    </row>
    <row r="387" spans="9:10" x14ac:dyDescent="0.25">
      <c r="I387">
        <v>486</v>
      </c>
      <c r="J387" t="s">
        <v>10392</v>
      </c>
    </row>
    <row r="388" spans="9:10" x14ac:dyDescent="0.25">
      <c r="I388">
        <v>487</v>
      </c>
      <c r="J388" t="s">
        <v>10393</v>
      </c>
    </row>
    <row r="389" spans="9:10" x14ac:dyDescent="0.25">
      <c r="I389">
        <v>488</v>
      </c>
      <c r="J389" t="s">
        <v>10394</v>
      </c>
    </row>
    <row r="390" spans="9:10" x14ac:dyDescent="0.25">
      <c r="I390">
        <v>489</v>
      </c>
      <c r="J390" t="s">
        <v>10395</v>
      </c>
    </row>
    <row r="391" spans="9:10" x14ac:dyDescent="0.25">
      <c r="I391">
        <v>490</v>
      </c>
      <c r="J391" t="s">
        <v>10396</v>
      </c>
    </row>
    <row r="392" spans="9:10" x14ac:dyDescent="0.25">
      <c r="I392">
        <v>491</v>
      </c>
      <c r="J392" t="s">
        <v>10397</v>
      </c>
    </row>
    <row r="393" spans="9:10" x14ac:dyDescent="0.25">
      <c r="I393">
        <v>492</v>
      </c>
      <c r="J393" t="s">
        <v>10398</v>
      </c>
    </row>
    <row r="394" spans="9:10" x14ac:dyDescent="0.25">
      <c r="I394">
        <v>493</v>
      </c>
      <c r="J394" t="s">
        <v>10399</v>
      </c>
    </row>
    <row r="395" spans="9:10" x14ac:dyDescent="0.25">
      <c r="I395">
        <v>494</v>
      </c>
      <c r="J395" t="s">
        <v>10400</v>
      </c>
    </row>
    <row r="396" spans="9:10" x14ac:dyDescent="0.25">
      <c r="I396">
        <v>495</v>
      </c>
      <c r="J396" t="s">
        <v>10401</v>
      </c>
    </row>
    <row r="397" spans="9:10" x14ac:dyDescent="0.25">
      <c r="I397">
        <v>496</v>
      </c>
      <c r="J397" t="s">
        <v>10402</v>
      </c>
    </row>
    <row r="398" spans="9:10" x14ac:dyDescent="0.25">
      <c r="I398">
        <v>497</v>
      </c>
      <c r="J398" t="s">
        <v>10403</v>
      </c>
    </row>
    <row r="399" spans="9:10" x14ac:dyDescent="0.25">
      <c r="I399">
        <v>498</v>
      </c>
      <c r="J399" t="s">
        <v>10404</v>
      </c>
    </row>
    <row r="400" spans="9:10" x14ac:dyDescent="0.25">
      <c r="I400">
        <v>499</v>
      </c>
      <c r="J400" t="s">
        <v>10405</v>
      </c>
    </row>
    <row r="401" spans="9:10" x14ac:dyDescent="0.25">
      <c r="I401">
        <v>500</v>
      </c>
      <c r="J401" t="s">
        <v>10406</v>
      </c>
    </row>
    <row r="402" spans="9:10" x14ac:dyDescent="0.25">
      <c r="I402">
        <v>501</v>
      </c>
      <c r="J402" t="s">
        <v>10407</v>
      </c>
    </row>
    <row r="403" spans="9:10" x14ac:dyDescent="0.25">
      <c r="I403">
        <v>502</v>
      </c>
      <c r="J403" t="s">
        <v>10408</v>
      </c>
    </row>
    <row r="404" spans="9:10" x14ac:dyDescent="0.25">
      <c r="I404">
        <v>503</v>
      </c>
      <c r="J404" t="s">
        <v>10409</v>
      </c>
    </row>
    <row r="405" spans="9:10" x14ac:dyDescent="0.25">
      <c r="I405">
        <v>504</v>
      </c>
      <c r="J405" t="s">
        <v>10410</v>
      </c>
    </row>
    <row r="406" spans="9:10" x14ac:dyDescent="0.25">
      <c r="I406">
        <v>505</v>
      </c>
      <c r="J406" t="s">
        <v>10411</v>
      </c>
    </row>
    <row r="407" spans="9:10" x14ac:dyDescent="0.25">
      <c r="I407">
        <v>506</v>
      </c>
      <c r="J407" t="s">
        <v>10412</v>
      </c>
    </row>
    <row r="408" spans="9:10" x14ac:dyDescent="0.25">
      <c r="I408">
        <v>507</v>
      </c>
      <c r="J408" t="s">
        <v>10413</v>
      </c>
    </row>
    <row r="409" spans="9:10" x14ac:dyDescent="0.25">
      <c r="I409">
        <v>508</v>
      </c>
      <c r="J409" t="s">
        <v>10414</v>
      </c>
    </row>
    <row r="410" spans="9:10" x14ac:dyDescent="0.25">
      <c r="I410">
        <v>509</v>
      </c>
      <c r="J410" t="s">
        <v>10415</v>
      </c>
    </row>
    <row r="411" spans="9:10" x14ac:dyDescent="0.25">
      <c r="I411">
        <v>510</v>
      </c>
      <c r="J411" t="s">
        <v>10416</v>
      </c>
    </row>
    <row r="412" spans="9:10" x14ac:dyDescent="0.25">
      <c r="I412">
        <v>511</v>
      </c>
      <c r="J412" t="s">
        <v>10417</v>
      </c>
    </row>
    <row r="413" spans="9:10" x14ac:dyDescent="0.25">
      <c r="I413">
        <v>512</v>
      </c>
      <c r="J413" t="s">
        <v>10418</v>
      </c>
    </row>
    <row r="414" spans="9:10" x14ac:dyDescent="0.25">
      <c r="I414">
        <v>513</v>
      </c>
      <c r="J414" t="s">
        <v>10419</v>
      </c>
    </row>
    <row r="415" spans="9:10" x14ac:dyDescent="0.25">
      <c r="I415">
        <v>514</v>
      </c>
      <c r="J415" t="s">
        <v>10420</v>
      </c>
    </row>
    <row r="416" spans="9:10" x14ac:dyDescent="0.25">
      <c r="I416">
        <v>515</v>
      </c>
      <c r="J416" t="s">
        <v>10421</v>
      </c>
    </row>
    <row r="417" spans="9:10" x14ac:dyDescent="0.25">
      <c r="I417">
        <v>516</v>
      </c>
      <c r="J417" t="s">
        <v>10422</v>
      </c>
    </row>
    <row r="418" spans="9:10" x14ac:dyDescent="0.25">
      <c r="I418">
        <v>517</v>
      </c>
      <c r="J418" t="s">
        <v>10423</v>
      </c>
    </row>
    <row r="419" spans="9:10" x14ac:dyDescent="0.25">
      <c r="I419">
        <v>518</v>
      </c>
      <c r="J419" t="s">
        <v>10424</v>
      </c>
    </row>
    <row r="420" spans="9:10" x14ac:dyDescent="0.25">
      <c r="I420">
        <v>519</v>
      </c>
      <c r="J420" t="s">
        <v>10425</v>
      </c>
    </row>
    <row r="421" spans="9:10" x14ac:dyDescent="0.25">
      <c r="I421">
        <v>520</v>
      </c>
      <c r="J421" t="s">
        <v>10426</v>
      </c>
    </row>
    <row r="422" spans="9:10" x14ac:dyDescent="0.25">
      <c r="I422">
        <v>521</v>
      </c>
      <c r="J422" t="s">
        <v>10427</v>
      </c>
    </row>
    <row r="423" spans="9:10" x14ac:dyDescent="0.25">
      <c r="I423">
        <v>522</v>
      </c>
      <c r="J423" t="s">
        <v>10428</v>
      </c>
    </row>
    <row r="424" spans="9:10" x14ac:dyDescent="0.25">
      <c r="I424">
        <v>523</v>
      </c>
      <c r="J424" t="s">
        <v>10429</v>
      </c>
    </row>
    <row r="425" spans="9:10" x14ac:dyDescent="0.25">
      <c r="I425">
        <v>524</v>
      </c>
      <c r="J425" t="s">
        <v>10430</v>
      </c>
    </row>
    <row r="426" spans="9:10" x14ac:dyDescent="0.25">
      <c r="I426">
        <v>525</v>
      </c>
      <c r="J426" t="s">
        <v>10431</v>
      </c>
    </row>
    <row r="427" spans="9:10" x14ac:dyDescent="0.25">
      <c r="I427">
        <v>526</v>
      </c>
      <c r="J427" t="s">
        <v>10432</v>
      </c>
    </row>
    <row r="428" spans="9:10" x14ac:dyDescent="0.25">
      <c r="I428">
        <v>527</v>
      </c>
      <c r="J428" t="s">
        <v>10433</v>
      </c>
    </row>
    <row r="429" spans="9:10" x14ac:dyDescent="0.25">
      <c r="I429">
        <v>528</v>
      </c>
      <c r="J429" t="s">
        <v>10434</v>
      </c>
    </row>
    <row r="430" spans="9:10" x14ac:dyDescent="0.25">
      <c r="I430">
        <v>576</v>
      </c>
      <c r="J430" t="s">
        <v>10482</v>
      </c>
    </row>
    <row r="431" spans="9:10" x14ac:dyDescent="0.25">
      <c r="I431">
        <v>581</v>
      </c>
      <c r="J431" t="s">
        <v>10483</v>
      </c>
    </row>
    <row r="432" spans="9:10" x14ac:dyDescent="0.25">
      <c r="I432">
        <v>582</v>
      </c>
      <c r="J432" t="s">
        <v>10484</v>
      </c>
    </row>
    <row r="433" spans="9:10" x14ac:dyDescent="0.25">
      <c r="I433">
        <v>583</v>
      </c>
      <c r="J433" t="s">
        <v>10485</v>
      </c>
    </row>
    <row r="434" spans="9:10" x14ac:dyDescent="0.25">
      <c r="I434">
        <v>584</v>
      </c>
      <c r="J434" t="s">
        <v>10486</v>
      </c>
    </row>
    <row r="435" spans="9:10" x14ac:dyDescent="0.25">
      <c r="I435">
        <v>585</v>
      </c>
      <c r="J435" t="s">
        <v>10487</v>
      </c>
    </row>
    <row r="436" spans="9:10" x14ac:dyDescent="0.25">
      <c r="I436">
        <v>586</v>
      </c>
      <c r="J436" t="s">
        <v>10488</v>
      </c>
    </row>
    <row r="437" spans="9:10" x14ac:dyDescent="0.25">
      <c r="I437">
        <v>587</v>
      </c>
      <c r="J437" t="s">
        <v>10489</v>
      </c>
    </row>
    <row r="438" spans="9:10" x14ac:dyDescent="0.25">
      <c r="I438">
        <v>588</v>
      </c>
      <c r="J438" t="s">
        <v>10490</v>
      </c>
    </row>
    <row r="439" spans="9:10" x14ac:dyDescent="0.25">
      <c r="I439">
        <v>589</v>
      </c>
      <c r="J439" t="s">
        <v>10491</v>
      </c>
    </row>
    <row r="440" spans="9:10" x14ac:dyDescent="0.25">
      <c r="I440">
        <v>590</v>
      </c>
      <c r="J440" t="s">
        <v>10492</v>
      </c>
    </row>
    <row r="441" spans="9:10" x14ac:dyDescent="0.25">
      <c r="I441">
        <v>591</v>
      </c>
      <c r="J441" t="s">
        <v>10493</v>
      </c>
    </row>
    <row r="442" spans="9:10" x14ac:dyDescent="0.25">
      <c r="I442">
        <v>592</v>
      </c>
      <c r="J442" t="s">
        <v>10494</v>
      </c>
    </row>
    <row r="443" spans="9:10" x14ac:dyDescent="0.25">
      <c r="I443">
        <v>593</v>
      </c>
      <c r="J443" t="s">
        <v>10495</v>
      </c>
    </row>
    <row r="444" spans="9:10" x14ac:dyDescent="0.25">
      <c r="I444">
        <v>594</v>
      </c>
      <c r="J444" t="s">
        <v>10496</v>
      </c>
    </row>
    <row r="445" spans="9:10" x14ac:dyDescent="0.25">
      <c r="I445">
        <v>595</v>
      </c>
      <c r="J445" t="s">
        <v>10497</v>
      </c>
    </row>
    <row r="446" spans="9:10" x14ac:dyDescent="0.25">
      <c r="I446">
        <v>596</v>
      </c>
      <c r="J446" t="s">
        <v>10498</v>
      </c>
    </row>
    <row r="447" spans="9:10" x14ac:dyDescent="0.25">
      <c r="I447">
        <v>597</v>
      </c>
      <c r="J447" t="s">
        <v>10499</v>
      </c>
    </row>
    <row r="448" spans="9:10" x14ac:dyDescent="0.25">
      <c r="I448">
        <v>598</v>
      </c>
      <c r="J448" t="s">
        <v>10500</v>
      </c>
    </row>
    <row r="449" spans="9:10" x14ac:dyDescent="0.25">
      <c r="I449">
        <v>603</v>
      </c>
      <c r="J449" t="s">
        <v>10501</v>
      </c>
    </row>
    <row r="450" spans="9:10" x14ac:dyDescent="0.25">
      <c r="I450">
        <v>604</v>
      </c>
      <c r="J450" t="s">
        <v>10502</v>
      </c>
    </row>
    <row r="451" spans="9:10" x14ac:dyDescent="0.25">
      <c r="I451">
        <v>605</v>
      </c>
      <c r="J451" t="s">
        <v>10503</v>
      </c>
    </row>
    <row r="452" spans="9:10" x14ac:dyDescent="0.25">
      <c r="I452">
        <v>606</v>
      </c>
      <c r="J452" t="s">
        <v>10504</v>
      </c>
    </row>
    <row r="453" spans="9:10" x14ac:dyDescent="0.25">
      <c r="I453">
        <v>607</v>
      </c>
      <c r="J453" t="s">
        <v>10505</v>
      </c>
    </row>
    <row r="454" spans="9:10" x14ac:dyDescent="0.25">
      <c r="I454">
        <v>608</v>
      </c>
      <c r="J454" t="s">
        <v>10506</v>
      </c>
    </row>
    <row r="455" spans="9:10" x14ac:dyDescent="0.25">
      <c r="I455">
        <v>609</v>
      </c>
      <c r="J455" t="s">
        <v>10507</v>
      </c>
    </row>
    <row r="456" spans="9:10" x14ac:dyDescent="0.25">
      <c r="I456">
        <v>610</v>
      </c>
      <c r="J456" t="s">
        <v>10508</v>
      </c>
    </row>
    <row r="457" spans="9:10" x14ac:dyDescent="0.25">
      <c r="I457">
        <v>611</v>
      </c>
      <c r="J457" t="s">
        <v>10509</v>
      </c>
    </row>
    <row r="458" spans="9:10" x14ac:dyDescent="0.25">
      <c r="I458">
        <v>612</v>
      </c>
      <c r="J458" t="s">
        <v>10510</v>
      </c>
    </row>
    <row r="459" spans="9:10" x14ac:dyDescent="0.25">
      <c r="I459">
        <v>613</v>
      </c>
      <c r="J459" t="s">
        <v>10511</v>
      </c>
    </row>
    <row r="460" spans="9:10" x14ac:dyDescent="0.25">
      <c r="I460">
        <v>614</v>
      </c>
      <c r="J460" t="s">
        <v>10512</v>
      </c>
    </row>
    <row r="461" spans="9:10" x14ac:dyDescent="0.25">
      <c r="I461">
        <v>615</v>
      </c>
      <c r="J461" t="s">
        <v>10513</v>
      </c>
    </row>
    <row r="462" spans="9:10" x14ac:dyDescent="0.25">
      <c r="I462">
        <v>616</v>
      </c>
      <c r="J462" t="s">
        <v>10514</v>
      </c>
    </row>
    <row r="463" spans="9:10" x14ac:dyDescent="0.25">
      <c r="I463">
        <v>617</v>
      </c>
      <c r="J463" t="s">
        <v>10515</v>
      </c>
    </row>
    <row r="464" spans="9:10" x14ac:dyDescent="0.25">
      <c r="I464">
        <v>618</v>
      </c>
      <c r="J464" t="s">
        <v>10516</v>
      </c>
    </row>
    <row r="465" spans="9:10" x14ac:dyDescent="0.25">
      <c r="I465">
        <v>619</v>
      </c>
      <c r="J465" t="s">
        <v>10517</v>
      </c>
    </row>
    <row r="466" spans="9:10" x14ac:dyDescent="0.25">
      <c r="I466">
        <v>620</v>
      </c>
      <c r="J466" t="s">
        <v>10518</v>
      </c>
    </row>
    <row r="467" spans="9:10" x14ac:dyDescent="0.25">
      <c r="I467">
        <v>621</v>
      </c>
      <c r="J467" t="s">
        <v>10519</v>
      </c>
    </row>
    <row r="468" spans="9:10" x14ac:dyDescent="0.25">
      <c r="I468">
        <v>622</v>
      </c>
      <c r="J468" t="s">
        <v>10520</v>
      </c>
    </row>
    <row r="469" spans="9:10" x14ac:dyDescent="0.25">
      <c r="I469">
        <v>623</v>
      </c>
      <c r="J469" t="s">
        <v>10521</v>
      </c>
    </row>
    <row r="470" spans="9:10" x14ac:dyDescent="0.25">
      <c r="I470">
        <v>624</v>
      </c>
      <c r="J470" t="s">
        <v>8311</v>
      </c>
    </row>
    <row r="471" spans="9:10" x14ac:dyDescent="0.25">
      <c r="I471">
        <v>625</v>
      </c>
      <c r="J471" t="s">
        <v>10522</v>
      </c>
    </row>
    <row r="472" spans="9:10" x14ac:dyDescent="0.25">
      <c r="I472">
        <v>626</v>
      </c>
      <c r="J472" t="s">
        <v>10523</v>
      </c>
    </row>
    <row r="473" spans="9:10" x14ac:dyDescent="0.25">
      <c r="I473">
        <v>627</v>
      </c>
      <c r="J473" t="s">
        <v>10524</v>
      </c>
    </row>
    <row r="474" spans="9:10" x14ac:dyDescent="0.25">
      <c r="I474">
        <v>628</v>
      </c>
      <c r="J474" t="s">
        <v>10525</v>
      </c>
    </row>
    <row r="475" spans="9:10" x14ac:dyDescent="0.25">
      <c r="I475">
        <v>629</v>
      </c>
      <c r="J475" t="s">
        <v>8303</v>
      </c>
    </row>
    <row r="476" spans="9:10" x14ac:dyDescent="0.25">
      <c r="I476">
        <v>630</v>
      </c>
      <c r="J476" t="s">
        <v>10526</v>
      </c>
    </row>
    <row r="477" spans="9:10" x14ac:dyDescent="0.25">
      <c r="I477">
        <v>631</v>
      </c>
      <c r="J477" t="s">
        <v>8305</v>
      </c>
    </row>
    <row r="478" spans="9:10" x14ac:dyDescent="0.25">
      <c r="I478">
        <v>632</v>
      </c>
      <c r="J478" t="s">
        <v>10527</v>
      </c>
    </row>
    <row r="479" spans="9:10" x14ac:dyDescent="0.25">
      <c r="I479">
        <v>633</v>
      </c>
      <c r="J479" t="s">
        <v>10528</v>
      </c>
    </row>
    <row r="480" spans="9:10" x14ac:dyDescent="0.25">
      <c r="I480">
        <v>634</v>
      </c>
      <c r="J480" t="s">
        <v>10529</v>
      </c>
    </row>
    <row r="481" spans="9:10" x14ac:dyDescent="0.25">
      <c r="I481">
        <v>635</v>
      </c>
      <c r="J481" t="s">
        <v>10530</v>
      </c>
    </row>
    <row r="482" spans="9:10" x14ac:dyDescent="0.25">
      <c r="I482">
        <v>636</v>
      </c>
      <c r="J482" t="s">
        <v>10531</v>
      </c>
    </row>
    <row r="483" spans="9:10" x14ac:dyDescent="0.25">
      <c r="I483">
        <v>637</v>
      </c>
      <c r="J483" t="s">
        <v>10532</v>
      </c>
    </row>
    <row r="484" spans="9:10" x14ac:dyDescent="0.25">
      <c r="I484">
        <v>638</v>
      </c>
      <c r="J484" t="s">
        <v>10533</v>
      </c>
    </row>
    <row r="485" spans="9:10" x14ac:dyDescent="0.25">
      <c r="I485">
        <v>639</v>
      </c>
      <c r="J485" t="s">
        <v>10534</v>
      </c>
    </row>
    <row r="486" spans="9:10" x14ac:dyDescent="0.25">
      <c r="I486">
        <v>640</v>
      </c>
      <c r="J486" t="s">
        <v>10535</v>
      </c>
    </row>
    <row r="487" spans="9:10" x14ac:dyDescent="0.25">
      <c r="I487">
        <v>641</v>
      </c>
      <c r="J487" t="s">
        <v>10497</v>
      </c>
    </row>
    <row r="488" spans="9:10" x14ac:dyDescent="0.25">
      <c r="I488">
        <v>642</v>
      </c>
      <c r="J488" t="s">
        <v>10536</v>
      </c>
    </row>
    <row r="489" spans="9:10" x14ac:dyDescent="0.25">
      <c r="I489">
        <v>643</v>
      </c>
      <c r="J489" t="s">
        <v>10537</v>
      </c>
    </row>
    <row r="490" spans="9:10" x14ac:dyDescent="0.25">
      <c r="I490">
        <v>644</v>
      </c>
      <c r="J490" t="s">
        <v>10538</v>
      </c>
    </row>
    <row r="491" spans="9:10" x14ac:dyDescent="0.25">
      <c r="I491">
        <v>645</v>
      </c>
      <c r="J491" t="s">
        <v>10539</v>
      </c>
    </row>
    <row r="492" spans="9:10" x14ac:dyDescent="0.25">
      <c r="I492">
        <v>646</v>
      </c>
      <c r="J492" t="s">
        <v>10540</v>
      </c>
    </row>
    <row r="493" spans="9:10" x14ac:dyDescent="0.25">
      <c r="I493">
        <v>647</v>
      </c>
      <c r="J493" t="s">
        <v>10541</v>
      </c>
    </row>
    <row r="494" spans="9:10" x14ac:dyDescent="0.25">
      <c r="I494">
        <v>648</v>
      </c>
      <c r="J494" t="s">
        <v>10542</v>
      </c>
    </row>
    <row r="495" spans="9:10" x14ac:dyDescent="0.25">
      <c r="I495">
        <v>649</v>
      </c>
      <c r="J495" t="s">
        <v>10543</v>
      </c>
    </row>
    <row r="496" spans="9:10" x14ac:dyDescent="0.25">
      <c r="I496">
        <v>650</v>
      </c>
      <c r="J496" t="s">
        <v>10544</v>
      </c>
    </row>
    <row r="497" spans="9:10" x14ac:dyDescent="0.25">
      <c r="I497">
        <v>651</v>
      </c>
      <c r="J497" t="s">
        <v>10545</v>
      </c>
    </row>
    <row r="498" spans="9:10" x14ac:dyDescent="0.25">
      <c r="I498">
        <v>652</v>
      </c>
      <c r="J498" t="s">
        <v>10546</v>
      </c>
    </row>
    <row r="499" spans="9:10" x14ac:dyDescent="0.25">
      <c r="I499">
        <v>653</v>
      </c>
      <c r="J499" t="s">
        <v>10547</v>
      </c>
    </row>
    <row r="500" spans="9:10" x14ac:dyDescent="0.25">
      <c r="I500">
        <v>654</v>
      </c>
      <c r="J500" t="s">
        <v>10548</v>
      </c>
    </row>
    <row r="501" spans="9:10" x14ac:dyDescent="0.25">
      <c r="I501">
        <v>655</v>
      </c>
      <c r="J501" t="s">
        <v>10549</v>
      </c>
    </row>
    <row r="502" spans="9:10" x14ac:dyDescent="0.25">
      <c r="I502">
        <v>656</v>
      </c>
      <c r="J502" t="s">
        <v>10550</v>
      </c>
    </row>
    <row r="503" spans="9:10" x14ac:dyDescent="0.25">
      <c r="I503">
        <v>657</v>
      </c>
      <c r="J503" t="s">
        <v>10551</v>
      </c>
    </row>
    <row r="504" spans="9:10" x14ac:dyDescent="0.25">
      <c r="I504">
        <v>658</v>
      </c>
      <c r="J504" t="s">
        <v>10552</v>
      </c>
    </row>
    <row r="505" spans="9:10" x14ac:dyDescent="0.25">
      <c r="I505">
        <v>659</v>
      </c>
      <c r="J505" t="s">
        <v>10553</v>
      </c>
    </row>
    <row r="506" spans="9:10" x14ac:dyDescent="0.25">
      <c r="I506">
        <v>660</v>
      </c>
      <c r="J506" t="s">
        <v>10554</v>
      </c>
    </row>
    <row r="507" spans="9:10" x14ac:dyDescent="0.25">
      <c r="I507">
        <v>661</v>
      </c>
      <c r="J507" t="s">
        <v>10555</v>
      </c>
    </row>
    <row r="508" spans="9:10" x14ac:dyDescent="0.25">
      <c r="I508">
        <v>662</v>
      </c>
      <c r="J508" t="s">
        <v>10556</v>
      </c>
    </row>
    <row r="509" spans="9:10" x14ac:dyDescent="0.25">
      <c r="I509">
        <v>663</v>
      </c>
      <c r="J509" t="s">
        <v>10557</v>
      </c>
    </row>
    <row r="510" spans="9:10" x14ac:dyDescent="0.25">
      <c r="I510">
        <v>664</v>
      </c>
      <c r="J510" t="s">
        <v>10558</v>
      </c>
    </row>
    <row r="511" spans="9:10" x14ac:dyDescent="0.25">
      <c r="I511">
        <v>665</v>
      </c>
      <c r="J511" t="s">
        <v>10559</v>
      </c>
    </row>
    <row r="512" spans="9:10" x14ac:dyDescent="0.25">
      <c r="I512">
        <v>666</v>
      </c>
      <c r="J512" t="s">
        <v>10560</v>
      </c>
    </row>
    <row r="513" spans="9:11" x14ac:dyDescent="0.25">
      <c r="I513">
        <v>667</v>
      </c>
      <c r="J513" t="s">
        <v>10561</v>
      </c>
    </row>
    <row r="514" spans="9:11" x14ac:dyDescent="0.25">
      <c r="I514">
        <v>668</v>
      </c>
      <c r="J514" t="s">
        <v>10562</v>
      </c>
    </row>
    <row r="515" spans="9:11" x14ac:dyDescent="0.25">
      <c r="I515">
        <v>669</v>
      </c>
      <c r="J515" t="s">
        <v>10563</v>
      </c>
    </row>
    <row r="516" spans="9:11" x14ac:dyDescent="0.25">
      <c r="I516">
        <v>670</v>
      </c>
      <c r="J516" t="s">
        <v>10564</v>
      </c>
    </row>
    <row r="517" spans="9:11" x14ac:dyDescent="0.25">
      <c r="I517">
        <v>671</v>
      </c>
      <c r="J517" t="s">
        <v>10565</v>
      </c>
    </row>
    <row r="518" spans="9:11" x14ac:dyDescent="0.25">
      <c r="I518">
        <v>672</v>
      </c>
      <c r="J518" t="s">
        <v>10566</v>
      </c>
    </row>
    <row r="519" spans="9:11" x14ac:dyDescent="0.25">
      <c r="I519">
        <v>673</v>
      </c>
      <c r="J519" t="s">
        <v>10567</v>
      </c>
    </row>
    <row r="520" spans="9:11" x14ac:dyDescent="0.25">
      <c r="I520">
        <v>674</v>
      </c>
      <c r="J520" t="s">
        <v>10568</v>
      </c>
    </row>
    <row r="521" spans="9:11" x14ac:dyDescent="0.25">
      <c r="I521">
        <v>675</v>
      </c>
      <c r="J521" t="s">
        <v>10569</v>
      </c>
    </row>
    <row r="522" spans="9:11" x14ac:dyDescent="0.25">
      <c r="I522">
        <v>685</v>
      </c>
      <c r="J522" t="s">
        <v>10580</v>
      </c>
      <c r="K522" t="s">
        <v>10606</v>
      </c>
    </row>
    <row r="523" spans="9:11" x14ac:dyDescent="0.25">
      <c r="I523">
        <v>686</v>
      </c>
      <c r="J523" t="s">
        <v>10581</v>
      </c>
    </row>
    <row r="524" spans="9:11" x14ac:dyDescent="0.25">
      <c r="I524">
        <v>687</v>
      </c>
      <c r="J524" t="s">
        <v>10582</v>
      </c>
    </row>
    <row r="525" spans="9:11" x14ac:dyDescent="0.25">
      <c r="I525">
        <v>688</v>
      </c>
      <c r="J525" t="s">
        <v>10583</v>
      </c>
    </row>
    <row r="526" spans="9:11" x14ac:dyDescent="0.25">
      <c r="I526">
        <v>689</v>
      </c>
      <c r="J526" t="s">
        <v>10584</v>
      </c>
    </row>
    <row r="527" spans="9:11" x14ac:dyDescent="0.25">
      <c r="I527">
        <v>690</v>
      </c>
      <c r="J527" t="s">
        <v>10585</v>
      </c>
    </row>
    <row r="528" spans="9:11" x14ac:dyDescent="0.25">
      <c r="I528">
        <v>691</v>
      </c>
      <c r="J528" t="s">
        <v>10586</v>
      </c>
    </row>
    <row r="529" spans="9:10" x14ac:dyDescent="0.25">
      <c r="I529">
        <v>692</v>
      </c>
      <c r="J529" t="s">
        <v>10587</v>
      </c>
    </row>
    <row r="530" spans="9:10" x14ac:dyDescent="0.25">
      <c r="I530">
        <v>693</v>
      </c>
      <c r="J530" t="s">
        <v>10588</v>
      </c>
    </row>
    <row r="531" spans="9:10" x14ac:dyDescent="0.25">
      <c r="I531">
        <v>694</v>
      </c>
      <c r="J531" t="s">
        <v>10589</v>
      </c>
    </row>
    <row r="532" spans="9:10" x14ac:dyDescent="0.25">
      <c r="I532">
        <v>695</v>
      </c>
      <c r="J532" t="s">
        <v>10590</v>
      </c>
    </row>
    <row r="533" spans="9:10" x14ac:dyDescent="0.25">
      <c r="I533">
        <v>696</v>
      </c>
      <c r="J533" t="s">
        <v>10591</v>
      </c>
    </row>
    <row r="534" spans="9:10" x14ac:dyDescent="0.25">
      <c r="I534">
        <v>697</v>
      </c>
      <c r="J534" t="s">
        <v>10592</v>
      </c>
    </row>
    <row r="535" spans="9:10" x14ac:dyDescent="0.25">
      <c r="I535">
        <v>698</v>
      </c>
      <c r="J535" t="s">
        <v>10593</v>
      </c>
    </row>
    <row r="536" spans="9:10" x14ac:dyDescent="0.25">
      <c r="I536">
        <v>699</v>
      </c>
      <c r="J536" t="s">
        <v>10594</v>
      </c>
    </row>
    <row r="537" spans="9:10" x14ac:dyDescent="0.25">
      <c r="I537">
        <v>700</v>
      </c>
      <c r="J537" t="s">
        <v>10595</v>
      </c>
    </row>
    <row r="538" spans="9:10" x14ac:dyDescent="0.25">
      <c r="I538">
        <v>701</v>
      </c>
      <c r="J538" t="s">
        <v>10596</v>
      </c>
    </row>
    <row r="539" spans="9:10" x14ac:dyDescent="0.25">
      <c r="I539">
        <v>702</v>
      </c>
      <c r="J539" t="s">
        <v>10597</v>
      </c>
    </row>
    <row r="540" spans="9:10" x14ac:dyDescent="0.25">
      <c r="I540">
        <v>703</v>
      </c>
      <c r="J540" t="s">
        <v>10598</v>
      </c>
    </row>
    <row r="541" spans="9:10" x14ac:dyDescent="0.25">
      <c r="I541">
        <v>704</v>
      </c>
      <c r="J541" t="s">
        <v>10599</v>
      </c>
    </row>
    <row r="542" spans="9:10" x14ac:dyDescent="0.25">
      <c r="I542">
        <v>705</v>
      </c>
      <c r="J542" t="s">
        <v>10600</v>
      </c>
    </row>
    <row r="543" spans="9:10" x14ac:dyDescent="0.25">
      <c r="I543">
        <v>706</v>
      </c>
      <c r="J543" t="s">
        <v>10601</v>
      </c>
    </row>
    <row r="544" spans="9:10" x14ac:dyDescent="0.25">
      <c r="I544">
        <v>707</v>
      </c>
      <c r="J544" t="s">
        <v>10602</v>
      </c>
    </row>
    <row r="545" spans="9:10" x14ac:dyDescent="0.25">
      <c r="I545">
        <v>708</v>
      </c>
      <c r="J545" t="s">
        <v>10603</v>
      </c>
    </row>
    <row r="546" spans="9:10" x14ac:dyDescent="0.25">
      <c r="I546">
        <v>709</v>
      </c>
      <c r="J546" t="s">
        <v>10604</v>
      </c>
    </row>
    <row r="547" spans="9:10" x14ac:dyDescent="0.25">
      <c r="I547">
        <v>710</v>
      </c>
      <c r="J547" t="s">
        <v>10605</v>
      </c>
    </row>
    <row r="588" spans="11:11" x14ac:dyDescent="0.25">
      <c r="K588" t="s">
        <v>10102</v>
      </c>
    </row>
  </sheetData>
  <mergeCells count="4">
    <mergeCell ref="A1:D1"/>
    <mergeCell ref="E1:F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6"/>
  <sheetViews>
    <sheetView topLeftCell="I22" zoomScaleNormal="100" workbookViewId="0">
      <selection activeCell="I33" sqref="I33"/>
    </sheetView>
  </sheetViews>
  <sheetFormatPr baseColWidth="10" defaultRowHeight="15" x14ac:dyDescent="0.25"/>
  <cols>
    <col min="1" max="1" width="17.42578125" style="104" bestFit="1" customWidth="1"/>
    <col min="2" max="2" width="8" style="104" bestFit="1" customWidth="1"/>
    <col min="3" max="3" width="38.85546875" style="104" bestFit="1" customWidth="1"/>
    <col min="4" max="4" width="12" style="104" bestFit="1" customWidth="1"/>
    <col min="5" max="5" width="7.5703125" style="104" bestFit="1" customWidth="1"/>
    <col min="6" max="6" width="6" style="104" customWidth="1"/>
    <col min="7" max="7" width="18.7109375" style="104" bestFit="1" customWidth="1"/>
    <col min="8" max="8" width="29.42578125" style="104" bestFit="1" customWidth="1"/>
    <col min="9" max="9" width="27.28515625" style="104" bestFit="1" customWidth="1"/>
    <col min="10" max="10" width="23.28515625" style="104" bestFit="1" customWidth="1"/>
    <col min="11" max="11" width="20.5703125" style="104" bestFit="1" customWidth="1"/>
    <col min="12" max="12" width="9.140625" style="104" bestFit="1" customWidth="1"/>
    <col min="13" max="14" width="16.42578125" style="104" bestFit="1" customWidth="1"/>
    <col min="15" max="15" width="11.85546875" style="104" bestFit="1" customWidth="1"/>
    <col min="16" max="16" width="17.28515625" style="104" bestFit="1" customWidth="1"/>
    <col min="17" max="17" width="9.85546875" style="104" bestFit="1" customWidth="1"/>
    <col min="18" max="18" width="11.42578125" style="104"/>
    <col min="19" max="19" width="11.7109375" style="104" bestFit="1" customWidth="1"/>
    <col min="20" max="20" width="18.85546875" style="104" bestFit="1" customWidth="1"/>
    <col min="21" max="21" width="7.5703125" style="104" bestFit="1" customWidth="1"/>
    <col min="22" max="22" width="6.7109375" style="104" bestFit="1" customWidth="1"/>
    <col min="23" max="16384" width="11.42578125" style="104"/>
  </cols>
  <sheetData>
    <row r="1" spans="1:22" x14ac:dyDescent="0.25">
      <c r="A1" s="102" t="s">
        <v>105</v>
      </c>
      <c r="B1" s="102"/>
      <c r="C1" s="102"/>
      <c r="D1" s="102"/>
      <c r="E1" s="103"/>
      <c r="G1" s="104" t="s">
        <v>55</v>
      </c>
      <c r="H1" s="105" t="s">
        <v>106</v>
      </c>
      <c r="I1" s="106" t="s">
        <v>66</v>
      </c>
      <c r="J1" s="106"/>
      <c r="K1" s="106"/>
      <c r="L1" s="106"/>
      <c r="M1" s="106"/>
      <c r="N1" s="106"/>
      <c r="O1" s="106"/>
      <c r="S1" s="104" t="s">
        <v>196</v>
      </c>
      <c r="T1" s="104" t="s">
        <v>9625</v>
      </c>
    </row>
    <row r="2" spans="1:22" x14ac:dyDescent="0.25">
      <c r="A2" s="104" t="s">
        <v>153</v>
      </c>
      <c r="B2" s="104" t="s">
        <v>105</v>
      </c>
      <c r="C2" s="104" t="s">
        <v>66</v>
      </c>
      <c r="D2" s="104" t="s">
        <v>154</v>
      </c>
      <c r="G2" s="106" t="s">
        <v>107</v>
      </c>
      <c r="H2" s="107" t="s">
        <v>125</v>
      </c>
      <c r="I2" s="107" t="s">
        <v>129</v>
      </c>
      <c r="J2" s="107" t="s">
        <v>195</v>
      </c>
      <c r="K2" s="105" t="s">
        <v>9624</v>
      </c>
      <c r="L2" s="105" t="s">
        <v>9618</v>
      </c>
      <c r="M2" s="105" t="s">
        <v>9621</v>
      </c>
      <c r="N2" s="105"/>
      <c r="O2" s="105"/>
      <c r="S2" s="104" t="s">
        <v>197</v>
      </c>
      <c r="T2" s="104" t="s">
        <v>1326</v>
      </c>
      <c r="U2" s="104" t="s">
        <v>1370</v>
      </c>
      <c r="V2" s="104" t="s">
        <v>10763</v>
      </c>
    </row>
    <row r="3" spans="1:22" x14ac:dyDescent="0.25">
      <c r="A3" s="104" t="s">
        <v>0</v>
      </c>
      <c r="B3" s="104" t="s">
        <v>9863</v>
      </c>
      <c r="G3" s="106"/>
      <c r="H3" s="107" t="s">
        <v>126</v>
      </c>
      <c r="I3" s="107" t="s">
        <v>127</v>
      </c>
      <c r="J3" s="107" t="s">
        <v>128</v>
      </c>
      <c r="K3" s="105" t="s">
        <v>9619</v>
      </c>
      <c r="L3" s="105" t="s">
        <v>9620</v>
      </c>
      <c r="M3" s="105" t="s">
        <v>9622</v>
      </c>
      <c r="N3" s="105"/>
      <c r="O3" s="105"/>
      <c r="S3" s="104" t="s">
        <v>198</v>
      </c>
      <c r="T3" s="104" t="s">
        <v>1326</v>
      </c>
      <c r="U3" s="104" t="s">
        <v>1422</v>
      </c>
      <c r="V3" s="104" t="s">
        <v>10763</v>
      </c>
    </row>
    <row r="4" spans="1:22" x14ac:dyDescent="0.25">
      <c r="A4" s="104" t="s">
        <v>1</v>
      </c>
      <c r="E4" s="104" t="s">
        <v>156</v>
      </c>
      <c r="G4" s="103" t="s">
        <v>58</v>
      </c>
      <c r="H4" s="103" t="s">
        <v>111</v>
      </c>
      <c r="I4" s="103" t="s">
        <v>9858</v>
      </c>
      <c r="J4" s="103" t="s">
        <v>110</v>
      </c>
      <c r="K4" s="103"/>
      <c r="L4" s="103"/>
      <c r="S4" s="108" t="s">
        <v>9859</v>
      </c>
      <c r="T4" s="104" t="s">
        <v>1326</v>
      </c>
      <c r="U4" s="104" t="s">
        <v>1372</v>
      </c>
      <c r="V4" s="104" t="s">
        <v>10763</v>
      </c>
    </row>
    <row r="5" spans="1:22" x14ac:dyDescent="0.25">
      <c r="A5" s="104" t="s">
        <v>2</v>
      </c>
      <c r="E5" s="104" t="s">
        <v>155</v>
      </c>
      <c r="G5" s="106" t="s">
        <v>57</v>
      </c>
      <c r="H5" s="106" t="s">
        <v>68</v>
      </c>
      <c r="I5" s="109" t="s">
        <v>130</v>
      </c>
      <c r="J5" s="109">
        <v>0</v>
      </c>
      <c r="K5" s="109">
        <v>5</v>
      </c>
      <c r="L5" s="109">
        <v>10</v>
      </c>
      <c r="M5" s="109">
        <v>25</v>
      </c>
      <c r="N5" s="109">
        <v>50</v>
      </c>
      <c r="O5" s="109">
        <v>100</v>
      </c>
      <c r="P5" s="109">
        <v>200</v>
      </c>
      <c r="S5" s="108" t="s">
        <v>9870</v>
      </c>
      <c r="T5" s="104" t="s">
        <v>1326</v>
      </c>
      <c r="U5" s="104" t="s">
        <v>51</v>
      </c>
      <c r="V5" s="104" t="s">
        <v>10763</v>
      </c>
    </row>
    <row r="6" spans="1:22" x14ac:dyDescent="0.25">
      <c r="A6" s="104" t="s">
        <v>3</v>
      </c>
      <c r="G6" s="106"/>
      <c r="H6" s="106"/>
      <c r="I6" s="104" t="s">
        <v>131</v>
      </c>
      <c r="J6" s="109" t="s">
        <v>134</v>
      </c>
      <c r="N6" s="104" t="s">
        <v>144</v>
      </c>
      <c r="O6" s="104" t="s">
        <v>145</v>
      </c>
      <c r="S6" s="108" t="s">
        <v>9880</v>
      </c>
      <c r="T6" s="104" t="s">
        <v>1326</v>
      </c>
      <c r="U6" s="104" t="s">
        <v>1542</v>
      </c>
      <c r="V6" s="104" t="s">
        <v>10763</v>
      </c>
    </row>
    <row r="7" spans="1:22" x14ac:dyDescent="0.25">
      <c r="A7" s="104" t="s">
        <v>4</v>
      </c>
      <c r="G7" s="106"/>
      <c r="H7" s="106"/>
      <c r="I7" s="104" t="s">
        <v>132</v>
      </c>
      <c r="S7" s="108"/>
      <c r="T7" s="104" t="s">
        <v>1326</v>
      </c>
      <c r="U7" s="104" t="s">
        <v>54</v>
      </c>
      <c r="V7" s="104" t="s">
        <v>10763</v>
      </c>
    </row>
    <row r="8" spans="1:22" x14ac:dyDescent="0.25">
      <c r="A8" s="104" t="s">
        <v>5</v>
      </c>
      <c r="G8" s="106"/>
      <c r="H8" s="106" t="s">
        <v>69</v>
      </c>
      <c r="I8" s="109" t="s">
        <v>130</v>
      </c>
      <c r="J8" s="104">
        <v>0</v>
      </c>
      <c r="K8" s="104">
        <v>5</v>
      </c>
      <c r="L8" s="104">
        <v>10</v>
      </c>
      <c r="M8" s="104">
        <v>25</v>
      </c>
      <c r="N8" s="104">
        <v>50</v>
      </c>
      <c r="O8" s="104">
        <v>100</v>
      </c>
      <c r="P8" s="104">
        <v>200</v>
      </c>
      <c r="S8" s="108"/>
      <c r="T8" s="104" t="s">
        <v>1328</v>
      </c>
      <c r="U8" s="104" t="s">
        <v>1357</v>
      </c>
      <c r="V8" s="104" t="s">
        <v>10763</v>
      </c>
    </row>
    <row r="9" spans="1:22" x14ac:dyDescent="0.25">
      <c r="A9" s="104" t="s">
        <v>6</v>
      </c>
      <c r="G9" s="106"/>
      <c r="H9" s="106"/>
      <c r="I9" s="104" t="s">
        <v>131</v>
      </c>
      <c r="J9" s="104" t="s">
        <v>134</v>
      </c>
      <c r="K9" s="104" t="s">
        <v>141</v>
      </c>
      <c r="L9" s="104" t="s">
        <v>140</v>
      </c>
      <c r="N9" s="104" t="s">
        <v>146</v>
      </c>
      <c r="P9" s="104" t="s">
        <v>143</v>
      </c>
      <c r="S9" s="108"/>
      <c r="T9" s="104" t="s">
        <v>1328</v>
      </c>
      <c r="U9" s="104" t="s">
        <v>1336</v>
      </c>
      <c r="V9" s="104" t="s">
        <v>10763</v>
      </c>
    </row>
    <row r="10" spans="1:22" x14ac:dyDescent="0.25">
      <c r="A10" s="104" t="s">
        <v>7</v>
      </c>
      <c r="B10" s="104" t="s">
        <v>12</v>
      </c>
      <c r="C10" s="104" t="s">
        <v>99</v>
      </c>
      <c r="G10" s="106"/>
      <c r="H10" s="106"/>
      <c r="I10" s="104" t="s">
        <v>132</v>
      </c>
      <c r="S10" s="108"/>
      <c r="T10" s="104" t="s">
        <v>1328</v>
      </c>
      <c r="U10" s="104" t="s">
        <v>52</v>
      </c>
      <c r="V10" s="104" t="s">
        <v>10763</v>
      </c>
    </row>
    <row r="11" spans="1:22" x14ac:dyDescent="0.25">
      <c r="A11" s="104" t="s">
        <v>8</v>
      </c>
      <c r="B11" s="104" t="s">
        <v>13</v>
      </c>
      <c r="G11" s="106"/>
      <c r="H11" s="106" t="s">
        <v>67</v>
      </c>
      <c r="I11" s="109" t="s">
        <v>130</v>
      </c>
      <c r="J11" s="104">
        <v>-200</v>
      </c>
      <c r="K11" s="104">
        <v>-100</v>
      </c>
      <c r="L11" s="104">
        <v>-50</v>
      </c>
      <c r="M11" s="104">
        <v>0</v>
      </c>
      <c r="N11" s="104">
        <v>50</v>
      </c>
      <c r="O11" s="104">
        <v>100</v>
      </c>
      <c r="P11" s="104">
        <v>200</v>
      </c>
      <c r="S11" s="108"/>
      <c r="T11" s="104" t="s">
        <v>1370</v>
      </c>
      <c r="U11" s="104" t="s">
        <v>1542</v>
      </c>
      <c r="V11" s="104" t="s">
        <v>10763</v>
      </c>
    </row>
    <row r="12" spans="1:22" x14ac:dyDescent="0.25">
      <c r="A12" s="104" t="s">
        <v>9</v>
      </c>
      <c r="B12" s="104" t="s">
        <v>9646</v>
      </c>
      <c r="G12" s="106"/>
      <c r="H12" s="106"/>
      <c r="I12" s="104" t="s">
        <v>131</v>
      </c>
      <c r="J12" s="104" t="s">
        <v>136</v>
      </c>
      <c r="K12" s="104" t="s">
        <v>135</v>
      </c>
      <c r="L12" s="104" t="s">
        <v>133</v>
      </c>
      <c r="M12" s="104" t="s">
        <v>134</v>
      </c>
      <c r="N12" s="104" t="s">
        <v>138</v>
      </c>
      <c r="O12" s="104" t="s">
        <v>139</v>
      </c>
      <c r="P12" s="104" t="s">
        <v>137</v>
      </c>
      <c r="S12" s="108"/>
      <c r="T12" s="104" t="s">
        <v>1370</v>
      </c>
      <c r="U12" s="104" t="s">
        <v>1336</v>
      </c>
      <c r="V12" s="104" t="s">
        <v>10763</v>
      </c>
    </row>
    <row r="13" spans="1:22" x14ac:dyDescent="0.25">
      <c r="A13" s="104" t="s">
        <v>10</v>
      </c>
      <c r="B13" s="104" t="s">
        <v>98</v>
      </c>
      <c r="C13" s="104" t="s">
        <v>100</v>
      </c>
      <c r="G13" s="106"/>
      <c r="H13" s="106"/>
      <c r="I13" s="104" t="s">
        <v>132</v>
      </c>
      <c r="J13" s="104" t="s">
        <v>142</v>
      </c>
      <c r="S13" s="108"/>
      <c r="T13" s="104" t="s">
        <v>1370</v>
      </c>
      <c r="U13" s="104" t="s">
        <v>1392</v>
      </c>
      <c r="V13" s="104" t="s">
        <v>10763</v>
      </c>
    </row>
    <row r="14" spans="1:22" x14ac:dyDescent="0.25">
      <c r="A14" s="104" t="s">
        <v>11</v>
      </c>
      <c r="B14" s="104" t="s">
        <v>238</v>
      </c>
      <c r="G14" s="106" t="s">
        <v>70</v>
      </c>
      <c r="H14" s="104" t="s">
        <v>121</v>
      </c>
      <c r="I14" s="104" t="s">
        <v>123</v>
      </c>
      <c r="J14" s="104" t="s">
        <v>124</v>
      </c>
      <c r="S14" s="108"/>
      <c r="T14" s="104" t="s">
        <v>1370</v>
      </c>
      <c r="U14" s="104" t="s">
        <v>54</v>
      </c>
      <c r="V14" s="104" t="s">
        <v>10763</v>
      </c>
    </row>
    <row r="15" spans="1:22" x14ac:dyDescent="0.25">
      <c r="A15" s="104" t="s">
        <v>14</v>
      </c>
      <c r="G15" s="106"/>
      <c r="H15" s="104" t="s">
        <v>122</v>
      </c>
      <c r="S15" s="108"/>
      <c r="T15" s="104" t="s">
        <v>1370</v>
      </c>
      <c r="U15" s="104" t="s">
        <v>52</v>
      </c>
      <c r="V15" s="104" t="s">
        <v>10763</v>
      </c>
    </row>
    <row r="16" spans="1:22" x14ac:dyDescent="0.25">
      <c r="A16" s="104" t="s">
        <v>15</v>
      </c>
      <c r="G16" s="106" t="s">
        <v>59</v>
      </c>
      <c r="H16" s="109" t="s">
        <v>112</v>
      </c>
      <c r="I16" s="109" t="s">
        <v>60</v>
      </c>
      <c r="J16" s="109" t="s">
        <v>61</v>
      </c>
      <c r="K16" s="109" t="s">
        <v>62</v>
      </c>
      <c r="L16" s="109" t="s">
        <v>63</v>
      </c>
      <c r="M16" s="109" t="s">
        <v>64</v>
      </c>
      <c r="N16" s="109" t="s">
        <v>65</v>
      </c>
      <c r="S16" s="108"/>
      <c r="T16" s="104" t="s">
        <v>1357</v>
      </c>
      <c r="U16" s="104" t="s">
        <v>52</v>
      </c>
      <c r="V16" s="104" t="s">
        <v>10763</v>
      </c>
    </row>
    <row r="17" spans="1:22" x14ac:dyDescent="0.25">
      <c r="A17" s="104" t="s">
        <v>16</v>
      </c>
      <c r="G17" s="106"/>
      <c r="H17" s="109" t="s">
        <v>71</v>
      </c>
      <c r="I17" s="109" t="s">
        <v>74</v>
      </c>
      <c r="J17" s="109" t="s">
        <v>109</v>
      </c>
      <c r="K17" s="109" t="s">
        <v>108</v>
      </c>
      <c r="L17" s="109" t="s">
        <v>115</v>
      </c>
      <c r="M17" s="109" t="s">
        <v>75</v>
      </c>
      <c r="N17" s="109" t="s">
        <v>113</v>
      </c>
      <c r="S17" s="108"/>
      <c r="T17" s="104" t="s">
        <v>1422</v>
      </c>
      <c r="U17" s="104" t="s">
        <v>51</v>
      </c>
      <c r="V17" s="104" t="s">
        <v>10763</v>
      </c>
    </row>
    <row r="18" spans="1:22" x14ac:dyDescent="0.25">
      <c r="A18" s="104" t="s">
        <v>17</v>
      </c>
      <c r="B18" s="104" t="s">
        <v>49</v>
      </c>
      <c r="C18" s="104" t="s">
        <v>50</v>
      </c>
      <c r="D18" s="104" t="s">
        <v>52</v>
      </c>
      <c r="G18" s="106"/>
      <c r="H18" s="109" t="s">
        <v>116</v>
      </c>
      <c r="I18" s="109">
        <v>3</v>
      </c>
      <c r="J18" s="109">
        <v>4</v>
      </c>
      <c r="K18" s="109">
        <v>5</v>
      </c>
      <c r="L18" s="109">
        <v>5</v>
      </c>
      <c r="M18" s="109">
        <v>6</v>
      </c>
      <c r="N18" s="109">
        <v>6</v>
      </c>
      <c r="S18" s="108"/>
      <c r="T18" s="104" t="s">
        <v>1372</v>
      </c>
      <c r="U18" s="104" t="s">
        <v>1392</v>
      </c>
      <c r="V18" s="104" t="s">
        <v>10763</v>
      </c>
    </row>
    <row r="19" spans="1:22" x14ac:dyDescent="0.25">
      <c r="A19" s="104" t="s">
        <v>18</v>
      </c>
      <c r="G19" s="106"/>
      <c r="H19" s="109" t="s">
        <v>117</v>
      </c>
      <c r="I19" s="104" t="s">
        <v>118</v>
      </c>
      <c r="J19" s="104" t="s">
        <v>118</v>
      </c>
      <c r="K19" s="104" t="s">
        <v>119</v>
      </c>
      <c r="L19" s="104" t="s">
        <v>119</v>
      </c>
      <c r="M19" s="104" t="s">
        <v>120</v>
      </c>
      <c r="N19" s="104" t="s">
        <v>120</v>
      </c>
      <c r="S19" s="108"/>
      <c r="T19" s="104" t="s">
        <v>1372</v>
      </c>
      <c r="U19" s="104" t="s">
        <v>54</v>
      </c>
      <c r="V19" s="104" t="s">
        <v>10763</v>
      </c>
    </row>
    <row r="20" spans="1:22" x14ac:dyDescent="0.25">
      <c r="A20" s="104" t="s">
        <v>19</v>
      </c>
      <c r="G20" s="106"/>
      <c r="H20" s="104" t="s">
        <v>72</v>
      </c>
      <c r="I20" s="110">
        <v>0.5</v>
      </c>
      <c r="J20" s="110">
        <v>0.6</v>
      </c>
      <c r="K20" s="110">
        <v>0.7</v>
      </c>
      <c r="L20" s="110">
        <v>0.75</v>
      </c>
      <c r="M20" s="110">
        <v>0.8</v>
      </c>
      <c r="N20" s="109" t="s">
        <v>114</v>
      </c>
      <c r="S20" s="108"/>
      <c r="T20" s="104" t="s">
        <v>1372</v>
      </c>
      <c r="U20" s="104" t="s">
        <v>1415</v>
      </c>
      <c r="V20" s="104" t="s">
        <v>10763</v>
      </c>
    </row>
    <row r="21" spans="1:22" x14ac:dyDescent="0.25">
      <c r="A21" s="104" t="s">
        <v>20</v>
      </c>
      <c r="B21" s="104" t="s">
        <v>47</v>
      </c>
      <c r="C21" s="104" t="s">
        <v>48</v>
      </c>
      <c r="D21" s="104" t="s">
        <v>51</v>
      </c>
      <c r="G21" s="106"/>
      <c r="H21" s="104" t="s">
        <v>73</v>
      </c>
      <c r="I21" s="104">
        <v>-5</v>
      </c>
      <c r="J21" s="104">
        <v>-4</v>
      </c>
      <c r="K21" s="104">
        <v>-3</v>
      </c>
      <c r="L21" s="104">
        <v>-2</v>
      </c>
      <c r="M21" s="104">
        <v>-2</v>
      </c>
      <c r="N21" s="104">
        <v>-5</v>
      </c>
      <c r="S21" s="108"/>
      <c r="T21" s="104" t="s">
        <v>1372</v>
      </c>
      <c r="U21" s="104" t="s">
        <v>1375</v>
      </c>
      <c r="V21" s="104" t="s">
        <v>10763</v>
      </c>
    </row>
    <row r="22" spans="1:22" x14ac:dyDescent="0.25">
      <c r="A22" s="104" t="s">
        <v>21</v>
      </c>
      <c r="G22" s="106" t="s">
        <v>232</v>
      </c>
      <c r="H22" s="109" t="s">
        <v>200</v>
      </c>
      <c r="I22" s="104">
        <v>-200</v>
      </c>
      <c r="J22" s="104">
        <v>-100</v>
      </c>
      <c r="K22" s="104">
        <v>-50</v>
      </c>
      <c r="L22" s="104">
        <v>20</v>
      </c>
      <c r="M22" s="104">
        <v>0</v>
      </c>
      <c r="N22" s="104">
        <v>20</v>
      </c>
      <c r="O22" s="104">
        <v>50</v>
      </c>
      <c r="P22" s="104">
        <v>100</v>
      </c>
      <c r="Q22" s="104">
        <v>200</v>
      </c>
      <c r="S22" s="108"/>
      <c r="T22" s="104" t="s">
        <v>275</v>
      </c>
      <c r="U22" s="104" t="s">
        <v>241</v>
      </c>
      <c r="V22" s="104" t="s">
        <v>10763</v>
      </c>
    </row>
    <row r="23" spans="1:22" x14ac:dyDescent="0.25">
      <c r="A23" s="104" t="s">
        <v>22</v>
      </c>
      <c r="B23" s="104" t="s">
        <v>53</v>
      </c>
      <c r="C23" s="104" t="s">
        <v>50</v>
      </c>
      <c r="D23" s="104" t="s">
        <v>1542</v>
      </c>
      <c r="G23" s="106"/>
      <c r="H23" s="109" t="s">
        <v>201</v>
      </c>
      <c r="I23" s="104" t="s">
        <v>9889</v>
      </c>
      <c r="J23" s="104" t="s">
        <v>9886</v>
      </c>
      <c r="K23" s="104" t="s">
        <v>9885</v>
      </c>
      <c r="L23" s="104" t="s">
        <v>9884</v>
      </c>
      <c r="M23" s="104" t="s">
        <v>9881</v>
      </c>
      <c r="N23" s="104" t="s">
        <v>9888</v>
      </c>
      <c r="O23" s="104" t="s">
        <v>9887</v>
      </c>
      <c r="P23" s="104" t="s">
        <v>9882</v>
      </c>
      <c r="Q23" s="104" t="s">
        <v>9883</v>
      </c>
      <c r="T23" s="104" t="s">
        <v>275</v>
      </c>
      <c r="U23" s="104" t="s">
        <v>54</v>
      </c>
      <c r="V23" s="104" t="s">
        <v>10763</v>
      </c>
    </row>
    <row r="24" spans="1:22" x14ac:dyDescent="0.25">
      <c r="A24" s="104" t="s">
        <v>23</v>
      </c>
      <c r="G24" s="106" t="s">
        <v>9637</v>
      </c>
      <c r="H24" s="109" t="s">
        <v>9630</v>
      </c>
      <c r="I24" s="104" t="s">
        <v>9640</v>
      </c>
      <c r="T24" s="104" t="s">
        <v>275</v>
      </c>
      <c r="U24" s="104" t="s">
        <v>52</v>
      </c>
      <c r="V24" s="104" t="s">
        <v>10763</v>
      </c>
    </row>
    <row r="25" spans="1:22" x14ac:dyDescent="0.25">
      <c r="A25" s="104" t="s">
        <v>24</v>
      </c>
      <c r="G25" s="106"/>
      <c r="H25" s="109" t="s">
        <v>9631</v>
      </c>
      <c r="I25" s="104" t="s">
        <v>9638</v>
      </c>
      <c r="T25" s="104" t="s">
        <v>1370</v>
      </c>
      <c r="U25" s="104" t="s">
        <v>195</v>
      </c>
      <c r="V25" s="104" t="s">
        <v>10763</v>
      </c>
    </row>
    <row r="26" spans="1:22" x14ac:dyDescent="0.25">
      <c r="A26" s="104" t="s">
        <v>25</v>
      </c>
      <c r="G26" s="106"/>
      <c r="H26" s="109" t="s">
        <v>9632</v>
      </c>
      <c r="I26" s="104" t="s">
        <v>9643</v>
      </c>
      <c r="T26" s="104" t="s">
        <v>1392</v>
      </c>
      <c r="U26" s="104" t="s">
        <v>195</v>
      </c>
      <c r="V26" s="104" t="s">
        <v>10763</v>
      </c>
    </row>
    <row r="27" spans="1:22" x14ac:dyDescent="0.25">
      <c r="A27" s="104" t="s">
        <v>26</v>
      </c>
      <c r="G27" s="106"/>
      <c r="H27" s="109" t="s">
        <v>9633</v>
      </c>
      <c r="I27" s="104" t="s">
        <v>9639</v>
      </c>
      <c r="T27" s="104" t="s">
        <v>241</v>
      </c>
      <c r="U27" s="104" t="s">
        <v>195</v>
      </c>
      <c r="V27" s="104" t="s">
        <v>10763</v>
      </c>
    </row>
    <row r="28" spans="1:22" x14ac:dyDescent="0.25">
      <c r="A28" s="104" t="s">
        <v>27</v>
      </c>
      <c r="G28" s="106"/>
      <c r="H28" s="109" t="s">
        <v>9634</v>
      </c>
      <c r="I28" s="104" t="s">
        <v>9641</v>
      </c>
      <c r="T28" s="104" t="s">
        <v>1345</v>
      </c>
      <c r="U28" s="104" t="s">
        <v>195</v>
      </c>
      <c r="V28" s="104" t="s">
        <v>10763</v>
      </c>
    </row>
    <row r="29" spans="1:22" x14ac:dyDescent="0.25">
      <c r="A29" s="104" t="s">
        <v>28</v>
      </c>
      <c r="G29" s="106"/>
      <c r="H29" s="109" t="s">
        <v>9635</v>
      </c>
      <c r="I29" s="104" t="s">
        <v>9642</v>
      </c>
      <c r="T29" s="104" t="s">
        <v>1542</v>
      </c>
      <c r="U29" s="104" t="s">
        <v>195</v>
      </c>
      <c r="V29" s="104" t="s">
        <v>10763</v>
      </c>
    </row>
    <row r="30" spans="1:22" x14ac:dyDescent="0.25">
      <c r="A30" s="104" t="s">
        <v>29</v>
      </c>
      <c r="G30" s="106"/>
      <c r="H30" s="109" t="s">
        <v>9636</v>
      </c>
      <c r="I30" s="104" t="s">
        <v>9645</v>
      </c>
      <c r="T30" s="104" t="s">
        <v>1415</v>
      </c>
      <c r="U30" s="104" t="s">
        <v>195</v>
      </c>
      <c r="V30" s="104" t="s">
        <v>10763</v>
      </c>
    </row>
    <row r="31" spans="1:22" x14ac:dyDescent="0.25">
      <c r="A31" s="104" t="s">
        <v>30</v>
      </c>
      <c r="G31" s="106"/>
      <c r="H31" s="109" t="s">
        <v>56</v>
      </c>
      <c r="I31" s="104" t="s">
        <v>9644</v>
      </c>
    </row>
    <row r="32" spans="1:22" x14ac:dyDescent="0.25">
      <c r="A32" s="104" t="s">
        <v>31</v>
      </c>
      <c r="G32" s="106" t="s">
        <v>9861</v>
      </c>
      <c r="H32" s="109" t="s">
        <v>9857</v>
      </c>
    </row>
    <row r="33" spans="1:13" x14ac:dyDescent="0.25">
      <c r="A33" s="104" t="s">
        <v>32</v>
      </c>
      <c r="G33" s="106"/>
      <c r="H33" s="109" t="s">
        <v>9860</v>
      </c>
    </row>
    <row r="34" spans="1:13" x14ac:dyDescent="0.25">
      <c r="A34" s="104" t="s">
        <v>33</v>
      </c>
      <c r="H34" s="109" t="s">
        <v>10911</v>
      </c>
      <c r="I34" s="108" t="s">
        <v>10913</v>
      </c>
      <c r="J34" s="108" t="s">
        <v>10914</v>
      </c>
      <c r="K34" s="108" t="s">
        <v>10915</v>
      </c>
      <c r="L34" s="108" t="s">
        <v>10916</v>
      </c>
      <c r="M34" s="108" t="s">
        <v>10917</v>
      </c>
    </row>
    <row r="35" spans="1:13" x14ac:dyDescent="0.25">
      <c r="A35" s="104" t="s">
        <v>34</v>
      </c>
      <c r="H35" s="109" t="s">
        <v>10912</v>
      </c>
    </row>
    <row r="36" spans="1:13" x14ac:dyDescent="0.25">
      <c r="A36" s="104" t="s">
        <v>35</v>
      </c>
    </row>
    <row r="37" spans="1:13" x14ac:dyDescent="0.25">
      <c r="A37" s="104" t="s">
        <v>36</v>
      </c>
    </row>
    <row r="38" spans="1:13" x14ac:dyDescent="0.25">
      <c r="A38" s="104" t="s">
        <v>37</v>
      </c>
    </row>
    <row r="39" spans="1:13" x14ac:dyDescent="0.25">
      <c r="A39" s="104" t="s">
        <v>38</v>
      </c>
    </row>
    <row r="40" spans="1:13" x14ac:dyDescent="0.25">
      <c r="A40" s="104" t="s">
        <v>39</v>
      </c>
    </row>
    <row r="41" spans="1:13" x14ac:dyDescent="0.25">
      <c r="A41" s="104" t="s">
        <v>40</v>
      </c>
    </row>
    <row r="42" spans="1:13" x14ac:dyDescent="0.25">
      <c r="A42" s="104" t="s">
        <v>41</v>
      </c>
    </row>
    <row r="43" spans="1:13" x14ac:dyDescent="0.25">
      <c r="A43" s="104" t="s">
        <v>42</v>
      </c>
    </row>
    <row r="44" spans="1:13" x14ac:dyDescent="0.25">
      <c r="A44" s="104" t="s">
        <v>43</v>
      </c>
    </row>
    <row r="45" spans="1:13" x14ac:dyDescent="0.25">
      <c r="A45" s="104" t="s">
        <v>44</v>
      </c>
    </row>
    <row r="46" spans="1:13" x14ac:dyDescent="0.25">
      <c r="A46" s="104" t="s">
        <v>45</v>
      </c>
    </row>
    <row r="47" spans="1:13" x14ac:dyDescent="0.25">
      <c r="A47" s="104" t="s">
        <v>46</v>
      </c>
    </row>
    <row r="48" spans="1:13" x14ac:dyDescent="0.25">
      <c r="A48" s="104" t="s">
        <v>76</v>
      </c>
    </row>
    <row r="49" spans="1:4" x14ac:dyDescent="0.25">
      <c r="A49" s="104" t="s">
        <v>77</v>
      </c>
    </row>
    <row r="50" spans="1:4" x14ac:dyDescent="0.25">
      <c r="A50" s="104" t="s">
        <v>78</v>
      </c>
    </row>
    <row r="51" spans="1:4" x14ac:dyDescent="0.25">
      <c r="A51" s="104" t="s">
        <v>79</v>
      </c>
      <c r="B51" s="104" t="s">
        <v>80</v>
      </c>
      <c r="C51" s="104" t="s">
        <v>81</v>
      </c>
      <c r="D51" s="104" t="s">
        <v>82</v>
      </c>
    </row>
    <row r="52" spans="1:4" x14ac:dyDescent="0.25">
      <c r="A52" s="104" t="s">
        <v>83</v>
      </c>
      <c r="B52" s="104" t="s">
        <v>98</v>
      </c>
      <c r="C52" s="104" t="s">
        <v>101</v>
      </c>
    </row>
    <row r="53" spans="1:4" x14ac:dyDescent="0.25">
      <c r="A53" s="104" t="s">
        <v>84</v>
      </c>
    </row>
    <row r="54" spans="1:4" x14ac:dyDescent="0.25">
      <c r="A54" s="104" t="s">
        <v>85</v>
      </c>
    </row>
    <row r="55" spans="1:4" x14ac:dyDescent="0.25">
      <c r="A55" s="104" t="s">
        <v>86</v>
      </c>
      <c r="B55" s="104" t="s">
        <v>102</v>
      </c>
      <c r="C55" s="104" t="s">
        <v>103</v>
      </c>
    </row>
    <row r="56" spans="1:4" x14ac:dyDescent="0.25">
      <c r="A56" s="104" t="s">
        <v>87</v>
      </c>
    </row>
    <row r="57" spans="1:4" x14ac:dyDescent="0.25">
      <c r="A57" s="104" t="s">
        <v>88</v>
      </c>
    </row>
    <row r="58" spans="1:4" x14ac:dyDescent="0.25">
      <c r="A58" s="104" t="s">
        <v>89</v>
      </c>
    </row>
    <row r="59" spans="1:4" x14ac:dyDescent="0.25">
      <c r="A59" s="104" t="s">
        <v>90</v>
      </c>
    </row>
    <row r="60" spans="1:4" x14ac:dyDescent="0.25">
      <c r="A60" s="104" t="s">
        <v>91</v>
      </c>
    </row>
    <row r="61" spans="1:4" x14ac:dyDescent="0.25">
      <c r="A61" s="104" t="s">
        <v>92</v>
      </c>
    </row>
    <row r="62" spans="1:4" x14ac:dyDescent="0.25">
      <c r="A62" s="104" t="s">
        <v>93</v>
      </c>
    </row>
    <row r="63" spans="1:4" x14ac:dyDescent="0.25">
      <c r="A63" s="104" t="s">
        <v>94</v>
      </c>
    </row>
    <row r="64" spans="1:4" x14ac:dyDescent="0.25">
      <c r="A64" s="104" t="s">
        <v>95</v>
      </c>
    </row>
    <row r="65" spans="1:1" x14ac:dyDescent="0.25">
      <c r="A65" s="104" t="s">
        <v>96</v>
      </c>
    </row>
    <row r="66" spans="1:1" x14ac:dyDescent="0.25">
      <c r="A66" s="104" t="s">
        <v>97</v>
      </c>
    </row>
  </sheetData>
  <mergeCells count="12">
    <mergeCell ref="G32:G33"/>
    <mergeCell ref="G24:G31"/>
    <mergeCell ref="G16:G21"/>
    <mergeCell ref="A1:D1"/>
    <mergeCell ref="G22:G23"/>
    <mergeCell ref="I1:O1"/>
    <mergeCell ref="G5:G13"/>
    <mergeCell ref="G14:G15"/>
    <mergeCell ref="H5:H7"/>
    <mergeCell ref="H8:H10"/>
    <mergeCell ref="H11:H13"/>
    <mergeCell ref="G2:G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068"/>
  <sheetViews>
    <sheetView tabSelected="1" workbookViewId="0">
      <pane xSplit="2" ySplit="1" topLeftCell="C2" activePane="bottomRight" state="frozen"/>
      <selection pane="topRight" activeCell="C1" sqref="C1"/>
      <selection pane="bottomLeft" activeCell="A2" sqref="A2"/>
      <selection pane="bottomRight"/>
    </sheetView>
  </sheetViews>
  <sheetFormatPr baseColWidth="10" defaultColWidth="11.42578125" defaultRowHeight="15" x14ac:dyDescent="0.25"/>
  <cols>
    <col min="1" max="1" width="5.42578125" style="16" bestFit="1" customWidth="1"/>
    <col min="2" max="16384" width="11.42578125" style="16"/>
  </cols>
  <sheetData>
    <row r="1" spans="1:46" x14ac:dyDescent="0.25">
      <c r="A1" s="16" t="s">
        <v>204</v>
      </c>
      <c r="B1" s="16" t="s">
        <v>105</v>
      </c>
      <c r="C1" s="16" t="s">
        <v>229</v>
      </c>
      <c r="D1" s="16" t="s">
        <v>2053</v>
      </c>
      <c r="E1" s="16" t="s">
        <v>2054</v>
      </c>
      <c r="F1" s="16" t="s">
        <v>206</v>
      </c>
      <c r="G1" s="16" t="s">
        <v>207</v>
      </c>
      <c r="H1" s="16" t="s">
        <v>208</v>
      </c>
      <c r="I1" s="16" t="s">
        <v>209</v>
      </c>
      <c r="J1" s="16" t="s">
        <v>210</v>
      </c>
      <c r="K1" s="16" t="s">
        <v>211</v>
      </c>
      <c r="L1" s="16" t="s">
        <v>212</v>
      </c>
      <c r="M1" s="16" t="s">
        <v>213</v>
      </c>
      <c r="N1" s="16" t="s">
        <v>214</v>
      </c>
      <c r="O1" s="16" t="s">
        <v>215</v>
      </c>
      <c r="P1" s="16" t="s">
        <v>216</v>
      </c>
      <c r="Q1" s="16" t="s">
        <v>2059</v>
      </c>
      <c r="R1" s="16" t="s">
        <v>217</v>
      </c>
      <c r="S1" s="16" t="s">
        <v>218</v>
      </c>
      <c r="T1" s="16" t="s">
        <v>219</v>
      </c>
      <c r="U1" s="16" t="s">
        <v>220</v>
      </c>
      <c r="V1" s="16" t="s">
        <v>221</v>
      </c>
      <c r="W1" s="16" t="s">
        <v>8793</v>
      </c>
      <c r="X1" s="16" t="s">
        <v>9616</v>
      </c>
      <c r="Y1" s="16" t="s">
        <v>8794</v>
      </c>
      <c r="Z1" s="16" t="s">
        <v>8795</v>
      </c>
      <c r="AA1" s="16" t="s">
        <v>8796</v>
      </c>
      <c r="AB1" s="16" t="s">
        <v>8797</v>
      </c>
      <c r="AC1" s="16" t="s">
        <v>9610</v>
      </c>
      <c r="AD1" s="16" t="s">
        <v>9611</v>
      </c>
      <c r="AE1" s="16" t="s">
        <v>9612</v>
      </c>
      <c r="AF1" s="16" t="s">
        <v>9613</v>
      </c>
      <c r="AG1" s="16" t="s">
        <v>222</v>
      </c>
      <c r="AH1" s="16" t="s">
        <v>223</v>
      </c>
      <c r="AI1" s="16" t="s">
        <v>224</v>
      </c>
      <c r="AJ1" s="16" t="s">
        <v>8770</v>
      </c>
      <c r="AK1" s="16" t="s">
        <v>8771</v>
      </c>
      <c r="AL1" s="16" t="s">
        <v>8772</v>
      </c>
      <c r="AM1" s="16" t="s">
        <v>8773</v>
      </c>
      <c r="AN1" s="16" t="s">
        <v>226</v>
      </c>
      <c r="AO1" s="16" t="s">
        <v>228</v>
      </c>
      <c r="AP1" s="16" t="s">
        <v>227</v>
      </c>
      <c r="AQ1" s="16" t="s">
        <v>225</v>
      </c>
      <c r="AR1" s="16" t="s">
        <v>8792</v>
      </c>
      <c r="AT1" s="16" t="s">
        <v>3822</v>
      </c>
    </row>
    <row r="2" spans="1:46" x14ac:dyDescent="0.25">
      <c r="A2" s="16">
        <v>1</v>
      </c>
      <c r="B2" s="16" t="s">
        <v>288</v>
      </c>
      <c r="C2" s="16" t="s">
        <v>3829</v>
      </c>
      <c r="D2" s="16" t="s">
        <v>181</v>
      </c>
      <c r="E2" s="16" t="s">
        <v>183</v>
      </c>
      <c r="F2" s="16" t="s">
        <v>4402</v>
      </c>
      <c r="G2" s="16" t="s">
        <v>1311</v>
      </c>
      <c r="H2" s="16" t="s">
        <v>1312</v>
      </c>
      <c r="I2" s="16">
        <v>64</v>
      </c>
      <c r="J2" s="16" t="s">
        <v>5415</v>
      </c>
      <c r="K2" s="16">
        <v>45</v>
      </c>
      <c r="L2" s="16">
        <v>70</v>
      </c>
      <c r="M2" s="16" t="s">
        <v>1313</v>
      </c>
      <c r="N2" s="16" t="s">
        <v>3795</v>
      </c>
      <c r="O2" s="16" t="s">
        <v>6262</v>
      </c>
      <c r="P2" s="16" t="s">
        <v>6263</v>
      </c>
      <c r="Q2" s="16" t="s">
        <v>6900</v>
      </c>
      <c r="R2" s="16">
        <v>5355</v>
      </c>
      <c r="S2" s="16">
        <v>0.7</v>
      </c>
      <c r="T2" s="16">
        <v>6.9</v>
      </c>
      <c r="U2" s="16" t="s">
        <v>2055</v>
      </c>
      <c r="V2" s="16" t="s">
        <v>7367</v>
      </c>
      <c r="W2" s="16" t="s">
        <v>8798</v>
      </c>
      <c r="X2" s="16" t="s">
        <v>9614</v>
      </c>
      <c r="Y2" s="16" t="s">
        <v>9614</v>
      </c>
      <c r="Z2" s="16" t="s">
        <v>9614</v>
      </c>
      <c r="AA2" s="16" t="s">
        <v>9614</v>
      </c>
      <c r="AB2" s="16" t="s">
        <v>9614</v>
      </c>
      <c r="AC2" s="16" t="s">
        <v>9614</v>
      </c>
      <c r="AD2" s="16" t="s">
        <v>9614</v>
      </c>
      <c r="AE2" s="16" t="s">
        <v>9614</v>
      </c>
      <c r="AF2" s="16" t="s">
        <v>9614</v>
      </c>
      <c r="AG2" s="17" t="str">
        <f>+W2&amp;","&amp;X2&amp;","&amp;Y2&amp;","&amp;Z2&amp;","&amp;AA2&amp;","&amp;AB2&amp;","&amp;AC2&amp;","&amp;AD2&amp;","&amp;AE2&amp;","&amp;AF2</f>
        <v>1,0,0,0,0,0,0,0,0,0</v>
      </c>
      <c r="AH2" s="16" t="s">
        <v>6901</v>
      </c>
      <c r="AI2" s="16" t="s">
        <v>7492</v>
      </c>
      <c r="AN2" s="16">
        <v>0</v>
      </c>
      <c r="AO2" s="16">
        <v>25</v>
      </c>
      <c r="AP2" s="16">
        <v>0</v>
      </c>
      <c r="AQ2" s="16" t="s">
        <v>8400</v>
      </c>
      <c r="AT2" s="17"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16">
        <v>2</v>
      </c>
      <c r="B3" s="16" t="s">
        <v>289</v>
      </c>
      <c r="C3" s="16" t="s">
        <v>3830</v>
      </c>
      <c r="D3" s="16" t="s">
        <v>181</v>
      </c>
      <c r="E3" s="16" t="s">
        <v>183</v>
      </c>
      <c r="F3" s="16" t="s">
        <v>4403</v>
      </c>
      <c r="G3" s="16" t="s">
        <v>1311</v>
      </c>
      <c r="H3" s="16" t="s">
        <v>1312</v>
      </c>
      <c r="I3" s="16">
        <v>142</v>
      </c>
      <c r="J3" s="16" t="s">
        <v>5416</v>
      </c>
      <c r="K3" s="16">
        <v>45</v>
      </c>
      <c r="L3" s="16">
        <v>70</v>
      </c>
      <c r="M3" s="16" t="s">
        <v>1313</v>
      </c>
      <c r="N3" s="16" t="s">
        <v>3795</v>
      </c>
      <c r="O3" s="16" t="s">
        <v>5783</v>
      </c>
      <c r="Q3" s="16" t="s">
        <v>6900</v>
      </c>
      <c r="R3" s="16">
        <v>5355</v>
      </c>
      <c r="S3" s="16">
        <v>1</v>
      </c>
      <c r="T3" s="16">
        <v>13</v>
      </c>
      <c r="U3" s="16" t="s">
        <v>2055</v>
      </c>
      <c r="V3" s="16" t="s">
        <v>7367</v>
      </c>
      <c r="W3" s="16" t="s">
        <v>8799</v>
      </c>
      <c r="X3" s="16" t="s">
        <v>9614</v>
      </c>
      <c r="Y3" s="16" t="s">
        <v>9614</v>
      </c>
      <c r="Z3" s="16" t="s">
        <v>9614</v>
      </c>
      <c r="AA3" s="16" t="s">
        <v>9614</v>
      </c>
      <c r="AB3" s="16" t="s">
        <v>9614</v>
      </c>
      <c r="AC3" s="16" t="s">
        <v>9614</v>
      </c>
      <c r="AD3" s="16" t="s">
        <v>9614</v>
      </c>
      <c r="AE3" s="16" t="s">
        <v>9614</v>
      </c>
      <c r="AF3" s="16" t="s">
        <v>9614</v>
      </c>
      <c r="AG3" s="17" t="str">
        <f t="shared" ref="AG3:AG66" si="0">+W3&amp;","&amp;X3&amp;","&amp;Y3&amp;","&amp;Z3&amp;","&amp;AA3&amp;","&amp;AB3&amp;","&amp;AC3&amp;","&amp;AD3&amp;","&amp;AE3&amp;","&amp;AF3</f>
        <v>2,0,0,0,0,0,0,0,0,0</v>
      </c>
      <c r="AH3" s="16" t="s">
        <v>6901</v>
      </c>
      <c r="AI3" s="16" t="s">
        <v>7493</v>
      </c>
      <c r="AN3" s="16">
        <v>0</v>
      </c>
      <c r="AO3" s="16">
        <v>25</v>
      </c>
      <c r="AP3" s="16">
        <v>0</v>
      </c>
      <c r="AQ3" s="16" t="s">
        <v>8401</v>
      </c>
      <c r="AT3" s="17"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16">
        <v>3</v>
      </c>
      <c r="B4" s="16" t="s">
        <v>290</v>
      </c>
      <c r="C4" s="16" t="s">
        <v>3831</v>
      </c>
      <c r="D4" s="16" t="s">
        <v>181</v>
      </c>
      <c r="E4" s="16" t="s">
        <v>183</v>
      </c>
      <c r="F4" s="16" t="s">
        <v>4404</v>
      </c>
      <c r="G4" s="16" t="s">
        <v>1311</v>
      </c>
      <c r="H4" s="16" t="s">
        <v>1312</v>
      </c>
      <c r="I4" s="16">
        <v>236</v>
      </c>
      <c r="J4" s="16" t="s">
        <v>5417</v>
      </c>
      <c r="K4" s="16">
        <v>45</v>
      </c>
      <c r="L4" s="16">
        <v>70</v>
      </c>
      <c r="M4" s="16" t="s">
        <v>1313</v>
      </c>
      <c r="N4" s="16" t="s">
        <v>3795</v>
      </c>
      <c r="O4" s="16" t="s">
        <v>5784</v>
      </c>
      <c r="Q4" s="16" t="s">
        <v>6900</v>
      </c>
      <c r="R4" s="16">
        <v>5355</v>
      </c>
      <c r="S4" s="16">
        <v>2</v>
      </c>
      <c r="T4" s="16">
        <v>100</v>
      </c>
      <c r="U4" s="16" t="s">
        <v>2055</v>
      </c>
      <c r="V4" s="16" t="s">
        <v>7367</v>
      </c>
      <c r="W4" s="16" t="s">
        <v>8800</v>
      </c>
      <c r="X4" s="16" t="s">
        <v>9614</v>
      </c>
      <c r="Y4" s="16" t="s">
        <v>9614</v>
      </c>
      <c r="Z4" s="16" t="s">
        <v>9614</v>
      </c>
      <c r="AA4" s="16" t="s">
        <v>9614</v>
      </c>
      <c r="AB4" s="16" t="s">
        <v>9614</v>
      </c>
      <c r="AC4" s="16" t="s">
        <v>9614</v>
      </c>
      <c r="AD4" s="16" t="s">
        <v>9614</v>
      </c>
      <c r="AE4" s="16" t="s">
        <v>9614</v>
      </c>
      <c r="AF4" s="16" t="s">
        <v>9614</v>
      </c>
      <c r="AG4" s="17" t="str">
        <f t="shared" si="0"/>
        <v>3,0,0,0,0,0,0,0,0,0</v>
      </c>
      <c r="AH4" s="16" t="s">
        <v>6901</v>
      </c>
      <c r="AI4" s="16" t="s">
        <v>7494</v>
      </c>
      <c r="AN4" s="16">
        <v>0</v>
      </c>
      <c r="AO4" s="16">
        <v>25</v>
      </c>
      <c r="AP4" s="16">
        <v>0</v>
      </c>
      <c r="AT4" s="17"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16">
        <v>4</v>
      </c>
      <c r="B5" s="16" t="s">
        <v>292</v>
      </c>
      <c r="C5" s="16" t="s">
        <v>3832</v>
      </c>
      <c r="D5" s="16" t="s">
        <v>178</v>
      </c>
      <c r="F5" s="16" t="s">
        <v>4405</v>
      </c>
      <c r="G5" s="16" t="s">
        <v>1311</v>
      </c>
      <c r="H5" s="16" t="s">
        <v>1312</v>
      </c>
      <c r="I5" s="16">
        <v>62</v>
      </c>
      <c r="J5" s="16" t="s">
        <v>2046</v>
      </c>
      <c r="K5" s="16">
        <v>45</v>
      </c>
      <c r="L5" s="16">
        <v>70</v>
      </c>
      <c r="M5" s="16" t="s">
        <v>2036</v>
      </c>
      <c r="N5" s="16" t="s">
        <v>3745</v>
      </c>
      <c r="O5" s="16" t="s">
        <v>6264</v>
      </c>
      <c r="P5" s="16" t="s">
        <v>6265</v>
      </c>
      <c r="Q5" s="16" t="s">
        <v>6902</v>
      </c>
      <c r="R5" s="16">
        <v>5355</v>
      </c>
      <c r="S5" s="16">
        <v>0.6</v>
      </c>
      <c r="T5" s="16">
        <v>8.5</v>
      </c>
      <c r="U5" s="16" t="s">
        <v>2056</v>
      </c>
      <c r="V5" s="16" t="s">
        <v>8767</v>
      </c>
      <c r="W5" s="16" t="s">
        <v>8801</v>
      </c>
      <c r="X5" s="16" t="s">
        <v>9614</v>
      </c>
      <c r="Y5" s="16" t="s">
        <v>9614</v>
      </c>
      <c r="Z5" s="16" t="s">
        <v>9614</v>
      </c>
      <c r="AA5" s="16" t="s">
        <v>9614</v>
      </c>
      <c r="AB5" s="16" t="s">
        <v>9614</v>
      </c>
      <c r="AC5" s="16" t="s">
        <v>9614</v>
      </c>
      <c r="AD5" s="16" t="s">
        <v>9614</v>
      </c>
      <c r="AE5" s="16" t="s">
        <v>9614</v>
      </c>
      <c r="AF5" s="16" t="s">
        <v>9614</v>
      </c>
      <c r="AG5" s="17" t="str">
        <f t="shared" si="0"/>
        <v>4,0,0,0,0,0,0,0,0,0</v>
      </c>
      <c r="AH5" s="16" t="s">
        <v>6903</v>
      </c>
      <c r="AI5" s="16" t="s">
        <v>7495</v>
      </c>
      <c r="AN5" s="16">
        <v>0</v>
      </c>
      <c r="AO5" s="16">
        <v>25</v>
      </c>
      <c r="AP5" s="16">
        <v>0</v>
      </c>
      <c r="AQ5" s="16" t="s">
        <v>8402</v>
      </c>
      <c r="AT5" s="17"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16">
        <v>5</v>
      </c>
      <c r="B6" s="16" t="s">
        <v>293</v>
      </c>
      <c r="C6" s="16" t="s">
        <v>3833</v>
      </c>
      <c r="D6" s="16" t="s">
        <v>178</v>
      </c>
      <c r="F6" s="16" t="s">
        <v>4406</v>
      </c>
      <c r="G6" s="16" t="s">
        <v>1311</v>
      </c>
      <c r="H6" s="16" t="s">
        <v>1312</v>
      </c>
      <c r="I6" s="16">
        <v>142</v>
      </c>
      <c r="J6" s="16" t="s">
        <v>5418</v>
      </c>
      <c r="K6" s="16">
        <v>45</v>
      </c>
      <c r="L6" s="16">
        <v>70</v>
      </c>
      <c r="M6" s="16" t="s">
        <v>2036</v>
      </c>
      <c r="N6" s="16" t="s">
        <v>3745</v>
      </c>
      <c r="O6" s="16" t="s">
        <v>5785</v>
      </c>
      <c r="Q6" s="16" t="s">
        <v>6902</v>
      </c>
      <c r="R6" s="16">
        <v>5355</v>
      </c>
      <c r="S6" s="16">
        <v>1.1000000000000001</v>
      </c>
      <c r="T6" s="16">
        <v>19</v>
      </c>
      <c r="U6" s="16" t="s">
        <v>2056</v>
      </c>
      <c r="V6" s="16" t="s">
        <v>8767</v>
      </c>
      <c r="W6" s="16" t="s">
        <v>8802</v>
      </c>
      <c r="X6" s="16" t="s">
        <v>9614</v>
      </c>
      <c r="Y6" s="16" t="s">
        <v>9614</v>
      </c>
      <c r="Z6" s="16" t="s">
        <v>9614</v>
      </c>
      <c r="AA6" s="16" t="s">
        <v>9614</v>
      </c>
      <c r="AB6" s="16" t="s">
        <v>9614</v>
      </c>
      <c r="AC6" s="16" t="s">
        <v>9614</v>
      </c>
      <c r="AD6" s="16" t="s">
        <v>9614</v>
      </c>
      <c r="AE6" s="16" t="s">
        <v>9614</v>
      </c>
      <c r="AF6" s="16" t="s">
        <v>9614</v>
      </c>
      <c r="AG6" s="17" t="str">
        <f t="shared" si="0"/>
        <v>5,0,0,0,0,0,0,0,0,0</v>
      </c>
      <c r="AH6" s="16" t="s">
        <v>6904</v>
      </c>
      <c r="AI6" s="16" t="s">
        <v>7496</v>
      </c>
      <c r="AN6" s="16">
        <v>0</v>
      </c>
      <c r="AO6" s="16">
        <v>25</v>
      </c>
      <c r="AP6" s="16">
        <v>0</v>
      </c>
      <c r="AQ6" s="16" t="s">
        <v>8403</v>
      </c>
      <c r="AT6" s="17"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16">
        <v>6</v>
      </c>
      <c r="B7" s="16" t="s">
        <v>294</v>
      </c>
      <c r="C7" s="16" t="s">
        <v>3834</v>
      </c>
      <c r="D7" s="16" t="s">
        <v>178</v>
      </c>
      <c r="E7" s="16" t="s">
        <v>185</v>
      </c>
      <c r="F7" s="16" t="s">
        <v>4407</v>
      </c>
      <c r="G7" s="16" t="s">
        <v>1311</v>
      </c>
      <c r="H7" s="16" t="s">
        <v>1312</v>
      </c>
      <c r="I7" s="16">
        <v>240</v>
      </c>
      <c r="J7" s="16" t="s">
        <v>5419</v>
      </c>
      <c r="K7" s="16">
        <v>45</v>
      </c>
      <c r="L7" s="16">
        <v>70</v>
      </c>
      <c r="M7" s="16" t="s">
        <v>2036</v>
      </c>
      <c r="N7" s="16" t="s">
        <v>3745</v>
      </c>
      <c r="O7" s="16" t="s">
        <v>5786</v>
      </c>
      <c r="Q7" s="16" t="s">
        <v>6902</v>
      </c>
      <c r="R7" s="16">
        <v>5355</v>
      </c>
      <c r="S7" s="16">
        <v>1.7</v>
      </c>
      <c r="T7" s="16">
        <v>90.5</v>
      </c>
      <c r="U7" s="16" t="s">
        <v>2056</v>
      </c>
      <c r="V7" s="16" t="s">
        <v>8767</v>
      </c>
      <c r="W7" s="16" t="s">
        <v>8803</v>
      </c>
      <c r="X7" s="16" t="s">
        <v>9614</v>
      </c>
      <c r="Y7" s="16" t="s">
        <v>9614</v>
      </c>
      <c r="Z7" s="16" t="s">
        <v>9614</v>
      </c>
      <c r="AA7" s="16" t="s">
        <v>9614</v>
      </c>
      <c r="AB7" s="16" t="s">
        <v>9614</v>
      </c>
      <c r="AC7" s="16" t="s">
        <v>9614</v>
      </c>
      <c r="AD7" s="16" t="s">
        <v>9614</v>
      </c>
      <c r="AE7" s="16" t="s">
        <v>9614</v>
      </c>
      <c r="AF7" s="16" t="s">
        <v>9614</v>
      </c>
      <c r="AG7" s="17" t="str">
        <f t="shared" si="0"/>
        <v>6,0,0,0,0,0,0,0,0,0</v>
      </c>
      <c r="AH7" s="16" t="s">
        <v>6904</v>
      </c>
      <c r="AI7" s="16" t="s">
        <v>7497</v>
      </c>
      <c r="AN7" s="16">
        <v>0</v>
      </c>
      <c r="AO7" s="16">
        <v>25</v>
      </c>
      <c r="AP7" s="16">
        <v>0</v>
      </c>
      <c r="AT7" s="17"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16">
        <v>7</v>
      </c>
      <c r="B8" s="16" t="s">
        <v>297</v>
      </c>
      <c r="C8" s="16" t="s">
        <v>3835</v>
      </c>
      <c r="D8" s="16" t="s">
        <v>179</v>
      </c>
      <c r="F8" s="16" t="s">
        <v>4408</v>
      </c>
      <c r="G8" s="16" t="s">
        <v>1311</v>
      </c>
      <c r="H8" s="16" t="s">
        <v>1312</v>
      </c>
      <c r="I8" s="16">
        <v>63</v>
      </c>
      <c r="J8" s="16" t="s">
        <v>2034</v>
      </c>
      <c r="K8" s="16">
        <v>45</v>
      </c>
      <c r="L8" s="16">
        <v>70</v>
      </c>
      <c r="M8" s="16" t="s">
        <v>2037</v>
      </c>
      <c r="N8" s="16" t="s">
        <v>3764</v>
      </c>
      <c r="O8" s="16" t="s">
        <v>6266</v>
      </c>
      <c r="P8" s="16" t="s">
        <v>6267</v>
      </c>
      <c r="Q8" s="16" t="s">
        <v>6905</v>
      </c>
      <c r="R8" s="16">
        <v>5355</v>
      </c>
      <c r="S8" s="16">
        <v>0.5</v>
      </c>
      <c r="T8" s="16">
        <v>9</v>
      </c>
      <c r="U8" s="16" t="s">
        <v>2057</v>
      </c>
      <c r="V8" s="16" t="s">
        <v>8764</v>
      </c>
      <c r="W8" s="16" t="s">
        <v>8804</v>
      </c>
      <c r="X8" s="16" t="s">
        <v>9614</v>
      </c>
      <c r="Y8" s="16" t="s">
        <v>9614</v>
      </c>
      <c r="Z8" s="16" t="s">
        <v>9614</v>
      </c>
      <c r="AA8" s="16" t="s">
        <v>9614</v>
      </c>
      <c r="AB8" s="16" t="s">
        <v>9614</v>
      </c>
      <c r="AC8" s="16" t="s">
        <v>9614</v>
      </c>
      <c r="AD8" s="16" t="s">
        <v>9614</v>
      </c>
      <c r="AE8" s="16" t="s">
        <v>9614</v>
      </c>
      <c r="AF8" s="16" t="s">
        <v>9614</v>
      </c>
      <c r="AG8" s="17" t="str">
        <f t="shared" si="0"/>
        <v>7,0,0,0,0,0,0,0,0,0</v>
      </c>
      <c r="AH8" s="16" t="s">
        <v>6906</v>
      </c>
      <c r="AI8" s="16" t="s">
        <v>7498</v>
      </c>
      <c r="AN8" s="16">
        <v>0</v>
      </c>
      <c r="AO8" s="16">
        <v>25</v>
      </c>
      <c r="AP8" s="16">
        <v>0</v>
      </c>
      <c r="AQ8" s="16" t="s">
        <v>8404</v>
      </c>
      <c r="AT8" s="17"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16">
        <v>8</v>
      </c>
      <c r="B9" s="16" t="s">
        <v>298</v>
      </c>
      <c r="C9" s="16" t="s">
        <v>3836</v>
      </c>
      <c r="D9" s="16" t="s">
        <v>179</v>
      </c>
      <c r="F9" s="16" t="s">
        <v>4409</v>
      </c>
      <c r="G9" s="16" t="s">
        <v>1311</v>
      </c>
      <c r="H9" s="16" t="s">
        <v>1312</v>
      </c>
      <c r="I9" s="16">
        <v>142</v>
      </c>
      <c r="J9" s="16" t="s">
        <v>5420</v>
      </c>
      <c r="K9" s="16">
        <v>45</v>
      </c>
      <c r="L9" s="16">
        <v>70</v>
      </c>
      <c r="M9" s="16" t="s">
        <v>2037</v>
      </c>
      <c r="N9" s="16" t="s">
        <v>3764</v>
      </c>
      <c r="O9" s="16" t="s">
        <v>5787</v>
      </c>
      <c r="Q9" s="16" t="s">
        <v>6905</v>
      </c>
      <c r="R9" s="16">
        <v>5355</v>
      </c>
      <c r="S9" s="16">
        <v>1</v>
      </c>
      <c r="T9" s="16">
        <v>22.5</v>
      </c>
      <c r="U9" s="16" t="s">
        <v>2057</v>
      </c>
      <c r="V9" s="16" t="s">
        <v>8764</v>
      </c>
      <c r="W9" s="16" t="s">
        <v>8805</v>
      </c>
      <c r="X9" s="16" t="s">
        <v>9614</v>
      </c>
      <c r="Y9" s="16" t="s">
        <v>9614</v>
      </c>
      <c r="Z9" s="16" t="s">
        <v>9614</v>
      </c>
      <c r="AA9" s="16" t="s">
        <v>9614</v>
      </c>
      <c r="AB9" s="16" t="s">
        <v>9614</v>
      </c>
      <c r="AC9" s="16" t="s">
        <v>9614</v>
      </c>
      <c r="AD9" s="16" t="s">
        <v>9614</v>
      </c>
      <c r="AE9" s="16" t="s">
        <v>9614</v>
      </c>
      <c r="AF9" s="16" t="s">
        <v>9614</v>
      </c>
      <c r="AG9" s="17" t="str">
        <f t="shared" si="0"/>
        <v>8,0,0,0,0,0,0,0,0,0</v>
      </c>
      <c r="AH9" s="16" t="s">
        <v>6907</v>
      </c>
      <c r="AI9" s="16" t="s">
        <v>7499</v>
      </c>
      <c r="AN9" s="16">
        <v>0</v>
      </c>
      <c r="AO9" s="16">
        <v>25</v>
      </c>
      <c r="AP9" s="16">
        <v>0</v>
      </c>
      <c r="AQ9" s="16" t="s">
        <v>8405</v>
      </c>
      <c r="AT9" s="17"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16">
        <v>9</v>
      </c>
      <c r="B10" s="16" t="s">
        <v>299</v>
      </c>
      <c r="C10" s="16" t="s">
        <v>3837</v>
      </c>
      <c r="D10" s="16" t="s">
        <v>179</v>
      </c>
      <c r="F10" s="16" t="s">
        <v>4410</v>
      </c>
      <c r="G10" s="16" t="s">
        <v>1311</v>
      </c>
      <c r="H10" s="16" t="s">
        <v>1312</v>
      </c>
      <c r="I10" s="16">
        <v>239</v>
      </c>
      <c r="J10" s="16" t="s">
        <v>2013</v>
      </c>
      <c r="K10" s="16">
        <v>45</v>
      </c>
      <c r="L10" s="16">
        <v>70</v>
      </c>
      <c r="M10" s="16" t="s">
        <v>2037</v>
      </c>
      <c r="N10" s="16" t="s">
        <v>3764</v>
      </c>
      <c r="O10" s="16" t="s">
        <v>5788</v>
      </c>
      <c r="Q10" s="16" t="s">
        <v>6905</v>
      </c>
      <c r="R10" s="16">
        <v>5355</v>
      </c>
      <c r="S10" s="16">
        <v>1.6</v>
      </c>
      <c r="T10" s="16">
        <v>85.5</v>
      </c>
      <c r="U10" s="16" t="s">
        <v>2057</v>
      </c>
      <c r="V10" s="16" t="s">
        <v>8764</v>
      </c>
      <c r="W10" s="16" t="s">
        <v>8806</v>
      </c>
      <c r="X10" s="16" t="s">
        <v>9614</v>
      </c>
      <c r="Y10" s="16" t="s">
        <v>9614</v>
      </c>
      <c r="Z10" s="16" t="s">
        <v>9614</v>
      </c>
      <c r="AA10" s="16" t="s">
        <v>9614</v>
      </c>
      <c r="AB10" s="16" t="s">
        <v>9614</v>
      </c>
      <c r="AC10" s="16" t="s">
        <v>9614</v>
      </c>
      <c r="AD10" s="16" t="s">
        <v>9614</v>
      </c>
      <c r="AE10" s="16" t="s">
        <v>9614</v>
      </c>
      <c r="AF10" s="16" t="s">
        <v>9614</v>
      </c>
      <c r="AG10" s="17" t="str">
        <f t="shared" si="0"/>
        <v>9,0,0,0,0,0,0,0,0,0</v>
      </c>
      <c r="AH10" s="16" t="s">
        <v>6908</v>
      </c>
      <c r="AI10" s="16" t="s">
        <v>7500</v>
      </c>
      <c r="AN10" s="16">
        <v>0</v>
      </c>
      <c r="AO10" s="16">
        <v>25</v>
      </c>
      <c r="AP10" s="16">
        <v>0</v>
      </c>
      <c r="AT10" s="17"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16">
        <v>10</v>
      </c>
      <c r="B11" s="16" t="s">
        <v>301</v>
      </c>
      <c r="C11" s="16" t="s">
        <v>3838</v>
      </c>
      <c r="D11" s="16" t="s">
        <v>170</v>
      </c>
      <c r="F11" s="16" t="s">
        <v>4411</v>
      </c>
      <c r="G11" s="16" t="s">
        <v>5421</v>
      </c>
      <c r="H11" s="16" t="s">
        <v>5422</v>
      </c>
      <c r="I11" s="16">
        <v>39</v>
      </c>
      <c r="J11" s="16" t="s">
        <v>2031</v>
      </c>
      <c r="K11" s="16">
        <v>255</v>
      </c>
      <c r="L11" s="16">
        <v>70</v>
      </c>
      <c r="M11" s="16" t="s">
        <v>3815</v>
      </c>
      <c r="N11" s="16" t="s">
        <v>3749</v>
      </c>
      <c r="O11" s="16" t="s">
        <v>5789</v>
      </c>
      <c r="Q11" s="16" t="s">
        <v>1372</v>
      </c>
      <c r="R11" s="16">
        <v>4080</v>
      </c>
      <c r="S11" s="16">
        <v>0.3</v>
      </c>
      <c r="T11" s="16">
        <v>2.9</v>
      </c>
      <c r="U11" s="16" t="s">
        <v>2055</v>
      </c>
      <c r="V11" s="16" t="s">
        <v>7064</v>
      </c>
      <c r="W11" s="16" t="s">
        <v>8807</v>
      </c>
      <c r="X11" s="16" t="s">
        <v>9614</v>
      </c>
      <c r="Y11" s="16" t="s">
        <v>9614</v>
      </c>
      <c r="Z11" s="16" t="s">
        <v>9614</v>
      </c>
      <c r="AA11" s="16" t="s">
        <v>9614</v>
      </c>
      <c r="AB11" s="16" t="s">
        <v>9614</v>
      </c>
      <c r="AC11" s="16" t="s">
        <v>9614</v>
      </c>
      <c r="AD11" s="16" t="s">
        <v>9614</v>
      </c>
      <c r="AE11" s="16" t="s">
        <v>9614</v>
      </c>
      <c r="AF11" s="16" t="s">
        <v>9614</v>
      </c>
      <c r="AG11" s="17" t="str">
        <f t="shared" si="0"/>
        <v>10,0,0,0,0,0,0,0,0,0</v>
      </c>
      <c r="AH11" s="16" t="s">
        <v>6909</v>
      </c>
      <c r="AI11" s="16" t="s">
        <v>7501</v>
      </c>
      <c r="AN11" s="16">
        <v>0</v>
      </c>
      <c r="AO11" s="16">
        <v>25</v>
      </c>
      <c r="AP11" s="16">
        <v>0</v>
      </c>
      <c r="AQ11" s="16" t="s">
        <v>8406</v>
      </c>
      <c r="AT11" s="17"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16">
        <v>11</v>
      </c>
      <c r="B12" s="16" t="s">
        <v>302</v>
      </c>
      <c r="C12" s="16" t="s">
        <v>3839</v>
      </c>
      <c r="D12" s="16" t="s">
        <v>170</v>
      </c>
      <c r="F12" s="16" t="s">
        <v>4412</v>
      </c>
      <c r="G12" s="16" t="s">
        <v>5421</v>
      </c>
      <c r="H12" s="16" t="s">
        <v>5422</v>
      </c>
      <c r="I12" s="16">
        <v>72</v>
      </c>
      <c r="J12" s="16" t="s">
        <v>2044</v>
      </c>
      <c r="K12" s="16">
        <v>120</v>
      </c>
      <c r="L12" s="16">
        <v>70</v>
      </c>
      <c r="M12" s="16" t="s">
        <v>3687</v>
      </c>
      <c r="O12" s="16" t="s">
        <v>5790</v>
      </c>
      <c r="Q12" s="16" t="s">
        <v>1372</v>
      </c>
      <c r="R12" s="16">
        <v>4080</v>
      </c>
      <c r="S12" s="16">
        <v>0.7</v>
      </c>
      <c r="T12" s="16">
        <v>9.9</v>
      </c>
      <c r="U12" s="16" t="s">
        <v>2055</v>
      </c>
      <c r="V12" s="16" t="s">
        <v>7064</v>
      </c>
      <c r="W12" s="16" t="s">
        <v>8808</v>
      </c>
      <c r="X12" s="16" t="s">
        <v>9614</v>
      </c>
      <c r="Y12" s="16" t="s">
        <v>9614</v>
      </c>
      <c r="Z12" s="16" t="s">
        <v>9614</v>
      </c>
      <c r="AA12" s="16" t="s">
        <v>9614</v>
      </c>
      <c r="AB12" s="16" t="s">
        <v>9614</v>
      </c>
      <c r="AC12" s="16" t="s">
        <v>9614</v>
      </c>
      <c r="AD12" s="16" t="s">
        <v>9614</v>
      </c>
      <c r="AE12" s="16" t="s">
        <v>9614</v>
      </c>
      <c r="AF12" s="16" t="s">
        <v>9614</v>
      </c>
      <c r="AG12" s="17" t="str">
        <f t="shared" si="0"/>
        <v>11,0,0,0,0,0,0,0,0,0</v>
      </c>
      <c r="AH12" s="16" t="s">
        <v>6910</v>
      </c>
      <c r="AI12" s="16" t="s">
        <v>7502</v>
      </c>
      <c r="AN12" s="16">
        <v>0</v>
      </c>
      <c r="AO12" s="16">
        <v>25</v>
      </c>
      <c r="AP12" s="16">
        <v>12</v>
      </c>
      <c r="AQ12" s="16" t="s">
        <v>8407</v>
      </c>
      <c r="AT12" s="17"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16">
        <v>12</v>
      </c>
      <c r="B13" s="16" t="s">
        <v>303</v>
      </c>
      <c r="C13" s="16" t="s">
        <v>3840</v>
      </c>
      <c r="D13" s="16" t="s">
        <v>170</v>
      </c>
      <c r="E13" s="16" t="s">
        <v>185</v>
      </c>
      <c r="F13" s="16" t="s">
        <v>4413</v>
      </c>
      <c r="G13" s="16" t="s">
        <v>5421</v>
      </c>
      <c r="H13" s="16" t="s">
        <v>5422</v>
      </c>
      <c r="I13" s="16">
        <v>173</v>
      </c>
      <c r="J13" s="16" t="s">
        <v>5417</v>
      </c>
      <c r="K13" s="16">
        <v>45</v>
      </c>
      <c r="L13" s="16">
        <v>70</v>
      </c>
      <c r="M13" s="16" t="s">
        <v>3746</v>
      </c>
      <c r="N13" s="16" t="s">
        <v>3694</v>
      </c>
      <c r="O13" s="16" t="s">
        <v>5791</v>
      </c>
      <c r="Q13" s="16" t="s">
        <v>1372</v>
      </c>
      <c r="R13" s="16">
        <v>4080</v>
      </c>
      <c r="S13" s="16">
        <v>1.1000000000000001</v>
      </c>
      <c r="T13" s="16">
        <v>32</v>
      </c>
      <c r="U13" s="16" t="s">
        <v>8760</v>
      </c>
      <c r="V13" s="16" t="s">
        <v>7064</v>
      </c>
      <c r="W13" s="16" t="s">
        <v>8809</v>
      </c>
      <c r="X13" s="16" t="s">
        <v>9614</v>
      </c>
      <c r="Y13" s="16" t="s">
        <v>9614</v>
      </c>
      <c r="Z13" s="16" t="s">
        <v>9614</v>
      </c>
      <c r="AA13" s="16" t="s">
        <v>9614</v>
      </c>
      <c r="AB13" s="16" t="s">
        <v>9614</v>
      </c>
      <c r="AC13" s="16" t="s">
        <v>9614</v>
      </c>
      <c r="AD13" s="16" t="s">
        <v>9614</v>
      </c>
      <c r="AE13" s="16" t="s">
        <v>9614</v>
      </c>
      <c r="AF13" s="16" t="s">
        <v>9614</v>
      </c>
      <c r="AG13" s="17" t="str">
        <f t="shared" si="0"/>
        <v>12,0,0,0,0,0,0,0,0,0</v>
      </c>
      <c r="AH13" s="16" t="s">
        <v>6911</v>
      </c>
      <c r="AI13" s="16" t="s">
        <v>8055</v>
      </c>
      <c r="AL13" s="16" t="s">
        <v>8054</v>
      </c>
      <c r="AN13" s="16">
        <v>0</v>
      </c>
      <c r="AO13" s="16">
        <v>25</v>
      </c>
      <c r="AP13" s="16">
        <v>20</v>
      </c>
      <c r="AT13" s="17"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16">
        <v>13</v>
      </c>
      <c r="B14" s="16" t="s">
        <v>304</v>
      </c>
      <c r="C14" s="16" t="s">
        <v>3841</v>
      </c>
      <c r="D14" s="16" t="s">
        <v>170</v>
      </c>
      <c r="E14" s="16" t="s">
        <v>183</v>
      </c>
      <c r="F14" s="16" t="s">
        <v>4414</v>
      </c>
      <c r="G14" s="16" t="s">
        <v>5421</v>
      </c>
      <c r="H14" s="16" t="s">
        <v>5422</v>
      </c>
      <c r="I14" s="16">
        <v>39</v>
      </c>
      <c r="J14" s="16" t="s">
        <v>2046</v>
      </c>
      <c r="K14" s="16">
        <v>255</v>
      </c>
      <c r="L14" s="16">
        <v>70</v>
      </c>
      <c r="M14" s="16" t="s">
        <v>3815</v>
      </c>
      <c r="N14" s="16" t="s">
        <v>3749</v>
      </c>
      <c r="O14" s="16" t="s">
        <v>5792</v>
      </c>
      <c r="Q14" s="16" t="s">
        <v>1372</v>
      </c>
      <c r="R14" s="16">
        <v>4080</v>
      </c>
      <c r="S14" s="16">
        <v>0.3</v>
      </c>
      <c r="T14" s="16">
        <v>3.2</v>
      </c>
      <c r="U14" s="16" t="s">
        <v>2058</v>
      </c>
      <c r="V14" s="16" t="s">
        <v>7064</v>
      </c>
      <c r="W14" s="16" t="s">
        <v>8810</v>
      </c>
      <c r="X14" s="16" t="s">
        <v>9614</v>
      </c>
      <c r="Y14" s="16" t="s">
        <v>9614</v>
      </c>
      <c r="Z14" s="16" t="s">
        <v>9614</v>
      </c>
      <c r="AA14" s="16" t="s">
        <v>9614</v>
      </c>
      <c r="AB14" s="16" t="s">
        <v>9614</v>
      </c>
      <c r="AC14" s="16" t="s">
        <v>9614</v>
      </c>
      <c r="AD14" s="16" t="s">
        <v>9614</v>
      </c>
      <c r="AE14" s="16" t="s">
        <v>9614</v>
      </c>
      <c r="AF14" s="16" t="s">
        <v>9614</v>
      </c>
      <c r="AG14" s="17" t="str">
        <f t="shared" si="0"/>
        <v>13,0,0,0,0,0,0,0,0,0</v>
      </c>
      <c r="AH14" s="16" t="s">
        <v>6912</v>
      </c>
      <c r="AI14" s="16" t="s">
        <v>7503</v>
      </c>
      <c r="AN14" s="16">
        <v>0</v>
      </c>
      <c r="AO14" s="16">
        <v>25</v>
      </c>
      <c r="AP14" s="16">
        <v>0</v>
      </c>
      <c r="AQ14" s="16" t="s">
        <v>8408</v>
      </c>
      <c r="AT14" s="17"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16">
        <v>14</v>
      </c>
      <c r="B15" s="16" t="s">
        <v>305</v>
      </c>
      <c r="C15" s="16" t="s">
        <v>3842</v>
      </c>
      <c r="D15" s="16" t="s">
        <v>170</v>
      </c>
      <c r="E15" s="16" t="s">
        <v>183</v>
      </c>
      <c r="F15" s="16" t="s">
        <v>4415</v>
      </c>
      <c r="G15" s="16" t="s">
        <v>5421</v>
      </c>
      <c r="H15" s="16" t="s">
        <v>5422</v>
      </c>
      <c r="I15" s="16">
        <v>72</v>
      </c>
      <c r="J15" s="16" t="s">
        <v>2044</v>
      </c>
      <c r="K15" s="16">
        <v>120</v>
      </c>
      <c r="L15" s="16">
        <v>70</v>
      </c>
      <c r="M15" s="16" t="s">
        <v>3687</v>
      </c>
      <c r="O15" s="16" t="s">
        <v>5790</v>
      </c>
      <c r="Q15" s="16" t="s">
        <v>1372</v>
      </c>
      <c r="R15" s="16">
        <v>4080</v>
      </c>
      <c r="S15" s="16">
        <v>0.6</v>
      </c>
      <c r="T15" s="16">
        <v>10</v>
      </c>
      <c r="U15" s="16" t="s">
        <v>8759</v>
      </c>
      <c r="V15" s="16" t="s">
        <v>7064</v>
      </c>
      <c r="W15" s="16" t="s">
        <v>8811</v>
      </c>
      <c r="X15" s="16" t="s">
        <v>9614</v>
      </c>
      <c r="Y15" s="16" t="s">
        <v>9614</v>
      </c>
      <c r="Z15" s="16" t="s">
        <v>9614</v>
      </c>
      <c r="AA15" s="16" t="s">
        <v>9614</v>
      </c>
      <c r="AB15" s="16" t="s">
        <v>9614</v>
      </c>
      <c r="AC15" s="16" t="s">
        <v>9614</v>
      </c>
      <c r="AD15" s="16" t="s">
        <v>9614</v>
      </c>
      <c r="AE15" s="16" t="s">
        <v>9614</v>
      </c>
      <c r="AF15" s="16" t="s">
        <v>9614</v>
      </c>
      <c r="AG15" s="17" t="str">
        <f t="shared" si="0"/>
        <v>14,0,0,0,0,0,0,0,0,0</v>
      </c>
      <c r="AH15" s="16" t="s">
        <v>6910</v>
      </c>
      <c r="AI15" s="16" t="s">
        <v>7504</v>
      </c>
      <c r="AN15" s="16">
        <v>0</v>
      </c>
      <c r="AO15" s="16">
        <v>25</v>
      </c>
      <c r="AP15" s="16">
        <v>11</v>
      </c>
      <c r="AQ15" s="16" t="s">
        <v>8409</v>
      </c>
      <c r="AT15" s="17"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16">
        <v>15</v>
      </c>
      <c r="B16" s="16" t="s">
        <v>306</v>
      </c>
      <c r="C16" s="16" t="s">
        <v>3843</v>
      </c>
      <c r="D16" s="16" t="s">
        <v>170</v>
      </c>
      <c r="E16" s="16" t="s">
        <v>183</v>
      </c>
      <c r="F16" s="16" t="s">
        <v>4416</v>
      </c>
      <c r="G16" s="16" t="s">
        <v>5421</v>
      </c>
      <c r="H16" s="16" t="s">
        <v>5422</v>
      </c>
      <c r="I16" s="16">
        <v>173</v>
      </c>
      <c r="J16" s="16" t="s">
        <v>5423</v>
      </c>
      <c r="K16" s="16">
        <v>45</v>
      </c>
      <c r="L16" s="16">
        <v>70</v>
      </c>
      <c r="M16" s="16" t="s">
        <v>3770</v>
      </c>
      <c r="N16" s="16" t="s">
        <v>3722</v>
      </c>
      <c r="O16" s="16" t="s">
        <v>5793</v>
      </c>
      <c r="Q16" s="16" t="s">
        <v>1372</v>
      </c>
      <c r="R16" s="16">
        <v>4080</v>
      </c>
      <c r="S16" s="16">
        <v>1</v>
      </c>
      <c r="T16" s="16">
        <v>29.5</v>
      </c>
      <c r="U16" s="16" t="s">
        <v>8759</v>
      </c>
      <c r="V16" s="16" t="s">
        <v>7064</v>
      </c>
      <c r="W16" s="16" t="s">
        <v>8812</v>
      </c>
      <c r="X16" s="16" t="s">
        <v>9614</v>
      </c>
      <c r="Y16" s="16" t="s">
        <v>9614</v>
      </c>
      <c r="Z16" s="16" t="s">
        <v>9614</v>
      </c>
      <c r="AA16" s="16" t="s">
        <v>9614</v>
      </c>
      <c r="AB16" s="16" t="s">
        <v>9614</v>
      </c>
      <c r="AC16" s="16" t="s">
        <v>9614</v>
      </c>
      <c r="AD16" s="16" t="s">
        <v>9614</v>
      </c>
      <c r="AE16" s="16" t="s">
        <v>9614</v>
      </c>
      <c r="AF16" s="16" t="s">
        <v>9614</v>
      </c>
      <c r="AG16" s="17" t="str">
        <f t="shared" si="0"/>
        <v>15,0,0,0,0,0,0,0,0,0</v>
      </c>
      <c r="AH16" s="16" t="s">
        <v>6913</v>
      </c>
      <c r="AI16" s="16" t="s">
        <v>8056</v>
      </c>
      <c r="AL16" s="16" t="s">
        <v>8057</v>
      </c>
      <c r="AN16" s="16">
        <v>0</v>
      </c>
      <c r="AO16" s="16">
        <v>25</v>
      </c>
      <c r="AP16" s="16">
        <v>15</v>
      </c>
      <c r="AT16" s="17"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16">
        <v>16</v>
      </c>
      <c r="B17" s="16" t="s">
        <v>308</v>
      </c>
      <c r="C17" s="16" t="s">
        <v>3844</v>
      </c>
      <c r="D17" s="16" t="s">
        <v>177</v>
      </c>
      <c r="E17" s="16" t="s">
        <v>185</v>
      </c>
      <c r="F17" s="16" t="s">
        <v>4417</v>
      </c>
      <c r="G17" s="16" t="s">
        <v>5421</v>
      </c>
      <c r="H17" s="16" t="s">
        <v>1312</v>
      </c>
      <c r="I17" s="16">
        <v>50</v>
      </c>
      <c r="J17" s="16" t="s">
        <v>2046</v>
      </c>
      <c r="K17" s="16">
        <v>255</v>
      </c>
      <c r="L17" s="16">
        <v>70</v>
      </c>
      <c r="M17" s="16" t="s">
        <v>5515</v>
      </c>
      <c r="N17" s="16" t="s">
        <v>3799</v>
      </c>
      <c r="O17" s="16" t="s">
        <v>6268</v>
      </c>
      <c r="P17" s="16" t="s">
        <v>6269</v>
      </c>
      <c r="Q17" s="16" t="s">
        <v>1345</v>
      </c>
      <c r="R17" s="16">
        <v>4080</v>
      </c>
      <c r="S17" s="16">
        <v>0.3</v>
      </c>
      <c r="T17" s="16">
        <v>1.8</v>
      </c>
      <c r="U17" s="16" t="s">
        <v>2058</v>
      </c>
      <c r="V17" s="16" t="s">
        <v>7064</v>
      </c>
      <c r="W17" s="16" t="s">
        <v>8813</v>
      </c>
      <c r="X17" s="16" t="s">
        <v>9614</v>
      </c>
      <c r="Y17" s="16" t="s">
        <v>9614</v>
      </c>
      <c r="Z17" s="16" t="s">
        <v>9614</v>
      </c>
      <c r="AA17" s="16" t="s">
        <v>9614</v>
      </c>
      <c r="AB17" s="16" t="s">
        <v>9614</v>
      </c>
      <c r="AC17" s="16" t="s">
        <v>9614</v>
      </c>
      <c r="AD17" s="16" t="s">
        <v>9614</v>
      </c>
      <c r="AE17" s="16" t="s">
        <v>9614</v>
      </c>
      <c r="AF17" s="16" t="s">
        <v>9614</v>
      </c>
      <c r="AG17" s="17" t="str">
        <f t="shared" si="0"/>
        <v>16,0,0,0,0,0,0,0,0,0</v>
      </c>
      <c r="AH17" s="16" t="s">
        <v>6914</v>
      </c>
      <c r="AI17" s="16" t="s">
        <v>7505</v>
      </c>
      <c r="AN17" s="16">
        <v>0</v>
      </c>
      <c r="AO17" s="16">
        <v>25</v>
      </c>
      <c r="AP17" s="16">
        <v>0</v>
      </c>
      <c r="AQ17" s="16" t="s">
        <v>8410</v>
      </c>
      <c r="AT17" s="17"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16">
        <v>17</v>
      </c>
      <c r="B18" s="16" t="s">
        <v>309</v>
      </c>
      <c r="C18" s="16" t="s">
        <v>3845</v>
      </c>
      <c r="D18" s="16" t="s">
        <v>177</v>
      </c>
      <c r="E18" s="16" t="s">
        <v>185</v>
      </c>
      <c r="F18" s="16" t="s">
        <v>4418</v>
      </c>
      <c r="G18" s="16" t="s">
        <v>5421</v>
      </c>
      <c r="H18" s="16" t="s">
        <v>1312</v>
      </c>
      <c r="I18" s="16">
        <v>122</v>
      </c>
      <c r="J18" s="16" t="s">
        <v>2047</v>
      </c>
      <c r="K18" s="16">
        <v>120</v>
      </c>
      <c r="L18" s="16">
        <v>70</v>
      </c>
      <c r="M18" s="16" t="s">
        <v>5515</v>
      </c>
      <c r="N18" s="16" t="s">
        <v>3799</v>
      </c>
      <c r="O18" s="16" t="s">
        <v>5794</v>
      </c>
      <c r="Q18" s="16" t="s">
        <v>1345</v>
      </c>
      <c r="R18" s="16">
        <v>4080</v>
      </c>
      <c r="S18" s="16">
        <v>1.1000000000000001</v>
      </c>
      <c r="T18" s="16">
        <v>30</v>
      </c>
      <c r="U18" s="16" t="s">
        <v>2058</v>
      </c>
      <c r="V18" s="16" t="s">
        <v>7064</v>
      </c>
      <c r="W18" s="16" t="s">
        <v>8814</v>
      </c>
      <c r="X18" s="16" t="s">
        <v>9614</v>
      </c>
      <c r="Y18" s="16" t="s">
        <v>9614</v>
      </c>
      <c r="Z18" s="16" t="s">
        <v>9614</v>
      </c>
      <c r="AA18" s="16" t="s">
        <v>9614</v>
      </c>
      <c r="AB18" s="16" t="s">
        <v>9614</v>
      </c>
      <c r="AC18" s="16" t="s">
        <v>9614</v>
      </c>
      <c r="AD18" s="16" t="s">
        <v>9614</v>
      </c>
      <c r="AE18" s="16" t="s">
        <v>9614</v>
      </c>
      <c r="AF18" s="16" t="s">
        <v>9614</v>
      </c>
      <c r="AG18" s="17" t="str">
        <f t="shared" si="0"/>
        <v>17,0,0,0,0,0,0,0,0,0</v>
      </c>
      <c r="AH18" s="16" t="s">
        <v>6915</v>
      </c>
      <c r="AI18" s="16" t="s">
        <v>7506</v>
      </c>
      <c r="AN18" s="16">
        <v>0</v>
      </c>
      <c r="AO18" s="16">
        <v>25</v>
      </c>
      <c r="AP18" s="16">
        <v>10</v>
      </c>
      <c r="AQ18" s="16" t="s">
        <v>8411</v>
      </c>
      <c r="AT18" s="17"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16">
        <v>18</v>
      </c>
      <c r="B19" s="16" t="s">
        <v>310</v>
      </c>
      <c r="C19" s="16" t="s">
        <v>3846</v>
      </c>
      <c r="D19" s="16" t="s">
        <v>177</v>
      </c>
      <c r="E19" s="16" t="s">
        <v>185</v>
      </c>
      <c r="F19" s="16" t="s">
        <v>4419</v>
      </c>
      <c r="G19" s="16" t="s">
        <v>5421</v>
      </c>
      <c r="H19" s="16" t="s">
        <v>1312</v>
      </c>
      <c r="I19" s="16">
        <v>211</v>
      </c>
      <c r="J19" s="16" t="s">
        <v>2048</v>
      </c>
      <c r="K19" s="16">
        <v>45</v>
      </c>
      <c r="L19" s="16">
        <v>70</v>
      </c>
      <c r="M19" s="16" t="s">
        <v>5515</v>
      </c>
      <c r="N19" s="16" t="s">
        <v>3799</v>
      </c>
      <c r="O19" s="16" t="s">
        <v>5795</v>
      </c>
      <c r="Q19" s="16" t="s">
        <v>1345</v>
      </c>
      <c r="R19" s="16">
        <v>4080</v>
      </c>
      <c r="S19" s="16">
        <v>1.5</v>
      </c>
      <c r="T19" s="16">
        <v>39.5</v>
      </c>
      <c r="U19" s="16" t="s">
        <v>2058</v>
      </c>
      <c r="V19" s="16" t="s">
        <v>7064</v>
      </c>
      <c r="W19" s="16" t="s">
        <v>8815</v>
      </c>
      <c r="X19" s="16" t="s">
        <v>9614</v>
      </c>
      <c r="Y19" s="16" t="s">
        <v>9614</v>
      </c>
      <c r="Z19" s="16" t="s">
        <v>9614</v>
      </c>
      <c r="AA19" s="16" t="s">
        <v>9614</v>
      </c>
      <c r="AB19" s="16" t="s">
        <v>9614</v>
      </c>
      <c r="AC19" s="16" t="s">
        <v>9614</v>
      </c>
      <c r="AD19" s="16" t="s">
        <v>9614</v>
      </c>
      <c r="AE19" s="16" t="s">
        <v>9614</v>
      </c>
      <c r="AF19" s="16" t="s">
        <v>9614</v>
      </c>
      <c r="AG19" s="17" t="str">
        <f t="shared" si="0"/>
        <v>18,0,0,0,0,0,0,0,0,0</v>
      </c>
      <c r="AH19" s="16" t="s">
        <v>6915</v>
      </c>
      <c r="AI19" s="16" t="s">
        <v>7507</v>
      </c>
      <c r="AN19" s="16">
        <v>0</v>
      </c>
      <c r="AO19" s="16">
        <v>25</v>
      </c>
      <c r="AP19" s="16">
        <v>0</v>
      </c>
      <c r="AT19" s="17"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16">
        <v>19</v>
      </c>
      <c r="B20" s="16" t="s">
        <v>312</v>
      </c>
      <c r="C20" s="16" t="s">
        <v>3847</v>
      </c>
      <c r="D20" s="16" t="s">
        <v>177</v>
      </c>
      <c r="F20" s="16" t="s">
        <v>4420</v>
      </c>
      <c r="G20" s="16" t="s">
        <v>5421</v>
      </c>
      <c r="H20" s="16" t="s">
        <v>5422</v>
      </c>
      <c r="I20" s="16">
        <v>51</v>
      </c>
      <c r="J20" s="16" t="s">
        <v>2046</v>
      </c>
      <c r="K20" s="16">
        <v>255</v>
      </c>
      <c r="L20" s="16">
        <v>70</v>
      </c>
      <c r="M20" s="16" t="s">
        <v>5516</v>
      </c>
      <c r="N20" s="16" t="s">
        <v>2042</v>
      </c>
      <c r="O20" s="16" t="s">
        <v>6270</v>
      </c>
      <c r="P20" s="16" t="s">
        <v>6271</v>
      </c>
      <c r="Q20" s="16" t="s">
        <v>2024</v>
      </c>
      <c r="R20" s="16">
        <v>4080</v>
      </c>
      <c r="S20" s="16">
        <v>0.3</v>
      </c>
      <c r="T20" s="16">
        <v>3.5</v>
      </c>
      <c r="U20" s="16" t="s">
        <v>8762</v>
      </c>
      <c r="V20" s="16" t="s">
        <v>7367</v>
      </c>
      <c r="W20" s="16" t="s">
        <v>8816</v>
      </c>
      <c r="X20" s="16" t="s">
        <v>9614</v>
      </c>
      <c r="Y20" s="16" t="s">
        <v>9614</v>
      </c>
      <c r="Z20" s="16" t="s">
        <v>9614</v>
      </c>
      <c r="AA20" s="16" t="s">
        <v>9614</v>
      </c>
      <c r="AB20" s="16" t="s">
        <v>9614</v>
      </c>
      <c r="AC20" s="16" t="s">
        <v>9614</v>
      </c>
      <c r="AD20" s="16" t="s">
        <v>9614</v>
      </c>
      <c r="AE20" s="16" t="s">
        <v>9614</v>
      </c>
      <c r="AF20" s="16" t="s">
        <v>9614</v>
      </c>
      <c r="AG20" s="17" t="str">
        <f t="shared" si="0"/>
        <v>19,0,0,0,0,0,0,0,0,0</v>
      </c>
      <c r="AH20" s="16" t="s">
        <v>6916</v>
      </c>
      <c r="AI20" s="16" t="s">
        <v>8058</v>
      </c>
      <c r="AL20" s="16" t="s">
        <v>8059</v>
      </c>
      <c r="AN20" s="16">
        <v>0</v>
      </c>
      <c r="AO20" s="16">
        <v>25</v>
      </c>
      <c r="AP20" s="16">
        <v>0</v>
      </c>
      <c r="AQ20" s="16" t="s">
        <v>8412</v>
      </c>
      <c r="AT20" s="17"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16">
        <v>20</v>
      </c>
      <c r="B21" s="16" t="s">
        <v>314</v>
      </c>
      <c r="C21" s="16" t="s">
        <v>3848</v>
      </c>
      <c r="D21" s="16" t="s">
        <v>177</v>
      </c>
      <c r="F21" s="16" t="s">
        <v>4421</v>
      </c>
      <c r="G21" s="16" t="s">
        <v>5421</v>
      </c>
      <c r="H21" s="16" t="s">
        <v>5422</v>
      </c>
      <c r="I21" s="16">
        <v>145</v>
      </c>
      <c r="J21" s="16" t="s">
        <v>2047</v>
      </c>
      <c r="K21" s="16">
        <v>127</v>
      </c>
      <c r="L21" s="16">
        <v>70</v>
      </c>
      <c r="M21" s="16" t="s">
        <v>5516</v>
      </c>
      <c r="N21" s="16" t="s">
        <v>2042</v>
      </c>
      <c r="O21" s="16" t="s">
        <v>5796</v>
      </c>
      <c r="Q21" s="16" t="s">
        <v>2024</v>
      </c>
      <c r="R21" s="16">
        <v>4080</v>
      </c>
      <c r="S21" s="16">
        <v>0.7</v>
      </c>
      <c r="T21" s="16">
        <v>18.5</v>
      </c>
      <c r="U21" s="16" t="s">
        <v>2058</v>
      </c>
      <c r="V21" s="16" t="s">
        <v>7367</v>
      </c>
      <c r="W21" s="16" t="s">
        <v>8817</v>
      </c>
      <c r="X21" s="16" t="s">
        <v>9614</v>
      </c>
      <c r="Y21" s="16" t="s">
        <v>9614</v>
      </c>
      <c r="Z21" s="16" t="s">
        <v>9614</v>
      </c>
      <c r="AA21" s="16" t="s">
        <v>9614</v>
      </c>
      <c r="AB21" s="16" t="s">
        <v>9614</v>
      </c>
      <c r="AC21" s="16" t="s">
        <v>9614</v>
      </c>
      <c r="AD21" s="16" t="s">
        <v>9614</v>
      </c>
      <c r="AE21" s="16" t="s">
        <v>9614</v>
      </c>
      <c r="AF21" s="16" t="s">
        <v>9614</v>
      </c>
      <c r="AG21" s="17" t="str">
        <f t="shared" si="0"/>
        <v>20,0,0,0,0,0,0,0,0,0</v>
      </c>
      <c r="AH21" s="16" t="s">
        <v>6916</v>
      </c>
      <c r="AI21" s="16" t="s">
        <v>8060</v>
      </c>
      <c r="AL21" s="16" t="s">
        <v>8059</v>
      </c>
      <c r="AN21" s="16">
        <v>0</v>
      </c>
      <c r="AO21" s="16">
        <v>25</v>
      </c>
      <c r="AP21" s="16">
        <v>0</v>
      </c>
      <c r="AT21" s="17"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16">
        <v>21</v>
      </c>
      <c r="B22" s="16" t="s">
        <v>316</v>
      </c>
      <c r="C22" s="16" t="s">
        <v>3849</v>
      </c>
      <c r="D22" s="16" t="s">
        <v>177</v>
      </c>
      <c r="E22" s="16" t="s">
        <v>185</v>
      </c>
      <c r="F22" s="16" t="s">
        <v>4422</v>
      </c>
      <c r="G22" s="16" t="s">
        <v>5421</v>
      </c>
      <c r="H22" s="16" t="s">
        <v>5422</v>
      </c>
      <c r="I22" s="16">
        <v>52</v>
      </c>
      <c r="J22" s="16" t="s">
        <v>2046</v>
      </c>
      <c r="K22" s="16">
        <v>255</v>
      </c>
      <c r="L22" s="16">
        <v>70</v>
      </c>
      <c r="M22" s="16" t="s">
        <v>3742</v>
      </c>
      <c r="N22" s="16" t="s">
        <v>3722</v>
      </c>
      <c r="O22" s="16" t="s">
        <v>6272</v>
      </c>
      <c r="P22" s="16" t="s">
        <v>6273</v>
      </c>
      <c r="Q22" s="16" t="s">
        <v>1345</v>
      </c>
      <c r="R22" s="16">
        <v>4080</v>
      </c>
      <c r="S22" s="16">
        <v>0.3</v>
      </c>
      <c r="T22" s="16">
        <v>2</v>
      </c>
      <c r="U22" s="16" t="s">
        <v>2058</v>
      </c>
      <c r="V22" s="16" t="s">
        <v>8768</v>
      </c>
      <c r="W22" s="16" t="s">
        <v>8818</v>
      </c>
      <c r="X22" s="16" t="s">
        <v>9614</v>
      </c>
      <c r="Y22" s="16" t="s">
        <v>9614</v>
      </c>
      <c r="Z22" s="16" t="s">
        <v>9614</v>
      </c>
      <c r="AA22" s="16" t="s">
        <v>9614</v>
      </c>
      <c r="AB22" s="16" t="s">
        <v>9614</v>
      </c>
      <c r="AC22" s="16" t="s">
        <v>9614</v>
      </c>
      <c r="AD22" s="16" t="s">
        <v>9614</v>
      </c>
      <c r="AE22" s="16" t="s">
        <v>9614</v>
      </c>
      <c r="AF22" s="16" t="s">
        <v>9614</v>
      </c>
      <c r="AG22" s="17" t="str">
        <f t="shared" si="0"/>
        <v>21,0,0,0,0,0,0,0,0,0</v>
      </c>
      <c r="AH22" s="16" t="s">
        <v>6914</v>
      </c>
      <c r="AI22" s="16" t="s">
        <v>7508</v>
      </c>
      <c r="AN22" s="16">
        <v>0</v>
      </c>
      <c r="AO22" s="16">
        <v>25</v>
      </c>
      <c r="AP22" s="16">
        <v>0</v>
      </c>
      <c r="AQ22" s="16" t="s">
        <v>8413</v>
      </c>
      <c r="AT22" s="17"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16">
        <v>22</v>
      </c>
      <c r="B23" s="16" t="s">
        <v>317</v>
      </c>
      <c r="C23" s="16" t="s">
        <v>3850</v>
      </c>
      <c r="D23" s="16" t="s">
        <v>177</v>
      </c>
      <c r="E23" s="16" t="s">
        <v>185</v>
      </c>
      <c r="F23" s="16" t="s">
        <v>4423</v>
      </c>
      <c r="G23" s="16" t="s">
        <v>5421</v>
      </c>
      <c r="H23" s="16" t="s">
        <v>5422</v>
      </c>
      <c r="I23" s="16">
        <v>155</v>
      </c>
      <c r="J23" s="16" t="s">
        <v>2047</v>
      </c>
      <c r="K23" s="16">
        <v>90</v>
      </c>
      <c r="L23" s="16">
        <v>70</v>
      </c>
      <c r="M23" s="16" t="s">
        <v>3742</v>
      </c>
      <c r="N23" s="16" t="s">
        <v>3722</v>
      </c>
      <c r="O23" s="16" t="s">
        <v>5797</v>
      </c>
      <c r="Q23" s="16" t="s">
        <v>1345</v>
      </c>
      <c r="R23" s="16">
        <v>4080</v>
      </c>
      <c r="S23" s="16">
        <v>1.2</v>
      </c>
      <c r="T23" s="16">
        <v>38</v>
      </c>
      <c r="U23" s="16" t="s">
        <v>2058</v>
      </c>
      <c r="V23" s="16" t="s">
        <v>8768</v>
      </c>
      <c r="W23" s="16" t="s">
        <v>8819</v>
      </c>
      <c r="X23" s="16" t="s">
        <v>9614</v>
      </c>
      <c r="Y23" s="16" t="s">
        <v>9614</v>
      </c>
      <c r="Z23" s="16" t="s">
        <v>9614</v>
      </c>
      <c r="AA23" s="16" t="s">
        <v>9614</v>
      </c>
      <c r="AB23" s="16" t="s">
        <v>9614</v>
      </c>
      <c r="AC23" s="16" t="s">
        <v>9614</v>
      </c>
      <c r="AD23" s="16" t="s">
        <v>9614</v>
      </c>
      <c r="AE23" s="16" t="s">
        <v>9614</v>
      </c>
      <c r="AF23" s="16" t="s">
        <v>9614</v>
      </c>
      <c r="AG23" s="17" t="str">
        <f t="shared" si="0"/>
        <v>22,0,0,0,0,0,0,0,0,0</v>
      </c>
      <c r="AH23" s="16" t="s">
        <v>6917</v>
      </c>
      <c r="AI23" s="16" t="s">
        <v>8061</v>
      </c>
      <c r="AL23" s="16" t="s">
        <v>8062</v>
      </c>
      <c r="AN23" s="16">
        <v>0</v>
      </c>
      <c r="AO23" s="16">
        <v>25</v>
      </c>
      <c r="AP23" s="16">
        <v>10</v>
      </c>
      <c r="AT23" s="17"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16">
        <v>23</v>
      </c>
      <c r="B24" s="16" t="s">
        <v>318</v>
      </c>
      <c r="C24" s="16" t="s">
        <v>3851</v>
      </c>
      <c r="D24" s="16" t="s">
        <v>183</v>
      </c>
      <c r="F24" s="16" t="s">
        <v>4424</v>
      </c>
      <c r="G24" s="16" t="s">
        <v>5421</v>
      </c>
      <c r="H24" s="16" t="s">
        <v>5422</v>
      </c>
      <c r="I24" s="16">
        <v>58</v>
      </c>
      <c r="J24" s="16" t="s">
        <v>2028</v>
      </c>
      <c r="K24" s="16">
        <v>255</v>
      </c>
      <c r="L24" s="16">
        <v>70</v>
      </c>
      <c r="M24" s="16" t="s">
        <v>5517</v>
      </c>
      <c r="N24" s="16" t="s">
        <v>3804</v>
      </c>
      <c r="O24" s="16" t="s">
        <v>6274</v>
      </c>
      <c r="P24" s="16" t="s">
        <v>6275</v>
      </c>
      <c r="Q24" s="16" t="s">
        <v>6918</v>
      </c>
      <c r="R24" s="16">
        <v>5355</v>
      </c>
      <c r="S24" s="16">
        <v>2</v>
      </c>
      <c r="T24" s="16">
        <v>6.9</v>
      </c>
      <c r="U24" s="16" t="s">
        <v>8762</v>
      </c>
      <c r="V24" s="16" t="s">
        <v>7367</v>
      </c>
      <c r="W24" s="16" t="s">
        <v>8820</v>
      </c>
      <c r="X24" s="16" t="s">
        <v>9614</v>
      </c>
      <c r="Y24" s="16" t="s">
        <v>9614</v>
      </c>
      <c r="Z24" s="16" t="s">
        <v>9614</v>
      </c>
      <c r="AA24" s="16" t="s">
        <v>9614</v>
      </c>
      <c r="AB24" s="16" t="s">
        <v>9614</v>
      </c>
      <c r="AC24" s="16" t="s">
        <v>9614</v>
      </c>
      <c r="AD24" s="16" t="s">
        <v>9614</v>
      </c>
      <c r="AE24" s="16" t="s">
        <v>9614</v>
      </c>
      <c r="AF24" s="16" t="s">
        <v>9614</v>
      </c>
      <c r="AG24" s="17" t="str">
        <f t="shared" si="0"/>
        <v>23,0,0,0,0,0,0,0,0,0</v>
      </c>
      <c r="AH24" s="16" t="s">
        <v>6919</v>
      </c>
      <c r="AI24" s="16" t="s">
        <v>7509</v>
      </c>
      <c r="AN24" s="16">
        <v>0</v>
      </c>
      <c r="AO24" s="16">
        <v>25</v>
      </c>
      <c r="AP24" s="16">
        <v>0</v>
      </c>
      <c r="AQ24" s="16" t="s">
        <v>8414</v>
      </c>
      <c r="AT24" s="17"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16">
        <v>24</v>
      </c>
      <c r="B25" s="16" t="s">
        <v>319</v>
      </c>
      <c r="C25" s="16" t="s">
        <v>3852</v>
      </c>
      <c r="D25" s="16" t="s">
        <v>183</v>
      </c>
      <c r="F25" s="16" t="s">
        <v>4425</v>
      </c>
      <c r="G25" s="16" t="s">
        <v>5421</v>
      </c>
      <c r="H25" s="16" t="s">
        <v>5422</v>
      </c>
      <c r="I25" s="16">
        <v>153</v>
      </c>
      <c r="J25" s="16" t="s">
        <v>2029</v>
      </c>
      <c r="K25" s="16">
        <v>90</v>
      </c>
      <c r="L25" s="16">
        <v>70</v>
      </c>
      <c r="M25" s="16" t="s">
        <v>5517</v>
      </c>
      <c r="N25" s="16" t="s">
        <v>3804</v>
      </c>
      <c r="O25" s="16" t="s">
        <v>5798</v>
      </c>
      <c r="Q25" s="16" t="s">
        <v>6918</v>
      </c>
      <c r="R25" s="16">
        <v>5355</v>
      </c>
      <c r="S25" s="16">
        <v>3.5</v>
      </c>
      <c r="T25" s="16">
        <v>65</v>
      </c>
      <c r="U25" s="16" t="s">
        <v>8762</v>
      </c>
      <c r="V25" s="16" t="s">
        <v>7367</v>
      </c>
      <c r="W25" s="16" t="s">
        <v>8821</v>
      </c>
      <c r="X25" s="16" t="s">
        <v>9614</v>
      </c>
      <c r="Y25" s="16" t="s">
        <v>9614</v>
      </c>
      <c r="Z25" s="16" t="s">
        <v>9614</v>
      </c>
      <c r="AA25" s="16" t="s">
        <v>9614</v>
      </c>
      <c r="AB25" s="16" t="s">
        <v>9614</v>
      </c>
      <c r="AC25" s="16" t="s">
        <v>9614</v>
      </c>
      <c r="AD25" s="16" t="s">
        <v>9614</v>
      </c>
      <c r="AE25" s="16" t="s">
        <v>9614</v>
      </c>
      <c r="AF25" s="16" t="s">
        <v>9614</v>
      </c>
      <c r="AG25" s="17" t="str">
        <f t="shared" si="0"/>
        <v>24,0,0,0,0,0,0,0,0,0</v>
      </c>
      <c r="AH25" s="16" t="s">
        <v>6920</v>
      </c>
      <c r="AI25" s="16" t="s">
        <v>7510</v>
      </c>
      <c r="AN25" s="16">
        <v>0</v>
      </c>
      <c r="AO25" s="16">
        <v>25</v>
      </c>
      <c r="AP25" s="16">
        <v>0</v>
      </c>
      <c r="AT25" s="17"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16">
        <v>25</v>
      </c>
      <c r="B26" s="16" t="s">
        <v>320</v>
      </c>
      <c r="C26" s="16" t="s">
        <v>3853</v>
      </c>
      <c r="D26" s="16" t="s">
        <v>180</v>
      </c>
      <c r="F26" s="16" t="s">
        <v>4426</v>
      </c>
      <c r="G26" s="16" t="s">
        <v>5421</v>
      </c>
      <c r="H26" s="16" t="s">
        <v>5422</v>
      </c>
      <c r="I26" s="16">
        <v>105</v>
      </c>
      <c r="J26" s="16" t="s">
        <v>2047</v>
      </c>
      <c r="K26" s="16">
        <v>190</v>
      </c>
      <c r="L26" s="16">
        <v>70</v>
      </c>
      <c r="M26" s="16" t="s">
        <v>3713</v>
      </c>
      <c r="N26" s="16" t="s">
        <v>3714</v>
      </c>
      <c r="O26" s="16" t="s">
        <v>5799</v>
      </c>
      <c r="Q26" s="16" t="s">
        <v>6921</v>
      </c>
      <c r="R26" s="16">
        <v>2805</v>
      </c>
      <c r="S26" s="16">
        <v>0.4</v>
      </c>
      <c r="T26" s="16">
        <v>6</v>
      </c>
      <c r="U26" s="16" t="s">
        <v>8759</v>
      </c>
      <c r="V26" s="16" t="s">
        <v>7064</v>
      </c>
      <c r="W26" s="16" t="s">
        <v>8822</v>
      </c>
      <c r="X26" s="16" t="s">
        <v>9614</v>
      </c>
      <c r="Y26" s="16" t="s">
        <v>9614</v>
      </c>
      <c r="Z26" s="16" t="s">
        <v>9614</v>
      </c>
      <c r="AA26" s="16" t="s">
        <v>9614</v>
      </c>
      <c r="AB26" s="16" t="s">
        <v>9614</v>
      </c>
      <c r="AC26" s="16" t="s">
        <v>9614</v>
      </c>
      <c r="AD26" s="16" t="s">
        <v>9614</v>
      </c>
      <c r="AE26" s="16" t="s">
        <v>9614</v>
      </c>
      <c r="AF26" s="16" t="s">
        <v>9614</v>
      </c>
      <c r="AG26" s="17" t="str">
        <f t="shared" si="0"/>
        <v>25,0,0,0,0,0,0,0,0,0</v>
      </c>
      <c r="AH26" s="16" t="s">
        <v>6916</v>
      </c>
      <c r="AI26" s="16" t="s">
        <v>8318</v>
      </c>
      <c r="AK26" s="16" t="s">
        <v>8123</v>
      </c>
      <c r="AM26" s="16" t="s">
        <v>8036</v>
      </c>
      <c r="AN26" s="16">
        <v>0</v>
      </c>
      <c r="AO26" s="16">
        <v>25</v>
      </c>
      <c r="AP26" s="16">
        <v>0</v>
      </c>
      <c r="AQ26" s="16" t="s">
        <v>8415</v>
      </c>
      <c r="AT26" s="17"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16">
        <v>26</v>
      </c>
      <c r="B27" s="16" t="s">
        <v>321</v>
      </c>
      <c r="C27" s="16" t="s">
        <v>3854</v>
      </c>
      <c r="D27" s="16" t="s">
        <v>180</v>
      </c>
      <c r="F27" s="16" t="s">
        <v>4427</v>
      </c>
      <c r="G27" s="16" t="s">
        <v>5421</v>
      </c>
      <c r="H27" s="16" t="s">
        <v>5422</v>
      </c>
      <c r="I27" s="16">
        <v>214</v>
      </c>
      <c r="J27" s="16" t="s">
        <v>2048</v>
      </c>
      <c r="K27" s="16">
        <v>75</v>
      </c>
      <c r="L27" s="16">
        <v>70</v>
      </c>
      <c r="M27" s="16" t="s">
        <v>3713</v>
      </c>
      <c r="N27" s="16" t="s">
        <v>3714</v>
      </c>
      <c r="O27" s="16" t="s">
        <v>5800</v>
      </c>
      <c r="Q27" s="16" t="s">
        <v>6921</v>
      </c>
      <c r="R27" s="16">
        <v>2805</v>
      </c>
      <c r="S27" s="16">
        <v>0.8</v>
      </c>
      <c r="T27" s="16">
        <v>30</v>
      </c>
      <c r="U27" s="16" t="s">
        <v>8759</v>
      </c>
      <c r="V27" s="16" t="s">
        <v>7064</v>
      </c>
      <c r="W27" s="16" t="s">
        <v>8823</v>
      </c>
      <c r="X27" s="16" t="s">
        <v>9614</v>
      </c>
      <c r="Y27" s="16" t="s">
        <v>9614</v>
      </c>
      <c r="Z27" s="16" t="s">
        <v>9614</v>
      </c>
      <c r="AA27" s="16" t="s">
        <v>9614</v>
      </c>
      <c r="AB27" s="16" t="s">
        <v>9614</v>
      </c>
      <c r="AC27" s="16" t="s">
        <v>9614</v>
      </c>
      <c r="AD27" s="16" t="s">
        <v>9614</v>
      </c>
      <c r="AE27" s="16" t="s">
        <v>9614</v>
      </c>
      <c r="AF27" s="16" t="s">
        <v>9614</v>
      </c>
      <c r="AG27" s="17" t="str">
        <f t="shared" si="0"/>
        <v>26,0,0,0,0,0,0,0,0,0</v>
      </c>
      <c r="AH27" s="16" t="s">
        <v>6916</v>
      </c>
      <c r="AI27" s="16" t="s">
        <v>8319</v>
      </c>
      <c r="AK27" s="16" t="s">
        <v>8123</v>
      </c>
      <c r="AN27" s="16">
        <v>0</v>
      </c>
      <c r="AO27" s="16">
        <v>25</v>
      </c>
      <c r="AP27" s="16">
        <v>0</v>
      </c>
      <c r="AT27" s="17"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16">
        <v>27</v>
      </c>
      <c r="B28" s="16" t="s">
        <v>323</v>
      </c>
      <c r="C28" s="16" t="s">
        <v>3855</v>
      </c>
      <c r="D28" s="16" t="s">
        <v>184</v>
      </c>
      <c r="F28" s="16" t="s">
        <v>4428</v>
      </c>
      <c r="G28" s="16" t="s">
        <v>5421</v>
      </c>
      <c r="H28" s="16" t="s">
        <v>5422</v>
      </c>
      <c r="I28" s="16">
        <v>60</v>
      </c>
      <c r="J28" s="16" t="s">
        <v>2034</v>
      </c>
      <c r="K28" s="16">
        <v>255</v>
      </c>
      <c r="L28" s="16">
        <v>70</v>
      </c>
      <c r="M28" s="16" t="s">
        <v>3750</v>
      </c>
      <c r="N28" s="16" t="s">
        <v>3788</v>
      </c>
      <c r="O28" s="16" t="s">
        <v>6276</v>
      </c>
      <c r="P28" s="16" t="s">
        <v>6277</v>
      </c>
      <c r="Q28" s="16" t="s">
        <v>2024</v>
      </c>
      <c r="R28" s="16">
        <v>5355</v>
      </c>
      <c r="S28" s="16">
        <v>0.6</v>
      </c>
      <c r="T28" s="16">
        <v>12</v>
      </c>
      <c r="U28" s="16" t="s">
        <v>8759</v>
      </c>
      <c r="V28" s="16" t="s">
        <v>8768</v>
      </c>
      <c r="W28" s="16" t="s">
        <v>8824</v>
      </c>
      <c r="X28" s="16" t="s">
        <v>9614</v>
      </c>
      <c r="Y28" s="16" t="s">
        <v>9614</v>
      </c>
      <c r="Z28" s="16" t="s">
        <v>9614</v>
      </c>
      <c r="AA28" s="16" t="s">
        <v>9614</v>
      </c>
      <c r="AB28" s="16" t="s">
        <v>9614</v>
      </c>
      <c r="AC28" s="16" t="s">
        <v>9614</v>
      </c>
      <c r="AD28" s="16" t="s">
        <v>9614</v>
      </c>
      <c r="AE28" s="16" t="s">
        <v>9614</v>
      </c>
      <c r="AF28" s="16" t="s">
        <v>9614</v>
      </c>
      <c r="AG28" s="17" t="str">
        <f t="shared" si="0"/>
        <v>27,0,0,0,0,0,0,0,0,0</v>
      </c>
      <c r="AH28" s="16" t="s">
        <v>6916</v>
      </c>
      <c r="AI28" s="16" t="s">
        <v>8063</v>
      </c>
      <c r="AL28" s="16" t="s">
        <v>8064</v>
      </c>
      <c r="AN28" s="16">
        <v>0</v>
      </c>
      <c r="AO28" s="16">
        <v>25</v>
      </c>
      <c r="AP28" s="16">
        <v>0</v>
      </c>
      <c r="AQ28" s="16" t="s">
        <v>8416</v>
      </c>
      <c r="AT28" s="17"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16">
        <v>28</v>
      </c>
      <c r="B29" s="16" t="s">
        <v>325</v>
      </c>
      <c r="C29" s="16" t="s">
        <v>3856</v>
      </c>
      <c r="D29" s="16" t="s">
        <v>184</v>
      </c>
      <c r="F29" s="16" t="s">
        <v>4429</v>
      </c>
      <c r="G29" s="16" t="s">
        <v>5421</v>
      </c>
      <c r="H29" s="16" t="s">
        <v>5422</v>
      </c>
      <c r="I29" s="16">
        <v>158</v>
      </c>
      <c r="J29" s="16" t="s">
        <v>2044</v>
      </c>
      <c r="K29" s="16">
        <v>90</v>
      </c>
      <c r="L29" s="16">
        <v>70</v>
      </c>
      <c r="M29" s="16" t="s">
        <v>3750</v>
      </c>
      <c r="N29" s="16" t="s">
        <v>3788</v>
      </c>
      <c r="O29" s="16" t="s">
        <v>5801</v>
      </c>
      <c r="Q29" s="16" t="s">
        <v>2024</v>
      </c>
      <c r="R29" s="16">
        <v>5355</v>
      </c>
      <c r="S29" s="16">
        <v>1</v>
      </c>
      <c r="T29" s="16">
        <v>29.5</v>
      </c>
      <c r="U29" s="16" t="s">
        <v>8759</v>
      </c>
      <c r="V29" s="16" t="s">
        <v>8768</v>
      </c>
      <c r="W29" s="16" t="s">
        <v>8825</v>
      </c>
      <c r="X29" s="16" t="s">
        <v>9614</v>
      </c>
      <c r="Y29" s="16" t="s">
        <v>9614</v>
      </c>
      <c r="Z29" s="16" t="s">
        <v>9614</v>
      </c>
      <c r="AA29" s="16" t="s">
        <v>9614</v>
      </c>
      <c r="AB29" s="16" t="s">
        <v>9614</v>
      </c>
      <c r="AC29" s="16" t="s">
        <v>9614</v>
      </c>
      <c r="AD29" s="16" t="s">
        <v>9614</v>
      </c>
      <c r="AE29" s="16" t="s">
        <v>9614</v>
      </c>
      <c r="AF29" s="16" t="s">
        <v>9614</v>
      </c>
      <c r="AG29" s="17" t="str">
        <f t="shared" si="0"/>
        <v>28,0,0,0,0,0,0,0,0,0</v>
      </c>
      <c r="AH29" s="16" t="s">
        <v>6916</v>
      </c>
      <c r="AI29" s="16" t="s">
        <v>8065</v>
      </c>
      <c r="AL29" s="16" t="s">
        <v>8064</v>
      </c>
      <c r="AN29" s="16">
        <v>0</v>
      </c>
      <c r="AO29" s="16">
        <v>25</v>
      </c>
      <c r="AP29" s="16">
        <v>0</v>
      </c>
      <c r="AT29" s="17"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16">
        <v>29</v>
      </c>
      <c r="B30" s="16" t="s">
        <v>3823</v>
      </c>
      <c r="C30" s="16" t="s">
        <v>3857</v>
      </c>
      <c r="D30" s="16" t="s">
        <v>183</v>
      </c>
      <c r="F30" s="16" t="s">
        <v>4430</v>
      </c>
      <c r="G30" s="16" t="s">
        <v>5424</v>
      </c>
      <c r="H30" s="16" t="s">
        <v>1312</v>
      </c>
      <c r="I30" s="16">
        <v>55</v>
      </c>
      <c r="J30" s="16" t="s">
        <v>2031</v>
      </c>
      <c r="K30" s="16">
        <v>235</v>
      </c>
      <c r="L30" s="16">
        <v>70</v>
      </c>
      <c r="M30" s="16" t="s">
        <v>5518</v>
      </c>
      <c r="N30" s="16" t="s">
        <v>2042</v>
      </c>
      <c r="O30" s="16" t="s">
        <v>6278</v>
      </c>
      <c r="P30" s="16" t="s">
        <v>6279</v>
      </c>
      <c r="Q30" s="16" t="s">
        <v>6922</v>
      </c>
      <c r="R30" s="16">
        <v>5355</v>
      </c>
      <c r="S30" s="16">
        <v>0.4</v>
      </c>
      <c r="T30" s="16">
        <v>7</v>
      </c>
      <c r="U30" s="16" t="s">
        <v>2057</v>
      </c>
      <c r="V30" s="16" t="s">
        <v>7367</v>
      </c>
      <c r="W30" s="16" t="s">
        <v>8826</v>
      </c>
      <c r="X30" s="16" t="s">
        <v>9614</v>
      </c>
      <c r="Y30" s="16" t="s">
        <v>9614</v>
      </c>
      <c r="Z30" s="16" t="s">
        <v>9614</v>
      </c>
      <c r="AA30" s="16" t="s">
        <v>9614</v>
      </c>
      <c r="AB30" s="16" t="s">
        <v>9614</v>
      </c>
      <c r="AC30" s="16" t="s">
        <v>9614</v>
      </c>
      <c r="AD30" s="16" t="s">
        <v>9614</v>
      </c>
      <c r="AE30" s="16" t="s">
        <v>9614</v>
      </c>
      <c r="AF30" s="16" t="s">
        <v>9614</v>
      </c>
      <c r="AG30" s="17" t="str">
        <f t="shared" si="0"/>
        <v>29,0,0,0,0,0,0,0,0,0</v>
      </c>
      <c r="AH30" s="16" t="s">
        <v>6923</v>
      </c>
      <c r="AI30" s="16" t="s">
        <v>7511</v>
      </c>
      <c r="AN30" s="16">
        <v>0</v>
      </c>
      <c r="AO30" s="16">
        <v>25</v>
      </c>
      <c r="AP30" s="16">
        <v>0</v>
      </c>
      <c r="AQ30" s="16" t="s">
        <v>8417</v>
      </c>
      <c r="AT30" s="17"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16">
        <v>30</v>
      </c>
      <c r="B31" s="16" t="s">
        <v>328</v>
      </c>
      <c r="C31" s="16" t="s">
        <v>3858</v>
      </c>
      <c r="D31" s="16" t="s">
        <v>183</v>
      </c>
      <c r="F31" s="16" t="s">
        <v>4431</v>
      </c>
      <c r="G31" s="16" t="s">
        <v>5424</v>
      </c>
      <c r="H31" s="16" t="s">
        <v>1312</v>
      </c>
      <c r="I31" s="16">
        <v>128</v>
      </c>
      <c r="J31" s="16" t="s">
        <v>2032</v>
      </c>
      <c r="K31" s="16">
        <v>120</v>
      </c>
      <c r="L31" s="16">
        <v>70</v>
      </c>
      <c r="M31" s="16" t="s">
        <v>5518</v>
      </c>
      <c r="N31" s="16" t="s">
        <v>2042</v>
      </c>
      <c r="O31" s="16" t="s">
        <v>5802</v>
      </c>
      <c r="Q31" s="16" t="s">
        <v>6922</v>
      </c>
      <c r="R31" s="16">
        <v>5355</v>
      </c>
      <c r="S31" s="16">
        <v>0.8</v>
      </c>
      <c r="T31" s="16">
        <v>20</v>
      </c>
      <c r="U31" s="16" t="s">
        <v>2057</v>
      </c>
      <c r="V31" s="16" t="s">
        <v>7367</v>
      </c>
      <c r="W31" s="16" t="s">
        <v>8827</v>
      </c>
      <c r="X31" s="16" t="s">
        <v>9614</v>
      </c>
      <c r="Y31" s="16" t="s">
        <v>9614</v>
      </c>
      <c r="Z31" s="16" t="s">
        <v>9614</v>
      </c>
      <c r="AA31" s="16" t="s">
        <v>9614</v>
      </c>
      <c r="AB31" s="16" t="s">
        <v>9614</v>
      </c>
      <c r="AC31" s="16" t="s">
        <v>9614</v>
      </c>
      <c r="AD31" s="16" t="s">
        <v>9614</v>
      </c>
      <c r="AE31" s="16" t="s">
        <v>9614</v>
      </c>
      <c r="AF31" s="16" t="s">
        <v>9614</v>
      </c>
      <c r="AG31" s="17" t="str">
        <f t="shared" si="0"/>
        <v>30,0,0,0,0,0,0,0,0,0</v>
      </c>
      <c r="AH31" s="16" t="s">
        <v>6923</v>
      </c>
      <c r="AI31" s="16" t="s">
        <v>7512</v>
      </c>
      <c r="AN31" s="16">
        <v>0</v>
      </c>
      <c r="AO31" s="16">
        <v>25</v>
      </c>
      <c r="AP31" s="16">
        <v>0</v>
      </c>
      <c r="AQ31" s="16" t="s">
        <v>8418</v>
      </c>
      <c r="AT31" s="17"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16">
        <v>31</v>
      </c>
      <c r="B32" s="16" t="s">
        <v>329</v>
      </c>
      <c r="C32" s="16" t="s">
        <v>3859</v>
      </c>
      <c r="D32" s="16" t="s">
        <v>183</v>
      </c>
      <c r="E32" s="16" t="s">
        <v>184</v>
      </c>
      <c r="F32" s="16" t="s">
        <v>4432</v>
      </c>
      <c r="G32" s="16" t="s">
        <v>5424</v>
      </c>
      <c r="H32" s="16" t="s">
        <v>1312</v>
      </c>
      <c r="I32" s="16">
        <v>223</v>
      </c>
      <c r="J32" s="16" t="s">
        <v>2033</v>
      </c>
      <c r="K32" s="16">
        <v>45</v>
      </c>
      <c r="L32" s="16">
        <v>70</v>
      </c>
      <c r="M32" s="16" t="s">
        <v>5518</v>
      </c>
      <c r="N32" s="16" t="s">
        <v>3793</v>
      </c>
      <c r="O32" s="16" t="s">
        <v>5803</v>
      </c>
      <c r="Q32" s="16" t="s">
        <v>6922</v>
      </c>
      <c r="R32" s="16">
        <v>5355</v>
      </c>
      <c r="S32" s="16">
        <v>1.3</v>
      </c>
      <c r="T32" s="16">
        <v>60</v>
      </c>
      <c r="U32" s="16" t="s">
        <v>2057</v>
      </c>
      <c r="V32" s="16" t="s">
        <v>7367</v>
      </c>
      <c r="W32" s="16" t="s">
        <v>8828</v>
      </c>
      <c r="X32" s="16" t="s">
        <v>9614</v>
      </c>
      <c r="Y32" s="16" t="s">
        <v>9614</v>
      </c>
      <c r="Z32" s="16" t="s">
        <v>9614</v>
      </c>
      <c r="AA32" s="16" t="s">
        <v>9614</v>
      </c>
      <c r="AB32" s="16" t="s">
        <v>9614</v>
      </c>
      <c r="AC32" s="16" t="s">
        <v>9614</v>
      </c>
      <c r="AD32" s="16" t="s">
        <v>9614</v>
      </c>
      <c r="AE32" s="16" t="s">
        <v>9614</v>
      </c>
      <c r="AF32" s="16" t="s">
        <v>9614</v>
      </c>
      <c r="AG32" s="17" t="str">
        <f t="shared" si="0"/>
        <v>31,0,0,0,0,0,0,0,0,0</v>
      </c>
      <c r="AH32" s="16" t="s">
        <v>6924</v>
      </c>
      <c r="AI32" s="16" t="s">
        <v>7513</v>
      </c>
      <c r="AN32" s="16">
        <v>0</v>
      </c>
      <c r="AO32" s="16">
        <v>25</v>
      </c>
      <c r="AP32" s="16">
        <v>0</v>
      </c>
      <c r="AT32" s="17"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16">
        <v>32</v>
      </c>
      <c r="B33" s="16" t="s">
        <v>3823</v>
      </c>
      <c r="C33" s="16" t="s">
        <v>3860</v>
      </c>
      <c r="D33" s="16" t="s">
        <v>183</v>
      </c>
      <c r="F33" s="16" t="s">
        <v>4433</v>
      </c>
      <c r="G33" s="16" t="s">
        <v>5425</v>
      </c>
      <c r="H33" s="16" t="s">
        <v>1312</v>
      </c>
      <c r="I33" s="16">
        <v>55</v>
      </c>
      <c r="J33" s="16" t="s">
        <v>2028</v>
      </c>
      <c r="K33" s="16">
        <v>235</v>
      </c>
      <c r="L33" s="16">
        <v>70</v>
      </c>
      <c r="M33" s="16" t="s">
        <v>5518</v>
      </c>
      <c r="N33" s="16" t="s">
        <v>2042</v>
      </c>
      <c r="O33" s="16" t="s">
        <v>6280</v>
      </c>
      <c r="P33" s="16" t="s">
        <v>6281</v>
      </c>
      <c r="Q33" s="16" t="s">
        <v>6922</v>
      </c>
      <c r="R33" s="16">
        <v>5355</v>
      </c>
      <c r="S33" s="16">
        <v>0.5</v>
      </c>
      <c r="T33" s="16">
        <v>9</v>
      </c>
      <c r="U33" s="16" t="s">
        <v>8762</v>
      </c>
      <c r="V33" s="16" t="s">
        <v>7367</v>
      </c>
      <c r="W33" s="16" t="s">
        <v>8829</v>
      </c>
      <c r="X33" s="16" t="s">
        <v>9614</v>
      </c>
      <c r="Y33" s="16" t="s">
        <v>9614</v>
      </c>
      <c r="Z33" s="16" t="s">
        <v>9614</v>
      </c>
      <c r="AA33" s="16" t="s">
        <v>9614</v>
      </c>
      <c r="AB33" s="16" t="s">
        <v>9614</v>
      </c>
      <c r="AC33" s="16" t="s">
        <v>9614</v>
      </c>
      <c r="AD33" s="16" t="s">
        <v>9614</v>
      </c>
      <c r="AE33" s="16" t="s">
        <v>9614</v>
      </c>
      <c r="AF33" s="16" t="s">
        <v>9614</v>
      </c>
      <c r="AG33" s="17" t="str">
        <f t="shared" si="0"/>
        <v>32,0,0,0,0,0,0,0,0,0</v>
      </c>
      <c r="AH33" s="16" t="s">
        <v>6923</v>
      </c>
      <c r="AI33" s="16" t="s">
        <v>7514</v>
      </c>
      <c r="AN33" s="16">
        <v>0</v>
      </c>
      <c r="AO33" s="16">
        <v>25</v>
      </c>
      <c r="AP33" s="16">
        <v>0</v>
      </c>
      <c r="AQ33" s="16" t="s">
        <v>8419</v>
      </c>
      <c r="AT33" s="17"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16">
        <v>33</v>
      </c>
      <c r="B34" s="16" t="s">
        <v>331</v>
      </c>
      <c r="C34" s="16" t="s">
        <v>3861</v>
      </c>
      <c r="D34" s="16" t="s">
        <v>183</v>
      </c>
      <c r="F34" s="16" t="s">
        <v>4434</v>
      </c>
      <c r="G34" s="16" t="s">
        <v>5425</v>
      </c>
      <c r="H34" s="16" t="s">
        <v>1312</v>
      </c>
      <c r="I34" s="16">
        <v>128</v>
      </c>
      <c r="J34" s="16" t="s">
        <v>2029</v>
      </c>
      <c r="K34" s="16">
        <v>120</v>
      </c>
      <c r="L34" s="16">
        <v>70</v>
      </c>
      <c r="M34" s="16" t="s">
        <v>5518</v>
      </c>
      <c r="N34" s="16" t="s">
        <v>2042</v>
      </c>
      <c r="O34" s="16" t="s">
        <v>5804</v>
      </c>
      <c r="Q34" s="16" t="s">
        <v>6922</v>
      </c>
      <c r="R34" s="16">
        <v>5355</v>
      </c>
      <c r="S34" s="16">
        <v>0.9</v>
      </c>
      <c r="T34" s="16">
        <v>19.5</v>
      </c>
      <c r="U34" s="16" t="s">
        <v>8762</v>
      </c>
      <c r="V34" s="16" t="s">
        <v>7367</v>
      </c>
      <c r="W34" s="16" t="s">
        <v>8830</v>
      </c>
      <c r="X34" s="16" t="s">
        <v>9614</v>
      </c>
      <c r="Y34" s="16" t="s">
        <v>9614</v>
      </c>
      <c r="Z34" s="16" t="s">
        <v>9614</v>
      </c>
      <c r="AA34" s="16" t="s">
        <v>9614</v>
      </c>
      <c r="AB34" s="16" t="s">
        <v>9614</v>
      </c>
      <c r="AC34" s="16" t="s">
        <v>9614</v>
      </c>
      <c r="AD34" s="16" t="s">
        <v>9614</v>
      </c>
      <c r="AE34" s="16" t="s">
        <v>9614</v>
      </c>
      <c r="AF34" s="16" t="s">
        <v>9614</v>
      </c>
      <c r="AG34" s="17" t="str">
        <f t="shared" si="0"/>
        <v>33,0,0,0,0,0,0,0,0,0</v>
      </c>
      <c r="AH34" s="16" t="s">
        <v>6923</v>
      </c>
      <c r="AI34" s="16" t="s">
        <v>7515</v>
      </c>
      <c r="AN34" s="16">
        <v>0</v>
      </c>
      <c r="AO34" s="16">
        <v>25</v>
      </c>
      <c r="AP34" s="16">
        <v>0</v>
      </c>
      <c r="AQ34" s="16" t="s">
        <v>8420</v>
      </c>
      <c r="AT34" s="17"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16">
        <v>34</v>
      </c>
      <c r="B35" s="16" t="s">
        <v>332</v>
      </c>
      <c r="C35" s="16" t="s">
        <v>3862</v>
      </c>
      <c r="D35" s="16" t="s">
        <v>183</v>
      </c>
      <c r="E35" s="16" t="s">
        <v>184</v>
      </c>
      <c r="F35" s="16" t="s">
        <v>4435</v>
      </c>
      <c r="G35" s="16" t="s">
        <v>5425</v>
      </c>
      <c r="H35" s="16" t="s">
        <v>1312</v>
      </c>
      <c r="I35" s="16">
        <v>223</v>
      </c>
      <c r="J35" s="16" t="s">
        <v>2030</v>
      </c>
      <c r="K35" s="16">
        <v>45</v>
      </c>
      <c r="L35" s="16">
        <v>70</v>
      </c>
      <c r="M35" s="16" t="s">
        <v>5518</v>
      </c>
      <c r="N35" s="16" t="s">
        <v>3793</v>
      </c>
      <c r="O35" s="16" t="s">
        <v>5805</v>
      </c>
      <c r="Q35" s="16" t="s">
        <v>6922</v>
      </c>
      <c r="R35" s="16">
        <v>5355</v>
      </c>
      <c r="S35" s="16">
        <v>1.4</v>
      </c>
      <c r="T35" s="16">
        <v>62</v>
      </c>
      <c r="U35" s="16" t="s">
        <v>8762</v>
      </c>
      <c r="V35" s="16" t="s">
        <v>7367</v>
      </c>
      <c r="W35" s="16" t="s">
        <v>8831</v>
      </c>
      <c r="X35" s="16" t="s">
        <v>9614</v>
      </c>
      <c r="Y35" s="16" t="s">
        <v>9614</v>
      </c>
      <c r="Z35" s="16" t="s">
        <v>9614</v>
      </c>
      <c r="AA35" s="16" t="s">
        <v>9614</v>
      </c>
      <c r="AB35" s="16" t="s">
        <v>9614</v>
      </c>
      <c r="AC35" s="16" t="s">
        <v>9614</v>
      </c>
      <c r="AD35" s="16" t="s">
        <v>9614</v>
      </c>
      <c r="AE35" s="16" t="s">
        <v>9614</v>
      </c>
      <c r="AF35" s="16" t="s">
        <v>9614</v>
      </c>
      <c r="AG35" s="17" t="str">
        <f t="shared" si="0"/>
        <v>34,0,0,0,0,0,0,0,0,0</v>
      </c>
      <c r="AH35" s="16" t="s">
        <v>6924</v>
      </c>
      <c r="AI35" s="16" t="s">
        <v>7516</v>
      </c>
      <c r="AN35" s="16">
        <v>0</v>
      </c>
      <c r="AO35" s="16">
        <v>25</v>
      </c>
      <c r="AP35" s="16">
        <v>0</v>
      </c>
      <c r="AT35" s="17"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16">
        <v>35</v>
      </c>
      <c r="B36" s="16" t="s">
        <v>333</v>
      </c>
      <c r="C36" s="16" t="s">
        <v>3863</v>
      </c>
      <c r="D36" s="16" t="s">
        <v>192</v>
      </c>
      <c r="F36" s="16" t="s">
        <v>4436</v>
      </c>
      <c r="G36" s="16" t="s">
        <v>5426</v>
      </c>
      <c r="H36" s="16" t="s">
        <v>5427</v>
      </c>
      <c r="I36" s="16">
        <v>113</v>
      </c>
      <c r="J36" s="16" t="s">
        <v>2032</v>
      </c>
      <c r="K36" s="16">
        <v>150</v>
      </c>
      <c r="L36" s="16">
        <v>140</v>
      </c>
      <c r="M36" s="16" t="s">
        <v>5519</v>
      </c>
      <c r="N36" s="16" t="s">
        <v>3810</v>
      </c>
      <c r="O36" s="16" t="s">
        <v>5806</v>
      </c>
      <c r="Q36" s="16" t="s">
        <v>52</v>
      </c>
      <c r="R36" s="16">
        <v>2805</v>
      </c>
      <c r="S36" s="16">
        <v>0.6</v>
      </c>
      <c r="T36" s="16">
        <v>7.5</v>
      </c>
      <c r="U36" s="16" t="s">
        <v>8761</v>
      </c>
      <c r="V36" s="16" t="s">
        <v>8767</v>
      </c>
      <c r="W36" s="16" t="s">
        <v>8832</v>
      </c>
      <c r="X36" s="16" t="s">
        <v>9614</v>
      </c>
      <c r="Y36" s="16" t="s">
        <v>9614</v>
      </c>
      <c r="Z36" s="16" t="s">
        <v>9614</v>
      </c>
      <c r="AA36" s="16" t="s">
        <v>9614</v>
      </c>
      <c r="AB36" s="16" t="s">
        <v>9614</v>
      </c>
      <c r="AC36" s="16" t="s">
        <v>9614</v>
      </c>
      <c r="AD36" s="16" t="s">
        <v>9614</v>
      </c>
      <c r="AE36" s="16" t="s">
        <v>9614</v>
      </c>
      <c r="AF36" s="16" t="s">
        <v>9614</v>
      </c>
      <c r="AG36" s="17" t="str">
        <f t="shared" si="0"/>
        <v>35,0,0,0,0,0,0,0,0,0</v>
      </c>
      <c r="AH36" s="16" t="s">
        <v>52</v>
      </c>
      <c r="AI36" s="16" t="s">
        <v>8320</v>
      </c>
      <c r="AK36" s="16" t="s">
        <v>8115</v>
      </c>
      <c r="AL36" s="16" t="s">
        <v>3689</v>
      </c>
      <c r="AM36" s="16" t="s">
        <v>8037</v>
      </c>
      <c r="AN36" s="16">
        <v>0</v>
      </c>
      <c r="AO36" s="16">
        <v>25</v>
      </c>
      <c r="AP36" s="16">
        <v>0</v>
      </c>
      <c r="AQ36" s="16" t="s">
        <v>8421</v>
      </c>
      <c r="AT36" s="17"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16">
        <v>36</v>
      </c>
      <c r="B37" s="16" t="s">
        <v>334</v>
      </c>
      <c r="C37" s="16" t="s">
        <v>3864</v>
      </c>
      <c r="D37" s="16" t="s">
        <v>192</v>
      </c>
      <c r="F37" s="16" t="s">
        <v>4437</v>
      </c>
      <c r="G37" s="16" t="s">
        <v>5426</v>
      </c>
      <c r="H37" s="16" t="s">
        <v>5427</v>
      </c>
      <c r="I37" s="16">
        <v>213</v>
      </c>
      <c r="J37" s="16" t="s">
        <v>2033</v>
      </c>
      <c r="K37" s="16">
        <v>25</v>
      </c>
      <c r="L37" s="16">
        <v>140</v>
      </c>
      <c r="M37" s="16" t="s">
        <v>5519</v>
      </c>
      <c r="N37" s="16" t="s">
        <v>3780</v>
      </c>
      <c r="O37" s="16" t="s">
        <v>5807</v>
      </c>
      <c r="Q37" s="16" t="s">
        <v>52</v>
      </c>
      <c r="R37" s="16">
        <v>2805</v>
      </c>
      <c r="S37" s="16">
        <v>1.3</v>
      </c>
      <c r="T37" s="16">
        <v>40</v>
      </c>
      <c r="U37" s="16" t="s">
        <v>8761</v>
      </c>
      <c r="V37" s="16" t="s">
        <v>8767</v>
      </c>
      <c r="W37" s="16" t="s">
        <v>8833</v>
      </c>
      <c r="X37" s="16" t="s">
        <v>9614</v>
      </c>
      <c r="Y37" s="16" t="s">
        <v>9614</v>
      </c>
      <c r="Z37" s="16" t="s">
        <v>9614</v>
      </c>
      <c r="AA37" s="16" t="s">
        <v>9614</v>
      </c>
      <c r="AB37" s="16" t="s">
        <v>9614</v>
      </c>
      <c r="AC37" s="16" t="s">
        <v>9614</v>
      </c>
      <c r="AD37" s="16" t="s">
        <v>9614</v>
      </c>
      <c r="AE37" s="16" t="s">
        <v>9614</v>
      </c>
      <c r="AF37" s="16" t="s">
        <v>9614</v>
      </c>
      <c r="AG37" s="17" t="str">
        <f t="shared" si="0"/>
        <v>36,0,0,0,0,0,0,0,0,0</v>
      </c>
      <c r="AH37" s="16" t="s">
        <v>52</v>
      </c>
      <c r="AI37" s="16" t="s">
        <v>8321</v>
      </c>
      <c r="AK37" s="16" t="s">
        <v>8115</v>
      </c>
      <c r="AL37" s="16" t="s">
        <v>3689</v>
      </c>
      <c r="AM37" s="16" t="s">
        <v>8037</v>
      </c>
      <c r="AN37" s="16">
        <v>0</v>
      </c>
      <c r="AO37" s="16">
        <v>25</v>
      </c>
      <c r="AP37" s="16">
        <v>0</v>
      </c>
      <c r="AT37" s="17"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16">
        <v>37</v>
      </c>
      <c r="B38" s="16" t="s">
        <v>335</v>
      </c>
      <c r="C38" s="16" t="s">
        <v>3865</v>
      </c>
      <c r="D38" s="16" t="s">
        <v>178</v>
      </c>
      <c r="F38" s="16" t="s">
        <v>4438</v>
      </c>
      <c r="G38" s="16" t="s">
        <v>5426</v>
      </c>
      <c r="H38" s="16" t="s">
        <v>5422</v>
      </c>
      <c r="I38" s="16">
        <v>60</v>
      </c>
      <c r="J38" s="16" t="s">
        <v>2046</v>
      </c>
      <c r="K38" s="16">
        <v>190</v>
      </c>
      <c r="L38" s="16">
        <v>70</v>
      </c>
      <c r="M38" s="16" t="s">
        <v>3698</v>
      </c>
      <c r="N38" s="16" t="s">
        <v>5464</v>
      </c>
      <c r="O38" s="16" t="s">
        <v>6282</v>
      </c>
      <c r="P38" s="16" t="s">
        <v>6283</v>
      </c>
      <c r="Q38" s="16" t="s">
        <v>2024</v>
      </c>
      <c r="R38" s="16">
        <v>5355</v>
      </c>
      <c r="S38" s="16">
        <v>0.6</v>
      </c>
      <c r="T38" s="16">
        <v>9.9</v>
      </c>
      <c r="U38" s="16" t="s">
        <v>2058</v>
      </c>
      <c r="V38" s="16" t="s">
        <v>7367</v>
      </c>
      <c r="W38" s="16" t="s">
        <v>8834</v>
      </c>
      <c r="X38" s="16" t="s">
        <v>9614</v>
      </c>
      <c r="Y38" s="16" t="s">
        <v>9614</v>
      </c>
      <c r="Z38" s="16" t="s">
        <v>9614</v>
      </c>
      <c r="AA38" s="16" t="s">
        <v>9614</v>
      </c>
      <c r="AB38" s="16" t="s">
        <v>9614</v>
      </c>
      <c r="AC38" s="16" t="s">
        <v>9614</v>
      </c>
      <c r="AD38" s="16" t="s">
        <v>9614</v>
      </c>
      <c r="AE38" s="16" t="s">
        <v>9614</v>
      </c>
      <c r="AF38" s="16" t="s">
        <v>9614</v>
      </c>
      <c r="AG38" s="17" t="str">
        <f t="shared" si="0"/>
        <v>37,0,0,0,0,0,0,0,0,0</v>
      </c>
      <c r="AH38" s="16" t="s">
        <v>6925</v>
      </c>
      <c r="AI38" s="16" t="s">
        <v>8322</v>
      </c>
      <c r="AK38" s="16" t="s">
        <v>8038</v>
      </c>
      <c r="AL38" s="16" t="s">
        <v>8038</v>
      </c>
      <c r="AM38" s="16" t="s">
        <v>8038</v>
      </c>
      <c r="AN38" s="16">
        <v>0</v>
      </c>
      <c r="AO38" s="16">
        <v>25</v>
      </c>
      <c r="AP38" s="16">
        <v>0</v>
      </c>
      <c r="AQ38" s="16" t="s">
        <v>8422</v>
      </c>
      <c r="AT38" s="17"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16">
        <v>38</v>
      </c>
      <c r="B39" s="16" t="s">
        <v>337</v>
      </c>
      <c r="C39" s="16" t="s">
        <v>3866</v>
      </c>
      <c r="D39" s="16" t="s">
        <v>178</v>
      </c>
      <c r="F39" s="16" t="s">
        <v>4439</v>
      </c>
      <c r="G39" s="16" t="s">
        <v>5426</v>
      </c>
      <c r="H39" s="16" t="s">
        <v>5422</v>
      </c>
      <c r="I39" s="16">
        <v>177</v>
      </c>
      <c r="J39" s="16" t="s">
        <v>5428</v>
      </c>
      <c r="K39" s="16">
        <v>75</v>
      </c>
      <c r="L39" s="16">
        <v>70</v>
      </c>
      <c r="M39" s="16" t="s">
        <v>3698</v>
      </c>
      <c r="N39" s="16" t="s">
        <v>5464</v>
      </c>
      <c r="O39" s="16" t="s">
        <v>5808</v>
      </c>
      <c r="Q39" s="16" t="s">
        <v>2024</v>
      </c>
      <c r="R39" s="16">
        <v>5355</v>
      </c>
      <c r="S39" s="16">
        <v>1.1000000000000001</v>
      </c>
      <c r="T39" s="16">
        <v>19.899999999999999</v>
      </c>
      <c r="U39" s="16" t="s">
        <v>8759</v>
      </c>
      <c r="V39" s="16" t="s">
        <v>7367</v>
      </c>
      <c r="W39" s="16" t="s">
        <v>8835</v>
      </c>
      <c r="X39" s="16" t="s">
        <v>9614</v>
      </c>
      <c r="Y39" s="16" t="s">
        <v>9614</v>
      </c>
      <c r="Z39" s="16" t="s">
        <v>9614</v>
      </c>
      <c r="AA39" s="16" t="s">
        <v>9614</v>
      </c>
      <c r="AB39" s="16" t="s">
        <v>9614</v>
      </c>
      <c r="AC39" s="16" t="s">
        <v>9614</v>
      </c>
      <c r="AD39" s="16" t="s">
        <v>9614</v>
      </c>
      <c r="AE39" s="16" t="s">
        <v>9614</v>
      </c>
      <c r="AF39" s="16" t="s">
        <v>9614</v>
      </c>
      <c r="AG39" s="17" t="str">
        <f t="shared" si="0"/>
        <v>38,0,0,0,0,0,0,0,0,0</v>
      </c>
      <c r="AH39" s="16" t="s">
        <v>6925</v>
      </c>
      <c r="AI39" s="16" t="s">
        <v>8323</v>
      </c>
      <c r="AK39" s="16" t="s">
        <v>8038</v>
      </c>
      <c r="AL39" s="16" t="s">
        <v>8038</v>
      </c>
      <c r="AM39" s="16" t="s">
        <v>8038</v>
      </c>
      <c r="AN39" s="16">
        <v>0</v>
      </c>
      <c r="AO39" s="16">
        <v>25</v>
      </c>
      <c r="AP39" s="16">
        <v>0</v>
      </c>
      <c r="AT39" s="17"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16">
        <v>39</v>
      </c>
      <c r="B40" s="16" t="s">
        <v>339</v>
      </c>
      <c r="C40" s="16" t="s">
        <v>3867</v>
      </c>
      <c r="D40" s="16" t="s">
        <v>177</v>
      </c>
      <c r="E40" s="16" t="s">
        <v>192</v>
      </c>
      <c r="F40" s="16" t="s">
        <v>4440</v>
      </c>
      <c r="G40" s="16" t="s">
        <v>5426</v>
      </c>
      <c r="H40" s="16" t="s">
        <v>5427</v>
      </c>
      <c r="I40" s="16">
        <v>95</v>
      </c>
      <c r="J40" s="16" t="s">
        <v>2032</v>
      </c>
      <c r="K40" s="16">
        <v>170</v>
      </c>
      <c r="L40" s="16">
        <v>70</v>
      </c>
      <c r="M40" s="16" t="s">
        <v>3814</v>
      </c>
      <c r="N40" s="16" t="s">
        <v>3810</v>
      </c>
      <c r="O40" s="16" t="s">
        <v>5809</v>
      </c>
      <c r="Q40" s="16" t="s">
        <v>52</v>
      </c>
      <c r="R40" s="16">
        <v>2805</v>
      </c>
      <c r="S40" s="16">
        <v>0.5</v>
      </c>
      <c r="T40" s="16">
        <v>5.5</v>
      </c>
      <c r="U40" s="16" t="s">
        <v>8761</v>
      </c>
      <c r="V40" s="16" t="s">
        <v>7367</v>
      </c>
      <c r="W40" s="16" t="s">
        <v>8836</v>
      </c>
      <c r="X40" s="16" t="s">
        <v>9614</v>
      </c>
      <c r="Y40" s="16" t="s">
        <v>9614</v>
      </c>
      <c r="Z40" s="16" t="s">
        <v>9614</v>
      </c>
      <c r="AA40" s="16" t="s">
        <v>9614</v>
      </c>
      <c r="AB40" s="16" t="s">
        <v>9614</v>
      </c>
      <c r="AC40" s="16" t="s">
        <v>9614</v>
      </c>
      <c r="AD40" s="16" t="s">
        <v>9614</v>
      </c>
      <c r="AE40" s="16" t="s">
        <v>9614</v>
      </c>
      <c r="AF40" s="16" t="s">
        <v>9614</v>
      </c>
      <c r="AG40" s="17" t="str">
        <f t="shared" si="0"/>
        <v>39,0,0,0,0,0,0,0,0,0</v>
      </c>
      <c r="AH40" s="16" t="s">
        <v>6926</v>
      </c>
      <c r="AI40" s="16" t="s">
        <v>7517</v>
      </c>
      <c r="AN40" s="16">
        <v>0</v>
      </c>
      <c r="AO40" s="16">
        <v>25</v>
      </c>
      <c r="AP40" s="16">
        <v>0</v>
      </c>
      <c r="AQ40" s="16" t="s">
        <v>8423</v>
      </c>
      <c r="AT40" s="17"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16">
        <v>40</v>
      </c>
      <c r="B41" s="16" t="s">
        <v>340</v>
      </c>
      <c r="C41" s="16" t="s">
        <v>3868</v>
      </c>
      <c r="D41" s="16" t="s">
        <v>177</v>
      </c>
      <c r="E41" s="16" t="s">
        <v>192</v>
      </c>
      <c r="F41" s="16" t="s">
        <v>4441</v>
      </c>
      <c r="G41" s="16" t="s">
        <v>5426</v>
      </c>
      <c r="H41" s="16" t="s">
        <v>5427</v>
      </c>
      <c r="I41" s="16">
        <v>191</v>
      </c>
      <c r="J41" s="16" t="s">
        <v>2033</v>
      </c>
      <c r="K41" s="16">
        <v>50</v>
      </c>
      <c r="L41" s="16">
        <v>70</v>
      </c>
      <c r="M41" s="16" t="s">
        <v>3814</v>
      </c>
      <c r="N41" s="16" t="s">
        <v>3759</v>
      </c>
      <c r="O41" s="16" t="s">
        <v>5810</v>
      </c>
      <c r="Q41" s="16" t="s">
        <v>52</v>
      </c>
      <c r="R41" s="16">
        <v>2805</v>
      </c>
      <c r="S41" s="16">
        <v>1</v>
      </c>
      <c r="T41" s="16">
        <v>12</v>
      </c>
      <c r="U41" s="16" t="s">
        <v>8761</v>
      </c>
      <c r="V41" s="16" t="s">
        <v>7367</v>
      </c>
      <c r="W41" s="16" t="s">
        <v>8837</v>
      </c>
      <c r="X41" s="16" t="s">
        <v>9614</v>
      </c>
      <c r="Y41" s="16" t="s">
        <v>9614</v>
      </c>
      <c r="Z41" s="16" t="s">
        <v>9614</v>
      </c>
      <c r="AA41" s="16" t="s">
        <v>9614</v>
      </c>
      <c r="AB41" s="16" t="s">
        <v>9614</v>
      </c>
      <c r="AC41" s="16" t="s">
        <v>9614</v>
      </c>
      <c r="AD41" s="16" t="s">
        <v>9614</v>
      </c>
      <c r="AE41" s="16" t="s">
        <v>9614</v>
      </c>
      <c r="AF41" s="16" t="s">
        <v>9614</v>
      </c>
      <c r="AG41" s="17" t="str">
        <f t="shared" si="0"/>
        <v>40,0,0,0,0,0,0,0,0,0</v>
      </c>
      <c r="AH41" s="16" t="s">
        <v>6926</v>
      </c>
      <c r="AI41" s="16" t="s">
        <v>7518</v>
      </c>
      <c r="AN41" s="16">
        <v>0</v>
      </c>
      <c r="AO41" s="16">
        <v>25</v>
      </c>
      <c r="AP41" s="16">
        <v>0</v>
      </c>
      <c r="AT41" s="17"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16">
        <v>41</v>
      </c>
      <c r="B42" s="16" t="s">
        <v>341</v>
      </c>
      <c r="C42" s="16" t="s">
        <v>3869</v>
      </c>
      <c r="D42" s="16" t="s">
        <v>183</v>
      </c>
      <c r="E42" s="16" t="s">
        <v>185</v>
      </c>
      <c r="F42" s="16" t="s">
        <v>4442</v>
      </c>
      <c r="G42" s="16" t="s">
        <v>5421</v>
      </c>
      <c r="H42" s="16" t="s">
        <v>5422</v>
      </c>
      <c r="I42" s="16">
        <v>49</v>
      </c>
      <c r="J42" s="16" t="s">
        <v>2046</v>
      </c>
      <c r="K42" s="16">
        <v>255</v>
      </c>
      <c r="L42" s="16">
        <v>70</v>
      </c>
      <c r="M42" s="16" t="s">
        <v>3702</v>
      </c>
      <c r="N42" s="16" t="s">
        <v>3796</v>
      </c>
      <c r="O42" s="16" t="s">
        <v>6284</v>
      </c>
      <c r="P42" s="16" t="s">
        <v>6285</v>
      </c>
      <c r="Q42" s="16" t="s">
        <v>1345</v>
      </c>
      <c r="R42" s="16">
        <v>4080</v>
      </c>
      <c r="S42" s="16">
        <v>0.8</v>
      </c>
      <c r="T42" s="16">
        <v>7.5</v>
      </c>
      <c r="U42" s="16" t="s">
        <v>8762</v>
      </c>
      <c r="V42" s="16" t="s">
        <v>7215</v>
      </c>
      <c r="W42" s="16" t="s">
        <v>8838</v>
      </c>
      <c r="X42" s="16" t="s">
        <v>9614</v>
      </c>
      <c r="Y42" s="16" t="s">
        <v>9614</v>
      </c>
      <c r="Z42" s="16" t="s">
        <v>9614</v>
      </c>
      <c r="AA42" s="16" t="s">
        <v>9614</v>
      </c>
      <c r="AB42" s="16" t="s">
        <v>9614</v>
      </c>
      <c r="AC42" s="16" t="s">
        <v>9614</v>
      </c>
      <c r="AD42" s="16" t="s">
        <v>9614</v>
      </c>
      <c r="AE42" s="16" t="s">
        <v>9614</v>
      </c>
      <c r="AF42" s="16" t="s">
        <v>9614</v>
      </c>
      <c r="AG42" s="17" t="str">
        <f t="shared" si="0"/>
        <v>41,0,0,0,0,0,0,0,0,0</v>
      </c>
      <c r="AH42" s="16" t="s">
        <v>6927</v>
      </c>
      <c r="AI42" s="16" t="s">
        <v>7519</v>
      </c>
      <c r="AN42" s="16">
        <v>0</v>
      </c>
      <c r="AO42" s="16">
        <v>25</v>
      </c>
      <c r="AP42" s="16">
        <v>15</v>
      </c>
      <c r="AQ42" s="16" t="s">
        <v>8424</v>
      </c>
      <c r="AT42" s="17"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16">
        <v>42</v>
      </c>
      <c r="B43" s="16" t="s">
        <v>342</v>
      </c>
      <c r="C43" s="16" t="s">
        <v>3870</v>
      </c>
      <c r="D43" s="16" t="s">
        <v>183</v>
      </c>
      <c r="E43" s="16" t="s">
        <v>185</v>
      </c>
      <c r="F43" s="16" t="s">
        <v>4443</v>
      </c>
      <c r="G43" s="16" t="s">
        <v>5421</v>
      </c>
      <c r="H43" s="16" t="s">
        <v>5422</v>
      </c>
      <c r="I43" s="16">
        <v>159</v>
      </c>
      <c r="J43" s="16" t="s">
        <v>2047</v>
      </c>
      <c r="K43" s="16">
        <v>90</v>
      </c>
      <c r="L43" s="16">
        <v>70</v>
      </c>
      <c r="M43" s="16" t="s">
        <v>3702</v>
      </c>
      <c r="N43" s="16" t="s">
        <v>3796</v>
      </c>
      <c r="O43" s="16" t="s">
        <v>5811</v>
      </c>
      <c r="Q43" s="16" t="s">
        <v>1345</v>
      </c>
      <c r="R43" s="16">
        <v>4080</v>
      </c>
      <c r="S43" s="16">
        <v>1.6</v>
      </c>
      <c r="T43" s="16">
        <v>55</v>
      </c>
      <c r="U43" s="16" t="s">
        <v>8762</v>
      </c>
      <c r="V43" s="16" t="s">
        <v>7215</v>
      </c>
      <c r="W43" s="16" t="s">
        <v>8839</v>
      </c>
      <c r="X43" s="16" t="s">
        <v>9614</v>
      </c>
      <c r="Y43" s="16" t="s">
        <v>9614</v>
      </c>
      <c r="Z43" s="16" t="s">
        <v>9614</v>
      </c>
      <c r="AA43" s="16" t="s">
        <v>9614</v>
      </c>
      <c r="AB43" s="16" t="s">
        <v>9614</v>
      </c>
      <c r="AC43" s="16" t="s">
        <v>9614</v>
      </c>
      <c r="AD43" s="16" t="s">
        <v>9614</v>
      </c>
      <c r="AE43" s="16" t="s">
        <v>9614</v>
      </c>
      <c r="AF43" s="16" t="s">
        <v>9614</v>
      </c>
      <c r="AG43" s="17" t="str">
        <f t="shared" si="0"/>
        <v>42,0,0,0,0,0,0,0,0,0</v>
      </c>
      <c r="AH43" s="16" t="s">
        <v>6927</v>
      </c>
      <c r="AI43" s="16" t="s">
        <v>7520</v>
      </c>
      <c r="AN43" s="16">
        <v>0</v>
      </c>
      <c r="AO43" s="16">
        <v>25</v>
      </c>
      <c r="AP43" s="16">
        <v>10</v>
      </c>
      <c r="AQ43" s="16" t="s">
        <v>8425</v>
      </c>
      <c r="AT43" s="17"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16">
        <v>43</v>
      </c>
      <c r="B44" s="16" t="s">
        <v>343</v>
      </c>
      <c r="C44" s="16" t="s">
        <v>3871</v>
      </c>
      <c r="D44" s="16" t="s">
        <v>181</v>
      </c>
      <c r="E44" s="16" t="s">
        <v>183</v>
      </c>
      <c r="F44" s="16" t="s">
        <v>4444</v>
      </c>
      <c r="G44" s="16" t="s">
        <v>5421</v>
      </c>
      <c r="H44" s="16" t="s">
        <v>1312</v>
      </c>
      <c r="I44" s="16">
        <v>64</v>
      </c>
      <c r="J44" s="16" t="s">
        <v>5415</v>
      </c>
      <c r="K44" s="16">
        <v>255</v>
      </c>
      <c r="L44" s="16">
        <v>70</v>
      </c>
      <c r="M44" s="16" t="s">
        <v>3795</v>
      </c>
      <c r="N44" s="16" t="s">
        <v>3749</v>
      </c>
      <c r="O44" s="16" t="s">
        <v>6286</v>
      </c>
      <c r="P44" s="16" t="s">
        <v>6287</v>
      </c>
      <c r="Q44" s="16" t="s">
        <v>241</v>
      </c>
      <c r="R44" s="16">
        <v>5355</v>
      </c>
      <c r="S44" s="16">
        <v>0.5</v>
      </c>
      <c r="T44" s="16">
        <v>5.4</v>
      </c>
      <c r="U44" s="16" t="s">
        <v>2057</v>
      </c>
      <c r="V44" s="16" t="s">
        <v>7367</v>
      </c>
      <c r="W44" s="16" t="s">
        <v>8840</v>
      </c>
      <c r="X44" s="16" t="s">
        <v>9614</v>
      </c>
      <c r="Y44" s="16" t="s">
        <v>9614</v>
      </c>
      <c r="Z44" s="16" t="s">
        <v>9614</v>
      </c>
      <c r="AA44" s="16" t="s">
        <v>9614</v>
      </c>
      <c r="AB44" s="16" t="s">
        <v>9614</v>
      </c>
      <c r="AC44" s="16" t="s">
        <v>9614</v>
      </c>
      <c r="AD44" s="16" t="s">
        <v>9614</v>
      </c>
      <c r="AE44" s="16" t="s">
        <v>9614</v>
      </c>
      <c r="AF44" s="16" t="s">
        <v>9614</v>
      </c>
      <c r="AG44" s="17" t="str">
        <f t="shared" si="0"/>
        <v>43,0,0,0,0,0,0,0,0,0</v>
      </c>
      <c r="AH44" s="16" t="s">
        <v>6928</v>
      </c>
      <c r="AI44" s="16" t="s">
        <v>7521</v>
      </c>
      <c r="AN44" s="16">
        <v>0</v>
      </c>
      <c r="AO44" s="16">
        <v>25</v>
      </c>
      <c r="AP44" s="16">
        <v>0</v>
      </c>
      <c r="AQ44" s="16" t="s">
        <v>8426</v>
      </c>
      <c r="AT44" s="17"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16">
        <v>44</v>
      </c>
      <c r="B45" s="16" t="s">
        <v>344</v>
      </c>
      <c r="C45" s="16" t="s">
        <v>3872</v>
      </c>
      <c r="D45" s="16" t="s">
        <v>181</v>
      </c>
      <c r="E45" s="16" t="s">
        <v>183</v>
      </c>
      <c r="F45" s="16" t="s">
        <v>4445</v>
      </c>
      <c r="G45" s="16" t="s">
        <v>5421</v>
      </c>
      <c r="H45" s="16" t="s">
        <v>1312</v>
      </c>
      <c r="I45" s="16">
        <v>138</v>
      </c>
      <c r="J45" s="16" t="s">
        <v>5429</v>
      </c>
      <c r="K45" s="16">
        <v>120</v>
      </c>
      <c r="L45" s="16">
        <v>70</v>
      </c>
      <c r="M45" s="16" t="s">
        <v>3795</v>
      </c>
      <c r="N45" s="16" t="s">
        <v>5520</v>
      </c>
      <c r="O45" s="16" t="s">
        <v>5812</v>
      </c>
      <c r="Q45" s="16" t="s">
        <v>241</v>
      </c>
      <c r="R45" s="16">
        <v>5355</v>
      </c>
      <c r="S45" s="16">
        <v>0.8</v>
      </c>
      <c r="T45" s="16">
        <v>8.6</v>
      </c>
      <c r="U45" s="16" t="s">
        <v>2057</v>
      </c>
      <c r="V45" s="16" t="s">
        <v>7367</v>
      </c>
      <c r="W45" s="16" t="s">
        <v>8841</v>
      </c>
      <c r="X45" s="16" t="s">
        <v>9614</v>
      </c>
      <c r="Y45" s="16" t="s">
        <v>9614</v>
      </c>
      <c r="Z45" s="16" t="s">
        <v>9614</v>
      </c>
      <c r="AA45" s="16" t="s">
        <v>9614</v>
      </c>
      <c r="AB45" s="16" t="s">
        <v>9614</v>
      </c>
      <c r="AC45" s="16" t="s">
        <v>9614</v>
      </c>
      <c r="AD45" s="16" t="s">
        <v>9614</v>
      </c>
      <c r="AE45" s="16" t="s">
        <v>9614</v>
      </c>
      <c r="AF45" s="16" t="s">
        <v>9614</v>
      </c>
      <c r="AG45" s="17" t="str">
        <f t="shared" si="0"/>
        <v>44,0,0,0,0,0,0,0,0,0</v>
      </c>
      <c r="AH45" s="16" t="s">
        <v>6928</v>
      </c>
      <c r="AI45" s="16" t="s">
        <v>7522</v>
      </c>
      <c r="AN45" s="16">
        <v>0</v>
      </c>
      <c r="AO45" s="16">
        <v>25</v>
      </c>
      <c r="AP45" s="16">
        <v>0</v>
      </c>
      <c r="AQ45" s="16" t="s">
        <v>8427</v>
      </c>
      <c r="AT45" s="17"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16">
        <v>45</v>
      </c>
      <c r="B46" s="16" t="s">
        <v>345</v>
      </c>
      <c r="C46" s="16" t="s">
        <v>3873</v>
      </c>
      <c r="D46" s="16" t="s">
        <v>181</v>
      </c>
      <c r="E46" s="16" t="s">
        <v>183</v>
      </c>
      <c r="F46" s="16" t="s">
        <v>4446</v>
      </c>
      <c r="G46" s="16" t="s">
        <v>5421</v>
      </c>
      <c r="H46" s="16" t="s">
        <v>1312</v>
      </c>
      <c r="I46" s="16">
        <v>216</v>
      </c>
      <c r="J46" s="16" t="s">
        <v>5419</v>
      </c>
      <c r="K46" s="16">
        <v>45</v>
      </c>
      <c r="L46" s="16">
        <v>70</v>
      </c>
      <c r="M46" s="16" t="s">
        <v>3795</v>
      </c>
      <c r="N46" s="16" t="s">
        <v>3817</v>
      </c>
      <c r="O46" s="16" t="s">
        <v>5813</v>
      </c>
      <c r="Q46" s="16" t="s">
        <v>241</v>
      </c>
      <c r="R46" s="16">
        <v>5355</v>
      </c>
      <c r="S46" s="16">
        <v>1.2</v>
      </c>
      <c r="T46" s="16">
        <v>18.600000000000001</v>
      </c>
      <c r="U46" s="16" t="s">
        <v>2056</v>
      </c>
      <c r="V46" s="16" t="s">
        <v>7367</v>
      </c>
      <c r="W46" s="16" t="s">
        <v>8842</v>
      </c>
      <c r="X46" s="16" t="s">
        <v>9614</v>
      </c>
      <c r="Y46" s="16" t="s">
        <v>9614</v>
      </c>
      <c r="Z46" s="16" t="s">
        <v>9614</v>
      </c>
      <c r="AA46" s="16" t="s">
        <v>9614</v>
      </c>
      <c r="AB46" s="16" t="s">
        <v>9614</v>
      </c>
      <c r="AC46" s="16" t="s">
        <v>9614</v>
      </c>
      <c r="AD46" s="16" t="s">
        <v>9614</v>
      </c>
      <c r="AE46" s="16" t="s">
        <v>9614</v>
      </c>
      <c r="AF46" s="16" t="s">
        <v>9614</v>
      </c>
      <c r="AG46" s="17" t="str">
        <f t="shared" si="0"/>
        <v>45,0,0,0,0,0,0,0,0,0</v>
      </c>
      <c r="AH46" s="16" t="s">
        <v>6929</v>
      </c>
      <c r="AI46" s="16" t="s">
        <v>7523</v>
      </c>
      <c r="AN46" s="16">
        <v>0</v>
      </c>
      <c r="AO46" s="16">
        <v>25</v>
      </c>
      <c r="AP46" s="16">
        <v>0</v>
      </c>
      <c r="AT46" s="17"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16">
        <v>46</v>
      </c>
      <c r="B47" s="16" t="s">
        <v>346</v>
      </c>
      <c r="C47" s="16" t="s">
        <v>3874</v>
      </c>
      <c r="D47" s="16" t="s">
        <v>170</v>
      </c>
      <c r="E47" s="16" t="s">
        <v>181</v>
      </c>
      <c r="F47" s="16" t="s">
        <v>4447</v>
      </c>
      <c r="G47" s="16" t="s">
        <v>5421</v>
      </c>
      <c r="H47" s="16" t="s">
        <v>5422</v>
      </c>
      <c r="I47" s="16">
        <v>57</v>
      </c>
      <c r="J47" s="16" t="s">
        <v>2028</v>
      </c>
      <c r="K47" s="16">
        <v>190</v>
      </c>
      <c r="L47" s="16">
        <v>70</v>
      </c>
      <c r="M47" s="16" t="s">
        <v>5521</v>
      </c>
      <c r="N47" s="16" t="s">
        <v>3699</v>
      </c>
      <c r="O47" s="16" t="s">
        <v>6288</v>
      </c>
      <c r="P47" s="16" t="s">
        <v>6289</v>
      </c>
      <c r="Q47" s="16" t="s">
        <v>6930</v>
      </c>
      <c r="R47" s="16">
        <v>5355</v>
      </c>
      <c r="S47" s="16">
        <v>0.3</v>
      </c>
      <c r="T47" s="16">
        <v>5.4</v>
      </c>
      <c r="U47" s="16" t="s">
        <v>2056</v>
      </c>
      <c r="V47" s="16" t="s">
        <v>7064</v>
      </c>
      <c r="W47" s="16" t="s">
        <v>8843</v>
      </c>
      <c r="X47" s="16" t="s">
        <v>9614</v>
      </c>
      <c r="Y47" s="16" t="s">
        <v>9614</v>
      </c>
      <c r="Z47" s="16" t="s">
        <v>9614</v>
      </c>
      <c r="AA47" s="16" t="s">
        <v>9614</v>
      </c>
      <c r="AB47" s="16" t="s">
        <v>9614</v>
      </c>
      <c r="AC47" s="16" t="s">
        <v>9614</v>
      </c>
      <c r="AD47" s="16" t="s">
        <v>9614</v>
      </c>
      <c r="AE47" s="16" t="s">
        <v>9614</v>
      </c>
      <c r="AF47" s="16" t="s">
        <v>9614</v>
      </c>
      <c r="AG47" s="17" t="str">
        <f t="shared" si="0"/>
        <v>46,0,0,0,0,0,0,0,0,0</v>
      </c>
      <c r="AH47" s="16" t="s">
        <v>6931</v>
      </c>
      <c r="AI47" s="16" t="s">
        <v>8324</v>
      </c>
      <c r="AK47" s="16" t="s">
        <v>8325</v>
      </c>
      <c r="AL47" s="16" t="s">
        <v>8066</v>
      </c>
      <c r="AM47" s="16" t="s">
        <v>8039</v>
      </c>
      <c r="AN47" s="16">
        <v>0</v>
      </c>
      <c r="AO47" s="16">
        <v>25</v>
      </c>
      <c r="AP47" s="16">
        <v>0</v>
      </c>
      <c r="AQ47" s="16" t="s">
        <v>8428</v>
      </c>
      <c r="AT47" s="17"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16">
        <v>47</v>
      </c>
      <c r="B48" s="16" t="s">
        <v>347</v>
      </c>
      <c r="C48" s="16" t="s">
        <v>3875</v>
      </c>
      <c r="D48" s="16" t="s">
        <v>170</v>
      </c>
      <c r="E48" s="16" t="s">
        <v>181</v>
      </c>
      <c r="F48" s="16" t="s">
        <v>4448</v>
      </c>
      <c r="G48" s="16" t="s">
        <v>5421</v>
      </c>
      <c r="H48" s="16" t="s">
        <v>5422</v>
      </c>
      <c r="I48" s="16">
        <v>142</v>
      </c>
      <c r="J48" s="16" t="s">
        <v>5430</v>
      </c>
      <c r="K48" s="16">
        <v>75</v>
      </c>
      <c r="L48" s="16">
        <v>70</v>
      </c>
      <c r="M48" s="16" t="s">
        <v>5521</v>
      </c>
      <c r="N48" s="16" t="s">
        <v>3699</v>
      </c>
      <c r="O48" s="16" t="s">
        <v>5814</v>
      </c>
      <c r="Q48" s="16" t="s">
        <v>6930</v>
      </c>
      <c r="R48" s="16">
        <v>5355</v>
      </c>
      <c r="S48" s="16">
        <v>1</v>
      </c>
      <c r="T48" s="16">
        <v>29.5</v>
      </c>
      <c r="U48" s="16" t="s">
        <v>2056</v>
      </c>
      <c r="V48" s="16" t="s">
        <v>7064</v>
      </c>
      <c r="W48" s="16" t="s">
        <v>8844</v>
      </c>
      <c r="X48" s="16" t="s">
        <v>9614</v>
      </c>
      <c r="Y48" s="16" t="s">
        <v>9614</v>
      </c>
      <c r="Z48" s="16" t="s">
        <v>9614</v>
      </c>
      <c r="AA48" s="16" t="s">
        <v>9614</v>
      </c>
      <c r="AB48" s="16" t="s">
        <v>9614</v>
      </c>
      <c r="AC48" s="16" t="s">
        <v>9614</v>
      </c>
      <c r="AD48" s="16" t="s">
        <v>9614</v>
      </c>
      <c r="AE48" s="16" t="s">
        <v>9614</v>
      </c>
      <c r="AF48" s="16" t="s">
        <v>9614</v>
      </c>
      <c r="AG48" s="17" t="str">
        <f t="shared" si="0"/>
        <v>47,0,0,0,0,0,0,0,0,0</v>
      </c>
      <c r="AH48" s="16" t="s">
        <v>6931</v>
      </c>
      <c r="AI48" s="16" t="s">
        <v>8326</v>
      </c>
      <c r="AK48" s="16" t="s">
        <v>8325</v>
      </c>
      <c r="AL48" s="16" t="s">
        <v>8066</v>
      </c>
      <c r="AM48" s="16" t="s">
        <v>8039</v>
      </c>
      <c r="AN48" s="16">
        <v>0</v>
      </c>
      <c r="AO48" s="16">
        <v>25</v>
      </c>
      <c r="AP48" s="16">
        <v>0</v>
      </c>
      <c r="AT48" s="17"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16">
        <v>48</v>
      </c>
      <c r="B49" s="16" t="s">
        <v>348</v>
      </c>
      <c r="C49" s="16" t="s">
        <v>3876</v>
      </c>
      <c r="D49" s="16" t="s">
        <v>170</v>
      </c>
      <c r="E49" s="16" t="s">
        <v>183</v>
      </c>
      <c r="F49" s="16" t="s">
        <v>4449</v>
      </c>
      <c r="G49" s="16" t="s">
        <v>5421</v>
      </c>
      <c r="H49" s="16" t="s">
        <v>5422</v>
      </c>
      <c r="I49" s="16">
        <v>61</v>
      </c>
      <c r="J49" s="16" t="s">
        <v>1314</v>
      </c>
      <c r="K49" s="16">
        <v>190</v>
      </c>
      <c r="L49" s="16">
        <v>70</v>
      </c>
      <c r="M49" s="16" t="s">
        <v>5522</v>
      </c>
      <c r="N49" s="16" t="s">
        <v>3749</v>
      </c>
      <c r="O49" s="16" t="s">
        <v>6290</v>
      </c>
      <c r="P49" s="16" t="s">
        <v>6291</v>
      </c>
      <c r="Q49" s="16" t="s">
        <v>1372</v>
      </c>
      <c r="R49" s="16">
        <v>5355</v>
      </c>
      <c r="S49" s="16">
        <v>1</v>
      </c>
      <c r="T49" s="16">
        <v>30</v>
      </c>
      <c r="U49" s="16" t="s">
        <v>8762</v>
      </c>
      <c r="V49" s="16" t="s">
        <v>7064</v>
      </c>
      <c r="W49" s="16" t="s">
        <v>8845</v>
      </c>
      <c r="X49" s="16" t="s">
        <v>9614</v>
      </c>
      <c r="Y49" s="16" t="s">
        <v>9614</v>
      </c>
      <c r="Z49" s="16" t="s">
        <v>9614</v>
      </c>
      <c r="AA49" s="16" t="s">
        <v>9614</v>
      </c>
      <c r="AB49" s="16" t="s">
        <v>9614</v>
      </c>
      <c r="AC49" s="16" t="s">
        <v>9614</v>
      </c>
      <c r="AD49" s="16" t="s">
        <v>9614</v>
      </c>
      <c r="AE49" s="16" t="s">
        <v>9614</v>
      </c>
      <c r="AF49" s="16" t="s">
        <v>9614</v>
      </c>
      <c r="AG49" s="17" t="str">
        <f t="shared" si="0"/>
        <v>48,0,0,0,0,0,0,0,0,0</v>
      </c>
      <c r="AH49" s="16" t="s">
        <v>6932</v>
      </c>
      <c r="AI49" s="16" t="s">
        <v>7524</v>
      </c>
      <c r="AN49" s="16">
        <v>0</v>
      </c>
      <c r="AO49" s="16">
        <v>25</v>
      </c>
      <c r="AP49" s="16">
        <v>0</v>
      </c>
      <c r="AQ49" s="16" t="s">
        <v>8429</v>
      </c>
      <c r="AT49" s="17"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16">
        <v>49</v>
      </c>
      <c r="B50" s="16" t="s">
        <v>349</v>
      </c>
      <c r="C50" s="16" t="s">
        <v>3877</v>
      </c>
      <c r="D50" s="16" t="s">
        <v>170</v>
      </c>
      <c r="E50" s="16" t="s">
        <v>183</v>
      </c>
      <c r="F50" s="16" t="s">
        <v>4450</v>
      </c>
      <c r="G50" s="16" t="s">
        <v>5421</v>
      </c>
      <c r="H50" s="16" t="s">
        <v>5422</v>
      </c>
      <c r="I50" s="16">
        <v>158</v>
      </c>
      <c r="J50" s="16" t="s">
        <v>5418</v>
      </c>
      <c r="K50" s="16">
        <v>75</v>
      </c>
      <c r="L50" s="16">
        <v>70</v>
      </c>
      <c r="M50" s="16" t="s">
        <v>5523</v>
      </c>
      <c r="N50" s="16" t="s">
        <v>5524</v>
      </c>
      <c r="O50" s="16" t="s">
        <v>5815</v>
      </c>
      <c r="Q50" s="16" t="s">
        <v>1372</v>
      </c>
      <c r="R50" s="16">
        <v>5355</v>
      </c>
      <c r="S50" s="16">
        <v>1.5</v>
      </c>
      <c r="T50" s="16">
        <v>12.5</v>
      </c>
      <c r="U50" s="16" t="s">
        <v>8762</v>
      </c>
      <c r="V50" s="16" t="s">
        <v>7064</v>
      </c>
      <c r="W50" s="16" t="s">
        <v>8846</v>
      </c>
      <c r="X50" s="16" t="s">
        <v>9614</v>
      </c>
      <c r="Y50" s="16" t="s">
        <v>9614</v>
      </c>
      <c r="Z50" s="16" t="s">
        <v>9614</v>
      </c>
      <c r="AA50" s="16" t="s">
        <v>9614</v>
      </c>
      <c r="AB50" s="16" t="s">
        <v>9614</v>
      </c>
      <c r="AC50" s="16" t="s">
        <v>9614</v>
      </c>
      <c r="AD50" s="16" t="s">
        <v>9614</v>
      </c>
      <c r="AE50" s="16" t="s">
        <v>9614</v>
      </c>
      <c r="AF50" s="16" t="s">
        <v>9614</v>
      </c>
      <c r="AG50" s="17" t="str">
        <f t="shared" si="0"/>
        <v>49,0,0,0,0,0,0,0,0,0</v>
      </c>
      <c r="AH50" s="16" t="s">
        <v>6933</v>
      </c>
      <c r="AI50" s="16" t="s">
        <v>8067</v>
      </c>
      <c r="AL50" s="16" t="s">
        <v>8068</v>
      </c>
      <c r="AN50" s="16">
        <v>0</v>
      </c>
      <c r="AO50" s="16">
        <v>25</v>
      </c>
      <c r="AP50" s="16">
        <v>15</v>
      </c>
      <c r="AT50" s="17"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16">
        <v>50</v>
      </c>
      <c r="B51" s="16" t="s">
        <v>350</v>
      </c>
      <c r="C51" s="16" t="s">
        <v>3878</v>
      </c>
      <c r="D51" s="16" t="s">
        <v>184</v>
      </c>
      <c r="F51" s="16" t="s">
        <v>4451</v>
      </c>
      <c r="G51" s="16" t="s">
        <v>5421</v>
      </c>
      <c r="H51" s="16" t="s">
        <v>5422</v>
      </c>
      <c r="I51" s="16">
        <v>53</v>
      </c>
      <c r="J51" s="16" t="s">
        <v>2046</v>
      </c>
      <c r="K51" s="16">
        <v>255</v>
      </c>
      <c r="L51" s="16">
        <v>70</v>
      </c>
      <c r="M51" s="16" t="s">
        <v>5525</v>
      </c>
      <c r="N51" s="16" t="s">
        <v>3791</v>
      </c>
      <c r="O51" s="16" t="s">
        <v>6292</v>
      </c>
      <c r="P51" s="16" t="s">
        <v>6293</v>
      </c>
      <c r="Q51" s="16" t="s">
        <v>2024</v>
      </c>
      <c r="R51" s="16">
        <v>5355</v>
      </c>
      <c r="S51" s="16">
        <v>0.2</v>
      </c>
      <c r="T51" s="16">
        <v>0.8</v>
      </c>
      <c r="U51" s="16" t="s">
        <v>2058</v>
      </c>
      <c r="V51" s="16" t="s">
        <v>7215</v>
      </c>
      <c r="W51" s="16" t="s">
        <v>8847</v>
      </c>
      <c r="X51" s="16" t="s">
        <v>9614</v>
      </c>
      <c r="Y51" s="16" t="s">
        <v>9614</v>
      </c>
      <c r="Z51" s="16" t="s">
        <v>9614</v>
      </c>
      <c r="AA51" s="16" t="s">
        <v>9614</v>
      </c>
      <c r="AB51" s="16" t="s">
        <v>9614</v>
      </c>
      <c r="AC51" s="16" t="s">
        <v>9614</v>
      </c>
      <c r="AD51" s="16" t="s">
        <v>9614</v>
      </c>
      <c r="AE51" s="16" t="s">
        <v>9614</v>
      </c>
      <c r="AF51" s="16" t="s">
        <v>9614</v>
      </c>
      <c r="AG51" s="17" t="str">
        <f t="shared" si="0"/>
        <v>50,0,0,0,0,0,0,0,0,0</v>
      </c>
      <c r="AH51" s="16" t="s">
        <v>6934</v>
      </c>
      <c r="AI51" s="16" t="s">
        <v>8069</v>
      </c>
      <c r="AL51" s="16" t="s">
        <v>8070</v>
      </c>
      <c r="AN51" s="16">
        <v>0</v>
      </c>
      <c r="AO51" s="16">
        <v>25</v>
      </c>
      <c r="AP51" s="16">
        <v>0</v>
      </c>
      <c r="AQ51" s="16" t="s">
        <v>8430</v>
      </c>
      <c r="AT51" s="17"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16">
        <v>51</v>
      </c>
      <c r="B52" s="16" t="s">
        <v>352</v>
      </c>
      <c r="C52" s="16" t="s">
        <v>3879</v>
      </c>
      <c r="D52" s="16" t="s">
        <v>184</v>
      </c>
      <c r="F52" s="16" t="s">
        <v>4452</v>
      </c>
      <c r="G52" s="16" t="s">
        <v>5421</v>
      </c>
      <c r="H52" s="16" t="s">
        <v>5422</v>
      </c>
      <c r="I52" s="16">
        <v>142</v>
      </c>
      <c r="J52" s="16" t="s">
        <v>2047</v>
      </c>
      <c r="K52" s="16">
        <v>50</v>
      </c>
      <c r="L52" s="16">
        <v>70</v>
      </c>
      <c r="M52" s="16" t="s">
        <v>5525</v>
      </c>
      <c r="N52" s="16" t="s">
        <v>3791</v>
      </c>
      <c r="O52" s="16" t="s">
        <v>5816</v>
      </c>
      <c r="Q52" s="16" t="s">
        <v>2024</v>
      </c>
      <c r="R52" s="16">
        <v>5355</v>
      </c>
      <c r="S52" s="16">
        <v>0.7</v>
      </c>
      <c r="T52" s="16">
        <v>33.299999999999997</v>
      </c>
      <c r="U52" s="16" t="s">
        <v>2058</v>
      </c>
      <c r="V52" s="16" t="s">
        <v>7215</v>
      </c>
      <c r="W52" s="16" t="s">
        <v>8848</v>
      </c>
      <c r="X52" s="16" t="s">
        <v>9614</v>
      </c>
      <c r="Y52" s="16" t="s">
        <v>9614</v>
      </c>
      <c r="Z52" s="16" t="s">
        <v>9614</v>
      </c>
      <c r="AA52" s="16" t="s">
        <v>9614</v>
      </c>
      <c r="AB52" s="16" t="s">
        <v>9614</v>
      </c>
      <c r="AC52" s="16" t="s">
        <v>9614</v>
      </c>
      <c r="AD52" s="16" t="s">
        <v>9614</v>
      </c>
      <c r="AE52" s="16" t="s">
        <v>9614</v>
      </c>
      <c r="AF52" s="16" t="s">
        <v>9614</v>
      </c>
      <c r="AG52" s="17" t="str">
        <f t="shared" si="0"/>
        <v>51,0,0,0,0,0,0,0,0,0</v>
      </c>
      <c r="AH52" s="16" t="s">
        <v>6934</v>
      </c>
      <c r="AI52" s="16" t="s">
        <v>8071</v>
      </c>
      <c r="AL52" s="16" t="s">
        <v>8070</v>
      </c>
      <c r="AN52" s="16">
        <v>0</v>
      </c>
      <c r="AO52" s="16">
        <v>25</v>
      </c>
      <c r="AP52" s="16">
        <v>0</v>
      </c>
      <c r="AT52" s="17"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16">
        <v>52</v>
      </c>
      <c r="B53" s="16" t="s">
        <v>354</v>
      </c>
      <c r="C53" s="16" t="s">
        <v>3880</v>
      </c>
      <c r="D53" s="16" t="s">
        <v>177</v>
      </c>
      <c r="F53" s="16" t="s">
        <v>4453</v>
      </c>
      <c r="G53" s="16" t="s">
        <v>5421</v>
      </c>
      <c r="H53" s="16" t="s">
        <v>5422</v>
      </c>
      <c r="I53" s="16">
        <v>58</v>
      </c>
      <c r="J53" s="16" t="s">
        <v>2046</v>
      </c>
      <c r="K53" s="16">
        <v>255</v>
      </c>
      <c r="L53" s="16">
        <v>70</v>
      </c>
      <c r="M53" s="16" t="s">
        <v>5526</v>
      </c>
      <c r="N53" s="16" t="s">
        <v>3804</v>
      </c>
      <c r="O53" s="16" t="s">
        <v>6294</v>
      </c>
      <c r="P53" s="16" t="s">
        <v>6295</v>
      </c>
      <c r="Q53" s="16" t="s">
        <v>2024</v>
      </c>
      <c r="R53" s="16">
        <v>5355</v>
      </c>
      <c r="S53" s="16">
        <v>0.4</v>
      </c>
      <c r="T53" s="16">
        <v>4.2</v>
      </c>
      <c r="U53" s="16" t="s">
        <v>8759</v>
      </c>
      <c r="V53" s="16" t="s">
        <v>8766</v>
      </c>
      <c r="W53" s="16" t="s">
        <v>8849</v>
      </c>
      <c r="X53" s="16" t="s">
        <v>9614</v>
      </c>
      <c r="Y53" s="16" t="s">
        <v>9614</v>
      </c>
      <c r="Z53" s="16" t="s">
        <v>9614</v>
      </c>
      <c r="AA53" s="16" t="s">
        <v>9614</v>
      </c>
      <c r="AB53" s="16" t="s">
        <v>9614</v>
      </c>
      <c r="AC53" s="16" t="s">
        <v>9614</v>
      </c>
      <c r="AD53" s="16" t="s">
        <v>9614</v>
      </c>
      <c r="AE53" s="16" t="s">
        <v>9614</v>
      </c>
      <c r="AF53" s="16" t="s">
        <v>9614</v>
      </c>
      <c r="AG53" s="17" t="str">
        <f t="shared" si="0"/>
        <v>52,0,0,0,0,0,0,0,0,0</v>
      </c>
      <c r="AH53" s="16" t="s">
        <v>6935</v>
      </c>
      <c r="AI53" s="16" t="s">
        <v>8072</v>
      </c>
      <c r="AL53" s="16" t="s">
        <v>8064</v>
      </c>
      <c r="AN53" s="16">
        <v>0</v>
      </c>
      <c r="AO53" s="16">
        <v>25</v>
      </c>
      <c r="AP53" s="16">
        <v>0</v>
      </c>
      <c r="AQ53" s="16" t="s">
        <v>8431</v>
      </c>
      <c r="AT53" s="17"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16">
        <v>53</v>
      </c>
      <c r="B54" s="16" t="s">
        <v>356</v>
      </c>
      <c r="C54" s="16" t="s">
        <v>3881</v>
      </c>
      <c r="D54" s="16" t="s">
        <v>177</v>
      </c>
      <c r="E54" s="16" t="s">
        <v>193</v>
      </c>
      <c r="F54" s="16" t="s">
        <v>4454</v>
      </c>
      <c r="G54" s="16" t="s">
        <v>5421</v>
      </c>
      <c r="H54" s="16" t="s">
        <v>5422</v>
      </c>
      <c r="I54" s="16">
        <v>154</v>
      </c>
      <c r="J54" s="16" t="s">
        <v>2047</v>
      </c>
      <c r="K54" s="16">
        <v>90</v>
      </c>
      <c r="L54" s="16">
        <v>70</v>
      </c>
      <c r="M54" s="16" t="s">
        <v>5527</v>
      </c>
      <c r="N54" s="16" t="s">
        <v>3804</v>
      </c>
      <c r="O54" s="16" t="s">
        <v>5817</v>
      </c>
      <c r="Q54" s="16" t="s">
        <v>2024</v>
      </c>
      <c r="R54" s="16">
        <v>5355</v>
      </c>
      <c r="S54" s="16">
        <v>1</v>
      </c>
      <c r="T54" s="16">
        <v>32</v>
      </c>
      <c r="U54" s="16" t="s">
        <v>8759</v>
      </c>
      <c r="V54" s="16" t="s">
        <v>8766</v>
      </c>
      <c r="W54" s="16" t="s">
        <v>8850</v>
      </c>
      <c r="X54" s="16" t="s">
        <v>9614</v>
      </c>
      <c r="Y54" s="16" t="s">
        <v>9614</v>
      </c>
      <c r="Z54" s="16" t="s">
        <v>9614</v>
      </c>
      <c r="AA54" s="16" t="s">
        <v>9614</v>
      </c>
      <c r="AB54" s="16" t="s">
        <v>9614</v>
      </c>
      <c r="AC54" s="16" t="s">
        <v>9614</v>
      </c>
      <c r="AD54" s="16" t="s">
        <v>9614</v>
      </c>
      <c r="AE54" s="16" t="s">
        <v>9614</v>
      </c>
      <c r="AF54" s="16" t="s">
        <v>9614</v>
      </c>
      <c r="AG54" s="17" t="str">
        <f t="shared" si="0"/>
        <v>53,0,0,0,0,0,0,0,0,0</v>
      </c>
      <c r="AH54" s="16" t="s">
        <v>6936</v>
      </c>
      <c r="AI54" s="16" t="s">
        <v>8073</v>
      </c>
      <c r="AL54" s="16" t="s">
        <v>8064</v>
      </c>
      <c r="AN54" s="16">
        <v>0</v>
      </c>
      <c r="AO54" s="16">
        <v>25</v>
      </c>
      <c r="AP54" s="16">
        <v>0</v>
      </c>
      <c r="AT54" s="17"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16">
        <v>54</v>
      </c>
      <c r="B55" s="16" t="s">
        <v>358</v>
      </c>
      <c r="C55" s="16" t="s">
        <v>3882</v>
      </c>
      <c r="D55" s="16" t="s">
        <v>179</v>
      </c>
      <c r="F55" s="16" t="s">
        <v>4455</v>
      </c>
      <c r="G55" s="16" t="s">
        <v>5421</v>
      </c>
      <c r="H55" s="16" t="s">
        <v>5422</v>
      </c>
      <c r="I55" s="16">
        <v>64</v>
      </c>
      <c r="J55" s="16" t="s">
        <v>5415</v>
      </c>
      <c r="K55" s="16">
        <v>190</v>
      </c>
      <c r="L55" s="16">
        <v>70</v>
      </c>
      <c r="M55" s="16" t="s">
        <v>5528</v>
      </c>
      <c r="N55" s="16" t="s">
        <v>3753</v>
      </c>
      <c r="O55" s="16" t="s">
        <v>6296</v>
      </c>
      <c r="P55" s="16" t="s">
        <v>6297</v>
      </c>
      <c r="Q55" s="16" t="s">
        <v>6937</v>
      </c>
      <c r="R55" s="16">
        <v>5355</v>
      </c>
      <c r="S55" s="16">
        <v>0.8</v>
      </c>
      <c r="T55" s="16">
        <v>19.600000000000001</v>
      </c>
      <c r="U55" s="16" t="s">
        <v>8759</v>
      </c>
      <c r="V55" s="16" t="s">
        <v>8764</v>
      </c>
      <c r="W55" s="16" t="s">
        <v>8851</v>
      </c>
      <c r="X55" s="16" t="s">
        <v>9614</v>
      </c>
      <c r="Y55" s="16" t="s">
        <v>9614</v>
      </c>
      <c r="Z55" s="16" t="s">
        <v>9614</v>
      </c>
      <c r="AA55" s="16" t="s">
        <v>9614</v>
      </c>
      <c r="AB55" s="16" t="s">
        <v>9614</v>
      </c>
      <c r="AC55" s="16" t="s">
        <v>9614</v>
      </c>
      <c r="AD55" s="16" t="s">
        <v>9614</v>
      </c>
      <c r="AE55" s="16" t="s">
        <v>9614</v>
      </c>
      <c r="AF55" s="16" t="s">
        <v>9614</v>
      </c>
      <c r="AG55" s="17" t="str">
        <f t="shared" si="0"/>
        <v>54,0,0,0,0,0,0,0,0,0</v>
      </c>
      <c r="AH55" s="16" t="s">
        <v>6938</v>
      </c>
      <c r="AI55" s="16" t="s">
        <v>7525</v>
      </c>
      <c r="AN55" s="16">
        <v>0</v>
      </c>
      <c r="AO55" s="16">
        <v>25</v>
      </c>
      <c r="AP55" s="16">
        <v>0</v>
      </c>
      <c r="AQ55" s="16" t="s">
        <v>8432</v>
      </c>
      <c r="AT55" s="17"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16">
        <v>55</v>
      </c>
      <c r="B56" s="16" t="s">
        <v>359</v>
      </c>
      <c r="C56" s="16" t="s">
        <v>3883</v>
      </c>
      <c r="D56" s="16" t="s">
        <v>179</v>
      </c>
      <c r="F56" s="16" t="s">
        <v>4456</v>
      </c>
      <c r="G56" s="16" t="s">
        <v>5421</v>
      </c>
      <c r="H56" s="16" t="s">
        <v>5422</v>
      </c>
      <c r="I56" s="16">
        <v>175</v>
      </c>
      <c r="J56" s="16" t="s">
        <v>5429</v>
      </c>
      <c r="K56" s="16">
        <v>75</v>
      </c>
      <c r="L56" s="16">
        <v>70</v>
      </c>
      <c r="M56" s="16" t="s">
        <v>5528</v>
      </c>
      <c r="N56" s="16" t="s">
        <v>3753</v>
      </c>
      <c r="O56" s="16" t="s">
        <v>5818</v>
      </c>
      <c r="Q56" s="16" t="s">
        <v>6937</v>
      </c>
      <c r="R56" s="16">
        <v>5355</v>
      </c>
      <c r="S56" s="16">
        <v>1.7</v>
      </c>
      <c r="T56" s="16">
        <v>76.599999999999994</v>
      </c>
      <c r="U56" s="16" t="s">
        <v>2057</v>
      </c>
      <c r="V56" s="16" t="s">
        <v>8764</v>
      </c>
      <c r="W56" s="16" t="s">
        <v>8852</v>
      </c>
      <c r="X56" s="16" t="s">
        <v>9614</v>
      </c>
      <c r="Y56" s="16" t="s">
        <v>9614</v>
      </c>
      <c r="Z56" s="16" t="s">
        <v>9614</v>
      </c>
      <c r="AA56" s="16" t="s">
        <v>9614</v>
      </c>
      <c r="AB56" s="16" t="s">
        <v>9614</v>
      </c>
      <c r="AC56" s="16" t="s">
        <v>9614</v>
      </c>
      <c r="AD56" s="16" t="s">
        <v>9614</v>
      </c>
      <c r="AE56" s="16" t="s">
        <v>9614</v>
      </c>
      <c r="AF56" s="16" t="s">
        <v>9614</v>
      </c>
      <c r="AG56" s="17" t="str">
        <f t="shared" si="0"/>
        <v>55,0,0,0,0,0,0,0,0,0</v>
      </c>
      <c r="AH56" s="16" t="s">
        <v>6938</v>
      </c>
      <c r="AI56" s="16" t="s">
        <v>7526</v>
      </c>
      <c r="AN56" s="16">
        <v>0</v>
      </c>
      <c r="AO56" s="16">
        <v>25</v>
      </c>
      <c r="AP56" s="16">
        <v>0</v>
      </c>
      <c r="AT56" s="17"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16">
        <v>56</v>
      </c>
      <c r="B57" s="16" t="s">
        <v>360</v>
      </c>
      <c r="C57" s="16" t="s">
        <v>3884</v>
      </c>
      <c r="D57" s="16" t="s">
        <v>182</v>
      </c>
      <c r="F57" s="16" t="s">
        <v>4457</v>
      </c>
      <c r="G57" s="16" t="s">
        <v>5421</v>
      </c>
      <c r="H57" s="16" t="s">
        <v>5422</v>
      </c>
      <c r="I57" s="16">
        <v>61</v>
      </c>
      <c r="J57" s="16" t="s">
        <v>2028</v>
      </c>
      <c r="K57" s="16">
        <v>190</v>
      </c>
      <c r="L57" s="16">
        <v>70</v>
      </c>
      <c r="M57" s="16" t="s">
        <v>5529</v>
      </c>
      <c r="N57" s="16" t="s">
        <v>5530</v>
      </c>
      <c r="O57" s="16" t="s">
        <v>6298</v>
      </c>
      <c r="P57" s="16" t="s">
        <v>6299</v>
      </c>
      <c r="Q57" s="16" t="s">
        <v>2024</v>
      </c>
      <c r="R57" s="16">
        <v>5355</v>
      </c>
      <c r="S57" s="16">
        <v>0.5</v>
      </c>
      <c r="T57" s="16">
        <v>28</v>
      </c>
      <c r="U57" s="16" t="s">
        <v>2058</v>
      </c>
      <c r="V57" s="16" t="s">
        <v>8767</v>
      </c>
      <c r="W57" s="16" t="s">
        <v>8853</v>
      </c>
      <c r="X57" s="16" t="s">
        <v>9614</v>
      </c>
      <c r="Y57" s="16" t="s">
        <v>9614</v>
      </c>
      <c r="Z57" s="16" t="s">
        <v>9614</v>
      </c>
      <c r="AA57" s="16" t="s">
        <v>9614</v>
      </c>
      <c r="AB57" s="16" t="s">
        <v>9614</v>
      </c>
      <c r="AC57" s="16" t="s">
        <v>9614</v>
      </c>
      <c r="AD57" s="16" t="s">
        <v>9614</v>
      </c>
      <c r="AE57" s="16" t="s">
        <v>9614</v>
      </c>
      <c r="AF57" s="16" t="s">
        <v>9614</v>
      </c>
      <c r="AG57" s="17" t="str">
        <f t="shared" si="0"/>
        <v>56,0,0,0,0,0,0,0,0,0</v>
      </c>
      <c r="AH57" s="16" t="s">
        <v>6939</v>
      </c>
      <c r="AI57" s="16" t="s">
        <v>8074</v>
      </c>
      <c r="AL57" s="16" t="s">
        <v>8075</v>
      </c>
      <c r="AN57" s="16">
        <v>0</v>
      </c>
      <c r="AO57" s="16">
        <v>25</v>
      </c>
      <c r="AP57" s="16">
        <v>0</v>
      </c>
      <c r="AQ57" s="16" t="s">
        <v>8433</v>
      </c>
      <c r="AT57" s="17"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16">
        <v>57</v>
      </c>
      <c r="B58" s="16" t="s">
        <v>361</v>
      </c>
      <c r="C58" s="16" t="s">
        <v>3885</v>
      </c>
      <c r="D58" s="16" t="s">
        <v>182</v>
      </c>
      <c r="E58" s="16" t="s">
        <v>193</v>
      </c>
      <c r="F58" s="16" t="s">
        <v>4458</v>
      </c>
      <c r="G58" s="16" t="s">
        <v>5421</v>
      </c>
      <c r="H58" s="16" t="s">
        <v>5422</v>
      </c>
      <c r="I58" s="16">
        <v>159</v>
      </c>
      <c r="J58" s="16" t="s">
        <v>2029</v>
      </c>
      <c r="K58" s="16">
        <v>75</v>
      </c>
      <c r="L58" s="16">
        <v>70</v>
      </c>
      <c r="M58" s="16" t="s">
        <v>5529</v>
      </c>
      <c r="N58" s="16" t="s">
        <v>5530</v>
      </c>
      <c r="O58" s="16" t="s">
        <v>5819</v>
      </c>
      <c r="Q58" s="16" t="s">
        <v>2024</v>
      </c>
      <c r="R58" s="16">
        <v>5355</v>
      </c>
      <c r="S58" s="16">
        <v>1</v>
      </c>
      <c r="T58" s="16">
        <v>32</v>
      </c>
      <c r="U58" s="16" t="s">
        <v>2058</v>
      </c>
      <c r="V58" s="16" t="s">
        <v>8767</v>
      </c>
      <c r="W58" s="16" t="s">
        <v>8854</v>
      </c>
      <c r="X58" s="16" t="s">
        <v>9614</v>
      </c>
      <c r="Y58" s="16" t="s">
        <v>9614</v>
      </c>
      <c r="Z58" s="16" t="s">
        <v>9614</v>
      </c>
      <c r="AA58" s="16" t="s">
        <v>9614</v>
      </c>
      <c r="AB58" s="16" t="s">
        <v>9614</v>
      </c>
      <c r="AC58" s="16" t="s">
        <v>9614</v>
      </c>
      <c r="AD58" s="16" t="s">
        <v>9614</v>
      </c>
      <c r="AE58" s="16" t="s">
        <v>9614</v>
      </c>
      <c r="AF58" s="16" t="s">
        <v>9614</v>
      </c>
      <c r="AG58" s="17" t="str">
        <f t="shared" si="0"/>
        <v>57,0,0,0,0,0,0,0,0,0</v>
      </c>
      <c r="AH58" s="16" t="s">
        <v>6939</v>
      </c>
      <c r="AI58" s="16" t="s">
        <v>8076</v>
      </c>
      <c r="AL58" s="16" t="s">
        <v>8075</v>
      </c>
      <c r="AN58" s="16">
        <v>0</v>
      </c>
      <c r="AO58" s="16">
        <v>25</v>
      </c>
      <c r="AP58" s="16">
        <v>0</v>
      </c>
      <c r="AT58" s="17"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16">
        <v>58</v>
      </c>
      <c r="B59" s="16" t="s">
        <v>362</v>
      </c>
      <c r="C59" s="16" t="s">
        <v>3886</v>
      </c>
      <c r="D59" s="16" t="s">
        <v>178</v>
      </c>
      <c r="F59" s="16" t="s">
        <v>4459</v>
      </c>
      <c r="G59" s="16" t="s">
        <v>5431</v>
      </c>
      <c r="H59" s="16" t="s">
        <v>5432</v>
      </c>
      <c r="I59" s="16">
        <v>70</v>
      </c>
      <c r="J59" s="16" t="s">
        <v>2028</v>
      </c>
      <c r="K59" s="16">
        <v>190</v>
      </c>
      <c r="L59" s="16">
        <v>70</v>
      </c>
      <c r="M59" s="16" t="s">
        <v>5531</v>
      </c>
      <c r="N59" s="16" t="s">
        <v>5475</v>
      </c>
      <c r="O59" s="16" t="s">
        <v>6300</v>
      </c>
      <c r="P59" s="16" t="s">
        <v>6301</v>
      </c>
      <c r="Q59" s="16" t="s">
        <v>2024</v>
      </c>
      <c r="R59" s="16">
        <v>5355</v>
      </c>
      <c r="S59" s="16">
        <v>0.7</v>
      </c>
      <c r="T59" s="16">
        <v>19</v>
      </c>
      <c r="U59" s="16" t="s">
        <v>2058</v>
      </c>
      <c r="V59" s="16" t="s">
        <v>7367</v>
      </c>
      <c r="W59" s="16" t="s">
        <v>8855</v>
      </c>
      <c r="X59" s="16" t="s">
        <v>9614</v>
      </c>
      <c r="Y59" s="16" t="s">
        <v>9614</v>
      </c>
      <c r="Z59" s="16" t="s">
        <v>9614</v>
      </c>
      <c r="AA59" s="16" t="s">
        <v>9614</v>
      </c>
      <c r="AB59" s="16" t="s">
        <v>9614</v>
      </c>
      <c r="AC59" s="16" t="s">
        <v>9614</v>
      </c>
      <c r="AD59" s="16" t="s">
        <v>9614</v>
      </c>
      <c r="AE59" s="16" t="s">
        <v>9614</v>
      </c>
      <c r="AF59" s="16" t="s">
        <v>9614</v>
      </c>
      <c r="AG59" s="17" t="str">
        <f t="shared" si="0"/>
        <v>58,0,0,0,0,0,0,0,0,0</v>
      </c>
      <c r="AH59" s="16" t="s">
        <v>6940</v>
      </c>
      <c r="AI59" s="16" t="s">
        <v>8327</v>
      </c>
      <c r="AK59" s="16" t="s">
        <v>8038</v>
      </c>
      <c r="AL59" s="16" t="s">
        <v>8038</v>
      </c>
      <c r="AM59" s="16" t="s">
        <v>8038</v>
      </c>
      <c r="AN59" s="16">
        <v>0</v>
      </c>
      <c r="AO59" s="16">
        <v>25</v>
      </c>
      <c r="AP59" s="16">
        <v>0</v>
      </c>
      <c r="AQ59" s="16" t="s">
        <v>8434</v>
      </c>
      <c r="AT59" s="17"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16">
        <v>59</v>
      </c>
      <c r="B60" s="16" t="s">
        <v>363</v>
      </c>
      <c r="C60" s="16" t="s">
        <v>3887</v>
      </c>
      <c r="D60" s="16" t="s">
        <v>178</v>
      </c>
      <c r="E60" s="16" t="s">
        <v>193</v>
      </c>
      <c r="F60" s="16" t="s">
        <v>4460</v>
      </c>
      <c r="G60" s="16" t="s">
        <v>5431</v>
      </c>
      <c r="H60" s="16" t="s">
        <v>5432</v>
      </c>
      <c r="I60" s="16">
        <v>194</v>
      </c>
      <c r="J60" s="16" t="s">
        <v>2029</v>
      </c>
      <c r="K60" s="16">
        <v>75</v>
      </c>
      <c r="L60" s="16">
        <v>70</v>
      </c>
      <c r="M60" s="16" t="s">
        <v>5531</v>
      </c>
      <c r="N60" s="16" t="s">
        <v>5475</v>
      </c>
      <c r="O60" s="16" t="s">
        <v>5820</v>
      </c>
      <c r="Q60" s="16" t="s">
        <v>2024</v>
      </c>
      <c r="R60" s="16">
        <v>5355</v>
      </c>
      <c r="S60" s="16">
        <v>1.9</v>
      </c>
      <c r="T60" s="16">
        <v>155</v>
      </c>
      <c r="U60" s="16" t="s">
        <v>2058</v>
      </c>
      <c r="V60" s="16" t="s">
        <v>7367</v>
      </c>
      <c r="W60" s="16" t="s">
        <v>8856</v>
      </c>
      <c r="X60" s="16" t="s">
        <v>9614</v>
      </c>
      <c r="Y60" s="16" t="s">
        <v>9614</v>
      </c>
      <c r="Z60" s="16" t="s">
        <v>9614</v>
      </c>
      <c r="AA60" s="16" t="s">
        <v>9614</v>
      </c>
      <c r="AB60" s="16" t="s">
        <v>9614</v>
      </c>
      <c r="AC60" s="16" t="s">
        <v>9614</v>
      </c>
      <c r="AD60" s="16" t="s">
        <v>9614</v>
      </c>
      <c r="AE60" s="16" t="s">
        <v>9614</v>
      </c>
      <c r="AF60" s="16" t="s">
        <v>9614</v>
      </c>
      <c r="AG60" s="17" t="str">
        <f t="shared" si="0"/>
        <v>59,0,0,0,0,0,0,0,0,0</v>
      </c>
      <c r="AH60" s="16" t="s">
        <v>6941</v>
      </c>
      <c r="AI60" s="16" t="s">
        <v>8328</v>
      </c>
      <c r="AK60" s="16" t="s">
        <v>8038</v>
      </c>
      <c r="AL60" s="16" t="s">
        <v>8038</v>
      </c>
      <c r="AM60" s="16" t="s">
        <v>8038</v>
      </c>
      <c r="AN60" s="16">
        <v>0</v>
      </c>
      <c r="AO60" s="16">
        <v>25</v>
      </c>
      <c r="AP60" s="16">
        <v>0</v>
      </c>
      <c r="AT60" s="17"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16">
        <v>60</v>
      </c>
      <c r="B61" s="16" t="s">
        <v>364</v>
      </c>
      <c r="C61" s="16" t="s">
        <v>3888</v>
      </c>
      <c r="D61" s="16" t="s">
        <v>179</v>
      </c>
      <c r="F61" s="16" t="s">
        <v>4461</v>
      </c>
      <c r="G61" s="16" t="s">
        <v>5421</v>
      </c>
      <c r="H61" s="16" t="s">
        <v>1312</v>
      </c>
      <c r="I61" s="16">
        <v>60</v>
      </c>
      <c r="J61" s="16" t="s">
        <v>2046</v>
      </c>
      <c r="K61" s="16">
        <v>255</v>
      </c>
      <c r="L61" s="16">
        <v>70</v>
      </c>
      <c r="M61" s="16" t="s">
        <v>5532</v>
      </c>
      <c r="N61" s="16" t="s">
        <v>3753</v>
      </c>
      <c r="O61" s="16" t="s">
        <v>6302</v>
      </c>
      <c r="P61" s="16" t="s">
        <v>6303</v>
      </c>
      <c r="Q61" s="16" t="s">
        <v>3684</v>
      </c>
      <c r="R61" s="16">
        <v>5355</v>
      </c>
      <c r="S61" s="16">
        <v>0.6</v>
      </c>
      <c r="T61" s="16">
        <v>12.4</v>
      </c>
      <c r="U61" s="16" t="s">
        <v>2057</v>
      </c>
      <c r="V61" s="16" t="s">
        <v>8764</v>
      </c>
      <c r="W61" s="16" t="s">
        <v>8857</v>
      </c>
      <c r="X61" s="16" t="s">
        <v>9614</v>
      </c>
      <c r="Y61" s="16" t="s">
        <v>9614</v>
      </c>
      <c r="Z61" s="16" t="s">
        <v>9614</v>
      </c>
      <c r="AA61" s="16" t="s">
        <v>9614</v>
      </c>
      <c r="AB61" s="16" t="s">
        <v>9614</v>
      </c>
      <c r="AC61" s="16" t="s">
        <v>9614</v>
      </c>
      <c r="AD61" s="16" t="s">
        <v>9614</v>
      </c>
      <c r="AE61" s="16" t="s">
        <v>9614</v>
      </c>
      <c r="AF61" s="16" t="s">
        <v>9614</v>
      </c>
      <c r="AG61" s="17" t="str">
        <f t="shared" si="0"/>
        <v>60,0,0,0,0,0,0,0,0,0</v>
      </c>
      <c r="AH61" s="16" t="s">
        <v>6942</v>
      </c>
      <c r="AI61" s="16" t="s">
        <v>7527</v>
      </c>
      <c r="AN61" s="16">
        <v>0</v>
      </c>
      <c r="AO61" s="16">
        <v>25</v>
      </c>
      <c r="AP61" s="16">
        <v>0</v>
      </c>
      <c r="AQ61" s="16" t="s">
        <v>8435</v>
      </c>
      <c r="AT61" s="17"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16">
        <v>61</v>
      </c>
      <c r="B62" s="16" t="s">
        <v>365</v>
      </c>
      <c r="C62" s="16" t="s">
        <v>3889</v>
      </c>
      <c r="D62" s="16" t="s">
        <v>179</v>
      </c>
      <c r="F62" s="16" t="s">
        <v>4462</v>
      </c>
      <c r="G62" s="16" t="s">
        <v>5421</v>
      </c>
      <c r="H62" s="16" t="s">
        <v>1312</v>
      </c>
      <c r="I62" s="16">
        <v>135</v>
      </c>
      <c r="J62" s="16" t="s">
        <v>2047</v>
      </c>
      <c r="K62" s="16">
        <v>120</v>
      </c>
      <c r="L62" s="16">
        <v>70</v>
      </c>
      <c r="M62" s="16" t="s">
        <v>5532</v>
      </c>
      <c r="N62" s="16" t="s">
        <v>3753</v>
      </c>
      <c r="O62" s="16" t="s">
        <v>5821</v>
      </c>
      <c r="Q62" s="16" t="s">
        <v>3684</v>
      </c>
      <c r="R62" s="16">
        <v>5355</v>
      </c>
      <c r="S62" s="16">
        <v>1</v>
      </c>
      <c r="T62" s="16">
        <v>20</v>
      </c>
      <c r="U62" s="16" t="s">
        <v>2057</v>
      </c>
      <c r="V62" s="16" t="s">
        <v>8764</v>
      </c>
      <c r="W62" s="16" t="s">
        <v>8858</v>
      </c>
      <c r="X62" s="16" t="s">
        <v>9614</v>
      </c>
      <c r="Y62" s="16" t="s">
        <v>9614</v>
      </c>
      <c r="Z62" s="16" t="s">
        <v>9614</v>
      </c>
      <c r="AA62" s="16" t="s">
        <v>9614</v>
      </c>
      <c r="AB62" s="16" t="s">
        <v>9614</v>
      </c>
      <c r="AC62" s="16" t="s">
        <v>9614</v>
      </c>
      <c r="AD62" s="16" t="s">
        <v>9614</v>
      </c>
      <c r="AE62" s="16" t="s">
        <v>9614</v>
      </c>
      <c r="AF62" s="16" t="s">
        <v>9614</v>
      </c>
      <c r="AG62" s="17" t="str">
        <f t="shared" si="0"/>
        <v>61,0,0,0,0,0,0,0,0,0</v>
      </c>
      <c r="AH62" s="16" t="s">
        <v>6942</v>
      </c>
      <c r="AI62" s="16" t="s">
        <v>8077</v>
      </c>
      <c r="AL62" s="16" t="s">
        <v>3701</v>
      </c>
      <c r="AN62" s="16">
        <v>0</v>
      </c>
      <c r="AO62" s="16">
        <v>25</v>
      </c>
      <c r="AP62" s="16">
        <v>0</v>
      </c>
      <c r="AQ62" s="16" t="s">
        <v>8436</v>
      </c>
      <c r="AT62" s="17"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16">
        <v>62</v>
      </c>
      <c r="B63" s="16" t="s">
        <v>366</v>
      </c>
      <c r="C63" s="16" t="s">
        <v>3890</v>
      </c>
      <c r="D63" s="16" t="s">
        <v>179</v>
      </c>
      <c r="E63" s="16" t="s">
        <v>182</v>
      </c>
      <c r="F63" s="16" t="s">
        <v>4463</v>
      </c>
      <c r="G63" s="16" t="s">
        <v>5421</v>
      </c>
      <c r="H63" s="16" t="s">
        <v>1312</v>
      </c>
      <c r="I63" s="16">
        <v>225</v>
      </c>
      <c r="J63" s="16" t="s">
        <v>2045</v>
      </c>
      <c r="K63" s="16">
        <v>45</v>
      </c>
      <c r="L63" s="16">
        <v>70</v>
      </c>
      <c r="M63" s="16" t="s">
        <v>5532</v>
      </c>
      <c r="N63" s="16" t="s">
        <v>3753</v>
      </c>
      <c r="O63" s="16" t="s">
        <v>5822</v>
      </c>
      <c r="Q63" s="16" t="s">
        <v>3684</v>
      </c>
      <c r="R63" s="16">
        <v>5355</v>
      </c>
      <c r="S63" s="16">
        <v>1.3</v>
      </c>
      <c r="T63" s="16">
        <v>54</v>
      </c>
      <c r="U63" s="16" t="s">
        <v>2057</v>
      </c>
      <c r="V63" s="16" t="s">
        <v>8764</v>
      </c>
      <c r="W63" s="16" t="s">
        <v>8859</v>
      </c>
      <c r="X63" s="16" t="s">
        <v>9614</v>
      </c>
      <c r="Y63" s="16" t="s">
        <v>9614</v>
      </c>
      <c r="Z63" s="16" t="s">
        <v>9614</v>
      </c>
      <c r="AA63" s="16" t="s">
        <v>9614</v>
      </c>
      <c r="AB63" s="16" t="s">
        <v>9614</v>
      </c>
      <c r="AC63" s="16" t="s">
        <v>9614</v>
      </c>
      <c r="AD63" s="16" t="s">
        <v>9614</v>
      </c>
      <c r="AE63" s="16" t="s">
        <v>9614</v>
      </c>
      <c r="AF63" s="16" t="s">
        <v>9614</v>
      </c>
      <c r="AG63" s="17" t="str">
        <f t="shared" si="0"/>
        <v>62,0,0,0,0,0,0,0,0,0</v>
      </c>
      <c r="AH63" s="16" t="s">
        <v>6942</v>
      </c>
      <c r="AI63" s="16" t="s">
        <v>8078</v>
      </c>
      <c r="AL63" s="16" t="s">
        <v>3701</v>
      </c>
      <c r="AN63" s="16">
        <v>0</v>
      </c>
      <c r="AO63" s="16">
        <v>25</v>
      </c>
      <c r="AP63" s="16">
        <v>0</v>
      </c>
      <c r="AT63" s="17"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16">
        <v>63</v>
      </c>
      <c r="B64" s="16" t="s">
        <v>367</v>
      </c>
      <c r="C64" s="16" t="s">
        <v>3891</v>
      </c>
      <c r="D64" s="16" t="s">
        <v>186</v>
      </c>
      <c r="F64" s="16" t="s">
        <v>4464</v>
      </c>
      <c r="G64" s="16" t="s">
        <v>5431</v>
      </c>
      <c r="H64" s="16" t="s">
        <v>1312</v>
      </c>
      <c r="I64" s="16">
        <v>62</v>
      </c>
      <c r="J64" s="16" t="s">
        <v>5415</v>
      </c>
      <c r="K64" s="16">
        <v>200</v>
      </c>
      <c r="L64" s="16">
        <v>70</v>
      </c>
      <c r="M64" s="16" t="s">
        <v>5533</v>
      </c>
      <c r="N64" s="16" t="s">
        <v>3690</v>
      </c>
      <c r="O64" s="16" t="s">
        <v>6304</v>
      </c>
      <c r="P64" s="16" t="s">
        <v>6305</v>
      </c>
      <c r="Q64" s="16" t="s">
        <v>3771</v>
      </c>
      <c r="R64" s="16">
        <v>5355</v>
      </c>
      <c r="S64" s="16">
        <v>0.9</v>
      </c>
      <c r="T64" s="16">
        <v>19.5</v>
      </c>
      <c r="U64" s="16" t="s">
        <v>2058</v>
      </c>
      <c r="V64" s="16" t="s">
        <v>8766</v>
      </c>
      <c r="W64" s="16" t="s">
        <v>8860</v>
      </c>
      <c r="X64" s="16" t="s">
        <v>9614</v>
      </c>
      <c r="Y64" s="16" t="s">
        <v>9614</v>
      </c>
      <c r="Z64" s="16" t="s">
        <v>9614</v>
      </c>
      <c r="AA64" s="16" t="s">
        <v>9614</v>
      </c>
      <c r="AB64" s="16" t="s">
        <v>9614</v>
      </c>
      <c r="AC64" s="16" t="s">
        <v>9614</v>
      </c>
      <c r="AD64" s="16" t="s">
        <v>9614</v>
      </c>
      <c r="AE64" s="16" t="s">
        <v>9614</v>
      </c>
      <c r="AF64" s="16" t="s">
        <v>9614</v>
      </c>
      <c r="AG64" s="17" t="str">
        <f t="shared" si="0"/>
        <v>63,0,0,0,0,0,0,0,0,0</v>
      </c>
      <c r="AH64" s="16" t="s">
        <v>6943</v>
      </c>
      <c r="AI64" s="16" t="s">
        <v>8079</v>
      </c>
      <c r="AL64" s="16" t="s">
        <v>8080</v>
      </c>
      <c r="AN64" s="16">
        <v>0</v>
      </c>
      <c r="AO64" s="16">
        <v>25</v>
      </c>
      <c r="AP64" s="16">
        <v>15</v>
      </c>
      <c r="AQ64" s="16" t="s">
        <v>8437</v>
      </c>
      <c r="AT64" s="17"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16">
        <v>64</v>
      </c>
      <c r="B65" s="16" t="s">
        <v>368</v>
      </c>
      <c r="C65" s="16" t="s">
        <v>3892</v>
      </c>
      <c r="D65" s="16" t="s">
        <v>186</v>
      </c>
      <c r="F65" s="16" t="s">
        <v>4465</v>
      </c>
      <c r="G65" s="16" t="s">
        <v>5431</v>
      </c>
      <c r="H65" s="16" t="s">
        <v>1312</v>
      </c>
      <c r="I65" s="16">
        <v>140</v>
      </c>
      <c r="J65" s="16" t="s">
        <v>5429</v>
      </c>
      <c r="K65" s="16">
        <v>100</v>
      </c>
      <c r="L65" s="16">
        <v>70</v>
      </c>
      <c r="M65" s="16" t="s">
        <v>5533</v>
      </c>
      <c r="N65" s="16" t="s">
        <v>3690</v>
      </c>
      <c r="O65" s="16" t="s">
        <v>5823</v>
      </c>
      <c r="Q65" s="16" t="s">
        <v>3771</v>
      </c>
      <c r="R65" s="16">
        <v>5355</v>
      </c>
      <c r="S65" s="16">
        <v>1.3</v>
      </c>
      <c r="T65" s="16">
        <v>56.5</v>
      </c>
      <c r="U65" s="16" t="s">
        <v>2058</v>
      </c>
      <c r="V65" s="16" t="s">
        <v>8766</v>
      </c>
      <c r="W65" s="16" t="s">
        <v>8861</v>
      </c>
      <c r="X65" s="16" t="s">
        <v>9614</v>
      </c>
      <c r="Y65" s="16" t="s">
        <v>9614</v>
      </c>
      <c r="Z65" s="16" t="s">
        <v>9614</v>
      </c>
      <c r="AA65" s="16" t="s">
        <v>9614</v>
      </c>
      <c r="AB65" s="16" t="s">
        <v>9614</v>
      </c>
      <c r="AC65" s="16" t="s">
        <v>9614</v>
      </c>
      <c r="AD65" s="16" t="s">
        <v>9614</v>
      </c>
      <c r="AE65" s="16" t="s">
        <v>9614</v>
      </c>
      <c r="AF65" s="16" t="s">
        <v>9614</v>
      </c>
      <c r="AG65" s="17" t="str">
        <f t="shared" si="0"/>
        <v>64,0,0,0,0,0,0,0,0,0</v>
      </c>
      <c r="AH65" s="16" t="s">
        <v>6943</v>
      </c>
      <c r="AI65" s="16" t="s">
        <v>8081</v>
      </c>
      <c r="AL65" s="16" t="s">
        <v>8080</v>
      </c>
      <c r="AN65" s="16">
        <v>0</v>
      </c>
      <c r="AO65" s="16">
        <v>25</v>
      </c>
      <c r="AP65" s="16">
        <v>0</v>
      </c>
      <c r="AQ65" s="16" t="s">
        <v>8438</v>
      </c>
      <c r="AT65" s="17"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16">
        <v>65</v>
      </c>
      <c r="B66" s="16" t="s">
        <v>369</v>
      </c>
      <c r="C66" s="16" t="s">
        <v>3893</v>
      </c>
      <c r="D66" s="16" t="s">
        <v>186</v>
      </c>
      <c r="F66" s="16" t="s">
        <v>4466</v>
      </c>
      <c r="G66" s="16" t="s">
        <v>5431</v>
      </c>
      <c r="H66" s="16" t="s">
        <v>1312</v>
      </c>
      <c r="I66" s="16">
        <v>221</v>
      </c>
      <c r="J66" s="16" t="s">
        <v>5419</v>
      </c>
      <c r="K66" s="16">
        <v>50</v>
      </c>
      <c r="L66" s="16">
        <v>70</v>
      </c>
      <c r="M66" s="16" t="s">
        <v>5533</v>
      </c>
      <c r="N66" s="16" t="s">
        <v>3690</v>
      </c>
      <c r="O66" s="16" t="s">
        <v>5824</v>
      </c>
      <c r="Q66" s="16" t="s">
        <v>3771</v>
      </c>
      <c r="R66" s="16">
        <v>5355</v>
      </c>
      <c r="S66" s="16">
        <v>1.5</v>
      </c>
      <c r="T66" s="16">
        <v>48</v>
      </c>
      <c r="U66" s="16" t="s">
        <v>2058</v>
      </c>
      <c r="V66" s="16" t="s">
        <v>8766</v>
      </c>
      <c r="W66" s="16" t="s">
        <v>8862</v>
      </c>
      <c r="X66" s="16" t="s">
        <v>9614</v>
      </c>
      <c r="Y66" s="16" t="s">
        <v>9614</v>
      </c>
      <c r="Z66" s="16" t="s">
        <v>9614</v>
      </c>
      <c r="AA66" s="16" t="s">
        <v>9614</v>
      </c>
      <c r="AB66" s="16" t="s">
        <v>9614</v>
      </c>
      <c r="AC66" s="16" t="s">
        <v>9614</v>
      </c>
      <c r="AD66" s="16" t="s">
        <v>9614</v>
      </c>
      <c r="AE66" s="16" t="s">
        <v>9614</v>
      </c>
      <c r="AF66" s="16" t="s">
        <v>9614</v>
      </c>
      <c r="AG66" s="17" t="str">
        <f t="shared" si="0"/>
        <v>65,0,0,0,0,0,0,0,0,0</v>
      </c>
      <c r="AH66" s="16" t="s">
        <v>6943</v>
      </c>
      <c r="AI66" s="16" t="s">
        <v>8082</v>
      </c>
      <c r="AL66" s="16" t="s">
        <v>8080</v>
      </c>
      <c r="AN66" s="16">
        <v>0</v>
      </c>
      <c r="AO66" s="16">
        <v>25</v>
      </c>
      <c r="AP66" s="16">
        <v>0</v>
      </c>
      <c r="AT66" s="17"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16">
        <v>66</v>
      </c>
      <c r="B67" s="16" t="s">
        <v>371</v>
      </c>
      <c r="C67" s="16" t="s">
        <v>3894</v>
      </c>
      <c r="D67" s="16" t="s">
        <v>182</v>
      </c>
      <c r="F67" s="16" t="s">
        <v>4467</v>
      </c>
      <c r="G67" s="16" t="s">
        <v>5431</v>
      </c>
      <c r="H67" s="16" t="s">
        <v>1312</v>
      </c>
      <c r="I67" s="16">
        <v>61</v>
      </c>
      <c r="J67" s="16" t="s">
        <v>2028</v>
      </c>
      <c r="K67" s="16">
        <v>180</v>
      </c>
      <c r="L67" s="16">
        <v>70</v>
      </c>
      <c r="M67" s="16" t="s">
        <v>5534</v>
      </c>
      <c r="N67" s="16" t="s">
        <v>3760</v>
      </c>
      <c r="O67" s="16" t="s">
        <v>6306</v>
      </c>
      <c r="P67" s="16" t="s">
        <v>6307</v>
      </c>
      <c r="Q67" s="16" t="s">
        <v>3771</v>
      </c>
      <c r="R67" s="16">
        <v>5355</v>
      </c>
      <c r="S67" s="16">
        <v>0.8</v>
      </c>
      <c r="T67" s="16">
        <v>19.5</v>
      </c>
      <c r="U67" s="16" t="s">
        <v>8758</v>
      </c>
      <c r="V67" s="16" t="s">
        <v>8767</v>
      </c>
      <c r="W67" s="16" t="s">
        <v>8863</v>
      </c>
      <c r="X67" s="16" t="s">
        <v>9614</v>
      </c>
      <c r="Y67" s="16" t="s">
        <v>9614</v>
      </c>
      <c r="Z67" s="16" t="s">
        <v>9614</v>
      </c>
      <c r="AA67" s="16" t="s">
        <v>9614</v>
      </c>
      <c r="AB67" s="16" t="s">
        <v>9614</v>
      </c>
      <c r="AC67" s="16" t="s">
        <v>9614</v>
      </c>
      <c r="AD67" s="16" t="s">
        <v>9614</v>
      </c>
      <c r="AE67" s="16" t="s">
        <v>9614</v>
      </c>
      <c r="AF67" s="16" t="s">
        <v>9614</v>
      </c>
      <c r="AG67" s="17" t="str">
        <f t="shared" ref="AG67:AG130" si="2">+W67&amp;","&amp;X67&amp;","&amp;Y67&amp;","&amp;Z67&amp;","&amp;AA67&amp;","&amp;AB67&amp;","&amp;AC67&amp;","&amp;AD67&amp;","&amp;AE67&amp;","&amp;AF67</f>
        <v>66,0,0,0,0,0,0,0,0,0</v>
      </c>
      <c r="AH67" s="16" t="s">
        <v>1606</v>
      </c>
      <c r="AI67" s="16" t="s">
        <v>7528</v>
      </c>
      <c r="AN67" s="16">
        <v>0</v>
      </c>
      <c r="AO67" s="16">
        <v>25</v>
      </c>
      <c r="AP67" s="16">
        <v>0</v>
      </c>
      <c r="AQ67" s="16" t="s">
        <v>8439</v>
      </c>
      <c r="AT67" s="17"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16">
        <v>67</v>
      </c>
      <c r="B68" s="16" t="s">
        <v>372</v>
      </c>
      <c r="C68" s="16" t="s">
        <v>3895</v>
      </c>
      <c r="D68" s="16" t="s">
        <v>182</v>
      </c>
      <c r="F68" s="16" t="s">
        <v>4468</v>
      </c>
      <c r="G68" s="16" t="s">
        <v>5431</v>
      </c>
      <c r="H68" s="16" t="s">
        <v>1312</v>
      </c>
      <c r="I68" s="16">
        <v>142</v>
      </c>
      <c r="J68" s="16" t="s">
        <v>2029</v>
      </c>
      <c r="K68" s="16">
        <v>90</v>
      </c>
      <c r="L68" s="16">
        <v>70</v>
      </c>
      <c r="M68" s="16" t="s">
        <v>5534</v>
      </c>
      <c r="N68" s="16" t="s">
        <v>3760</v>
      </c>
      <c r="O68" s="16" t="s">
        <v>5825</v>
      </c>
      <c r="Q68" s="16" t="s">
        <v>3771</v>
      </c>
      <c r="R68" s="16">
        <v>5355</v>
      </c>
      <c r="S68" s="16">
        <v>1.5</v>
      </c>
      <c r="T68" s="16">
        <v>70.5</v>
      </c>
      <c r="U68" s="16" t="s">
        <v>8758</v>
      </c>
      <c r="V68" s="16" t="s">
        <v>8767</v>
      </c>
      <c r="W68" s="16" t="s">
        <v>8864</v>
      </c>
      <c r="X68" s="16" t="s">
        <v>9614</v>
      </c>
      <c r="Y68" s="16" t="s">
        <v>9614</v>
      </c>
      <c r="Z68" s="16" t="s">
        <v>9614</v>
      </c>
      <c r="AA68" s="16" t="s">
        <v>9614</v>
      </c>
      <c r="AB68" s="16" t="s">
        <v>9614</v>
      </c>
      <c r="AC68" s="16" t="s">
        <v>9614</v>
      </c>
      <c r="AD68" s="16" t="s">
        <v>9614</v>
      </c>
      <c r="AE68" s="16" t="s">
        <v>9614</v>
      </c>
      <c r="AF68" s="16" t="s">
        <v>9614</v>
      </c>
      <c r="AG68" s="17" t="str">
        <f t="shared" si="2"/>
        <v>67,0,0,0,0,0,0,0,0,0</v>
      </c>
      <c r="AH68" s="16" t="s">
        <v>1606</v>
      </c>
      <c r="AI68" s="16" t="s">
        <v>7529</v>
      </c>
      <c r="AN68" s="16">
        <v>0</v>
      </c>
      <c r="AO68" s="16">
        <v>25</v>
      </c>
      <c r="AP68" s="16">
        <v>0</v>
      </c>
      <c r="AQ68" s="16" t="s">
        <v>8440</v>
      </c>
      <c r="AT68" s="17"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16">
        <v>68</v>
      </c>
      <c r="B69" s="16" t="s">
        <v>373</v>
      </c>
      <c r="C69" s="16" t="s">
        <v>3896</v>
      </c>
      <c r="D69" s="16" t="s">
        <v>182</v>
      </c>
      <c r="F69" s="16" t="s">
        <v>4469</v>
      </c>
      <c r="G69" s="16" t="s">
        <v>5431</v>
      </c>
      <c r="H69" s="16" t="s">
        <v>1312</v>
      </c>
      <c r="I69" s="16">
        <v>227</v>
      </c>
      <c r="J69" s="16" t="s">
        <v>2030</v>
      </c>
      <c r="K69" s="16">
        <v>45</v>
      </c>
      <c r="L69" s="16">
        <v>70</v>
      </c>
      <c r="M69" s="16" t="s">
        <v>5534</v>
      </c>
      <c r="N69" s="16" t="s">
        <v>3760</v>
      </c>
      <c r="O69" s="16" t="s">
        <v>5826</v>
      </c>
      <c r="Q69" s="16" t="s">
        <v>3771</v>
      </c>
      <c r="R69" s="16">
        <v>5355</v>
      </c>
      <c r="S69" s="16">
        <v>1.6</v>
      </c>
      <c r="T69" s="16">
        <v>130</v>
      </c>
      <c r="U69" s="16" t="s">
        <v>8758</v>
      </c>
      <c r="V69" s="16" t="s">
        <v>8767</v>
      </c>
      <c r="W69" s="16" t="s">
        <v>8865</v>
      </c>
      <c r="X69" s="16" t="s">
        <v>9614</v>
      </c>
      <c r="Y69" s="16" t="s">
        <v>9614</v>
      </c>
      <c r="Z69" s="16" t="s">
        <v>9614</v>
      </c>
      <c r="AA69" s="16" t="s">
        <v>9614</v>
      </c>
      <c r="AB69" s="16" t="s">
        <v>9614</v>
      </c>
      <c r="AC69" s="16" t="s">
        <v>9614</v>
      </c>
      <c r="AD69" s="16" t="s">
        <v>9614</v>
      </c>
      <c r="AE69" s="16" t="s">
        <v>9614</v>
      </c>
      <c r="AF69" s="16" t="s">
        <v>9614</v>
      </c>
      <c r="AG69" s="17" t="str">
        <f t="shared" si="2"/>
        <v>68,0,0,0,0,0,0,0,0,0</v>
      </c>
      <c r="AH69" s="16" t="s">
        <v>1606</v>
      </c>
      <c r="AI69" s="16" t="s">
        <v>7530</v>
      </c>
      <c r="AN69" s="16">
        <v>0</v>
      </c>
      <c r="AO69" s="16">
        <v>25</v>
      </c>
      <c r="AP69" s="16">
        <v>0</v>
      </c>
      <c r="AT69" s="17"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16">
        <v>69</v>
      </c>
      <c r="B70" s="16" t="s">
        <v>374</v>
      </c>
      <c r="C70" s="16" t="s">
        <v>3897</v>
      </c>
      <c r="D70" s="16" t="s">
        <v>181</v>
      </c>
      <c r="E70" s="16" t="s">
        <v>183</v>
      </c>
      <c r="F70" s="16" t="s">
        <v>4470</v>
      </c>
      <c r="G70" s="16" t="s">
        <v>5421</v>
      </c>
      <c r="H70" s="16" t="s">
        <v>1312</v>
      </c>
      <c r="I70" s="16">
        <v>60</v>
      </c>
      <c r="J70" s="16" t="s">
        <v>2028</v>
      </c>
      <c r="K70" s="16">
        <v>255</v>
      </c>
      <c r="L70" s="16">
        <v>70</v>
      </c>
      <c r="M70" s="16" t="s">
        <v>3795</v>
      </c>
      <c r="N70" s="16" t="s">
        <v>3754</v>
      </c>
      <c r="O70" s="16" t="s">
        <v>6308</v>
      </c>
      <c r="P70" s="16" t="s">
        <v>6309</v>
      </c>
      <c r="Q70" s="16" t="s">
        <v>241</v>
      </c>
      <c r="R70" s="16">
        <v>5355</v>
      </c>
      <c r="S70" s="16">
        <v>0.7</v>
      </c>
      <c r="T70" s="16">
        <v>4</v>
      </c>
      <c r="U70" s="16" t="s">
        <v>2055</v>
      </c>
      <c r="V70" s="16" t="s">
        <v>7064</v>
      </c>
      <c r="W70" s="16" t="s">
        <v>8866</v>
      </c>
      <c r="X70" s="16" t="s">
        <v>9614</v>
      </c>
      <c r="Y70" s="16" t="s">
        <v>9614</v>
      </c>
      <c r="Z70" s="16" t="s">
        <v>9614</v>
      </c>
      <c r="AA70" s="16" t="s">
        <v>9614</v>
      </c>
      <c r="AB70" s="16" t="s">
        <v>9614</v>
      </c>
      <c r="AC70" s="16" t="s">
        <v>9614</v>
      </c>
      <c r="AD70" s="16" t="s">
        <v>9614</v>
      </c>
      <c r="AE70" s="16" t="s">
        <v>9614</v>
      </c>
      <c r="AF70" s="16" t="s">
        <v>9614</v>
      </c>
      <c r="AG70" s="17" t="str">
        <f t="shared" si="2"/>
        <v>69,0,0,0,0,0,0,0,0,0</v>
      </c>
      <c r="AH70" s="16" t="s">
        <v>6929</v>
      </c>
      <c r="AI70" s="16" t="s">
        <v>7531</v>
      </c>
      <c r="AN70" s="16">
        <v>0</v>
      </c>
      <c r="AO70" s="16">
        <v>25</v>
      </c>
      <c r="AP70" s="16">
        <v>0</v>
      </c>
      <c r="AQ70" s="16" t="s">
        <v>8441</v>
      </c>
      <c r="AT70" s="17"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16">
        <v>70</v>
      </c>
      <c r="B71" s="16" t="s">
        <v>375</v>
      </c>
      <c r="C71" s="16" t="s">
        <v>3898</v>
      </c>
      <c r="D71" s="16" t="s">
        <v>181</v>
      </c>
      <c r="E71" s="16" t="s">
        <v>183</v>
      </c>
      <c r="F71" s="16" t="s">
        <v>4471</v>
      </c>
      <c r="G71" s="16" t="s">
        <v>5421</v>
      </c>
      <c r="H71" s="16" t="s">
        <v>1312</v>
      </c>
      <c r="I71" s="16">
        <v>137</v>
      </c>
      <c r="J71" s="16" t="s">
        <v>2029</v>
      </c>
      <c r="K71" s="16">
        <v>120</v>
      </c>
      <c r="L71" s="16">
        <v>70</v>
      </c>
      <c r="M71" s="16" t="s">
        <v>3795</v>
      </c>
      <c r="N71" s="16" t="s">
        <v>3754</v>
      </c>
      <c r="O71" s="16" t="s">
        <v>5827</v>
      </c>
      <c r="Q71" s="16" t="s">
        <v>241</v>
      </c>
      <c r="R71" s="16">
        <v>5355</v>
      </c>
      <c r="S71" s="16">
        <v>1</v>
      </c>
      <c r="T71" s="16">
        <v>6.4</v>
      </c>
      <c r="U71" s="16" t="s">
        <v>2055</v>
      </c>
      <c r="V71" s="16" t="s">
        <v>7064</v>
      </c>
      <c r="W71" s="16" t="s">
        <v>8867</v>
      </c>
      <c r="X71" s="16" t="s">
        <v>9614</v>
      </c>
      <c r="Y71" s="16" t="s">
        <v>9614</v>
      </c>
      <c r="Z71" s="16" t="s">
        <v>9614</v>
      </c>
      <c r="AA71" s="16" t="s">
        <v>9614</v>
      </c>
      <c r="AB71" s="16" t="s">
        <v>9614</v>
      </c>
      <c r="AC71" s="16" t="s">
        <v>9614</v>
      </c>
      <c r="AD71" s="16" t="s">
        <v>9614</v>
      </c>
      <c r="AE71" s="16" t="s">
        <v>9614</v>
      </c>
      <c r="AF71" s="16" t="s">
        <v>9614</v>
      </c>
      <c r="AG71" s="17" t="str">
        <f t="shared" si="2"/>
        <v>70,0,0,0,0,0,0,0,0,0</v>
      </c>
      <c r="AH71" s="16" t="s">
        <v>6944</v>
      </c>
      <c r="AI71" s="16" t="s">
        <v>7532</v>
      </c>
      <c r="AN71" s="16">
        <v>0</v>
      </c>
      <c r="AO71" s="16">
        <v>25</v>
      </c>
      <c r="AP71" s="16">
        <v>0</v>
      </c>
      <c r="AQ71" s="16" t="s">
        <v>8442</v>
      </c>
      <c r="AT71" s="17"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16">
        <v>71</v>
      </c>
      <c r="B72" s="16" t="s">
        <v>376</v>
      </c>
      <c r="C72" s="16" t="s">
        <v>3899</v>
      </c>
      <c r="D72" s="16" t="s">
        <v>181</v>
      </c>
      <c r="E72" s="16" t="s">
        <v>183</v>
      </c>
      <c r="F72" s="16" t="s">
        <v>4472</v>
      </c>
      <c r="G72" s="16" t="s">
        <v>5421</v>
      </c>
      <c r="H72" s="16" t="s">
        <v>1312</v>
      </c>
      <c r="I72" s="16">
        <v>216</v>
      </c>
      <c r="J72" s="16" t="s">
        <v>2030</v>
      </c>
      <c r="K72" s="16">
        <v>45</v>
      </c>
      <c r="L72" s="16">
        <v>70</v>
      </c>
      <c r="M72" s="16" t="s">
        <v>3795</v>
      </c>
      <c r="N72" s="16" t="s">
        <v>3754</v>
      </c>
      <c r="O72" s="16" t="s">
        <v>5828</v>
      </c>
      <c r="Q72" s="16" t="s">
        <v>241</v>
      </c>
      <c r="R72" s="16">
        <v>5355</v>
      </c>
      <c r="S72" s="16">
        <v>1.7</v>
      </c>
      <c r="T72" s="16">
        <v>15.5</v>
      </c>
      <c r="U72" s="16" t="s">
        <v>2055</v>
      </c>
      <c r="V72" s="16" t="s">
        <v>7064</v>
      </c>
      <c r="W72" s="16" t="s">
        <v>8868</v>
      </c>
      <c r="X72" s="16" t="s">
        <v>9614</v>
      </c>
      <c r="Y72" s="16" t="s">
        <v>9614</v>
      </c>
      <c r="Z72" s="16" t="s">
        <v>9614</v>
      </c>
      <c r="AA72" s="16" t="s">
        <v>9614</v>
      </c>
      <c r="AB72" s="16" t="s">
        <v>9614</v>
      </c>
      <c r="AC72" s="16" t="s">
        <v>9614</v>
      </c>
      <c r="AD72" s="16" t="s">
        <v>9614</v>
      </c>
      <c r="AE72" s="16" t="s">
        <v>9614</v>
      </c>
      <c r="AF72" s="16" t="s">
        <v>9614</v>
      </c>
      <c r="AG72" s="17" t="str">
        <f t="shared" si="2"/>
        <v>71,0,0,0,0,0,0,0,0,0</v>
      </c>
      <c r="AH72" s="16" t="s">
        <v>6944</v>
      </c>
      <c r="AI72" s="16" t="s">
        <v>7533</v>
      </c>
      <c r="AN72" s="16">
        <v>0</v>
      </c>
      <c r="AO72" s="16">
        <v>25</v>
      </c>
      <c r="AP72" s="16">
        <v>11</v>
      </c>
      <c r="AT72" s="17"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16">
        <v>72</v>
      </c>
      <c r="B73" s="16" t="s">
        <v>377</v>
      </c>
      <c r="C73" s="16" t="s">
        <v>3900</v>
      </c>
      <c r="D73" s="16" t="s">
        <v>179</v>
      </c>
      <c r="E73" s="16" t="s">
        <v>183</v>
      </c>
      <c r="F73" s="16" t="s">
        <v>4473</v>
      </c>
      <c r="G73" s="16" t="s">
        <v>5421</v>
      </c>
      <c r="H73" s="16" t="s">
        <v>5432</v>
      </c>
      <c r="I73" s="16">
        <v>67</v>
      </c>
      <c r="J73" s="16" t="s">
        <v>1314</v>
      </c>
      <c r="K73" s="16">
        <v>190</v>
      </c>
      <c r="L73" s="16">
        <v>70</v>
      </c>
      <c r="M73" s="16" t="s">
        <v>5535</v>
      </c>
      <c r="N73" s="16" t="s">
        <v>3764</v>
      </c>
      <c r="O73" s="16" t="s">
        <v>6310</v>
      </c>
      <c r="P73" s="16" t="s">
        <v>6311</v>
      </c>
      <c r="Q73" s="16" t="s">
        <v>3738</v>
      </c>
      <c r="R73" s="16">
        <v>5355</v>
      </c>
      <c r="S73" s="16">
        <v>0.9</v>
      </c>
      <c r="T73" s="16">
        <v>45.5</v>
      </c>
      <c r="U73" s="16" t="s">
        <v>2057</v>
      </c>
      <c r="V73" s="16" t="s">
        <v>8765</v>
      </c>
      <c r="W73" s="16" t="s">
        <v>8869</v>
      </c>
      <c r="X73" s="16" t="s">
        <v>9614</v>
      </c>
      <c r="Y73" s="16" t="s">
        <v>9614</v>
      </c>
      <c r="Z73" s="16" t="s">
        <v>9614</v>
      </c>
      <c r="AA73" s="16" t="s">
        <v>9614</v>
      </c>
      <c r="AB73" s="16" t="s">
        <v>9614</v>
      </c>
      <c r="AC73" s="16" t="s">
        <v>9614</v>
      </c>
      <c r="AD73" s="16" t="s">
        <v>9614</v>
      </c>
      <c r="AE73" s="16" t="s">
        <v>9614</v>
      </c>
      <c r="AF73" s="16" t="s">
        <v>9614</v>
      </c>
      <c r="AG73" s="17" t="str">
        <f t="shared" si="2"/>
        <v>72,0,0,0,0,0,0,0,0,0</v>
      </c>
      <c r="AH73" s="16" t="s">
        <v>6945</v>
      </c>
      <c r="AI73" s="16" t="s">
        <v>8083</v>
      </c>
      <c r="AL73" s="16" t="s">
        <v>8057</v>
      </c>
      <c r="AN73" s="16">
        <v>0</v>
      </c>
      <c r="AO73" s="16">
        <v>25</v>
      </c>
      <c r="AP73" s="16">
        <v>8</v>
      </c>
      <c r="AQ73" s="16" t="s">
        <v>8443</v>
      </c>
      <c r="AT73" s="17"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16">
        <v>73</v>
      </c>
      <c r="B74" s="16" t="s">
        <v>378</v>
      </c>
      <c r="C74" s="16" t="s">
        <v>3901</v>
      </c>
      <c r="D74" s="16" t="s">
        <v>179</v>
      </c>
      <c r="E74" s="16" t="s">
        <v>183</v>
      </c>
      <c r="F74" s="16" t="s">
        <v>4474</v>
      </c>
      <c r="G74" s="16" t="s">
        <v>5421</v>
      </c>
      <c r="H74" s="16" t="s">
        <v>5432</v>
      </c>
      <c r="I74" s="16">
        <v>180</v>
      </c>
      <c r="J74" s="16" t="s">
        <v>1315</v>
      </c>
      <c r="K74" s="16">
        <v>60</v>
      </c>
      <c r="L74" s="16">
        <v>70</v>
      </c>
      <c r="M74" s="16" t="s">
        <v>5535</v>
      </c>
      <c r="N74" s="16" t="s">
        <v>3764</v>
      </c>
      <c r="O74" s="16" t="s">
        <v>5829</v>
      </c>
      <c r="Q74" s="16" t="s">
        <v>3738</v>
      </c>
      <c r="R74" s="16">
        <v>5355</v>
      </c>
      <c r="S74" s="16">
        <v>1.6</v>
      </c>
      <c r="T74" s="16">
        <v>55</v>
      </c>
      <c r="U74" s="16" t="s">
        <v>2057</v>
      </c>
      <c r="V74" s="16" t="s">
        <v>8765</v>
      </c>
      <c r="W74" s="16" t="s">
        <v>8870</v>
      </c>
      <c r="X74" s="16" t="s">
        <v>9614</v>
      </c>
      <c r="Y74" s="16" t="s">
        <v>9614</v>
      </c>
      <c r="Z74" s="16" t="s">
        <v>9614</v>
      </c>
      <c r="AA74" s="16" t="s">
        <v>9614</v>
      </c>
      <c r="AB74" s="16" t="s">
        <v>9614</v>
      </c>
      <c r="AC74" s="16" t="s">
        <v>9614</v>
      </c>
      <c r="AD74" s="16" t="s">
        <v>9614</v>
      </c>
      <c r="AE74" s="16" t="s">
        <v>9614</v>
      </c>
      <c r="AF74" s="16" t="s">
        <v>9614</v>
      </c>
      <c r="AG74" s="17" t="str">
        <f t="shared" si="2"/>
        <v>73,0,0,0,0,0,0,0,0,0</v>
      </c>
      <c r="AH74" s="16" t="s">
        <v>6945</v>
      </c>
      <c r="AI74" s="16" t="s">
        <v>8084</v>
      </c>
      <c r="AL74" s="16" t="s">
        <v>8057</v>
      </c>
      <c r="AN74" s="16">
        <v>0</v>
      </c>
      <c r="AO74" s="16">
        <v>25</v>
      </c>
      <c r="AP74" s="16">
        <v>7</v>
      </c>
      <c r="AT74" s="17"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16">
        <v>74</v>
      </c>
      <c r="B75" s="16" t="s">
        <v>379</v>
      </c>
      <c r="C75" s="16" t="s">
        <v>3902</v>
      </c>
      <c r="D75" s="16" t="s">
        <v>187</v>
      </c>
      <c r="E75" s="16" t="s">
        <v>184</v>
      </c>
      <c r="F75" s="16" t="s">
        <v>4475</v>
      </c>
      <c r="G75" s="16" t="s">
        <v>5421</v>
      </c>
      <c r="H75" s="16" t="s">
        <v>1312</v>
      </c>
      <c r="I75" s="16">
        <v>60</v>
      </c>
      <c r="J75" s="16" t="s">
        <v>2034</v>
      </c>
      <c r="K75" s="16">
        <v>255</v>
      </c>
      <c r="L75" s="16">
        <v>70</v>
      </c>
      <c r="M75" s="16" t="s">
        <v>5536</v>
      </c>
      <c r="N75" s="16" t="s">
        <v>3750</v>
      </c>
      <c r="O75" s="16" t="s">
        <v>6312</v>
      </c>
      <c r="P75" s="16" t="s">
        <v>6313</v>
      </c>
      <c r="Q75" s="16" t="s">
        <v>2022</v>
      </c>
      <c r="R75" s="16">
        <v>4080</v>
      </c>
      <c r="S75" s="16">
        <v>0.4</v>
      </c>
      <c r="T75" s="16">
        <v>20</v>
      </c>
      <c r="U75" s="16" t="s">
        <v>2058</v>
      </c>
      <c r="V75" s="16" t="s">
        <v>8767</v>
      </c>
      <c r="W75" s="16" t="s">
        <v>8871</v>
      </c>
      <c r="X75" s="16" t="s">
        <v>9614</v>
      </c>
      <c r="Y75" s="16" t="s">
        <v>9614</v>
      </c>
      <c r="Z75" s="16" t="s">
        <v>9614</v>
      </c>
      <c r="AA75" s="16" t="s">
        <v>9614</v>
      </c>
      <c r="AB75" s="16" t="s">
        <v>9614</v>
      </c>
      <c r="AC75" s="16" t="s">
        <v>9614</v>
      </c>
      <c r="AD75" s="16" t="s">
        <v>9614</v>
      </c>
      <c r="AE75" s="16" t="s">
        <v>9614</v>
      </c>
      <c r="AF75" s="16" t="s">
        <v>9614</v>
      </c>
      <c r="AG75" s="17" t="str">
        <f t="shared" si="2"/>
        <v>74,0,0,0,0,0,0,0,0,0</v>
      </c>
      <c r="AH75" s="16" t="s">
        <v>1422</v>
      </c>
      <c r="AI75" s="16" t="s">
        <v>8085</v>
      </c>
      <c r="AL75" s="16" t="s">
        <v>8086</v>
      </c>
      <c r="AN75" s="16">
        <v>0</v>
      </c>
      <c r="AO75" s="16">
        <v>25</v>
      </c>
      <c r="AP75" s="16">
        <v>0</v>
      </c>
      <c r="AQ75" s="16" t="s">
        <v>8444</v>
      </c>
      <c r="AT75" s="17"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16">
        <v>75</v>
      </c>
      <c r="B76" s="16" t="s">
        <v>381</v>
      </c>
      <c r="C76" s="16" t="s">
        <v>3903</v>
      </c>
      <c r="D76" s="16" t="s">
        <v>187</v>
      </c>
      <c r="E76" s="16" t="s">
        <v>184</v>
      </c>
      <c r="F76" s="16" t="s">
        <v>4476</v>
      </c>
      <c r="G76" s="16" t="s">
        <v>5421</v>
      </c>
      <c r="H76" s="16" t="s">
        <v>1312</v>
      </c>
      <c r="I76" s="16">
        <v>137</v>
      </c>
      <c r="J76" s="16" t="s">
        <v>2044</v>
      </c>
      <c r="K76" s="16">
        <v>120</v>
      </c>
      <c r="L76" s="16">
        <v>70</v>
      </c>
      <c r="M76" s="16" t="s">
        <v>5536</v>
      </c>
      <c r="N76" s="16" t="s">
        <v>3750</v>
      </c>
      <c r="O76" s="16" t="s">
        <v>5830</v>
      </c>
      <c r="Q76" s="16" t="s">
        <v>2022</v>
      </c>
      <c r="R76" s="16">
        <v>4080</v>
      </c>
      <c r="S76" s="16">
        <v>1</v>
      </c>
      <c r="T76" s="16">
        <v>105</v>
      </c>
      <c r="U76" s="16" t="s">
        <v>2058</v>
      </c>
      <c r="V76" s="16" t="s">
        <v>8767</v>
      </c>
      <c r="W76" s="16" t="s">
        <v>8872</v>
      </c>
      <c r="X76" s="16" t="s">
        <v>9614</v>
      </c>
      <c r="Y76" s="16" t="s">
        <v>9614</v>
      </c>
      <c r="Z76" s="16" t="s">
        <v>9614</v>
      </c>
      <c r="AA76" s="16" t="s">
        <v>9614</v>
      </c>
      <c r="AB76" s="16" t="s">
        <v>9614</v>
      </c>
      <c r="AC76" s="16" t="s">
        <v>9614</v>
      </c>
      <c r="AD76" s="16" t="s">
        <v>9614</v>
      </c>
      <c r="AE76" s="16" t="s">
        <v>9614</v>
      </c>
      <c r="AF76" s="16" t="s">
        <v>9614</v>
      </c>
      <c r="AG76" s="17" t="str">
        <f t="shared" si="2"/>
        <v>75,0,0,0,0,0,0,0,0,0</v>
      </c>
      <c r="AH76" s="16" t="s">
        <v>1422</v>
      </c>
      <c r="AI76" s="16" t="s">
        <v>8087</v>
      </c>
      <c r="AL76" s="16" t="s">
        <v>8086</v>
      </c>
      <c r="AN76" s="16">
        <v>0</v>
      </c>
      <c r="AO76" s="16">
        <v>25</v>
      </c>
      <c r="AP76" s="16">
        <v>0</v>
      </c>
      <c r="AQ76" s="16" t="s">
        <v>8445</v>
      </c>
      <c r="AT76" s="17"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16">
        <v>76</v>
      </c>
      <c r="B77" s="16" t="s">
        <v>383</v>
      </c>
      <c r="C77" s="16" t="s">
        <v>3904</v>
      </c>
      <c r="D77" s="16" t="s">
        <v>187</v>
      </c>
      <c r="E77" s="16" t="s">
        <v>184</v>
      </c>
      <c r="F77" s="16" t="s">
        <v>4477</v>
      </c>
      <c r="G77" s="16" t="s">
        <v>5421</v>
      </c>
      <c r="H77" s="16" t="s">
        <v>1312</v>
      </c>
      <c r="I77" s="16">
        <v>218</v>
      </c>
      <c r="J77" s="16" t="s">
        <v>2045</v>
      </c>
      <c r="K77" s="16">
        <v>45</v>
      </c>
      <c r="L77" s="16">
        <v>70</v>
      </c>
      <c r="M77" s="16" t="s">
        <v>5536</v>
      </c>
      <c r="N77" s="16" t="s">
        <v>3750</v>
      </c>
      <c r="O77" s="16" t="s">
        <v>5831</v>
      </c>
      <c r="Q77" s="16" t="s">
        <v>2022</v>
      </c>
      <c r="R77" s="16">
        <v>4080</v>
      </c>
      <c r="S77" s="16">
        <v>1.4</v>
      </c>
      <c r="T77" s="16">
        <v>300</v>
      </c>
      <c r="U77" s="16" t="s">
        <v>2058</v>
      </c>
      <c r="V77" s="16" t="s">
        <v>8767</v>
      </c>
      <c r="W77" s="16" t="s">
        <v>8873</v>
      </c>
      <c r="X77" s="16" t="s">
        <v>9614</v>
      </c>
      <c r="Y77" s="16" t="s">
        <v>9614</v>
      </c>
      <c r="Z77" s="16" t="s">
        <v>9614</v>
      </c>
      <c r="AA77" s="16" t="s">
        <v>9614</v>
      </c>
      <c r="AB77" s="16" t="s">
        <v>9614</v>
      </c>
      <c r="AC77" s="16" t="s">
        <v>9614</v>
      </c>
      <c r="AD77" s="16" t="s">
        <v>9614</v>
      </c>
      <c r="AE77" s="16" t="s">
        <v>9614</v>
      </c>
      <c r="AF77" s="16" t="s">
        <v>9614</v>
      </c>
      <c r="AG77" s="17" t="str">
        <f t="shared" si="2"/>
        <v>76,0,0,0,0,0,0,0,0,0</v>
      </c>
      <c r="AH77" s="16" t="s">
        <v>6946</v>
      </c>
      <c r="AI77" s="16" t="s">
        <v>8088</v>
      </c>
      <c r="AL77" s="16" t="s">
        <v>8086</v>
      </c>
      <c r="AN77" s="16">
        <v>0</v>
      </c>
      <c r="AO77" s="16">
        <v>25</v>
      </c>
      <c r="AP77" s="16">
        <v>0</v>
      </c>
      <c r="AT77" s="17"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16">
        <v>77</v>
      </c>
      <c r="B78" s="16" t="s">
        <v>385</v>
      </c>
      <c r="C78" s="16" t="s">
        <v>3905</v>
      </c>
      <c r="D78" s="16" t="s">
        <v>178</v>
      </c>
      <c r="F78" s="16" t="s">
        <v>4478</v>
      </c>
      <c r="G78" s="16" t="s">
        <v>5421</v>
      </c>
      <c r="H78" s="16" t="s">
        <v>5422</v>
      </c>
      <c r="I78" s="16">
        <v>82</v>
      </c>
      <c r="J78" s="16" t="s">
        <v>2046</v>
      </c>
      <c r="K78" s="16">
        <v>190</v>
      </c>
      <c r="L78" s="16">
        <v>70</v>
      </c>
      <c r="M78" s="16" t="s">
        <v>5537</v>
      </c>
      <c r="N78" s="16" t="s">
        <v>3756</v>
      </c>
      <c r="O78" s="16" t="s">
        <v>6314</v>
      </c>
      <c r="P78" s="16" t="s">
        <v>6315</v>
      </c>
      <c r="Q78" s="16" t="s">
        <v>2024</v>
      </c>
      <c r="R78" s="16">
        <v>5355</v>
      </c>
      <c r="S78" s="16">
        <v>1</v>
      </c>
      <c r="T78" s="16">
        <v>30</v>
      </c>
      <c r="U78" s="16" t="s">
        <v>8759</v>
      </c>
      <c r="V78" s="16" t="s">
        <v>7367</v>
      </c>
      <c r="W78" s="16" t="s">
        <v>8874</v>
      </c>
      <c r="X78" s="16" t="s">
        <v>9614</v>
      </c>
      <c r="Y78" s="16" t="s">
        <v>9614</v>
      </c>
      <c r="Z78" s="16" t="s">
        <v>9614</v>
      </c>
      <c r="AA78" s="16" t="s">
        <v>9614</v>
      </c>
      <c r="AB78" s="16" t="s">
        <v>9614</v>
      </c>
      <c r="AC78" s="16" t="s">
        <v>9614</v>
      </c>
      <c r="AD78" s="16" t="s">
        <v>9614</v>
      </c>
      <c r="AE78" s="16" t="s">
        <v>9614</v>
      </c>
      <c r="AF78" s="16" t="s">
        <v>9614</v>
      </c>
      <c r="AG78" s="17" t="str">
        <f t="shared" si="2"/>
        <v>77,0,0,0,0,0,0,0,0,0</v>
      </c>
      <c r="AH78" s="16" t="s">
        <v>6947</v>
      </c>
      <c r="AI78" s="16" t="s">
        <v>8089</v>
      </c>
      <c r="AL78" s="16" t="s">
        <v>8090</v>
      </c>
      <c r="AN78" s="16">
        <v>0</v>
      </c>
      <c r="AO78" s="16">
        <v>25</v>
      </c>
      <c r="AP78" s="16">
        <v>0</v>
      </c>
      <c r="AQ78" s="16" t="s">
        <v>8446</v>
      </c>
      <c r="AT78" s="17"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16">
        <v>78</v>
      </c>
      <c r="B79" s="16" t="s">
        <v>386</v>
      </c>
      <c r="C79" s="16" t="s">
        <v>3906</v>
      </c>
      <c r="D79" s="16" t="s">
        <v>178</v>
      </c>
      <c r="F79" s="16" t="s">
        <v>4479</v>
      </c>
      <c r="G79" s="16" t="s">
        <v>5421</v>
      </c>
      <c r="H79" s="16" t="s">
        <v>5422</v>
      </c>
      <c r="I79" s="16">
        <v>175</v>
      </c>
      <c r="J79" s="16" t="s">
        <v>2047</v>
      </c>
      <c r="K79" s="16">
        <v>60</v>
      </c>
      <c r="L79" s="16">
        <v>70</v>
      </c>
      <c r="M79" s="16" t="s">
        <v>5537</v>
      </c>
      <c r="N79" s="16" t="s">
        <v>3756</v>
      </c>
      <c r="O79" s="16" t="s">
        <v>5832</v>
      </c>
      <c r="Q79" s="16" t="s">
        <v>2024</v>
      </c>
      <c r="R79" s="16">
        <v>5355</v>
      </c>
      <c r="S79" s="16">
        <v>1.7</v>
      </c>
      <c r="T79" s="16">
        <v>95</v>
      </c>
      <c r="U79" s="16" t="s">
        <v>8759</v>
      </c>
      <c r="V79" s="16" t="s">
        <v>7367</v>
      </c>
      <c r="W79" s="16" t="s">
        <v>8875</v>
      </c>
      <c r="X79" s="16" t="s">
        <v>9614</v>
      </c>
      <c r="Y79" s="16" t="s">
        <v>9614</v>
      </c>
      <c r="Z79" s="16" t="s">
        <v>9614</v>
      </c>
      <c r="AA79" s="16" t="s">
        <v>9614</v>
      </c>
      <c r="AB79" s="16" t="s">
        <v>9614</v>
      </c>
      <c r="AC79" s="16" t="s">
        <v>9614</v>
      </c>
      <c r="AD79" s="16" t="s">
        <v>9614</v>
      </c>
      <c r="AE79" s="16" t="s">
        <v>9614</v>
      </c>
      <c r="AF79" s="16" t="s">
        <v>9614</v>
      </c>
      <c r="AG79" s="17" t="str">
        <f t="shared" si="2"/>
        <v>78,0,0,0,0,0,0,0,0,0</v>
      </c>
      <c r="AH79" s="16" t="s">
        <v>6947</v>
      </c>
      <c r="AI79" s="16" t="s">
        <v>8091</v>
      </c>
      <c r="AL79" s="16" t="s">
        <v>8090</v>
      </c>
      <c r="AN79" s="16">
        <v>0</v>
      </c>
      <c r="AO79" s="16">
        <v>25</v>
      </c>
      <c r="AP79" s="16">
        <v>0</v>
      </c>
      <c r="AT79" s="17"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16">
        <v>79</v>
      </c>
      <c r="B80" s="16" t="s">
        <v>387</v>
      </c>
      <c r="C80" s="16" t="s">
        <v>3907</v>
      </c>
      <c r="D80" s="16" t="s">
        <v>179</v>
      </c>
      <c r="E80" s="16" t="s">
        <v>186</v>
      </c>
      <c r="F80" s="16" t="s">
        <v>4480</v>
      </c>
      <c r="G80" s="16" t="s">
        <v>5421</v>
      </c>
      <c r="H80" s="16" t="s">
        <v>5422</v>
      </c>
      <c r="I80" s="16">
        <v>63</v>
      </c>
      <c r="J80" s="16" t="s">
        <v>2031</v>
      </c>
      <c r="K80" s="16">
        <v>190</v>
      </c>
      <c r="L80" s="16">
        <v>70</v>
      </c>
      <c r="M80" s="16" t="s">
        <v>5538</v>
      </c>
      <c r="N80" s="16" t="s">
        <v>3792</v>
      </c>
      <c r="O80" s="16" t="s">
        <v>6316</v>
      </c>
      <c r="P80" s="16" t="s">
        <v>6317</v>
      </c>
      <c r="Q80" s="16" t="s">
        <v>6905</v>
      </c>
      <c r="R80" s="16">
        <v>5355</v>
      </c>
      <c r="S80" s="16">
        <v>1.2</v>
      </c>
      <c r="T80" s="16">
        <v>36</v>
      </c>
      <c r="U80" s="16" t="s">
        <v>8761</v>
      </c>
      <c r="V80" s="16" t="s">
        <v>8764</v>
      </c>
      <c r="W80" s="16" t="s">
        <v>8876</v>
      </c>
      <c r="X80" s="16" t="s">
        <v>9614</v>
      </c>
      <c r="Y80" s="16" t="s">
        <v>9614</v>
      </c>
      <c r="Z80" s="16" t="s">
        <v>9614</v>
      </c>
      <c r="AA80" s="16" t="s">
        <v>9614</v>
      </c>
      <c r="AB80" s="16" t="s">
        <v>9614</v>
      </c>
      <c r="AC80" s="16" t="s">
        <v>9614</v>
      </c>
      <c r="AD80" s="16" t="s">
        <v>9614</v>
      </c>
      <c r="AE80" s="16" t="s">
        <v>9614</v>
      </c>
      <c r="AF80" s="16" t="s">
        <v>9614</v>
      </c>
      <c r="AG80" s="17" t="str">
        <f t="shared" si="2"/>
        <v>79,0,0,0,0,0,0,0,0,0</v>
      </c>
      <c r="AH80" s="16" t="s">
        <v>6948</v>
      </c>
      <c r="AI80" s="16" t="s">
        <v>8092</v>
      </c>
      <c r="AL80" s="16" t="s">
        <v>8093</v>
      </c>
      <c r="AN80" s="16">
        <v>0</v>
      </c>
      <c r="AO80" s="16">
        <v>25</v>
      </c>
      <c r="AP80" s="16">
        <v>0</v>
      </c>
      <c r="AQ80" s="16" t="s">
        <v>8447</v>
      </c>
      <c r="AT80" s="17"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16">
        <v>80</v>
      </c>
      <c r="B81" s="16" t="s">
        <v>388</v>
      </c>
      <c r="C81" s="16" t="s">
        <v>3908</v>
      </c>
      <c r="D81" s="16" t="s">
        <v>179</v>
      </c>
      <c r="E81" s="16" t="s">
        <v>186</v>
      </c>
      <c r="F81" s="16" t="s">
        <v>4481</v>
      </c>
      <c r="G81" s="16" t="s">
        <v>5421</v>
      </c>
      <c r="H81" s="16" t="s">
        <v>5422</v>
      </c>
      <c r="I81" s="16">
        <v>172</v>
      </c>
      <c r="J81" s="16" t="s">
        <v>2044</v>
      </c>
      <c r="K81" s="16">
        <v>75</v>
      </c>
      <c r="L81" s="16">
        <v>70</v>
      </c>
      <c r="M81" s="16" t="s">
        <v>5538</v>
      </c>
      <c r="N81" s="16" t="s">
        <v>3792</v>
      </c>
      <c r="O81" s="16" t="s">
        <v>5833</v>
      </c>
      <c r="Q81" s="16" t="s">
        <v>6905</v>
      </c>
      <c r="R81" s="16">
        <v>5355</v>
      </c>
      <c r="S81" s="16">
        <v>1.6</v>
      </c>
      <c r="T81" s="16">
        <v>78.5</v>
      </c>
      <c r="U81" s="16" t="s">
        <v>8761</v>
      </c>
      <c r="V81" s="16" t="s">
        <v>8764</v>
      </c>
      <c r="W81" s="16" t="s">
        <v>8877</v>
      </c>
      <c r="X81" s="16" t="s">
        <v>9614</v>
      </c>
      <c r="Y81" s="16" t="s">
        <v>9614</v>
      </c>
      <c r="Z81" s="16" t="s">
        <v>9614</v>
      </c>
      <c r="AA81" s="16" t="s">
        <v>9614</v>
      </c>
      <c r="AB81" s="16" t="s">
        <v>9614</v>
      </c>
      <c r="AC81" s="16" t="s">
        <v>9614</v>
      </c>
      <c r="AD81" s="16" t="s">
        <v>9614</v>
      </c>
      <c r="AE81" s="16" t="s">
        <v>9614</v>
      </c>
      <c r="AF81" s="16" t="s">
        <v>9614</v>
      </c>
      <c r="AG81" s="17" t="str">
        <f t="shared" si="2"/>
        <v>80,0,0,0,0,0,0,0,0,0</v>
      </c>
      <c r="AH81" s="16" t="s">
        <v>6949</v>
      </c>
      <c r="AI81" s="16" t="s">
        <v>8094</v>
      </c>
      <c r="AL81" s="16" t="s">
        <v>3701</v>
      </c>
      <c r="AN81" s="16">
        <v>0</v>
      </c>
      <c r="AO81" s="16">
        <v>25</v>
      </c>
      <c r="AP81" s="16">
        <v>0</v>
      </c>
      <c r="AT81" s="17"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16">
        <v>81</v>
      </c>
      <c r="B82" s="16" t="s">
        <v>390</v>
      </c>
      <c r="C82" s="16" t="s">
        <v>3909</v>
      </c>
      <c r="D82" s="16" t="s">
        <v>180</v>
      </c>
      <c r="E82" s="16" t="s">
        <v>191</v>
      </c>
      <c r="F82" s="16" t="s">
        <v>4482</v>
      </c>
      <c r="G82" s="16" t="s">
        <v>5433</v>
      </c>
      <c r="H82" s="16" t="s">
        <v>5422</v>
      </c>
      <c r="I82" s="16">
        <v>89</v>
      </c>
      <c r="J82" s="16" t="s">
        <v>5415</v>
      </c>
      <c r="K82" s="16">
        <v>65</v>
      </c>
      <c r="L82" s="16">
        <v>70</v>
      </c>
      <c r="M82" s="16" t="s">
        <v>5539</v>
      </c>
      <c r="N82" s="16" t="s">
        <v>5540</v>
      </c>
      <c r="O82" s="16" t="s">
        <v>5834</v>
      </c>
      <c r="Q82" s="16" t="s">
        <v>2022</v>
      </c>
      <c r="R82" s="16">
        <v>5355</v>
      </c>
      <c r="S82" s="16">
        <v>0.3</v>
      </c>
      <c r="T82" s="16">
        <v>6</v>
      </c>
      <c r="U82" s="16" t="s">
        <v>8758</v>
      </c>
      <c r="V82" s="16" t="s">
        <v>8768</v>
      </c>
      <c r="W82" s="16" t="s">
        <v>8878</v>
      </c>
      <c r="X82" s="16" t="s">
        <v>9614</v>
      </c>
      <c r="Y82" s="16" t="s">
        <v>9614</v>
      </c>
      <c r="Z82" s="16" t="s">
        <v>9614</v>
      </c>
      <c r="AA82" s="16" t="s">
        <v>9614</v>
      </c>
      <c r="AB82" s="16" t="s">
        <v>9614</v>
      </c>
      <c r="AC82" s="16" t="s">
        <v>9614</v>
      </c>
      <c r="AD82" s="16" t="s">
        <v>9614</v>
      </c>
      <c r="AE82" s="16" t="s">
        <v>9614</v>
      </c>
      <c r="AF82" s="16" t="s">
        <v>9614</v>
      </c>
      <c r="AG82" s="17" t="str">
        <f t="shared" si="2"/>
        <v>81,0,0,0,0,0,0,0,0,0</v>
      </c>
      <c r="AH82" s="16" t="s">
        <v>6950</v>
      </c>
      <c r="AI82" s="16" t="s">
        <v>8095</v>
      </c>
      <c r="AL82" s="16" t="s">
        <v>3711</v>
      </c>
      <c r="AN82" s="16">
        <v>0</v>
      </c>
      <c r="AO82" s="16">
        <v>25</v>
      </c>
      <c r="AP82" s="16">
        <v>19</v>
      </c>
      <c r="AQ82" s="16" t="s">
        <v>8448</v>
      </c>
      <c r="AT82" s="17"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16">
        <v>82</v>
      </c>
      <c r="B83" s="16" t="s">
        <v>391</v>
      </c>
      <c r="C83" s="16" t="s">
        <v>3910</v>
      </c>
      <c r="D83" s="16" t="s">
        <v>180</v>
      </c>
      <c r="E83" s="16" t="s">
        <v>191</v>
      </c>
      <c r="F83" s="16" t="s">
        <v>4483</v>
      </c>
      <c r="G83" s="16" t="s">
        <v>5433</v>
      </c>
      <c r="H83" s="16" t="s">
        <v>5422</v>
      </c>
      <c r="I83" s="16">
        <v>163</v>
      </c>
      <c r="J83" s="16" t="s">
        <v>5429</v>
      </c>
      <c r="K83" s="16">
        <v>60</v>
      </c>
      <c r="L83" s="16">
        <v>70</v>
      </c>
      <c r="M83" s="16" t="s">
        <v>5539</v>
      </c>
      <c r="N83" s="16" t="s">
        <v>5540</v>
      </c>
      <c r="O83" s="16" t="s">
        <v>5835</v>
      </c>
      <c r="Q83" s="16" t="s">
        <v>2022</v>
      </c>
      <c r="R83" s="16">
        <v>5355</v>
      </c>
      <c r="S83" s="16">
        <v>1</v>
      </c>
      <c r="T83" s="16">
        <v>60</v>
      </c>
      <c r="U83" s="16" t="s">
        <v>8758</v>
      </c>
      <c r="V83" s="16" t="s">
        <v>8768</v>
      </c>
      <c r="W83" s="16" t="s">
        <v>8879</v>
      </c>
      <c r="X83" s="16" t="s">
        <v>9614</v>
      </c>
      <c r="Y83" s="16" t="s">
        <v>9614</v>
      </c>
      <c r="Z83" s="16" t="s">
        <v>9614</v>
      </c>
      <c r="AA83" s="16" t="s">
        <v>9614</v>
      </c>
      <c r="AB83" s="16" t="s">
        <v>9614</v>
      </c>
      <c r="AC83" s="16" t="s">
        <v>9614</v>
      </c>
      <c r="AD83" s="16" t="s">
        <v>9614</v>
      </c>
      <c r="AE83" s="16" t="s">
        <v>9614</v>
      </c>
      <c r="AF83" s="16" t="s">
        <v>9614</v>
      </c>
      <c r="AG83" s="17" t="str">
        <f t="shared" si="2"/>
        <v>82,0,0,0,0,0,0,0,0,0</v>
      </c>
      <c r="AH83" s="16" t="s">
        <v>6950</v>
      </c>
      <c r="AI83" s="16" t="s">
        <v>8096</v>
      </c>
      <c r="AL83" s="16" t="s">
        <v>3711</v>
      </c>
      <c r="AN83" s="16">
        <v>0</v>
      </c>
      <c r="AO83" s="16">
        <v>25</v>
      </c>
      <c r="AP83" s="16">
        <v>15</v>
      </c>
      <c r="AQ83" s="16" t="s">
        <v>8449</v>
      </c>
      <c r="AT83" s="17"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16">
        <v>83</v>
      </c>
      <c r="B84" s="16" t="s">
        <v>392</v>
      </c>
      <c r="C84" s="16" t="s">
        <v>3911</v>
      </c>
      <c r="D84" s="16" t="s">
        <v>177</v>
      </c>
      <c r="E84" s="16" t="s">
        <v>185</v>
      </c>
      <c r="F84" s="16" t="s">
        <v>4484</v>
      </c>
      <c r="G84" s="16" t="s">
        <v>5421</v>
      </c>
      <c r="H84" s="16" t="s">
        <v>5422</v>
      </c>
      <c r="I84" s="16">
        <v>123</v>
      </c>
      <c r="J84" s="16" t="s">
        <v>2028</v>
      </c>
      <c r="K84" s="16">
        <v>45</v>
      </c>
      <c r="L84" s="16">
        <v>70</v>
      </c>
      <c r="M84" s="16" t="s">
        <v>5541</v>
      </c>
      <c r="N84" s="16" t="s">
        <v>5530</v>
      </c>
      <c r="O84" s="16" t="s">
        <v>6318</v>
      </c>
      <c r="P84" s="16" t="s">
        <v>6319</v>
      </c>
      <c r="Q84" s="16" t="s">
        <v>6951</v>
      </c>
      <c r="R84" s="16">
        <v>5355</v>
      </c>
      <c r="S84" s="16">
        <v>0.8</v>
      </c>
      <c r="T84" s="16">
        <v>15</v>
      </c>
      <c r="U84" s="16" t="s">
        <v>2058</v>
      </c>
      <c r="V84" s="16" t="s">
        <v>7367</v>
      </c>
      <c r="W84" s="16" t="s">
        <v>8880</v>
      </c>
      <c r="X84" s="16" t="s">
        <v>9614</v>
      </c>
      <c r="Y84" s="16" t="s">
        <v>9614</v>
      </c>
      <c r="Z84" s="16" t="s">
        <v>9614</v>
      </c>
      <c r="AA84" s="16" t="s">
        <v>9614</v>
      </c>
      <c r="AB84" s="16" t="s">
        <v>9614</v>
      </c>
      <c r="AC84" s="16" t="s">
        <v>9614</v>
      </c>
      <c r="AD84" s="16" t="s">
        <v>9614</v>
      </c>
      <c r="AE84" s="16" t="s">
        <v>9614</v>
      </c>
      <c r="AF84" s="16" t="s">
        <v>9614</v>
      </c>
      <c r="AG84" s="17" t="str">
        <f t="shared" si="2"/>
        <v>83,0,0,0,0,0,0,0,0,0</v>
      </c>
      <c r="AH84" s="16" t="s">
        <v>6952</v>
      </c>
      <c r="AI84" s="16" t="s">
        <v>8097</v>
      </c>
      <c r="AL84" s="16" t="s">
        <v>8098</v>
      </c>
      <c r="AN84" s="16">
        <v>0</v>
      </c>
      <c r="AO84" s="16">
        <v>25</v>
      </c>
      <c r="AP84" s="16">
        <v>0</v>
      </c>
      <c r="AT84" s="17"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16">
        <v>84</v>
      </c>
      <c r="B85" s="16" t="s">
        <v>393</v>
      </c>
      <c r="C85" s="16" t="s">
        <v>3912</v>
      </c>
      <c r="D85" s="16" t="s">
        <v>177</v>
      </c>
      <c r="E85" s="16" t="s">
        <v>185</v>
      </c>
      <c r="F85" s="16" t="s">
        <v>4485</v>
      </c>
      <c r="G85" s="16" t="s">
        <v>5421</v>
      </c>
      <c r="H85" s="16" t="s">
        <v>5422</v>
      </c>
      <c r="I85" s="16">
        <v>62</v>
      </c>
      <c r="J85" s="16" t="s">
        <v>2028</v>
      </c>
      <c r="K85" s="16">
        <v>190</v>
      </c>
      <c r="L85" s="16">
        <v>70</v>
      </c>
      <c r="M85" s="16" t="s">
        <v>5542</v>
      </c>
      <c r="N85" s="16" t="s">
        <v>3685</v>
      </c>
      <c r="O85" s="16" t="s">
        <v>6320</v>
      </c>
      <c r="P85" s="16" t="s">
        <v>6321</v>
      </c>
      <c r="Q85" s="16" t="s">
        <v>1345</v>
      </c>
      <c r="R85" s="16">
        <v>5355</v>
      </c>
      <c r="S85" s="16">
        <v>1.4</v>
      </c>
      <c r="T85" s="16">
        <v>39.200000000000003</v>
      </c>
      <c r="U85" s="16" t="s">
        <v>2058</v>
      </c>
      <c r="V85" s="16" t="s">
        <v>7367</v>
      </c>
      <c r="W85" s="16" t="s">
        <v>8881</v>
      </c>
      <c r="X85" s="16" t="s">
        <v>9614</v>
      </c>
      <c r="Y85" s="16" t="s">
        <v>9614</v>
      </c>
      <c r="Z85" s="16" t="s">
        <v>9614</v>
      </c>
      <c r="AA85" s="16" t="s">
        <v>9614</v>
      </c>
      <c r="AB85" s="16" t="s">
        <v>9614</v>
      </c>
      <c r="AC85" s="16" t="s">
        <v>9614</v>
      </c>
      <c r="AD85" s="16" t="s">
        <v>9614</v>
      </c>
      <c r="AE85" s="16" t="s">
        <v>9614</v>
      </c>
      <c r="AF85" s="16" t="s">
        <v>9614</v>
      </c>
      <c r="AG85" s="17" t="str">
        <f t="shared" si="2"/>
        <v>84,0,0,0,0,0,0,0,0,0</v>
      </c>
      <c r="AH85" s="16" t="s">
        <v>6953</v>
      </c>
      <c r="AI85" s="16" t="s">
        <v>8099</v>
      </c>
      <c r="AL85" s="16" t="s">
        <v>8062</v>
      </c>
      <c r="AN85" s="16">
        <v>0</v>
      </c>
      <c r="AO85" s="16">
        <v>25</v>
      </c>
      <c r="AP85" s="16">
        <v>0</v>
      </c>
      <c r="AQ85" s="16" t="s">
        <v>8450</v>
      </c>
      <c r="AT85" s="17"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16">
        <v>85</v>
      </c>
      <c r="B86" s="16" t="s">
        <v>394</v>
      </c>
      <c r="C86" s="16" t="s">
        <v>3913</v>
      </c>
      <c r="D86" s="16" t="s">
        <v>177</v>
      </c>
      <c r="E86" s="16" t="s">
        <v>185</v>
      </c>
      <c r="F86" s="16" t="s">
        <v>4486</v>
      </c>
      <c r="G86" s="16" t="s">
        <v>5421</v>
      </c>
      <c r="H86" s="16" t="s">
        <v>5422</v>
      </c>
      <c r="I86" s="16">
        <v>161</v>
      </c>
      <c r="J86" s="16" t="s">
        <v>2029</v>
      </c>
      <c r="K86" s="16">
        <v>45</v>
      </c>
      <c r="L86" s="16">
        <v>70</v>
      </c>
      <c r="M86" s="16" t="s">
        <v>5542</v>
      </c>
      <c r="N86" s="16" t="s">
        <v>3685</v>
      </c>
      <c r="O86" s="16" t="s">
        <v>5836</v>
      </c>
      <c r="Q86" s="16" t="s">
        <v>1345</v>
      </c>
      <c r="R86" s="16">
        <v>5355</v>
      </c>
      <c r="S86" s="16">
        <v>1.8</v>
      </c>
      <c r="T86" s="16">
        <v>85.2</v>
      </c>
      <c r="U86" s="16" t="s">
        <v>2058</v>
      </c>
      <c r="V86" s="16" t="s">
        <v>7367</v>
      </c>
      <c r="W86" s="16" t="s">
        <v>8882</v>
      </c>
      <c r="X86" s="16" t="s">
        <v>9614</v>
      </c>
      <c r="Y86" s="16" t="s">
        <v>9614</v>
      </c>
      <c r="Z86" s="16" t="s">
        <v>9614</v>
      </c>
      <c r="AA86" s="16" t="s">
        <v>9614</v>
      </c>
      <c r="AB86" s="16" t="s">
        <v>9614</v>
      </c>
      <c r="AC86" s="16" t="s">
        <v>9614</v>
      </c>
      <c r="AD86" s="16" t="s">
        <v>9614</v>
      </c>
      <c r="AE86" s="16" t="s">
        <v>9614</v>
      </c>
      <c r="AF86" s="16" t="s">
        <v>9614</v>
      </c>
      <c r="AG86" s="17" t="str">
        <f t="shared" si="2"/>
        <v>85,0,0,0,0,0,0,0,0,0</v>
      </c>
      <c r="AH86" s="16" t="s">
        <v>6954</v>
      </c>
      <c r="AI86" s="16" t="s">
        <v>8100</v>
      </c>
      <c r="AL86" s="16" t="s">
        <v>8062</v>
      </c>
      <c r="AN86" s="16">
        <v>0</v>
      </c>
      <c r="AO86" s="16">
        <v>25</v>
      </c>
      <c r="AP86" s="16">
        <v>0</v>
      </c>
      <c r="AT86" s="17"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16">
        <v>86</v>
      </c>
      <c r="B87" s="16" t="s">
        <v>395</v>
      </c>
      <c r="C87" s="16" t="s">
        <v>3914</v>
      </c>
      <c r="D87" s="16" t="s">
        <v>179</v>
      </c>
      <c r="F87" s="16" t="s">
        <v>4487</v>
      </c>
      <c r="G87" s="16" t="s">
        <v>5421</v>
      </c>
      <c r="H87" s="16" t="s">
        <v>5422</v>
      </c>
      <c r="I87" s="16">
        <v>65</v>
      </c>
      <c r="J87" s="16" t="s">
        <v>1314</v>
      </c>
      <c r="K87" s="16">
        <v>190</v>
      </c>
      <c r="L87" s="16">
        <v>70</v>
      </c>
      <c r="M87" s="16" t="s">
        <v>5543</v>
      </c>
      <c r="N87" s="16" t="s">
        <v>3775</v>
      </c>
      <c r="O87" s="16" t="s">
        <v>6322</v>
      </c>
      <c r="P87" s="16" t="s">
        <v>6323</v>
      </c>
      <c r="Q87" s="16" t="s">
        <v>6937</v>
      </c>
      <c r="R87" s="16">
        <v>5355</v>
      </c>
      <c r="S87" s="16">
        <v>1.1000000000000001</v>
      </c>
      <c r="T87" s="16">
        <v>90</v>
      </c>
      <c r="U87" s="16" t="s">
        <v>8760</v>
      </c>
      <c r="V87" s="16" t="s">
        <v>8765</v>
      </c>
      <c r="W87" s="16" t="s">
        <v>8883</v>
      </c>
      <c r="X87" s="16" t="s">
        <v>9614</v>
      </c>
      <c r="Y87" s="16" t="s">
        <v>9614</v>
      </c>
      <c r="Z87" s="16" t="s">
        <v>9614</v>
      </c>
      <c r="AA87" s="16" t="s">
        <v>9614</v>
      </c>
      <c r="AB87" s="16" t="s">
        <v>9614</v>
      </c>
      <c r="AC87" s="16" t="s">
        <v>9614</v>
      </c>
      <c r="AD87" s="16" t="s">
        <v>9614</v>
      </c>
      <c r="AE87" s="16" t="s">
        <v>9614</v>
      </c>
      <c r="AF87" s="16" t="s">
        <v>9614</v>
      </c>
      <c r="AG87" s="17" t="str">
        <f t="shared" si="2"/>
        <v>86,0,0,0,0,0,0,0,0,0</v>
      </c>
      <c r="AH87" s="16" t="s">
        <v>6955</v>
      </c>
      <c r="AI87" s="16" t="s">
        <v>7534</v>
      </c>
      <c r="AN87" s="16">
        <v>0</v>
      </c>
      <c r="AO87" s="16">
        <v>25</v>
      </c>
      <c r="AP87" s="16">
        <v>0</v>
      </c>
      <c r="AQ87" s="16" t="s">
        <v>8451</v>
      </c>
      <c r="AT87" s="17"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16">
        <v>87</v>
      </c>
      <c r="B88" s="16" t="s">
        <v>396</v>
      </c>
      <c r="C88" s="16" t="s">
        <v>3915</v>
      </c>
      <c r="D88" s="16" t="s">
        <v>179</v>
      </c>
      <c r="E88" s="16" t="s">
        <v>164</v>
      </c>
      <c r="F88" s="16" t="s">
        <v>4488</v>
      </c>
      <c r="G88" s="16" t="s">
        <v>5421</v>
      </c>
      <c r="H88" s="16" t="s">
        <v>5422</v>
      </c>
      <c r="I88" s="16">
        <v>166</v>
      </c>
      <c r="J88" s="16" t="s">
        <v>1315</v>
      </c>
      <c r="K88" s="16">
        <v>75</v>
      </c>
      <c r="L88" s="16">
        <v>70</v>
      </c>
      <c r="M88" s="16" t="s">
        <v>5543</v>
      </c>
      <c r="N88" s="16" t="s">
        <v>3775</v>
      </c>
      <c r="O88" s="16" t="s">
        <v>5837</v>
      </c>
      <c r="Q88" s="16" t="s">
        <v>6937</v>
      </c>
      <c r="R88" s="16">
        <v>5355</v>
      </c>
      <c r="S88" s="16">
        <v>1.7</v>
      </c>
      <c r="T88" s="16">
        <v>120</v>
      </c>
      <c r="U88" s="16" t="s">
        <v>8760</v>
      </c>
      <c r="V88" s="16" t="s">
        <v>8765</v>
      </c>
      <c r="W88" s="16" t="s">
        <v>8884</v>
      </c>
      <c r="X88" s="16" t="s">
        <v>9614</v>
      </c>
      <c r="Y88" s="16" t="s">
        <v>9614</v>
      </c>
      <c r="Z88" s="16" t="s">
        <v>9614</v>
      </c>
      <c r="AA88" s="16" t="s">
        <v>9614</v>
      </c>
      <c r="AB88" s="16" t="s">
        <v>9614</v>
      </c>
      <c r="AC88" s="16" t="s">
        <v>9614</v>
      </c>
      <c r="AD88" s="16" t="s">
        <v>9614</v>
      </c>
      <c r="AE88" s="16" t="s">
        <v>9614</v>
      </c>
      <c r="AF88" s="16" t="s">
        <v>9614</v>
      </c>
      <c r="AG88" s="17" t="str">
        <f t="shared" si="2"/>
        <v>87,0,0,0,0,0,0,0,0,0</v>
      </c>
      <c r="AH88" s="16" t="s">
        <v>6955</v>
      </c>
      <c r="AI88" s="16" t="s">
        <v>7535</v>
      </c>
      <c r="AN88" s="16">
        <v>0</v>
      </c>
      <c r="AO88" s="16">
        <v>25</v>
      </c>
      <c r="AP88" s="16">
        <v>5</v>
      </c>
      <c r="AT88" s="17"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16">
        <v>88</v>
      </c>
      <c r="B89" s="16" t="s">
        <v>397</v>
      </c>
      <c r="C89" s="16" t="s">
        <v>3916</v>
      </c>
      <c r="D89" s="16" t="s">
        <v>183</v>
      </c>
      <c r="F89" s="16" t="s">
        <v>4489</v>
      </c>
      <c r="G89" s="16" t="s">
        <v>5421</v>
      </c>
      <c r="H89" s="16" t="s">
        <v>5422</v>
      </c>
      <c r="I89" s="16">
        <v>65</v>
      </c>
      <c r="J89" s="16" t="s">
        <v>2031</v>
      </c>
      <c r="K89" s="16">
        <v>190</v>
      </c>
      <c r="L89" s="16">
        <v>70</v>
      </c>
      <c r="M89" s="16" t="s">
        <v>5544</v>
      </c>
      <c r="N89" s="16" t="s">
        <v>3794</v>
      </c>
      <c r="O89" s="16" t="s">
        <v>6324</v>
      </c>
      <c r="P89" s="16" t="s">
        <v>6325</v>
      </c>
      <c r="Q89" s="16" t="s">
        <v>2023</v>
      </c>
      <c r="R89" s="16">
        <v>5355</v>
      </c>
      <c r="S89" s="16">
        <v>0.9</v>
      </c>
      <c r="T89" s="16">
        <v>30</v>
      </c>
      <c r="U89" s="16" t="s">
        <v>8762</v>
      </c>
      <c r="V89" s="16" t="s">
        <v>8766</v>
      </c>
      <c r="W89" s="16" t="s">
        <v>8885</v>
      </c>
      <c r="X89" s="16" t="s">
        <v>9614</v>
      </c>
      <c r="Y89" s="16" t="s">
        <v>9614</v>
      </c>
      <c r="Z89" s="16" t="s">
        <v>9614</v>
      </c>
      <c r="AA89" s="16" t="s">
        <v>9614</v>
      </c>
      <c r="AB89" s="16" t="s">
        <v>9614</v>
      </c>
      <c r="AC89" s="16" t="s">
        <v>9614</v>
      </c>
      <c r="AD89" s="16" t="s">
        <v>9614</v>
      </c>
      <c r="AE89" s="16" t="s">
        <v>9614</v>
      </c>
      <c r="AF89" s="16" t="s">
        <v>9614</v>
      </c>
      <c r="AG89" s="17" t="str">
        <f t="shared" si="2"/>
        <v>88,0,0,0,0,0,0,0,0,0</v>
      </c>
      <c r="AH89" s="16" t="s">
        <v>1457</v>
      </c>
      <c r="AI89" s="16" t="s">
        <v>8101</v>
      </c>
      <c r="AL89" s="16" t="s">
        <v>8051</v>
      </c>
      <c r="AN89" s="16">
        <v>0</v>
      </c>
      <c r="AO89" s="16">
        <v>25</v>
      </c>
      <c r="AP89" s="16">
        <v>0</v>
      </c>
      <c r="AQ89" s="16" t="s">
        <v>8452</v>
      </c>
      <c r="AT89" s="17"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16">
        <v>89</v>
      </c>
      <c r="B90" s="16" t="s">
        <v>399</v>
      </c>
      <c r="C90" s="16" t="s">
        <v>3917</v>
      </c>
      <c r="D90" s="16" t="s">
        <v>183</v>
      </c>
      <c r="F90" s="16" t="s">
        <v>4490</v>
      </c>
      <c r="G90" s="16" t="s">
        <v>5421</v>
      </c>
      <c r="H90" s="16" t="s">
        <v>5422</v>
      </c>
      <c r="I90" s="16">
        <v>175</v>
      </c>
      <c r="J90" s="16" t="s">
        <v>5434</v>
      </c>
      <c r="K90" s="16">
        <v>75</v>
      </c>
      <c r="L90" s="16">
        <v>70</v>
      </c>
      <c r="M90" s="16" t="s">
        <v>5544</v>
      </c>
      <c r="N90" s="16" t="s">
        <v>3794</v>
      </c>
      <c r="O90" s="16" t="s">
        <v>5838</v>
      </c>
      <c r="Q90" s="16" t="s">
        <v>2023</v>
      </c>
      <c r="R90" s="16">
        <v>5355</v>
      </c>
      <c r="S90" s="16">
        <v>1.2</v>
      </c>
      <c r="T90" s="16">
        <v>30</v>
      </c>
      <c r="U90" s="16" t="s">
        <v>8762</v>
      </c>
      <c r="V90" s="16" t="s">
        <v>8766</v>
      </c>
      <c r="W90" s="16" t="s">
        <v>8886</v>
      </c>
      <c r="X90" s="16" t="s">
        <v>9614</v>
      </c>
      <c r="Y90" s="16" t="s">
        <v>9614</v>
      </c>
      <c r="Z90" s="16" t="s">
        <v>9614</v>
      </c>
      <c r="AA90" s="16" t="s">
        <v>9614</v>
      </c>
      <c r="AB90" s="16" t="s">
        <v>9614</v>
      </c>
      <c r="AC90" s="16" t="s">
        <v>9614</v>
      </c>
      <c r="AD90" s="16" t="s">
        <v>9614</v>
      </c>
      <c r="AE90" s="16" t="s">
        <v>9614</v>
      </c>
      <c r="AF90" s="16" t="s">
        <v>9614</v>
      </c>
      <c r="AG90" s="17" t="str">
        <f t="shared" si="2"/>
        <v>89,0,0,0,0,0,0,0,0,0</v>
      </c>
      <c r="AH90" s="16" t="s">
        <v>1457</v>
      </c>
      <c r="AI90" s="16" t="s">
        <v>8102</v>
      </c>
      <c r="AL90" s="16" t="s">
        <v>8051</v>
      </c>
      <c r="AN90" s="16">
        <v>0</v>
      </c>
      <c r="AO90" s="16">
        <v>25</v>
      </c>
      <c r="AP90" s="16">
        <v>0</v>
      </c>
      <c r="AT90" s="17"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16">
        <v>90</v>
      </c>
      <c r="B91" s="16" t="s">
        <v>401</v>
      </c>
      <c r="C91" s="16" t="s">
        <v>3918</v>
      </c>
      <c r="D91" s="16" t="s">
        <v>179</v>
      </c>
      <c r="F91" s="16" t="s">
        <v>4491</v>
      </c>
      <c r="G91" s="16" t="s">
        <v>5421</v>
      </c>
      <c r="H91" s="16" t="s">
        <v>5432</v>
      </c>
      <c r="I91" s="16">
        <v>61</v>
      </c>
      <c r="J91" s="16" t="s">
        <v>2034</v>
      </c>
      <c r="K91" s="16">
        <v>190</v>
      </c>
      <c r="L91" s="16">
        <v>70</v>
      </c>
      <c r="M91" s="16" t="s">
        <v>5545</v>
      </c>
      <c r="N91" s="16" t="s">
        <v>3808</v>
      </c>
      <c r="O91" s="16" t="s">
        <v>6326</v>
      </c>
      <c r="P91" s="16" t="s">
        <v>6327</v>
      </c>
      <c r="Q91" s="16" t="s">
        <v>3738</v>
      </c>
      <c r="R91" s="16">
        <v>5355</v>
      </c>
      <c r="S91" s="16">
        <v>0.3</v>
      </c>
      <c r="T91" s="16">
        <v>4</v>
      </c>
      <c r="U91" s="16" t="s">
        <v>8762</v>
      </c>
      <c r="V91" s="16" t="s">
        <v>8765</v>
      </c>
      <c r="W91" s="16" t="s">
        <v>8887</v>
      </c>
      <c r="X91" s="16" t="s">
        <v>9614</v>
      </c>
      <c r="Y91" s="16" t="s">
        <v>9614</v>
      </c>
      <c r="Z91" s="16" t="s">
        <v>9614</v>
      </c>
      <c r="AA91" s="16" t="s">
        <v>9614</v>
      </c>
      <c r="AB91" s="16" t="s">
        <v>9614</v>
      </c>
      <c r="AC91" s="16" t="s">
        <v>9614</v>
      </c>
      <c r="AD91" s="16" t="s">
        <v>9614</v>
      </c>
      <c r="AE91" s="16" t="s">
        <v>9614</v>
      </c>
      <c r="AF91" s="16" t="s">
        <v>9614</v>
      </c>
      <c r="AG91" s="17" t="str">
        <f t="shared" si="2"/>
        <v>90,0,0,0,0,0,0,0,0,0</v>
      </c>
      <c r="AH91" s="16" t="s">
        <v>6956</v>
      </c>
      <c r="AI91" s="16" t="s">
        <v>8329</v>
      </c>
      <c r="AK91" s="16" t="s">
        <v>8330</v>
      </c>
      <c r="AL91" s="16" t="s">
        <v>8103</v>
      </c>
      <c r="AN91" s="16">
        <v>0</v>
      </c>
      <c r="AO91" s="16">
        <v>25</v>
      </c>
      <c r="AP91" s="16">
        <v>0</v>
      </c>
      <c r="AQ91" s="16" t="s">
        <v>8453</v>
      </c>
      <c r="AT91" s="17"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16">
        <v>91</v>
      </c>
      <c r="B92" s="16" t="s">
        <v>402</v>
      </c>
      <c r="C92" s="16" t="s">
        <v>3919</v>
      </c>
      <c r="D92" s="16" t="s">
        <v>179</v>
      </c>
      <c r="E92" s="16" t="s">
        <v>164</v>
      </c>
      <c r="F92" s="16" t="s">
        <v>4492</v>
      </c>
      <c r="G92" s="16" t="s">
        <v>5421</v>
      </c>
      <c r="H92" s="16" t="s">
        <v>5432</v>
      </c>
      <c r="I92" s="16">
        <v>184</v>
      </c>
      <c r="J92" s="16" t="s">
        <v>2044</v>
      </c>
      <c r="K92" s="16">
        <v>60</v>
      </c>
      <c r="L92" s="16">
        <v>70</v>
      </c>
      <c r="M92" s="16" t="s">
        <v>5545</v>
      </c>
      <c r="N92" s="16" t="s">
        <v>3808</v>
      </c>
      <c r="O92" s="16" t="s">
        <v>5839</v>
      </c>
      <c r="Q92" s="16" t="s">
        <v>3738</v>
      </c>
      <c r="R92" s="16">
        <v>5355</v>
      </c>
      <c r="S92" s="16">
        <v>1.5</v>
      </c>
      <c r="T92" s="16">
        <v>132.5</v>
      </c>
      <c r="U92" s="16" t="s">
        <v>8762</v>
      </c>
      <c r="V92" s="16" t="s">
        <v>8765</v>
      </c>
      <c r="W92" s="16" t="s">
        <v>8888</v>
      </c>
      <c r="X92" s="16" t="s">
        <v>9614</v>
      </c>
      <c r="Y92" s="16" t="s">
        <v>9614</v>
      </c>
      <c r="Z92" s="16" t="s">
        <v>9614</v>
      </c>
      <c r="AA92" s="16" t="s">
        <v>9614</v>
      </c>
      <c r="AB92" s="16" t="s">
        <v>9614</v>
      </c>
      <c r="AC92" s="16" t="s">
        <v>9614</v>
      </c>
      <c r="AD92" s="16" t="s">
        <v>9614</v>
      </c>
      <c r="AE92" s="16" t="s">
        <v>9614</v>
      </c>
      <c r="AF92" s="16" t="s">
        <v>9614</v>
      </c>
      <c r="AG92" s="17" t="str">
        <f t="shared" si="2"/>
        <v>91,0,0,0,0,0,0,0,0,0</v>
      </c>
      <c r="AH92" s="16" t="s">
        <v>6956</v>
      </c>
      <c r="AI92" s="16" t="s">
        <v>8331</v>
      </c>
      <c r="AK92" s="16" t="s">
        <v>8330</v>
      </c>
      <c r="AL92" s="16" t="s">
        <v>8103</v>
      </c>
      <c r="AN92" s="16">
        <v>0</v>
      </c>
      <c r="AO92" s="16">
        <v>25</v>
      </c>
      <c r="AP92" s="16">
        <v>0</v>
      </c>
      <c r="AT92" s="17"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16">
        <v>92</v>
      </c>
      <c r="B93" s="16" t="s">
        <v>403</v>
      </c>
      <c r="C93" s="16" t="s">
        <v>3920</v>
      </c>
      <c r="D93" s="16" t="s">
        <v>188</v>
      </c>
      <c r="E93" s="16" t="s">
        <v>183</v>
      </c>
      <c r="F93" s="16" t="s">
        <v>4493</v>
      </c>
      <c r="G93" s="16" t="s">
        <v>5421</v>
      </c>
      <c r="H93" s="16" t="s">
        <v>1312</v>
      </c>
      <c r="I93" s="16">
        <v>62</v>
      </c>
      <c r="J93" s="16" t="s">
        <v>5415</v>
      </c>
      <c r="K93" s="16">
        <v>190</v>
      </c>
      <c r="L93" s="16">
        <v>70</v>
      </c>
      <c r="M93" s="16" t="s">
        <v>2041</v>
      </c>
      <c r="O93" s="16" t="s">
        <v>6328</v>
      </c>
      <c r="P93" s="16" t="s">
        <v>6329</v>
      </c>
      <c r="Q93" s="16" t="s">
        <v>2023</v>
      </c>
      <c r="R93" s="16">
        <v>5355</v>
      </c>
      <c r="S93" s="16">
        <v>1.3</v>
      </c>
      <c r="T93" s="16">
        <v>0.1</v>
      </c>
      <c r="U93" s="16" t="s">
        <v>8762</v>
      </c>
      <c r="V93" s="16" t="s">
        <v>7215</v>
      </c>
      <c r="W93" s="16" t="s">
        <v>8889</v>
      </c>
      <c r="X93" s="16" t="s">
        <v>9614</v>
      </c>
      <c r="Y93" s="16" t="s">
        <v>9614</v>
      </c>
      <c r="Z93" s="16" t="s">
        <v>9614</v>
      </c>
      <c r="AA93" s="16" t="s">
        <v>9614</v>
      </c>
      <c r="AB93" s="16" t="s">
        <v>9614</v>
      </c>
      <c r="AC93" s="16" t="s">
        <v>9614</v>
      </c>
      <c r="AD93" s="16" t="s">
        <v>9614</v>
      </c>
      <c r="AE93" s="16" t="s">
        <v>9614</v>
      </c>
      <c r="AF93" s="16" t="s">
        <v>9614</v>
      </c>
      <c r="AG93" s="17" t="str">
        <f t="shared" si="2"/>
        <v>92,0,0,0,0,0,0,0,0,0</v>
      </c>
      <c r="AH93" s="16" t="s">
        <v>6957</v>
      </c>
      <c r="AI93" s="16" t="s">
        <v>7536</v>
      </c>
      <c r="AN93" s="16">
        <v>0</v>
      </c>
      <c r="AO93" s="16">
        <v>25</v>
      </c>
      <c r="AP93" s="16">
        <v>13</v>
      </c>
      <c r="AQ93" s="16" t="s">
        <v>8454</v>
      </c>
      <c r="AT93" s="17"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16">
        <v>93</v>
      </c>
      <c r="B94" s="16" t="s">
        <v>404</v>
      </c>
      <c r="C94" s="16" t="s">
        <v>3921</v>
      </c>
      <c r="D94" s="16" t="s">
        <v>188</v>
      </c>
      <c r="E94" s="16" t="s">
        <v>183</v>
      </c>
      <c r="F94" s="16" t="s">
        <v>4494</v>
      </c>
      <c r="G94" s="16" t="s">
        <v>5421</v>
      </c>
      <c r="H94" s="16" t="s">
        <v>1312</v>
      </c>
      <c r="I94" s="16">
        <v>142</v>
      </c>
      <c r="J94" s="16" t="s">
        <v>5429</v>
      </c>
      <c r="K94" s="16">
        <v>90</v>
      </c>
      <c r="L94" s="16">
        <v>70</v>
      </c>
      <c r="M94" s="16" t="s">
        <v>2041</v>
      </c>
      <c r="O94" s="16" t="s">
        <v>5840</v>
      </c>
      <c r="Q94" s="16" t="s">
        <v>2023</v>
      </c>
      <c r="R94" s="16">
        <v>5355</v>
      </c>
      <c r="S94" s="16">
        <v>1.6</v>
      </c>
      <c r="T94" s="16">
        <v>0.1</v>
      </c>
      <c r="U94" s="16" t="s">
        <v>8762</v>
      </c>
      <c r="V94" s="16" t="s">
        <v>7215</v>
      </c>
      <c r="W94" s="16" t="s">
        <v>8890</v>
      </c>
      <c r="X94" s="16" t="s">
        <v>9614</v>
      </c>
      <c r="Y94" s="16" t="s">
        <v>9614</v>
      </c>
      <c r="Z94" s="16" t="s">
        <v>9614</v>
      </c>
      <c r="AA94" s="16" t="s">
        <v>9614</v>
      </c>
      <c r="AB94" s="16" t="s">
        <v>9614</v>
      </c>
      <c r="AC94" s="16" t="s">
        <v>9614</v>
      </c>
      <c r="AD94" s="16" t="s">
        <v>9614</v>
      </c>
      <c r="AE94" s="16" t="s">
        <v>9614</v>
      </c>
      <c r="AF94" s="16" t="s">
        <v>9614</v>
      </c>
      <c r="AG94" s="17" t="str">
        <f t="shared" si="2"/>
        <v>93,0,0,0,0,0,0,0,0,0</v>
      </c>
      <c r="AH94" s="16" t="s">
        <v>6957</v>
      </c>
      <c r="AI94" s="16" t="s">
        <v>7537</v>
      </c>
      <c r="AN94" s="16">
        <v>0</v>
      </c>
      <c r="AO94" s="16">
        <v>25</v>
      </c>
      <c r="AP94" s="16">
        <v>10</v>
      </c>
      <c r="AQ94" s="16" t="s">
        <v>8455</v>
      </c>
      <c r="AT94" s="17"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16">
        <v>94</v>
      </c>
      <c r="B95" s="16" t="s">
        <v>405</v>
      </c>
      <c r="C95" s="16" t="s">
        <v>3922</v>
      </c>
      <c r="D95" s="16" t="s">
        <v>188</v>
      </c>
      <c r="E95" s="16" t="s">
        <v>183</v>
      </c>
      <c r="F95" s="16" t="s">
        <v>4495</v>
      </c>
      <c r="G95" s="16" t="s">
        <v>5421</v>
      </c>
      <c r="H95" s="16" t="s">
        <v>1312</v>
      </c>
      <c r="I95" s="16">
        <v>225</v>
      </c>
      <c r="J95" s="16" t="s">
        <v>5419</v>
      </c>
      <c r="K95" s="16">
        <v>45</v>
      </c>
      <c r="L95" s="16">
        <v>70</v>
      </c>
      <c r="M95" s="16" t="s">
        <v>2041</v>
      </c>
      <c r="O95" s="16" t="s">
        <v>5840</v>
      </c>
      <c r="Q95" s="16" t="s">
        <v>2023</v>
      </c>
      <c r="R95" s="16">
        <v>5355</v>
      </c>
      <c r="S95" s="16">
        <v>1.5</v>
      </c>
      <c r="T95" s="16">
        <v>40.5</v>
      </c>
      <c r="U95" s="16" t="s">
        <v>8762</v>
      </c>
      <c r="V95" s="16" t="s">
        <v>7215</v>
      </c>
      <c r="W95" s="16" t="s">
        <v>8891</v>
      </c>
      <c r="X95" s="16" t="s">
        <v>9614</v>
      </c>
      <c r="Y95" s="16" t="s">
        <v>9614</v>
      </c>
      <c r="Z95" s="16" t="s">
        <v>9614</v>
      </c>
      <c r="AA95" s="16" t="s">
        <v>9614</v>
      </c>
      <c r="AB95" s="16" t="s">
        <v>9614</v>
      </c>
      <c r="AC95" s="16" t="s">
        <v>9614</v>
      </c>
      <c r="AD95" s="16" t="s">
        <v>9614</v>
      </c>
      <c r="AE95" s="16" t="s">
        <v>9614</v>
      </c>
      <c r="AF95" s="16" t="s">
        <v>9614</v>
      </c>
      <c r="AG95" s="17" t="str">
        <f t="shared" si="2"/>
        <v>94,0,0,0,0,0,0,0,0,0</v>
      </c>
      <c r="AH95" s="16" t="s">
        <v>6958</v>
      </c>
      <c r="AI95" s="16" t="s">
        <v>7538</v>
      </c>
      <c r="AN95" s="16">
        <v>0</v>
      </c>
      <c r="AO95" s="16">
        <v>25</v>
      </c>
      <c r="AP95" s="16">
        <v>0</v>
      </c>
      <c r="AT95" s="17"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16">
        <v>95</v>
      </c>
      <c r="B96" s="16" t="s">
        <v>407</v>
      </c>
      <c r="C96" s="16" t="s">
        <v>3923</v>
      </c>
      <c r="D96" s="16" t="s">
        <v>187</v>
      </c>
      <c r="E96" s="16" t="s">
        <v>184</v>
      </c>
      <c r="F96" s="16" t="s">
        <v>4496</v>
      </c>
      <c r="G96" s="16" t="s">
        <v>5421</v>
      </c>
      <c r="H96" s="16" t="s">
        <v>5422</v>
      </c>
      <c r="I96" s="16">
        <v>77</v>
      </c>
      <c r="J96" s="16" t="s">
        <v>2034</v>
      </c>
      <c r="K96" s="16">
        <v>45</v>
      </c>
      <c r="L96" s="16">
        <v>70</v>
      </c>
      <c r="M96" s="16" t="s">
        <v>5536</v>
      </c>
      <c r="N96" s="16" t="s">
        <v>3798</v>
      </c>
      <c r="O96" s="16" t="s">
        <v>6330</v>
      </c>
      <c r="P96" s="16" t="s">
        <v>6331</v>
      </c>
      <c r="Q96" s="16" t="s">
        <v>2022</v>
      </c>
      <c r="R96" s="16">
        <v>6630</v>
      </c>
      <c r="S96" s="16">
        <v>8.8000000000000007</v>
      </c>
      <c r="T96" s="16">
        <v>210</v>
      </c>
      <c r="U96" s="16" t="s">
        <v>8758</v>
      </c>
      <c r="V96" s="16" t="s">
        <v>7215</v>
      </c>
      <c r="W96" s="16" t="s">
        <v>8892</v>
      </c>
      <c r="X96" s="16" t="s">
        <v>9614</v>
      </c>
      <c r="Y96" s="16" t="s">
        <v>9614</v>
      </c>
      <c r="Z96" s="16" t="s">
        <v>9614</v>
      </c>
      <c r="AA96" s="16" t="s">
        <v>9614</v>
      </c>
      <c r="AB96" s="16" t="s">
        <v>9614</v>
      </c>
      <c r="AC96" s="16" t="s">
        <v>9614</v>
      </c>
      <c r="AD96" s="16" t="s">
        <v>9614</v>
      </c>
      <c r="AE96" s="16" t="s">
        <v>9614</v>
      </c>
      <c r="AF96" s="16" t="s">
        <v>9614</v>
      </c>
      <c r="AG96" s="17" t="str">
        <f t="shared" si="2"/>
        <v>95,0,0,0,0,0,0,0,0,0</v>
      </c>
      <c r="AH96" s="16" t="s">
        <v>6959</v>
      </c>
      <c r="AI96" s="16" t="s">
        <v>7539</v>
      </c>
      <c r="AN96" s="16">
        <v>0</v>
      </c>
      <c r="AO96" s="16">
        <v>25</v>
      </c>
      <c r="AP96" s="16">
        <v>0</v>
      </c>
      <c r="AQ96" s="16" t="s">
        <v>8456</v>
      </c>
      <c r="AT96" s="17"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16">
        <v>96</v>
      </c>
      <c r="B97" s="16" t="s">
        <v>408</v>
      </c>
      <c r="C97" s="16" t="s">
        <v>3924</v>
      </c>
      <c r="D97" s="16" t="s">
        <v>186</v>
      </c>
      <c r="F97" s="16" t="s">
        <v>4497</v>
      </c>
      <c r="G97" s="16" t="s">
        <v>5421</v>
      </c>
      <c r="H97" s="16" t="s">
        <v>5422</v>
      </c>
      <c r="I97" s="16">
        <v>66</v>
      </c>
      <c r="J97" s="16" t="s">
        <v>1314</v>
      </c>
      <c r="K97" s="16">
        <v>190</v>
      </c>
      <c r="L97" s="16">
        <v>70</v>
      </c>
      <c r="M97" s="16" t="s">
        <v>5546</v>
      </c>
      <c r="N97" s="16" t="s">
        <v>3702</v>
      </c>
      <c r="O97" s="16" t="s">
        <v>6332</v>
      </c>
      <c r="P97" s="16" t="s">
        <v>6333</v>
      </c>
      <c r="Q97" s="16" t="s">
        <v>3771</v>
      </c>
      <c r="R97" s="16">
        <v>5355</v>
      </c>
      <c r="S97" s="16">
        <v>1</v>
      </c>
      <c r="T97" s="16">
        <v>32.4</v>
      </c>
      <c r="U97" s="16" t="s">
        <v>8759</v>
      </c>
      <c r="V97" s="16" t="s">
        <v>7367</v>
      </c>
      <c r="W97" s="16" t="s">
        <v>8893</v>
      </c>
      <c r="X97" s="16" t="s">
        <v>9614</v>
      </c>
      <c r="Y97" s="16" t="s">
        <v>9614</v>
      </c>
      <c r="Z97" s="16" t="s">
        <v>9614</v>
      </c>
      <c r="AA97" s="16" t="s">
        <v>9614</v>
      </c>
      <c r="AB97" s="16" t="s">
        <v>9614</v>
      </c>
      <c r="AC97" s="16" t="s">
        <v>9614</v>
      </c>
      <c r="AD97" s="16" t="s">
        <v>9614</v>
      </c>
      <c r="AE97" s="16" t="s">
        <v>9614</v>
      </c>
      <c r="AF97" s="16" t="s">
        <v>9614</v>
      </c>
      <c r="AG97" s="17" t="str">
        <f t="shared" si="2"/>
        <v>96,0,0,0,0,0,0,0,0,0</v>
      </c>
      <c r="AH97" s="16" t="s">
        <v>1428</v>
      </c>
      <c r="AI97" s="16" t="s">
        <v>7540</v>
      </c>
      <c r="AN97" s="16">
        <v>0</v>
      </c>
      <c r="AO97" s="16">
        <v>25</v>
      </c>
      <c r="AP97" s="16">
        <v>0</v>
      </c>
      <c r="AQ97" s="16" t="s">
        <v>8457</v>
      </c>
      <c r="AT97" s="17"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16">
        <v>97</v>
      </c>
      <c r="B98" s="16" t="s">
        <v>409</v>
      </c>
      <c r="C98" s="16" t="s">
        <v>3925</v>
      </c>
      <c r="D98" s="16" t="s">
        <v>186</v>
      </c>
      <c r="F98" s="16" t="s">
        <v>4498</v>
      </c>
      <c r="G98" s="16" t="s">
        <v>5421</v>
      </c>
      <c r="H98" s="16" t="s">
        <v>5422</v>
      </c>
      <c r="I98" s="16">
        <v>169</v>
      </c>
      <c r="J98" s="16" t="s">
        <v>1315</v>
      </c>
      <c r="K98" s="16">
        <v>75</v>
      </c>
      <c r="L98" s="16">
        <v>70</v>
      </c>
      <c r="M98" s="16" t="s">
        <v>5546</v>
      </c>
      <c r="N98" s="16" t="s">
        <v>3702</v>
      </c>
      <c r="O98" s="16" t="s">
        <v>5841</v>
      </c>
      <c r="Q98" s="16" t="s">
        <v>3771</v>
      </c>
      <c r="R98" s="16">
        <v>5355</v>
      </c>
      <c r="S98" s="16">
        <v>1.6</v>
      </c>
      <c r="T98" s="16">
        <v>75.599999999999994</v>
      </c>
      <c r="U98" s="16" t="s">
        <v>8759</v>
      </c>
      <c r="V98" s="16" t="s">
        <v>7367</v>
      </c>
      <c r="W98" s="16" t="s">
        <v>8894</v>
      </c>
      <c r="X98" s="16" t="s">
        <v>9614</v>
      </c>
      <c r="Y98" s="16" t="s">
        <v>9614</v>
      </c>
      <c r="Z98" s="16" t="s">
        <v>9614</v>
      </c>
      <c r="AA98" s="16" t="s">
        <v>9614</v>
      </c>
      <c r="AB98" s="16" t="s">
        <v>9614</v>
      </c>
      <c r="AC98" s="16" t="s">
        <v>9614</v>
      </c>
      <c r="AD98" s="16" t="s">
        <v>9614</v>
      </c>
      <c r="AE98" s="16" t="s">
        <v>9614</v>
      </c>
      <c r="AF98" s="16" t="s">
        <v>9614</v>
      </c>
      <c r="AG98" s="17" t="str">
        <f t="shared" si="2"/>
        <v>97,0,0,0,0,0,0,0,0,0</v>
      </c>
      <c r="AH98" s="16" t="s">
        <v>1428</v>
      </c>
      <c r="AI98" s="16" t="s">
        <v>7541</v>
      </c>
      <c r="AN98" s="16">
        <v>0</v>
      </c>
      <c r="AO98" s="16">
        <v>25</v>
      </c>
      <c r="AP98" s="16">
        <v>0</v>
      </c>
      <c r="AT98" s="17"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16">
        <v>98</v>
      </c>
      <c r="B99" s="16" t="s">
        <v>410</v>
      </c>
      <c r="C99" s="16" t="s">
        <v>3926</v>
      </c>
      <c r="D99" s="16" t="s">
        <v>179</v>
      </c>
      <c r="F99" s="16" t="s">
        <v>4499</v>
      </c>
      <c r="G99" s="16" t="s">
        <v>5421</v>
      </c>
      <c r="H99" s="16" t="s">
        <v>5422</v>
      </c>
      <c r="I99" s="16">
        <v>65</v>
      </c>
      <c r="J99" s="16" t="s">
        <v>2028</v>
      </c>
      <c r="K99" s="16">
        <v>225</v>
      </c>
      <c r="L99" s="16">
        <v>70</v>
      </c>
      <c r="M99" s="16" t="s">
        <v>5547</v>
      </c>
      <c r="N99" s="16" t="s">
        <v>3793</v>
      </c>
      <c r="O99" s="16" t="s">
        <v>6334</v>
      </c>
      <c r="P99" s="16" t="s">
        <v>6335</v>
      </c>
      <c r="Q99" s="16" t="s">
        <v>3738</v>
      </c>
      <c r="R99" s="16">
        <v>5355</v>
      </c>
      <c r="S99" s="16">
        <v>0.4</v>
      </c>
      <c r="T99" s="16">
        <v>6.5</v>
      </c>
      <c r="U99" s="16" t="s">
        <v>2056</v>
      </c>
      <c r="V99" s="16" t="s">
        <v>8764</v>
      </c>
      <c r="W99" s="16" t="s">
        <v>8895</v>
      </c>
      <c r="X99" s="16" t="s">
        <v>9614</v>
      </c>
      <c r="Y99" s="16" t="s">
        <v>9614</v>
      </c>
      <c r="Z99" s="16" t="s">
        <v>9614</v>
      </c>
      <c r="AA99" s="16" t="s">
        <v>9614</v>
      </c>
      <c r="AB99" s="16" t="s">
        <v>9614</v>
      </c>
      <c r="AC99" s="16" t="s">
        <v>9614</v>
      </c>
      <c r="AD99" s="16" t="s">
        <v>9614</v>
      </c>
      <c r="AE99" s="16" t="s">
        <v>9614</v>
      </c>
      <c r="AF99" s="16" t="s">
        <v>9614</v>
      </c>
      <c r="AG99" s="17" t="str">
        <f t="shared" si="2"/>
        <v>98,0,0,0,0,0,0,0,0,0</v>
      </c>
      <c r="AH99" s="16" t="s">
        <v>6960</v>
      </c>
      <c r="AI99" s="16" t="s">
        <v>7542</v>
      </c>
      <c r="AN99" s="16">
        <v>0</v>
      </c>
      <c r="AO99" s="16">
        <v>25</v>
      </c>
      <c r="AP99" s="16">
        <v>0</v>
      </c>
      <c r="AQ99" s="16" t="s">
        <v>8458</v>
      </c>
      <c r="AT99" s="17"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16">
        <v>99</v>
      </c>
      <c r="B100" s="16" t="s">
        <v>411</v>
      </c>
      <c r="C100" s="16" t="s">
        <v>3927</v>
      </c>
      <c r="D100" s="16" t="s">
        <v>179</v>
      </c>
      <c r="F100" s="16" t="s">
        <v>4500</v>
      </c>
      <c r="G100" s="16" t="s">
        <v>5421</v>
      </c>
      <c r="H100" s="16" t="s">
        <v>5422</v>
      </c>
      <c r="I100" s="16">
        <v>166</v>
      </c>
      <c r="J100" s="16" t="s">
        <v>2029</v>
      </c>
      <c r="K100" s="16">
        <v>60</v>
      </c>
      <c r="L100" s="16">
        <v>70</v>
      </c>
      <c r="M100" s="16" t="s">
        <v>5547</v>
      </c>
      <c r="N100" s="16" t="s">
        <v>3793</v>
      </c>
      <c r="O100" s="16" t="s">
        <v>5842</v>
      </c>
      <c r="Q100" s="16" t="s">
        <v>3738</v>
      </c>
      <c r="R100" s="16">
        <v>5355</v>
      </c>
      <c r="S100" s="16">
        <v>1.3</v>
      </c>
      <c r="T100" s="16">
        <v>60</v>
      </c>
      <c r="U100" s="16" t="s">
        <v>2056</v>
      </c>
      <c r="V100" s="16" t="s">
        <v>8764</v>
      </c>
      <c r="W100" s="16" t="s">
        <v>8896</v>
      </c>
      <c r="X100" s="16" t="s">
        <v>9614</v>
      </c>
      <c r="Y100" s="16" t="s">
        <v>9614</v>
      </c>
      <c r="Z100" s="16" t="s">
        <v>9614</v>
      </c>
      <c r="AA100" s="16" t="s">
        <v>9614</v>
      </c>
      <c r="AB100" s="16" t="s">
        <v>9614</v>
      </c>
      <c r="AC100" s="16" t="s">
        <v>9614</v>
      </c>
      <c r="AD100" s="16" t="s">
        <v>9614</v>
      </c>
      <c r="AE100" s="16" t="s">
        <v>9614</v>
      </c>
      <c r="AF100" s="16" t="s">
        <v>9614</v>
      </c>
      <c r="AG100" s="17" t="str">
        <f t="shared" si="2"/>
        <v>99,0,0,0,0,0,0,0,0,0</v>
      </c>
      <c r="AH100" s="16" t="s">
        <v>6961</v>
      </c>
      <c r="AI100" s="16" t="s">
        <v>7543</v>
      </c>
      <c r="AN100" s="16">
        <v>0</v>
      </c>
      <c r="AO100" s="16">
        <v>25</v>
      </c>
      <c r="AP100" s="16">
        <v>0</v>
      </c>
      <c r="AT100" s="17"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16">
        <v>100</v>
      </c>
      <c r="B101" s="16" t="s">
        <v>412</v>
      </c>
      <c r="C101" s="16" t="s">
        <v>3928</v>
      </c>
      <c r="D101" s="16" t="s">
        <v>180</v>
      </c>
      <c r="F101" s="16" t="s">
        <v>4501</v>
      </c>
      <c r="G101" s="16" t="s">
        <v>5433</v>
      </c>
      <c r="H101" s="16" t="s">
        <v>5422</v>
      </c>
      <c r="I101" s="16">
        <v>66</v>
      </c>
      <c r="J101" s="16" t="s">
        <v>2046</v>
      </c>
      <c r="K101" s="16">
        <v>190</v>
      </c>
      <c r="L101" s="16">
        <v>70</v>
      </c>
      <c r="M101" s="16" t="s">
        <v>5548</v>
      </c>
      <c r="N101" s="16" t="s">
        <v>3785</v>
      </c>
      <c r="O101" s="16" t="s">
        <v>5843</v>
      </c>
      <c r="Q101" s="16" t="s">
        <v>2022</v>
      </c>
      <c r="R101" s="16">
        <v>5355</v>
      </c>
      <c r="S101" s="16">
        <v>0.5</v>
      </c>
      <c r="T101" s="16">
        <v>10.4</v>
      </c>
      <c r="U101" s="16" t="s">
        <v>2056</v>
      </c>
      <c r="V101" s="16" t="s">
        <v>8766</v>
      </c>
      <c r="W101" s="16" t="s">
        <v>8897</v>
      </c>
      <c r="X101" s="16" t="s">
        <v>9614</v>
      </c>
      <c r="Y101" s="16" t="s">
        <v>9614</v>
      </c>
      <c r="Z101" s="16" t="s">
        <v>9614</v>
      </c>
      <c r="AA101" s="16" t="s">
        <v>9614</v>
      </c>
      <c r="AB101" s="16" t="s">
        <v>9614</v>
      </c>
      <c r="AC101" s="16" t="s">
        <v>9614</v>
      </c>
      <c r="AD101" s="16" t="s">
        <v>9614</v>
      </c>
      <c r="AE101" s="16" t="s">
        <v>9614</v>
      </c>
      <c r="AF101" s="16" t="s">
        <v>9614</v>
      </c>
      <c r="AG101" s="17" t="str">
        <f t="shared" si="2"/>
        <v>100,0,0,0,0,0,0,0,0,0</v>
      </c>
      <c r="AH101" s="16" t="s">
        <v>6962</v>
      </c>
      <c r="AI101" s="16" t="s">
        <v>7544</v>
      </c>
      <c r="AN101" s="16">
        <v>0</v>
      </c>
      <c r="AO101" s="16">
        <v>25</v>
      </c>
      <c r="AP101" s="16">
        <v>0</v>
      </c>
      <c r="AQ101" s="16" t="s">
        <v>8459</v>
      </c>
      <c r="AT101" s="17"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16">
        <v>101</v>
      </c>
      <c r="B102" s="16" t="s">
        <v>413</v>
      </c>
      <c r="C102" s="16" t="s">
        <v>3929</v>
      </c>
      <c r="D102" s="16" t="s">
        <v>180</v>
      </c>
      <c r="F102" s="16" t="s">
        <v>4502</v>
      </c>
      <c r="G102" s="16" t="s">
        <v>5433</v>
      </c>
      <c r="H102" s="16" t="s">
        <v>5422</v>
      </c>
      <c r="I102" s="16">
        <v>168</v>
      </c>
      <c r="J102" s="16" t="s">
        <v>2047</v>
      </c>
      <c r="K102" s="16">
        <v>60</v>
      </c>
      <c r="L102" s="16">
        <v>70</v>
      </c>
      <c r="M102" s="16" t="s">
        <v>5548</v>
      </c>
      <c r="N102" s="16" t="s">
        <v>3785</v>
      </c>
      <c r="O102" s="16" t="s">
        <v>5844</v>
      </c>
      <c r="Q102" s="16" t="s">
        <v>2022</v>
      </c>
      <c r="R102" s="16">
        <v>5355</v>
      </c>
      <c r="S102" s="16">
        <v>1.2</v>
      </c>
      <c r="T102" s="16">
        <v>66.599999999999994</v>
      </c>
      <c r="U102" s="16" t="s">
        <v>2056</v>
      </c>
      <c r="V102" s="16" t="s">
        <v>8766</v>
      </c>
      <c r="W102" s="16" t="s">
        <v>8898</v>
      </c>
      <c r="X102" s="16" t="s">
        <v>9614</v>
      </c>
      <c r="Y102" s="16" t="s">
        <v>9614</v>
      </c>
      <c r="Z102" s="16" t="s">
        <v>9614</v>
      </c>
      <c r="AA102" s="16" t="s">
        <v>9614</v>
      </c>
      <c r="AB102" s="16" t="s">
        <v>9614</v>
      </c>
      <c r="AC102" s="16" t="s">
        <v>9614</v>
      </c>
      <c r="AD102" s="16" t="s">
        <v>9614</v>
      </c>
      <c r="AE102" s="16" t="s">
        <v>9614</v>
      </c>
      <c r="AF102" s="16" t="s">
        <v>9614</v>
      </c>
      <c r="AG102" s="17" t="str">
        <f t="shared" si="2"/>
        <v>101,0,0,0,0,0,0,0,0,0</v>
      </c>
      <c r="AH102" s="16" t="s">
        <v>6962</v>
      </c>
      <c r="AI102" s="16" t="s">
        <v>7545</v>
      </c>
      <c r="AN102" s="16">
        <v>0</v>
      </c>
      <c r="AO102" s="16">
        <v>25</v>
      </c>
      <c r="AP102" s="16">
        <v>0</v>
      </c>
      <c r="AT102" s="17"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16">
        <v>102</v>
      </c>
      <c r="B103" s="16" t="s">
        <v>414</v>
      </c>
      <c r="C103" s="16" t="s">
        <v>3930</v>
      </c>
      <c r="D103" s="16" t="s">
        <v>181</v>
      </c>
      <c r="E103" s="16" t="s">
        <v>186</v>
      </c>
      <c r="F103" s="16" t="s">
        <v>4503</v>
      </c>
      <c r="G103" s="16" t="s">
        <v>5421</v>
      </c>
      <c r="H103" s="16" t="s">
        <v>5432</v>
      </c>
      <c r="I103" s="16">
        <v>65</v>
      </c>
      <c r="J103" s="16" t="s">
        <v>2034</v>
      </c>
      <c r="K103" s="16">
        <v>90</v>
      </c>
      <c r="L103" s="16">
        <v>70</v>
      </c>
      <c r="M103" s="16" t="s">
        <v>3795</v>
      </c>
      <c r="N103" s="16" t="s">
        <v>5549</v>
      </c>
      <c r="O103" s="16" t="s">
        <v>6336</v>
      </c>
      <c r="P103" s="16" t="s">
        <v>6337</v>
      </c>
      <c r="Q103" s="16" t="s">
        <v>241</v>
      </c>
      <c r="R103" s="16">
        <v>5355</v>
      </c>
      <c r="S103" s="16">
        <v>0.4</v>
      </c>
      <c r="T103" s="16">
        <v>2.5</v>
      </c>
      <c r="U103" s="16" t="s">
        <v>8761</v>
      </c>
      <c r="V103" s="16" t="s">
        <v>7064</v>
      </c>
      <c r="W103" s="16" t="s">
        <v>8899</v>
      </c>
      <c r="X103" s="16" t="s">
        <v>9614</v>
      </c>
      <c r="Y103" s="16" t="s">
        <v>9614</v>
      </c>
      <c r="Z103" s="16" t="s">
        <v>9614</v>
      </c>
      <c r="AA103" s="16" t="s">
        <v>9614</v>
      </c>
      <c r="AB103" s="16" t="s">
        <v>9614</v>
      </c>
      <c r="AC103" s="16" t="s">
        <v>9614</v>
      </c>
      <c r="AD103" s="16" t="s">
        <v>9614</v>
      </c>
      <c r="AE103" s="16" t="s">
        <v>9614</v>
      </c>
      <c r="AF103" s="16" t="s">
        <v>9614</v>
      </c>
      <c r="AG103" s="17" t="str">
        <f t="shared" si="2"/>
        <v>102,0,0,0,0,0,0,0,0,0</v>
      </c>
      <c r="AH103" s="16" t="s">
        <v>6963</v>
      </c>
      <c r="AI103" s="16" t="s">
        <v>7546</v>
      </c>
      <c r="AN103" s="16">
        <v>0</v>
      </c>
      <c r="AO103" s="16">
        <v>25</v>
      </c>
      <c r="AP103" s="16">
        <v>0</v>
      </c>
      <c r="AQ103" s="16" t="s">
        <v>8460</v>
      </c>
      <c r="AT103" s="17"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16">
        <v>103</v>
      </c>
      <c r="B104" s="16" t="s">
        <v>415</v>
      </c>
      <c r="C104" s="16" t="s">
        <v>3931</v>
      </c>
      <c r="D104" s="16" t="s">
        <v>181</v>
      </c>
      <c r="E104" s="16" t="s">
        <v>186</v>
      </c>
      <c r="F104" s="16" t="s">
        <v>4504</v>
      </c>
      <c r="G104" s="16" t="s">
        <v>5421</v>
      </c>
      <c r="H104" s="16" t="s">
        <v>5432</v>
      </c>
      <c r="I104" s="16">
        <v>182</v>
      </c>
      <c r="J104" s="16" t="s">
        <v>5429</v>
      </c>
      <c r="K104" s="16">
        <v>45</v>
      </c>
      <c r="L104" s="16">
        <v>70</v>
      </c>
      <c r="M104" s="16" t="s">
        <v>3795</v>
      </c>
      <c r="N104" s="16" t="s">
        <v>5549</v>
      </c>
      <c r="O104" s="16" t="s">
        <v>5845</v>
      </c>
      <c r="Q104" s="16" t="s">
        <v>241</v>
      </c>
      <c r="R104" s="16">
        <v>5355</v>
      </c>
      <c r="S104" s="16">
        <v>2</v>
      </c>
      <c r="T104" s="16">
        <v>120</v>
      </c>
      <c r="U104" s="16" t="s">
        <v>8759</v>
      </c>
      <c r="V104" s="16" t="s">
        <v>7064</v>
      </c>
      <c r="W104" s="16" t="s">
        <v>8900</v>
      </c>
      <c r="X104" s="16" t="s">
        <v>9614</v>
      </c>
      <c r="Y104" s="16" t="s">
        <v>9614</v>
      </c>
      <c r="Z104" s="16" t="s">
        <v>9614</v>
      </c>
      <c r="AA104" s="16" t="s">
        <v>9614</v>
      </c>
      <c r="AB104" s="16" t="s">
        <v>9614</v>
      </c>
      <c r="AC104" s="16" t="s">
        <v>9614</v>
      </c>
      <c r="AD104" s="16" t="s">
        <v>9614</v>
      </c>
      <c r="AE104" s="16" t="s">
        <v>9614</v>
      </c>
      <c r="AF104" s="16" t="s">
        <v>9614</v>
      </c>
      <c r="AG104" s="17" t="str">
        <f t="shared" si="2"/>
        <v>103,0,0,0,0,0,0,0,0,0</v>
      </c>
      <c r="AH104" s="16" t="s">
        <v>6964</v>
      </c>
      <c r="AI104" s="16" t="s">
        <v>7547</v>
      </c>
      <c r="AN104" s="16">
        <v>0</v>
      </c>
      <c r="AO104" s="16">
        <v>25</v>
      </c>
      <c r="AP104" s="16">
        <v>0</v>
      </c>
      <c r="AT104" s="17"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16">
        <v>104</v>
      </c>
      <c r="B105" s="16" t="s">
        <v>417</v>
      </c>
      <c r="C105" s="16" t="s">
        <v>3932</v>
      </c>
      <c r="D105" s="16" t="s">
        <v>184</v>
      </c>
      <c r="F105" s="16" t="s">
        <v>4505</v>
      </c>
      <c r="G105" s="16" t="s">
        <v>5421</v>
      </c>
      <c r="H105" s="16" t="s">
        <v>5422</v>
      </c>
      <c r="I105" s="16">
        <v>64</v>
      </c>
      <c r="J105" s="16" t="s">
        <v>2034</v>
      </c>
      <c r="K105" s="16">
        <v>190</v>
      </c>
      <c r="L105" s="16">
        <v>70</v>
      </c>
      <c r="M105" s="16" t="s">
        <v>5550</v>
      </c>
      <c r="N105" s="16" t="s">
        <v>3739</v>
      </c>
      <c r="O105" s="16" t="s">
        <v>6338</v>
      </c>
      <c r="P105" s="16" t="s">
        <v>6339</v>
      </c>
      <c r="Q105" s="16" t="s">
        <v>2018</v>
      </c>
      <c r="R105" s="16">
        <v>5355</v>
      </c>
      <c r="S105" s="16">
        <v>0.4</v>
      </c>
      <c r="T105" s="16">
        <v>6.5</v>
      </c>
      <c r="U105" s="16" t="s">
        <v>2058</v>
      </c>
      <c r="V105" s="16" t="s">
        <v>8767</v>
      </c>
      <c r="W105" s="16" t="s">
        <v>8901</v>
      </c>
      <c r="X105" s="16" t="s">
        <v>9614</v>
      </c>
      <c r="Y105" s="16" t="s">
        <v>9614</v>
      </c>
      <c r="Z105" s="16" t="s">
        <v>9614</v>
      </c>
      <c r="AA105" s="16" t="s">
        <v>9614</v>
      </c>
      <c r="AB105" s="16" t="s">
        <v>9614</v>
      </c>
      <c r="AC105" s="16" t="s">
        <v>9614</v>
      </c>
      <c r="AD105" s="16" t="s">
        <v>9614</v>
      </c>
      <c r="AE105" s="16" t="s">
        <v>9614</v>
      </c>
      <c r="AF105" s="16" t="s">
        <v>9614</v>
      </c>
      <c r="AG105" s="17" t="str">
        <f t="shared" si="2"/>
        <v>104,0,0,0,0,0,0,0,0,0</v>
      </c>
      <c r="AH105" s="16" t="s">
        <v>6965</v>
      </c>
      <c r="AI105" s="16" t="s">
        <v>8104</v>
      </c>
      <c r="AL105" s="16" t="s">
        <v>8105</v>
      </c>
      <c r="AN105" s="16">
        <v>0</v>
      </c>
      <c r="AO105" s="16">
        <v>25</v>
      </c>
      <c r="AP105" s="16">
        <v>0</v>
      </c>
      <c r="AQ105" s="16" t="s">
        <v>8461</v>
      </c>
      <c r="AT105" s="17"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16">
        <v>105</v>
      </c>
      <c r="B106" s="16" t="s">
        <v>418</v>
      </c>
      <c r="C106" s="16" t="s">
        <v>3933</v>
      </c>
      <c r="D106" s="16" t="s">
        <v>184</v>
      </c>
      <c r="F106" s="16" t="s">
        <v>4506</v>
      </c>
      <c r="G106" s="16" t="s">
        <v>5421</v>
      </c>
      <c r="H106" s="16" t="s">
        <v>5422</v>
      </c>
      <c r="I106" s="16">
        <v>149</v>
      </c>
      <c r="J106" s="16" t="s">
        <v>2044</v>
      </c>
      <c r="K106" s="16">
        <v>75</v>
      </c>
      <c r="L106" s="16">
        <v>70</v>
      </c>
      <c r="M106" s="16" t="s">
        <v>5550</v>
      </c>
      <c r="N106" s="16" t="s">
        <v>3739</v>
      </c>
      <c r="O106" s="16" t="s">
        <v>5846</v>
      </c>
      <c r="Q106" s="16" t="s">
        <v>2018</v>
      </c>
      <c r="R106" s="16">
        <v>5355</v>
      </c>
      <c r="S106" s="16">
        <v>1</v>
      </c>
      <c r="T106" s="16">
        <v>45</v>
      </c>
      <c r="U106" s="16" t="s">
        <v>2058</v>
      </c>
      <c r="V106" s="16" t="s">
        <v>8767</v>
      </c>
      <c r="W106" s="16" t="s">
        <v>8902</v>
      </c>
      <c r="X106" s="16" t="s">
        <v>9614</v>
      </c>
      <c r="Y106" s="16" t="s">
        <v>9614</v>
      </c>
      <c r="Z106" s="16" t="s">
        <v>9614</v>
      </c>
      <c r="AA106" s="16" t="s">
        <v>9614</v>
      </c>
      <c r="AB106" s="16" t="s">
        <v>9614</v>
      </c>
      <c r="AC106" s="16" t="s">
        <v>9614</v>
      </c>
      <c r="AD106" s="16" t="s">
        <v>9614</v>
      </c>
      <c r="AE106" s="16" t="s">
        <v>9614</v>
      </c>
      <c r="AF106" s="16" t="s">
        <v>9614</v>
      </c>
      <c r="AG106" s="17" t="str">
        <f t="shared" si="2"/>
        <v>105,0,0,0,0,0,0,0,0,0</v>
      </c>
      <c r="AH106" s="16" t="s">
        <v>6966</v>
      </c>
      <c r="AI106" s="16" t="s">
        <v>8106</v>
      </c>
      <c r="AL106" s="16" t="s">
        <v>8105</v>
      </c>
      <c r="AN106" s="16">
        <v>0</v>
      </c>
      <c r="AO106" s="16">
        <v>25</v>
      </c>
      <c r="AP106" s="16">
        <v>0</v>
      </c>
      <c r="AT106" s="17"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16">
        <v>106</v>
      </c>
      <c r="B107" s="16" t="s">
        <v>420</v>
      </c>
      <c r="C107" s="16" t="s">
        <v>3934</v>
      </c>
      <c r="D107" s="16" t="s">
        <v>182</v>
      </c>
      <c r="F107" s="16" t="s">
        <v>4507</v>
      </c>
      <c r="G107" s="16" t="s">
        <v>5425</v>
      </c>
      <c r="H107" s="16" t="s">
        <v>5422</v>
      </c>
      <c r="I107" s="16">
        <v>159</v>
      </c>
      <c r="J107" s="16" t="s">
        <v>2029</v>
      </c>
      <c r="K107" s="16">
        <v>45</v>
      </c>
      <c r="L107" s="16">
        <v>70</v>
      </c>
      <c r="M107" s="16" t="s">
        <v>5551</v>
      </c>
      <c r="N107" s="16" t="s">
        <v>3783</v>
      </c>
      <c r="O107" s="16" t="s">
        <v>5847</v>
      </c>
      <c r="Q107" s="16" t="s">
        <v>3771</v>
      </c>
      <c r="R107" s="16">
        <v>6630</v>
      </c>
      <c r="S107" s="16">
        <v>1.5</v>
      </c>
      <c r="T107" s="16">
        <v>49.8</v>
      </c>
      <c r="U107" s="16" t="s">
        <v>2058</v>
      </c>
      <c r="V107" s="16" t="s">
        <v>8766</v>
      </c>
      <c r="W107" s="16" t="s">
        <v>8903</v>
      </c>
      <c r="X107" s="16" t="s">
        <v>9614</v>
      </c>
      <c r="Y107" s="16" t="s">
        <v>9614</v>
      </c>
      <c r="Z107" s="16" t="s">
        <v>9614</v>
      </c>
      <c r="AA107" s="16" t="s">
        <v>9614</v>
      </c>
      <c r="AB107" s="16" t="s">
        <v>9614</v>
      </c>
      <c r="AC107" s="16" t="s">
        <v>9614</v>
      </c>
      <c r="AD107" s="16" t="s">
        <v>9614</v>
      </c>
      <c r="AE107" s="16" t="s">
        <v>9614</v>
      </c>
      <c r="AF107" s="16" t="s">
        <v>9614</v>
      </c>
      <c r="AG107" s="17" t="str">
        <f t="shared" si="2"/>
        <v>106,0,0,0,0,0,0,0,0,0</v>
      </c>
      <c r="AH107" s="16" t="s">
        <v>6967</v>
      </c>
      <c r="AI107" s="16" t="s">
        <v>7548</v>
      </c>
      <c r="AN107" s="16">
        <v>0</v>
      </c>
      <c r="AO107" s="16">
        <v>25</v>
      </c>
      <c r="AP107" s="16">
        <v>0</v>
      </c>
      <c r="AT107" s="17"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16">
        <v>107</v>
      </c>
      <c r="B108" s="16" t="s">
        <v>421</v>
      </c>
      <c r="C108" s="16" t="s">
        <v>3761</v>
      </c>
      <c r="D108" s="16" t="s">
        <v>182</v>
      </c>
      <c r="F108" s="16" t="s">
        <v>4508</v>
      </c>
      <c r="G108" s="16" t="s">
        <v>5425</v>
      </c>
      <c r="H108" s="16" t="s">
        <v>5422</v>
      </c>
      <c r="I108" s="16">
        <v>159</v>
      </c>
      <c r="J108" s="16" t="s">
        <v>1315</v>
      </c>
      <c r="K108" s="16">
        <v>45</v>
      </c>
      <c r="L108" s="16">
        <v>70</v>
      </c>
      <c r="M108" s="16" t="s">
        <v>5552</v>
      </c>
      <c r="N108" s="16" t="s">
        <v>3702</v>
      </c>
      <c r="O108" s="16" t="s">
        <v>5848</v>
      </c>
      <c r="Q108" s="16" t="s">
        <v>3771</v>
      </c>
      <c r="R108" s="16">
        <v>6630</v>
      </c>
      <c r="S108" s="16">
        <v>1.4</v>
      </c>
      <c r="T108" s="16">
        <v>50.2</v>
      </c>
      <c r="U108" s="16" t="s">
        <v>2058</v>
      </c>
      <c r="V108" s="16" t="s">
        <v>8766</v>
      </c>
      <c r="W108" s="16" t="s">
        <v>8904</v>
      </c>
      <c r="X108" s="16" t="s">
        <v>9614</v>
      </c>
      <c r="Y108" s="16" t="s">
        <v>9614</v>
      </c>
      <c r="Z108" s="16" t="s">
        <v>9614</v>
      </c>
      <c r="AA108" s="16" t="s">
        <v>9614</v>
      </c>
      <c r="AB108" s="16" t="s">
        <v>9614</v>
      </c>
      <c r="AC108" s="16" t="s">
        <v>9614</v>
      </c>
      <c r="AD108" s="16" t="s">
        <v>9614</v>
      </c>
      <c r="AE108" s="16" t="s">
        <v>9614</v>
      </c>
      <c r="AF108" s="16" t="s">
        <v>9614</v>
      </c>
      <c r="AG108" s="17" t="str">
        <f t="shared" si="2"/>
        <v>107,0,0,0,0,0,0,0,0,0</v>
      </c>
      <c r="AH108" s="16" t="s">
        <v>6968</v>
      </c>
      <c r="AI108" s="16" t="s">
        <v>7549</v>
      </c>
      <c r="AN108" s="16">
        <v>0</v>
      </c>
      <c r="AO108" s="16">
        <v>25</v>
      </c>
      <c r="AP108" s="16">
        <v>0</v>
      </c>
      <c r="AT108" s="17"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16">
        <v>108</v>
      </c>
      <c r="B109" s="16" t="s">
        <v>422</v>
      </c>
      <c r="C109" s="16" t="s">
        <v>3935</v>
      </c>
      <c r="D109" s="16" t="s">
        <v>177</v>
      </c>
      <c r="F109" s="16" t="s">
        <v>4509</v>
      </c>
      <c r="G109" s="16" t="s">
        <v>5421</v>
      </c>
      <c r="H109" s="16" t="s">
        <v>5422</v>
      </c>
      <c r="I109" s="16">
        <v>77</v>
      </c>
      <c r="J109" s="16" t="s">
        <v>2032</v>
      </c>
      <c r="K109" s="16">
        <v>45</v>
      </c>
      <c r="L109" s="16">
        <v>70</v>
      </c>
      <c r="M109" s="16" t="s">
        <v>5553</v>
      </c>
      <c r="N109" s="16" t="s">
        <v>3696</v>
      </c>
      <c r="O109" s="16" t="s">
        <v>6340</v>
      </c>
      <c r="P109" s="16" t="s">
        <v>6341</v>
      </c>
      <c r="Q109" s="16" t="s">
        <v>2018</v>
      </c>
      <c r="R109" s="16">
        <v>5355</v>
      </c>
      <c r="S109" s="16">
        <v>1.2</v>
      </c>
      <c r="T109" s="16">
        <v>65.5</v>
      </c>
      <c r="U109" s="16" t="s">
        <v>8761</v>
      </c>
      <c r="V109" s="16" t="s">
        <v>7367</v>
      </c>
      <c r="W109" s="16" t="s">
        <v>8905</v>
      </c>
      <c r="X109" s="16" t="s">
        <v>9614</v>
      </c>
      <c r="Y109" s="16" t="s">
        <v>9614</v>
      </c>
      <c r="Z109" s="16" t="s">
        <v>9614</v>
      </c>
      <c r="AA109" s="16" t="s">
        <v>9614</v>
      </c>
      <c r="AB109" s="16" t="s">
        <v>9614</v>
      </c>
      <c r="AC109" s="16" t="s">
        <v>9614</v>
      </c>
      <c r="AD109" s="16" t="s">
        <v>9614</v>
      </c>
      <c r="AE109" s="16" t="s">
        <v>9614</v>
      </c>
      <c r="AF109" s="16" t="s">
        <v>9614</v>
      </c>
      <c r="AG109" s="17" t="str">
        <f t="shared" si="2"/>
        <v>108,0,0,0,0,0,0,0,0,0</v>
      </c>
      <c r="AH109" s="16" t="s">
        <v>6969</v>
      </c>
      <c r="AI109" s="16" t="s">
        <v>8107</v>
      </c>
      <c r="AL109" s="16" t="s">
        <v>8093</v>
      </c>
      <c r="AN109" s="16">
        <v>0</v>
      </c>
      <c r="AO109" s="16">
        <v>25</v>
      </c>
      <c r="AP109" s="16">
        <v>0</v>
      </c>
      <c r="AQ109" s="16" t="s">
        <v>8462</v>
      </c>
      <c r="AT109" s="17"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16">
        <v>109</v>
      </c>
      <c r="B110" s="16" t="s">
        <v>423</v>
      </c>
      <c r="C110" s="16" t="s">
        <v>3936</v>
      </c>
      <c r="D110" s="16" t="s">
        <v>183</v>
      </c>
      <c r="F110" s="16" t="s">
        <v>4510</v>
      </c>
      <c r="G110" s="16" t="s">
        <v>5421</v>
      </c>
      <c r="H110" s="16" t="s">
        <v>5422</v>
      </c>
      <c r="I110" s="16">
        <v>68</v>
      </c>
      <c r="J110" s="16" t="s">
        <v>2034</v>
      </c>
      <c r="K110" s="16">
        <v>190</v>
      </c>
      <c r="L110" s="16">
        <v>70</v>
      </c>
      <c r="M110" s="16" t="s">
        <v>2041</v>
      </c>
      <c r="O110" s="16" t="s">
        <v>6342</v>
      </c>
      <c r="P110" s="16" t="s">
        <v>6343</v>
      </c>
      <c r="Q110" s="16" t="s">
        <v>2023</v>
      </c>
      <c r="R110" s="16">
        <v>5355</v>
      </c>
      <c r="S110" s="16">
        <v>0.6</v>
      </c>
      <c r="T110" s="16">
        <v>1</v>
      </c>
      <c r="U110" s="16" t="s">
        <v>8762</v>
      </c>
      <c r="V110" s="16" t="s">
        <v>8766</v>
      </c>
      <c r="W110" s="16" t="s">
        <v>8906</v>
      </c>
      <c r="X110" s="16" t="s">
        <v>9614</v>
      </c>
      <c r="Y110" s="16" t="s">
        <v>9614</v>
      </c>
      <c r="Z110" s="16" t="s">
        <v>9614</v>
      </c>
      <c r="AA110" s="16" t="s">
        <v>9614</v>
      </c>
      <c r="AB110" s="16" t="s">
        <v>9614</v>
      </c>
      <c r="AC110" s="16" t="s">
        <v>9614</v>
      </c>
      <c r="AD110" s="16" t="s">
        <v>9614</v>
      </c>
      <c r="AE110" s="16" t="s">
        <v>9614</v>
      </c>
      <c r="AF110" s="16" t="s">
        <v>9614</v>
      </c>
      <c r="AG110" s="17" t="str">
        <f t="shared" si="2"/>
        <v>109,0,0,0,0,0,0,0,0,0</v>
      </c>
      <c r="AH110" s="16" t="s">
        <v>1472</v>
      </c>
      <c r="AI110" s="16" t="s">
        <v>8108</v>
      </c>
      <c r="AL110" s="16" t="s">
        <v>8109</v>
      </c>
      <c r="AN110" s="16">
        <v>0</v>
      </c>
      <c r="AO110" s="16">
        <v>25</v>
      </c>
      <c r="AP110" s="16">
        <v>16</v>
      </c>
      <c r="AQ110" s="16" t="s">
        <v>8463</v>
      </c>
      <c r="AT110" s="17"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16">
        <v>110</v>
      </c>
      <c r="B111" s="16" t="s">
        <v>424</v>
      </c>
      <c r="C111" s="16" t="s">
        <v>3937</v>
      </c>
      <c r="D111" s="16" t="s">
        <v>183</v>
      </c>
      <c r="F111" s="16" t="s">
        <v>4511</v>
      </c>
      <c r="G111" s="16" t="s">
        <v>5421</v>
      </c>
      <c r="H111" s="16" t="s">
        <v>5422</v>
      </c>
      <c r="I111" s="16">
        <v>172</v>
      </c>
      <c r="J111" s="16" t="s">
        <v>2044</v>
      </c>
      <c r="K111" s="16">
        <v>60</v>
      </c>
      <c r="L111" s="16">
        <v>70</v>
      </c>
      <c r="M111" s="16" t="s">
        <v>2041</v>
      </c>
      <c r="O111" s="16" t="s">
        <v>5849</v>
      </c>
      <c r="Q111" s="16" t="s">
        <v>2023</v>
      </c>
      <c r="R111" s="16">
        <v>5355</v>
      </c>
      <c r="S111" s="16">
        <v>1.2</v>
      </c>
      <c r="T111" s="16">
        <v>9.5</v>
      </c>
      <c r="U111" s="16" t="s">
        <v>8762</v>
      </c>
      <c r="V111" s="16" t="s">
        <v>8766</v>
      </c>
      <c r="W111" s="16" t="s">
        <v>8907</v>
      </c>
      <c r="X111" s="16" t="s">
        <v>9614</v>
      </c>
      <c r="Y111" s="16" t="s">
        <v>9614</v>
      </c>
      <c r="Z111" s="16" t="s">
        <v>9614</v>
      </c>
      <c r="AA111" s="16" t="s">
        <v>9614</v>
      </c>
      <c r="AB111" s="16" t="s">
        <v>9614</v>
      </c>
      <c r="AC111" s="16" t="s">
        <v>9614</v>
      </c>
      <c r="AD111" s="16" t="s">
        <v>9614</v>
      </c>
      <c r="AE111" s="16" t="s">
        <v>9614</v>
      </c>
      <c r="AF111" s="16" t="s">
        <v>9614</v>
      </c>
      <c r="AG111" s="17" t="str">
        <f t="shared" si="2"/>
        <v>110,0,0,0,0,0,0,0,0,0</v>
      </c>
      <c r="AH111" s="16" t="s">
        <v>1472</v>
      </c>
      <c r="AI111" s="16" t="s">
        <v>8110</v>
      </c>
      <c r="AL111" s="16" t="s">
        <v>8109</v>
      </c>
      <c r="AN111" s="16">
        <v>0</v>
      </c>
      <c r="AO111" s="16">
        <v>25</v>
      </c>
      <c r="AP111" s="16">
        <v>10</v>
      </c>
      <c r="AT111" s="17"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16">
        <v>111</v>
      </c>
      <c r="B112" s="16" t="s">
        <v>425</v>
      </c>
      <c r="C112" s="16" t="s">
        <v>3938</v>
      </c>
      <c r="D112" s="16" t="s">
        <v>184</v>
      </c>
      <c r="E112" s="16" t="s">
        <v>187</v>
      </c>
      <c r="F112" s="16" t="s">
        <v>4512</v>
      </c>
      <c r="G112" s="16" t="s">
        <v>5421</v>
      </c>
      <c r="H112" s="16" t="s">
        <v>5432</v>
      </c>
      <c r="I112" s="16">
        <v>69</v>
      </c>
      <c r="J112" s="16" t="s">
        <v>2034</v>
      </c>
      <c r="K112" s="16">
        <v>120</v>
      </c>
      <c r="L112" s="16">
        <v>70</v>
      </c>
      <c r="M112" s="16" t="s">
        <v>5554</v>
      </c>
      <c r="N112" s="16" t="s">
        <v>3715</v>
      </c>
      <c r="O112" s="16" t="s">
        <v>6344</v>
      </c>
      <c r="P112" s="16" t="s">
        <v>6345</v>
      </c>
      <c r="Q112" s="16" t="s">
        <v>6922</v>
      </c>
      <c r="R112" s="16">
        <v>5355</v>
      </c>
      <c r="S112" s="16">
        <v>1</v>
      </c>
      <c r="T112" s="16">
        <v>115</v>
      </c>
      <c r="U112" s="16" t="s">
        <v>8758</v>
      </c>
      <c r="V112" s="16" t="s">
        <v>8768</v>
      </c>
      <c r="W112" s="16" t="s">
        <v>8908</v>
      </c>
      <c r="X112" s="16" t="s">
        <v>9614</v>
      </c>
      <c r="Y112" s="16" t="s">
        <v>9614</v>
      </c>
      <c r="Z112" s="16" t="s">
        <v>9614</v>
      </c>
      <c r="AA112" s="16" t="s">
        <v>9614</v>
      </c>
      <c r="AB112" s="16" t="s">
        <v>9614</v>
      </c>
      <c r="AC112" s="16" t="s">
        <v>9614</v>
      </c>
      <c r="AD112" s="16" t="s">
        <v>9614</v>
      </c>
      <c r="AE112" s="16" t="s">
        <v>9614</v>
      </c>
      <c r="AF112" s="16" t="s">
        <v>9614</v>
      </c>
      <c r="AG112" s="17" t="str">
        <f t="shared" si="2"/>
        <v>111,0,0,0,0,0,0,0,0,0</v>
      </c>
      <c r="AH112" s="16" t="s">
        <v>1522</v>
      </c>
      <c r="AI112" s="16" t="s">
        <v>7550</v>
      </c>
      <c r="AN112" s="16">
        <v>0</v>
      </c>
      <c r="AO112" s="16">
        <v>25</v>
      </c>
      <c r="AP112" s="16">
        <v>0</v>
      </c>
      <c r="AQ112" s="16" t="s">
        <v>8464</v>
      </c>
      <c r="AT112" s="17"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16">
        <v>112</v>
      </c>
      <c r="B113" s="16" t="s">
        <v>426</v>
      </c>
      <c r="C113" s="16" t="s">
        <v>3939</v>
      </c>
      <c r="D113" s="16" t="s">
        <v>184</v>
      </c>
      <c r="E113" s="16" t="s">
        <v>187</v>
      </c>
      <c r="F113" s="16" t="s">
        <v>4513</v>
      </c>
      <c r="G113" s="16" t="s">
        <v>5421</v>
      </c>
      <c r="H113" s="16" t="s">
        <v>5432</v>
      </c>
      <c r="I113" s="16">
        <v>170</v>
      </c>
      <c r="J113" s="16" t="s">
        <v>2029</v>
      </c>
      <c r="K113" s="16">
        <v>60</v>
      </c>
      <c r="L113" s="16">
        <v>70</v>
      </c>
      <c r="M113" s="16" t="s">
        <v>5554</v>
      </c>
      <c r="N113" s="16" t="s">
        <v>3715</v>
      </c>
      <c r="O113" s="16" t="s">
        <v>5850</v>
      </c>
      <c r="Q113" s="16" t="s">
        <v>6922</v>
      </c>
      <c r="R113" s="16">
        <v>5355</v>
      </c>
      <c r="S113" s="16">
        <v>1.9</v>
      </c>
      <c r="T113" s="16">
        <v>120</v>
      </c>
      <c r="U113" s="16" t="s">
        <v>8758</v>
      </c>
      <c r="V113" s="16" t="s">
        <v>8768</v>
      </c>
      <c r="W113" s="16" t="s">
        <v>8909</v>
      </c>
      <c r="X113" s="16" t="s">
        <v>9614</v>
      </c>
      <c r="Y113" s="16" t="s">
        <v>9614</v>
      </c>
      <c r="Z113" s="16" t="s">
        <v>9614</v>
      </c>
      <c r="AA113" s="16" t="s">
        <v>9614</v>
      </c>
      <c r="AB113" s="16" t="s">
        <v>9614</v>
      </c>
      <c r="AC113" s="16" t="s">
        <v>9614</v>
      </c>
      <c r="AD113" s="16" t="s">
        <v>9614</v>
      </c>
      <c r="AE113" s="16" t="s">
        <v>9614</v>
      </c>
      <c r="AF113" s="16" t="s">
        <v>9614</v>
      </c>
      <c r="AG113" s="17" t="str">
        <f t="shared" si="2"/>
        <v>112,0,0,0,0,0,0,0,0,0</v>
      </c>
      <c r="AH113" s="16" t="s">
        <v>6924</v>
      </c>
      <c r="AI113" s="16" t="s">
        <v>7551</v>
      </c>
      <c r="AN113" s="16">
        <v>0</v>
      </c>
      <c r="AO113" s="16">
        <v>25</v>
      </c>
      <c r="AP113" s="16">
        <v>0</v>
      </c>
      <c r="AQ113" s="16" t="s">
        <v>8465</v>
      </c>
      <c r="AT113" s="17"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16">
        <v>113</v>
      </c>
      <c r="B114" s="16" t="s">
        <v>427</v>
      </c>
      <c r="C114" s="16" t="s">
        <v>3940</v>
      </c>
      <c r="D114" s="16" t="s">
        <v>177</v>
      </c>
      <c r="F114" s="16" t="s">
        <v>4514</v>
      </c>
      <c r="G114" s="16" t="s">
        <v>5424</v>
      </c>
      <c r="H114" s="16" t="s">
        <v>5427</v>
      </c>
      <c r="I114" s="16">
        <v>395</v>
      </c>
      <c r="J114" s="16" t="s">
        <v>2032</v>
      </c>
      <c r="K114" s="16">
        <v>30</v>
      </c>
      <c r="L114" s="16">
        <v>140</v>
      </c>
      <c r="M114" s="16" t="s">
        <v>5555</v>
      </c>
      <c r="N114" s="16" t="s">
        <v>3803</v>
      </c>
      <c r="O114" s="16" t="s">
        <v>5917</v>
      </c>
      <c r="P114" s="16" t="s">
        <v>6346</v>
      </c>
      <c r="Q114" s="16" t="s">
        <v>52</v>
      </c>
      <c r="R114" s="16">
        <v>10455</v>
      </c>
      <c r="S114" s="16">
        <v>1.1000000000000001</v>
      </c>
      <c r="T114" s="16">
        <v>34.6</v>
      </c>
      <c r="U114" s="16" t="s">
        <v>8761</v>
      </c>
      <c r="V114" s="16" t="s">
        <v>8766</v>
      </c>
      <c r="W114" s="16" t="s">
        <v>8910</v>
      </c>
      <c r="X114" s="16" t="s">
        <v>9614</v>
      </c>
      <c r="Y114" s="16" t="s">
        <v>9614</v>
      </c>
      <c r="Z114" s="16" t="s">
        <v>9614</v>
      </c>
      <c r="AA114" s="16" t="s">
        <v>9614</v>
      </c>
      <c r="AB114" s="16" t="s">
        <v>9614</v>
      </c>
      <c r="AC114" s="16" t="s">
        <v>9614</v>
      </c>
      <c r="AD114" s="16" t="s">
        <v>9614</v>
      </c>
      <c r="AE114" s="16" t="s">
        <v>9614</v>
      </c>
      <c r="AF114" s="16" t="s">
        <v>9614</v>
      </c>
      <c r="AG114" s="17" t="str">
        <f t="shared" si="2"/>
        <v>113,0,0,0,0,0,0,0,0,0</v>
      </c>
      <c r="AH114" s="16" t="s">
        <v>6963</v>
      </c>
      <c r="AI114" s="16" t="s">
        <v>8332</v>
      </c>
      <c r="AK114" s="16" t="s">
        <v>8333</v>
      </c>
      <c r="AL114" s="16" t="s">
        <v>8111</v>
      </c>
      <c r="AN114" s="16">
        <v>0</v>
      </c>
      <c r="AO114" s="16">
        <v>25</v>
      </c>
      <c r="AP114" s="16">
        <v>0</v>
      </c>
      <c r="AQ114" s="16" t="s">
        <v>8466</v>
      </c>
      <c r="AT114" s="17"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16">
        <v>114</v>
      </c>
      <c r="B115" s="16" t="s">
        <v>428</v>
      </c>
      <c r="C115" s="16" t="s">
        <v>3941</v>
      </c>
      <c r="D115" s="16" t="s">
        <v>181</v>
      </c>
      <c r="F115" s="16" t="s">
        <v>4515</v>
      </c>
      <c r="G115" s="16" t="s">
        <v>5421</v>
      </c>
      <c r="H115" s="16" t="s">
        <v>5422</v>
      </c>
      <c r="I115" s="16">
        <v>87</v>
      </c>
      <c r="J115" s="16" t="s">
        <v>2034</v>
      </c>
      <c r="K115" s="16">
        <v>45</v>
      </c>
      <c r="L115" s="16">
        <v>70</v>
      </c>
      <c r="M115" s="16" t="s">
        <v>5556</v>
      </c>
      <c r="N115" s="16" t="s">
        <v>3792</v>
      </c>
      <c r="O115" s="16" t="s">
        <v>6347</v>
      </c>
      <c r="P115" s="16" t="s">
        <v>6348</v>
      </c>
      <c r="Q115" s="16" t="s">
        <v>241</v>
      </c>
      <c r="R115" s="16">
        <v>5355</v>
      </c>
      <c r="S115" s="16">
        <v>1</v>
      </c>
      <c r="T115" s="16">
        <v>35</v>
      </c>
      <c r="U115" s="16" t="s">
        <v>2057</v>
      </c>
      <c r="V115" s="16" t="s">
        <v>7367</v>
      </c>
      <c r="W115" s="16" t="s">
        <v>8911</v>
      </c>
      <c r="X115" s="16" t="s">
        <v>9614</v>
      </c>
      <c r="Y115" s="16" t="s">
        <v>9614</v>
      </c>
      <c r="Z115" s="16" t="s">
        <v>9614</v>
      </c>
      <c r="AA115" s="16" t="s">
        <v>9614</v>
      </c>
      <c r="AB115" s="16" t="s">
        <v>9614</v>
      </c>
      <c r="AC115" s="16" t="s">
        <v>9614</v>
      </c>
      <c r="AD115" s="16" t="s">
        <v>9614</v>
      </c>
      <c r="AE115" s="16" t="s">
        <v>9614</v>
      </c>
      <c r="AF115" s="16" t="s">
        <v>9614</v>
      </c>
      <c r="AG115" s="17" t="str">
        <f t="shared" si="2"/>
        <v>114,0,0,0,0,0,0,0,0,0</v>
      </c>
      <c r="AH115" s="16" t="s">
        <v>6970</v>
      </c>
      <c r="AI115" s="16" t="s">
        <v>7552</v>
      </c>
      <c r="AN115" s="16">
        <v>0</v>
      </c>
      <c r="AO115" s="16">
        <v>25</v>
      </c>
      <c r="AP115" s="16">
        <v>0</v>
      </c>
      <c r="AQ115" s="16" t="s">
        <v>8467</v>
      </c>
      <c r="AT115" s="17"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16">
        <v>115</v>
      </c>
      <c r="B116" s="16" t="s">
        <v>429</v>
      </c>
      <c r="C116" s="16" t="s">
        <v>3942</v>
      </c>
      <c r="D116" s="16" t="s">
        <v>177</v>
      </c>
      <c r="F116" s="16" t="s">
        <v>4516</v>
      </c>
      <c r="G116" s="16" t="s">
        <v>5424</v>
      </c>
      <c r="H116" s="16" t="s">
        <v>5422</v>
      </c>
      <c r="I116" s="16">
        <v>172</v>
      </c>
      <c r="J116" s="16" t="s">
        <v>2032</v>
      </c>
      <c r="K116" s="16">
        <v>45</v>
      </c>
      <c r="L116" s="16">
        <v>70</v>
      </c>
      <c r="M116" s="16" t="s">
        <v>5557</v>
      </c>
      <c r="N116" s="16" t="s">
        <v>3702</v>
      </c>
      <c r="O116" s="16" t="s">
        <v>6349</v>
      </c>
      <c r="P116" s="16" t="s">
        <v>6350</v>
      </c>
      <c r="Q116" s="16" t="s">
        <v>2018</v>
      </c>
      <c r="R116" s="16">
        <v>5355</v>
      </c>
      <c r="S116" s="16">
        <v>2.2000000000000002</v>
      </c>
      <c r="T116" s="16">
        <v>80</v>
      </c>
      <c r="U116" s="16" t="s">
        <v>2058</v>
      </c>
      <c r="V116" s="16" t="s">
        <v>7367</v>
      </c>
      <c r="W116" s="16" t="s">
        <v>8912</v>
      </c>
      <c r="X116" s="16" t="s">
        <v>9614</v>
      </c>
      <c r="Y116" s="16" t="s">
        <v>9614</v>
      </c>
      <c r="Z116" s="16" t="s">
        <v>9614</v>
      </c>
      <c r="AA116" s="16" t="s">
        <v>9614</v>
      </c>
      <c r="AB116" s="16" t="s">
        <v>9614</v>
      </c>
      <c r="AC116" s="16" t="s">
        <v>9614</v>
      </c>
      <c r="AD116" s="16" t="s">
        <v>9614</v>
      </c>
      <c r="AE116" s="16" t="s">
        <v>9614</v>
      </c>
      <c r="AF116" s="16" t="s">
        <v>9614</v>
      </c>
      <c r="AG116" s="17" t="str">
        <f t="shared" si="2"/>
        <v>115,0,0,0,0,0,0,0,0,0</v>
      </c>
      <c r="AH116" s="16" t="s">
        <v>6971</v>
      </c>
      <c r="AI116" s="16" t="s">
        <v>7553</v>
      </c>
      <c r="AN116" s="16">
        <v>0</v>
      </c>
      <c r="AO116" s="16">
        <v>25</v>
      </c>
      <c r="AP116" s="16">
        <v>0</v>
      </c>
      <c r="AT116" s="17"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16">
        <v>116</v>
      </c>
      <c r="B117" s="16" t="s">
        <v>431</v>
      </c>
      <c r="C117" s="16" t="s">
        <v>3943</v>
      </c>
      <c r="D117" s="16" t="s">
        <v>179</v>
      </c>
      <c r="F117" s="16" t="s">
        <v>4517</v>
      </c>
      <c r="G117" s="16" t="s">
        <v>5421</v>
      </c>
      <c r="H117" s="16" t="s">
        <v>5422</v>
      </c>
      <c r="I117" s="16">
        <v>59</v>
      </c>
      <c r="J117" s="16" t="s">
        <v>5415</v>
      </c>
      <c r="K117" s="16">
        <v>225</v>
      </c>
      <c r="L117" s="16">
        <v>70</v>
      </c>
      <c r="M117" s="16" t="s">
        <v>5558</v>
      </c>
      <c r="N117" s="16" t="s">
        <v>3699</v>
      </c>
      <c r="O117" s="16" t="s">
        <v>6351</v>
      </c>
      <c r="P117" s="16" t="s">
        <v>6352</v>
      </c>
      <c r="Q117" s="16" t="s">
        <v>6972</v>
      </c>
      <c r="R117" s="16">
        <v>5355</v>
      </c>
      <c r="S117" s="16">
        <v>0.4</v>
      </c>
      <c r="T117" s="16">
        <v>8</v>
      </c>
      <c r="U117" s="16" t="s">
        <v>2057</v>
      </c>
      <c r="V117" s="16" t="s">
        <v>8765</v>
      </c>
      <c r="W117" s="16" t="s">
        <v>8913</v>
      </c>
      <c r="X117" s="16" t="s">
        <v>9614</v>
      </c>
      <c r="Y117" s="16" t="s">
        <v>9614</v>
      </c>
      <c r="Z117" s="16" t="s">
        <v>9614</v>
      </c>
      <c r="AA117" s="16" t="s">
        <v>9614</v>
      </c>
      <c r="AB117" s="16" t="s">
        <v>9614</v>
      </c>
      <c r="AC117" s="16" t="s">
        <v>9614</v>
      </c>
      <c r="AD117" s="16" t="s">
        <v>9614</v>
      </c>
      <c r="AE117" s="16" t="s">
        <v>9614</v>
      </c>
      <c r="AF117" s="16" t="s">
        <v>9614</v>
      </c>
      <c r="AG117" s="17" t="str">
        <f t="shared" si="2"/>
        <v>116,0,0,0,0,0,0,0,0,0</v>
      </c>
      <c r="AH117" s="16" t="s">
        <v>1415</v>
      </c>
      <c r="AI117" s="16" t="s">
        <v>8112</v>
      </c>
      <c r="AL117" s="16" t="s">
        <v>3723</v>
      </c>
      <c r="AN117" s="16">
        <v>0</v>
      </c>
      <c r="AO117" s="16">
        <v>25</v>
      </c>
      <c r="AP117" s="16">
        <v>13</v>
      </c>
      <c r="AQ117" s="16" t="s">
        <v>8468</v>
      </c>
      <c r="AT117" s="17"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16">
        <v>117</v>
      </c>
      <c r="B118" s="16" t="s">
        <v>432</v>
      </c>
      <c r="C118" s="16" t="s">
        <v>3944</v>
      </c>
      <c r="D118" s="16" t="s">
        <v>179</v>
      </c>
      <c r="F118" s="16" t="s">
        <v>4518</v>
      </c>
      <c r="G118" s="16" t="s">
        <v>5421</v>
      </c>
      <c r="H118" s="16" t="s">
        <v>5422</v>
      </c>
      <c r="I118" s="16">
        <v>154</v>
      </c>
      <c r="J118" s="16" t="s">
        <v>5435</v>
      </c>
      <c r="K118" s="16">
        <v>75</v>
      </c>
      <c r="L118" s="16">
        <v>70</v>
      </c>
      <c r="M118" s="16" t="s">
        <v>5559</v>
      </c>
      <c r="N118" s="16" t="s">
        <v>3699</v>
      </c>
      <c r="O118" s="16" t="s">
        <v>5851</v>
      </c>
      <c r="Q118" s="16" t="s">
        <v>6972</v>
      </c>
      <c r="R118" s="16">
        <v>5355</v>
      </c>
      <c r="S118" s="16">
        <v>1.2</v>
      </c>
      <c r="T118" s="16">
        <v>25</v>
      </c>
      <c r="U118" s="16" t="s">
        <v>2057</v>
      </c>
      <c r="V118" s="16" t="s">
        <v>8765</v>
      </c>
      <c r="W118" s="16" t="s">
        <v>8914</v>
      </c>
      <c r="X118" s="16" t="s">
        <v>9614</v>
      </c>
      <c r="Y118" s="16" t="s">
        <v>9614</v>
      </c>
      <c r="Z118" s="16" t="s">
        <v>9614</v>
      </c>
      <c r="AA118" s="16" t="s">
        <v>9614</v>
      </c>
      <c r="AB118" s="16" t="s">
        <v>9614</v>
      </c>
      <c r="AC118" s="16" t="s">
        <v>9614</v>
      </c>
      <c r="AD118" s="16" t="s">
        <v>9614</v>
      </c>
      <c r="AE118" s="16" t="s">
        <v>9614</v>
      </c>
      <c r="AF118" s="16" t="s">
        <v>9614</v>
      </c>
      <c r="AG118" s="17" t="str">
        <f t="shared" si="2"/>
        <v>117,0,0,0,0,0,0,0,0,0</v>
      </c>
      <c r="AH118" s="16" t="s">
        <v>1415</v>
      </c>
      <c r="AI118" s="16" t="s">
        <v>8113</v>
      </c>
      <c r="AL118" s="16" t="s">
        <v>3723</v>
      </c>
      <c r="AN118" s="16">
        <v>0</v>
      </c>
      <c r="AO118" s="16">
        <v>25</v>
      </c>
      <c r="AP118" s="16">
        <v>10</v>
      </c>
      <c r="AQ118" s="16" t="s">
        <v>8469</v>
      </c>
      <c r="AT118" s="17"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16">
        <v>118</v>
      </c>
      <c r="B119" s="16" t="s">
        <v>433</v>
      </c>
      <c r="C119" s="16" t="s">
        <v>3945</v>
      </c>
      <c r="D119" s="16" t="s">
        <v>179</v>
      </c>
      <c r="F119" s="16" t="s">
        <v>4519</v>
      </c>
      <c r="G119" s="16" t="s">
        <v>5421</v>
      </c>
      <c r="H119" s="16" t="s">
        <v>5422</v>
      </c>
      <c r="I119" s="16">
        <v>64</v>
      </c>
      <c r="J119" s="16" t="s">
        <v>2028</v>
      </c>
      <c r="K119" s="16">
        <v>225</v>
      </c>
      <c r="L119" s="16">
        <v>70</v>
      </c>
      <c r="M119" s="16" t="s">
        <v>5560</v>
      </c>
      <c r="N119" s="16" t="s">
        <v>3714</v>
      </c>
      <c r="O119" s="16" t="s">
        <v>6353</v>
      </c>
      <c r="P119" s="16" t="s">
        <v>6354</v>
      </c>
      <c r="Q119" s="16" t="s">
        <v>3758</v>
      </c>
      <c r="R119" s="16">
        <v>5355</v>
      </c>
      <c r="S119" s="16">
        <v>0.6</v>
      </c>
      <c r="T119" s="16">
        <v>15</v>
      </c>
      <c r="U119" s="16" t="s">
        <v>2056</v>
      </c>
      <c r="V119" s="16" t="s">
        <v>8764</v>
      </c>
      <c r="W119" s="16" t="s">
        <v>8915</v>
      </c>
      <c r="X119" s="16" t="s">
        <v>9614</v>
      </c>
      <c r="Y119" s="16" t="s">
        <v>9614</v>
      </c>
      <c r="Z119" s="16" t="s">
        <v>9614</v>
      </c>
      <c r="AA119" s="16" t="s">
        <v>9614</v>
      </c>
      <c r="AB119" s="16" t="s">
        <v>9614</v>
      </c>
      <c r="AC119" s="16" t="s">
        <v>9614</v>
      </c>
      <c r="AD119" s="16" t="s">
        <v>9614</v>
      </c>
      <c r="AE119" s="16" t="s">
        <v>9614</v>
      </c>
      <c r="AF119" s="16" t="s">
        <v>9614</v>
      </c>
      <c r="AG119" s="17" t="str">
        <f t="shared" si="2"/>
        <v>118,0,0,0,0,0,0,0,0,0</v>
      </c>
      <c r="AH119" s="16" t="s">
        <v>6973</v>
      </c>
      <c r="AI119" s="16" t="s">
        <v>7554</v>
      </c>
      <c r="AN119" s="16">
        <v>0</v>
      </c>
      <c r="AO119" s="16">
        <v>25</v>
      </c>
      <c r="AP119" s="16">
        <v>11</v>
      </c>
      <c r="AQ119" s="16" t="s">
        <v>8470</v>
      </c>
      <c r="AT119" s="17"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16">
        <v>119</v>
      </c>
      <c r="B120" s="16" t="s">
        <v>434</v>
      </c>
      <c r="C120" s="16" t="s">
        <v>3946</v>
      </c>
      <c r="D120" s="16" t="s">
        <v>179</v>
      </c>
      <c r="F120" s="16" t="s">
        <v>4520</v>
      </c>
      <c r="G120" s="16" t="s">
        <v>5421</v>
      </c>
      <c r="H120" s="16" t="s">
        <v>5422</v>
      </c>
      <c r="I120" s="16">
        <v>158</v>
      </c>
      <c r="J120" s="16" t="s">
        <v>2029</v>
      </c>
      <c r="K120" s="16">
        <v>60</v>
      </c>
      <c r="L120" s="16">
        <v>70</v>
      </c>
      <c r="M120" s="16" t="s">
        <v>5560</v>
      </c>
      <c r="N120" s="16" t="s">
        <v>3714</v>
      </c>
      <c r="O120" s="16" t="s">
        <v>5852</v>
      </c>
      <c r="Q120" s="16" t="s">
        <v>3758</v>
      </c>
      <c r="R120" s="16">
        <v>5355</v>
      </c>
      <c r="S120" s="16">
        <v>1.3</v>
      </c>
      <c r="T120" s="16">
        <v>39</v>
      </c>
      <c r="U120" s="16" t="s">
        <v>2056</v>
      </c>
      <c r="V120" s="16" t="s">
        <v>8764</v>
      </c>
      <c r="W120" s="16" t="s">
        <v>8916</v>
      </c>
      <c r="X120" s="16" t="s">
        <v>9614</v>
      </c>
      <c r="Y120" s="16" t="s">
        <v>9614</v>
      </c>
      <c r="Z120" s="16" t="s">
        <v>9614</v>
      </c>
      <c r="AA120" s="16" t="s">
        <v>9614</v>
      </c>
      <c r="AB120" s="16" t="s">
        <v>9614</v>
      </c>
      <c r="AC120" s="16" t="s">
        <v>9614</v>
      </c>
      <c r="AD120" s="16" t="s">
        <v>9614</v>
      </c>
      <c r="AE120" s="16" t="s">
        <v>9614</v>
      </c>
      <c r="AF120" s="16" t="s">
        <v>9614</v>
      </c>
      <c r="AG120" s="17" t="str">
        <f t="shared" si="2"/>
        <v>119,0,0,0,0,0,0,0,0,0</v>
      </c>
      <c r="AH120" s="16" t="s">
        <v>6973</v>
      </c>
      <c r="AI120" s="16" t="s">
        <v>7555</v>
      </c>
      <c r="AN120" s="16">
        <v>0</v>
      </c>
      <c r="AO120" s="16">
        <v>25</v>
      </c>
      <c r="AP120" s="16">
        <v>10</v>
      </c>
      <c r="AT120" s="17"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16">
        <v>120</v>
      </c>
      <c r="B121" s="16" t="s">
        <v>435</v>
      </c>
      <c r="C121" s="16" t="s">
        <v>3947</v>
      </c>
      <c r="D121" s="16" t="s">
        <v>179</v>
      </c>
      <c r="F121" s="16" t="s">
        <v>4521</v>
      </c>
      <c r="G121" s="16" t="s">
        <v>5433</v>
      </c>
      <c r="H121" s="16" t="s">
        <v>5432</v>
      </c>
      <c r="I121" s="16">
        <v>68</v>
      </c>
      <c r="J121" s="16" t="s">
        <v>2046</v>
      </c>
      <c r="K121" s="16">
        <v>225</v>
      </c>
      <c r="L121" s="16">
        <v>70</v>
      </c>
      <c r="M121" s="16" t="s">
        <v>5561</v>
      </c>
      <c r="N121" s="16" t="s">
        <v>5540</v>
      </c>
      <c r="O121" s="16" t="s">
        <v>5853</v>
      </c>
      <c r="Q121" s="16" t="s">
        <v>3738</v>
      </c>
      <c r="R121" s="16">
        <v>5355</v>
      </c>
      <c r="S121" s="16">
        <v>0.8</v>
      </c>
      <c r="T121" s="16">
        <v>34.5</v>
      </c>
      <c r="U121" s="16" t="s">
        <v>2058</v>
      </c>
      <c r="V121" s="16" t="s">
        <v>8765</v>
      </c>
      <c r="W121" s="16" t="s">
        <v>8917</v>
      </c>
      <c r="X121" s="16" t="s">
        <v>9614</v>
      </c>
      <c r="Y121" s="16" t="s">
        <v>9614</v>
      </c>
      <c r="Z121" s="16" t="s">
        <v>9614</v>
      </c>
      <c r="AA121" s="16" t="s">
        <v>9614</v>
      </c>
      <c r="AB121" s="16" t="s">
        <v>9614</v>
      </c>
      <c r="AC121" s="16" t="s">
        <v>9614</v>
      </c>
      <c r="AD121" s="16" t="s">
        <v>9614</v>
      </c>
      <c r="AE121" s="16" t="s">
        <v>9614</v>
      </c>
      <c r="AF121" s="16" t="s">
        <v>9614</v>
      </c>
      <c r="AG121" s="17" t="str">
        <f t="shared" si="2"/>
        <v>120,0,0,0,0,0,0,0,0,0</v>
      </c>
      <c r="AH121" s="16" t="s">
        <v>6974</v>
      </c>
      <c r="AI121" s="16" t="s">
        <v>8334</v>
      </c>
      <c r="AK121" s="16" t="s">
        <v>8335</v>
      </c>
      <c r="AL121" s="16" t="s">
        <v>8047</v>
      </c>
      <c r="AN121" s="16">
        <v>0</v>
      </c>
      <c r="AO121" s="16">
        <v>25</v>
      </c>
      <c r="AP121" s="16">
        <v>7</v>
      </c>
      <c r="AQ121" s="16" t="s">
        <v>8471</v>
      </c>
      <c r="AT121" s="17"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16">
        <v>121</v>
      </c>
      <c r="B122" s="16" t="s">
        <v>436</v>
      </c>
      <c r="C122" s="16" t="s">
        <v>3948</v>
      </c>
      <c r="D122" s="16" t="s">
        <v>179</v>
      </c>
      <c r="E122" s="16" t="s">
        <v>186</v>
      </c>
      <c r="F122" s="16" t="s">
        <v>4522</v>
      </c>
      <c r="G122" s="16" t="s">
        <v>5433</v>
      </c>
      <c r="H122" s="16" t="s">
        <v>5432</v>
      </c>
      <c r="I122" s="16">
        <v>182</v>
      </c>
      <c r="J122" s="16" t="s">
        <v>2047</v>
      </c>
      <c r="K122" s="16">
        <v>60</v>
      </c>
      <c r="L122" s="16">
        <v>70</v>
      </c>
      <c r="M122" s="16" t="s">
        <v>5561</v>
      </c>
      <c r="N122" s="16" t="s">
        <v>5540</v>
      </c>
      <c r="O122" s="16" t="s">
        <v>5854</v>
      </c>
      <c r="Q122" s="16" t="s">
        <v>3738</v>
      </c>
      <c r="R122" s="16">
        <v>5355</v>
      </c>
      <c r="S122" s="16">
        <v>1.1000000000000001</v>
      </c>
      <c r="T122" s="16">
        <v>80</v>
      </c>
      <c r="U122" s="16" t="s">
        <v>8762</v>
      </c>
      <c r="V122" s="16" t="s">
        <v>8765</v>
      </c>
      <c r="W122" s="16" t="s">
        <v>8918</v>
      </c>
      <c r="X122" s="16" t="s">
        <v>9614</v>
      </c>
      <c r="Y122" s="16" t="s">
        <v>9614</v>
      </c>
      <c r="Z122" s="16" t="s">
        <v>9614</v>
      </c>
      <c r="AA122" s="16" t="s">
        <v>9614</v>
      </c>
      <c r="AB122" s="16" t="s">
        <v>9614</v>
      </c>
      <c r="AC122" s="16" t="s">
        <v>9614</v>
      </c>
      <c r="AD122" s="16" t="s">
        <v>9614</v>
      </c>
      <c r="AE122" s="16" t="s">
        <v>9614</v>
      </c>
      <c r="AF122" s="16" t="s">
        <v>9614</v>
      </c>
      <c r="AG122" s="17" t="str">
        <f t="shared" si="2"/>
        <v>121,0,0,0,0,0,0,0,0,0</v>
      </c>
      <c r="AH122" s="16" t="s">
        <v>6975</v>
      </c>
      <c r="AI122" s="16" t="s">
        <v>8336</v>
      </c>
      <c r="AK122" s="16" t="s">
        <v>8335</v>
      </c>
      <c r="AL122" s="16" t="s">
        <v>8047</v>
      </c>
      <c r="AN122" s="16">
        <v>0</v>
      </c>
      <c r="AO122" s="16">
        <v>25</v>
      </c>
      <c r="AP122" s="16">
        <v>9</v>
      </c>
      <c r="AT122" s="17"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16">
        <v>122</v>
      </c>
      <c r="B123" s="16" t="s">
        <v>437</v>
      </c>
      <c r="C123" s="16" t="s">
        <v>3949</v>
      </c>
      <c r="D123" s="16" t="s">
        <v>186</v>
      </c>
      <c r="E123" s="16" t="s">
        <v>192</v>
      </c>
      <c r="F123" s="16" t="s">
        <v>4523</v>
      </c>
      <c r="G123" s="16" t="s">
        <v>5421</v>
      </c>
      <c r="H123" s="16" t="s">
        <v>5422</v>
      </c>
      <c r="I123" s="16">
        <v>161</v>
      </c>
      <c r="J123" s="16" t="s">
        <v>1315</v>
      </c>
      <c r="K123" s="16">
        <v>45</v>
      </c>
      <c r="L123" s="16">
        <v>70</v>
      </c>
      <c r="M123" s="16" t="s">
        <v>5562</v>
      </c>
      <c r="N123" s="16" t="s">
        <v>3695</v>
      </c>
      <c r="O123" s="16" t="s">
        <v>6355</v>
      </c>
      <c r="P123" s="16" t="s">
        <v>6356</v>
      </c>
      <c r="Q123" s="16" t="s">
        <v>3771</v>
      </c>
      <c r="R123" s="16">
        <v>6630</v>
      </c>
      <c r="S123" s="16">
        <v>1.3</v>
      </c>
      <c r="T123" s="16">
        <v>54.5</v>
      </c>
      <c r="U123" s="16" t="s">
        <v>8761</v>
      </c>
      <c r="V123" s="16" t="s">
        <v>8766</v>
      </c>
      <c r="W123" s="16" t="s">
        <v>8919</v>
      </c>
      <c r="X123" s="16" t="s">
        <v>9614</v>
      </c>
      <c r="Y123" s="16" t="s">
        <v>9614</v>
      </c>
      <c r="Z123" s="16" t="s">
        <v>9614</v>
      </c>
      <c r="AA123" s="16" t="s">
        <v>9614</v>
      </c>
      <c r="AB123" s="16" t="s">
        <v>9614</v>
      </c>
      <c r="AC123" s="16" t="s">
        <v>9614</v>
      </c>
      <c r="AD123" s="16" t="s">
        <v>9614</v>
      </c>
      <c r="AE123" s="16" t="s">
        <v>9614</v>
      </c>
      <c r="AF123" s="16" t="s">
        <v>9614</v>
      </c>
      <c r="AG123" s="17" t="str">
        <f t="shared" si="2"/>
        <v>122,0,0,0,0,0,0,0,0,0</v>
      </c>
      <c r="AH123" s="16" t="s">
        <v>1445</v>
      </c>
      <c r="AI123" s="16" t="s">
        <v>8114</v>
      </c>
      <c r="AL123" s="16" t="s">
        <v>8115</v>
      </c>
      <c r="AN123" s="16">
        <v>0</v>
      </c>
      <c r="AO123" s="16">
        <v>25</v>
      </c>
      <c r="AP123" s="16">
        <v>0</v>
      </c>
      <c r="AT123" s="17"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16">
        <v>123</v>
      </c>
      <c r="B124" s="16" t="s">
        <v>438</v>
      </c>
      <c r="C124" s="16" t="s">
        <v>3950</v>
      </c>
      <c r="D124" s="16" t="s">
        <v>170</v>
      </c>
      <c r="E124" s="16" t="s">
        <v>185</v>
      </c>
      <c r="F124" s="16" t="s">
        <v>4524</v>
      </c>
      <c r="G124" s="16" t="s">
        <v>5421</v>
      </c>
      <c r="H124" s="16" t="s">
        <v>5422</v>
      </c>
      <c r="I124" s="16">
        <v>100</v>
      </c>
      <c r="J124" s="16" t="s">
        <v>2028</v>
      </c>
      <c r="K124" s="16">
        <v>45</v>
      </c>
      <c r="L124" s="16">
        <v>70</v>
      </c>
      <c r="M124" s="16" t="s">
        <v>5563</v>
      </c>
      <c r="N124" s="16" t="s">
        <v>3760</v>
      </c>
      <c r="O124" s="16" t="s">
        <v>6357</v>
      </c>
      <c r="P124" s="16" t="s">
        <v>6358</v>
      </c>
      <c r="Q124" s="16" t="s">
        <v>1372</v>
      </c>
      <c r="R124" s="16">
        <v>6630</v>
      </c>
      <c r="S124" s="16">
        <v>1.5</v>
      </c>
      <c r="T124" s="16">
        <v>56</v>
      </c>
      <c r="U124" s="16" t="s">
        <v>2055</v>
      </c>
      <c r="V124" s="16" t="s">
        <v>7367</v>
      </c>
      <c r="W124" s="16" t="s">
        <v>8920</v>
      </c>
      <c r="X124" s="16" t="s">
        <v>9614</v>
      </c>
      <c r="Y124" s="16" t="s">
        <v>9614</v>
      </c>
      <c r="Z124" s="16" t="s">
        <v>9614</v>
      </c>
      <c r="AA124" s="16" t="s">
        <v>9614</v>
      </c>
      <c r="AB124" s="16" t="s">
        <v>9614</v>
      </c>
      <c r="AC124" s="16" t="s">
        <v>9614</v>
      </c>
      <c r="AD124" s="16" t="s">
        <v>9614</v>
      </c>
      <c r="AE124" s="16" t="s">
        <v>9614</v>
      </c>
      <c r="AF124" s="16" t="s">
        <v>9614</v>
      </c>
      <c r="AG124" s="17" t="str">
        <f t="shared" si="2"/>
        <v>123,0,0,0,0,0,0,0,0,0</v>
      </c>
      <c r="AH124" s="16" t="s">
        <v>6976</v>
      </c>
      <c r="AI124" s="16" t="s">
        <v>7556</v>
      </c>
      <c r="AN124" s="16">
        <v>0</v>
      </c>
      <c r="AO124" s="16">
        <v>25</v>
      </c>
      <c r="AP124" s="16">
        <v>0</v>
      </c>
      <c r="AQ124" s="16" t="s">
        <v>8472</v>
      </c>
      <c r="AT124" s="17"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16">
        <v>124</v>
      </c>
      <c r="B125" s="16" t="s">
        <v>439</v>
      </c>
      <c r="C125" s="16" t="s">
        <v>3951</v>
      </c>
      <c r="D125" s="16" t="s">
        <v>164</v>
      </c>
      <c r="E125" s="16" t="s">
        <v>186</v>
      </c>
      <c r="F125" s="16" t="s">
        <v>4525</v>
      </c>
      <c r="G125" s="16" t="s">
        <v>5424</v>
      </c>
      <c r="H125" s="16" t="s">
        <v>5422</v>
      </c>
      <c r="I125" s="16">
        <v>159</v>
      </c>
      <c r="J125" s="16" t="s">
        <v>5429</v>
      </c>
      <c r="K125" s="16">
        <v>45</v>
      </c>
      <c r="L125" s="16">
        <v>70</v>
      </c>
      <c r="M125" s="16" t="s">
        <v>5564</v>
      </c>
      <c r="N125" s="16" t="s">
        <v>3693</v>
      </c>
      <c r="O125" s="16" t="s">
        <v>5855</v>
      </c>
      <c r="Q125" s="16" t="s">
        <v>3771</v>
      </c>
      <c r="R125" s="16">
        <v>6630</v>
      </c>
      <c r="S125" s="16">
        <v>1.4</v>
      </c>
      <c r="T125" s="16">
        <v>40.6</v>
      </c>
      <c r="U125" s="16" t="s">
        <v>2056</v>
      </c>
      <c r="V125" s="16" t="s">
        <v>8766</v>
      </c>
      <c r="W125" s="16" t="s">
        <v>8921</v>
      </c>
      <c r="X125" s="16" t="s">
        <v>9614</v>
      </c>
      <c r="Y125" s="16" t="s">
        <v>9614</v>
      </c>
      <c r="Z125" s="16" t="s">
        <v>9614</v>
      </c>
      <c r="AA125" s="16" t="s">
        <v>9614</v>
      </c>
      <c r="AB125" s="16" t="s">
        <v>9614</v>
      </c>
      <c r="AC125" s="16" t="s">
        <v>9614</v>
      </c>
      <c r="AD125" s="16" t="s">
        <v>9614</v>
      </c>
      <c r="AE125" s="16" t="s">
        <v>9614</v>
      </c>
      <c r="AF125" s="16" t="s">
        <v>9614</v>
      </c>
      <c r="AG125" s="17" t="str">
        <f t="shared" si="2"/>
        <v>124,0,0,0,0,0,0,0,0,0</v>
      </c>
      <c r="AH125" s="16" t="s">
        <v>6977</v>
      </c>
      <c r="AI125" s="16" t="s">
        <v>8337</v>
      </c>
      <c r="AK125" s="16" t="s">
        <v>8040</v>
      </c>
      <c r="AL125" s="16" t="s">
        <v>8040</v>
      </c>
      <c r="AM125" s="16" t="s">
        <v>8040</v>
      </c>
      <c r="AN125" s="16">
        <v>0</v>
      </c>
      <c r="AO125" s="16">
        <v>25</v>
      </c>
      <c r="AP125" s="16">
        <v>0</v>
      </c>
      <c r="AT125" s="17"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16">
        <v>125</v>
      </c>
      <c r="B126" s="16" t="s">
        <v>440</v>
      </c>
      <c r="C126" s="16" t="s">
        <v>3952</v>
      </c>
      <c r="D126" s="16" t="s">
        <v>180</v>
      </c>
      <c r="F126" s="16" t="s">
        <v>4526</v>
      </c>
      <c r="G126" s="16" t="s">
        <v>5431</v>
      </c>
      <c r="H126" s="16" t="s">
        <v>5422</v>
      </c>
      <c r="I126" s="16">
        <v>172</v>
      </c>
      <c r="J126" s="16" t="s">
        <v>2047</v>
      </c>
      <c r="K126" s="16">
        <v>45</v>
      </c>
      <c r="L126" s="16">
        <v>70</v>
      </c>
      <c r="M126" s="16" t="s">
        <v>3713</v>
      </c>
      <c r="N126" s="16" t="s">
        <v>3816</v>
      </c>
      <c r="O126" s="16" t="s">
        <v>5856</v>
      </c>
      <c r="Q126" s="16" t="s">
        <v>3771</v>
      </c>
      <c r="R126" s="16">
        <v>6630</v>
      </c>
      <c r="S126" s="16">
        <v>1.1000000000000001</v>
      </c>
      <c r="T126" s="16">
        <v>30</v>
      </c>
      <c r="U126" s="16" t="s">
        <v>8759</v>
      </c>
      <c r="V126" s="16" t="s">
        <v>7367</v>
      </c>
      <c r="W126" s="16" t="s">
        <v>8922</v>
      </c>
      <c r="X126" s="16" t="s">
        <v>9614</v>
      </c>
      <c r="Y126" s="16" t="s">
        <v>9614</v>
      </c>
      <c r="Z126" s="16" t="s">
        <v>9614</v>
      </c>
      <c r="AA126" s="16" t="s">
        <v>9614</v>
      </c>
      <c r="AB126" s="16" t="s">
        <v>9614</v>
      </c>
      <c r="AC126" s="16" t="s">
        <v>9614</v>
      </c>
      <c r="AD126" s="16" t="s">
        <v>9614</v>
      </c>
      <c r="AE126" s="16" t="s">
        <v>9614</v>
      </c>
      <c r="AF126" s="16" t="s">
        <v>9614</v>
      </c>
      <c r="AG126" s="17" t="str">
        <f t="shared" si="2"/>
        <v>125,0,0,0,0,0,0,0,0,0</v>
      </c>
      <c r="AH126" s="16" t="s">
        <v>1336</v>
      </c>
      <c r="AI126" s="16" t="s">
        <v>8116</v>
      </c>
      <c r="AL126" s="16" t="s">
        <v>3726</v>
      </c>
      <c r="AN126" s="16">
        <v>0</v>
      </c>
      <c r="AO126" s="16">
        <v>25</v>
      </c>
      <c r="AP126" s="16">
        <v>0</v>
      </c>
      <c r="AQ126" s="16" t="s">
        <v>8473</v>
      </c>
      <c r="AT126" s="17"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16">
        <v>126</v>
      </c>
      <c r="B127" s="16" t="s">
        <v>441</v>
      </c>
      <c r="C127" s="16" t="s">
        <v>3953</v>
      </c>
      <c r="D127" s="16" t="s">
        <v>178</v>
      </c>
      <c r="F127" s="16" t="s">
        <v>4527</v>
      </c>
      <c r="G127" s="16" t="s">
        <v>5431</v>
      </c>
      <c r="H127" s="16" t="s">
        <v>5422</v>
      </c>
      <c r="I127" s="16">
        <v>173</v>
      </c>
      <c r="J127" s="16" t="s">
        <v>5429</v>
      </c>
      <c r="K127" s="16">
        <v>45</v>
      </c>
      <c r="L127" s="16">
        <v>70</v>
      </c>
      <c r="M127" s="16" t="s">
        <v>3756</v>
      </c>
      <c r="N127" s="16" t="s">
        <v>3816</v>
      </c>
      <c r="O127" s="16" t="s">
        <v>5857</v>
      </c>
      <c r="Q127" s="16" t="s">
        <v>3771</v>
      </c>
      <c r="R127" s="16">
        <v>6630</v>
      </c>
      <c r="S127" s="16">
        <v>1.3</v>
      </c>
      <c r="T127" s="16">
        <v>44.5</v>
      </c>
      <c r="U127" s="16" t="s">
        <v>2056</v>
      </c>
      <c r="V127" s="16" t="s">
        <v>8767</v>
      </c>
      <c r="W127" s="16" t="s">
        <v>8923</v>
      </c>
      <c r="X127" s="16" t="s">
        <v>9614</v>
      </c>
      <c r="Y127" s="16" t="s">
        <v>9614</v>
      </c>
      <c r="Z127" s="16" t="s">
        <v>9614</v>
      </c>
      <c r="AA127" s="16" t="s">
        <v>9614</v>
      </c>
      <c r="AB127" s="16" t="s">
        <v>9614</v>
      </c>
      <c r="AC127" s="16" t="s">
        <v>9614</v>
      </c>
      <c r="AD127" s="16" t="s">
        <v>9614</v>
      </c>
      <c r="AE127" s="16" t="s">
        <v>9614</v>
      </c>
      <c r="AF127" s="16" t="s">
        <v>9614</v>
      </c>
      <c r="AG127" s="17" t="str">
        <f t="shared" si="2"/>
        <v>126,0,0,0,0,0,0,0,0,0</v>
      </c>
      <c r="AH127" s="16" t="s">
        <v>6978</v>
      </c>
      <c r="AI127" s="16" t="s">
        <v>8117</v>
      </c>
      <c r="AL127" s="16" t="s">
        <v>3727</v>
      </c>
      <c r="AN127" s="16">
        <v>0</v>
      </c>
      <c r="AO127" s="16">
        <v>25</v>
      </c>
      <c r="AP127" s="16">
        <v>0</v>
      </c>
      <c r="AQ127" s="16" t="s">
        <v>8474</v>
      </c>
      <c r="AT127" s="17"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16">
        <v>127</v>
      </c>
      <c r="B128" s="16" t="s">
        <v>442</v>
      </c>
      <c r="C128" s="16" t="s">
        <v>3954</v>
      </c>
      <c r="D128" s="16" t="s">
        <v>170</v>
      </c>
      <c r="E128" s="16" t="s">
        <v>193</v>
      </c>
      <c r="F128" s="16" t="s">
        <v>4528</v>
      </c>
      <c r="G128" s="16" t="s">
        <v>5421</v>
      </c>
      <c r="H128" s="16" t="s">
        <v>5432</v>
      </c>
      <c r="I128" s="16">
        <v>175</v>
      </c>
      <c r="J128" s="16" t="s">
        <v>2029</v>
      </c>
      <c r="K128" s="16">
        <v>45</v>
      </c>
      <c r="L128" s="16">
        <v>70</v>
      </c>
      <c r="M128" s="16" t="s">
        <v>5565</v>
      </c>
      <c r="N128" s="16" t="s">
        <v>3797</v>
      </c>
      <c r="O128" s="16" t="s">
        <v>6359</v>
      </c>
      <c r="P128" s="16" t="s">
        <v>6360</v>
      </c>
      <c r="Q128" s="16" t="s">
        <v>1372</v>
      </c>
      <c r="R128" s="16">
        <v>6630</v>
      </c>
      <c r="S128" s="16">
        <v>1.5</v>
      </c>
      <c r="T128" s="16">
        <v>55</v>
      </c>
      <c r="U128" s="16" t="s">
        <v>2058</v>
      </c>
      <c r="V128" s="16" t="s">
        <v>7064</v>
      </c>
      <c r="W128" s="16" t="s">
        <v>8924</v>
      </c>
      <c r="X128" s="16" t="s">
        <v>9614</v>
      </c>
      <c r="Y128" s="16" t="s">
        <v>9614</v>
      </c>
      <c r="Z128" s="16" t="s">
        <v>9614</v>
      </c>
      <c r="AA128" s="16" t="s">
        <v>9614</v>
      </c>
      <c r="AB128" s="16" t="s">
        <v>9614</v>
      </c>
      <c r="AC128" s="16" t="s">
        <v>9614</v>
      </c>
      <c r="AD128" s="16" t="s">
        <v>9614</v>
      </c>
      <c r="AE128" s="16" t="s">
        <v>9614</v>
      </c>
      <c r="AF128" s="16" t="s">
        <v>9614</v>
      </c>
      <c r="AG128" s="17" t="str">
        <f t="shared" si="2"/>
        <v>127,0,0,0,0,0,0,0,0,0</v>
      </c>
      <c r="AH128" s="16" t="s">
        <v>6979</v>
      </c>
      <c r="AI128" s="16" t="s">
        <v>7557</v>
      </c>
      <c r="AN128" s="16">
        <v>0</v>
      </c>
      <c r="AO128" s="16">
        <v>25</v>
      </c>
      <c r="AP128" s="16">
        <v>0</v>
      </c>
      <c r="AT128" s="17"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16">
        <v>128</v>
      </c>
      <c r="B129" s="16" t="s">
        <v>444</v>
      </c>
      <c r="C129" s="16" t="s">
        <v>3955</v>
      </c>
      <c r="D129" s="16" t="s">
        <v>177</v>
      </c>
      <c r="F129" s="16" t="s">
        <v>4529</v>
      </c>
      <c r="G129" s="16" t="s">
        <v>5425</v>
      </c>
      <c r="H129" s="16" t="s">
        <v>5432</v>
      </c>
      <c r="I129" s="16">
        <v>172</v>
      </c>
      <c r="J129" s="16" t="s">
        <v>5436</v>
      </c>
      <c r="K129" s="16">
        <v>45</v>
      </c>
      <c r="L129" s="16">
        <v>70</v>
      </c>
      <c r="M129" s="16" t="s">
        <v>5566</v>
      </c>
      <c r="N129" s="16" t="s">
        <v>3793</v>
      </c>
      <c r="O129" s="16" t="s">
        <v>5858</v>
      </c>
      <c r="Q129" s="16" t="s">
        <v>2024</v>
      </c>
      <c r="R129" s="16">
        <v>5355</v>
      </c>
      <c r="S129" s="16">
        <v>1.4</v>
      </c>
      <c r="T129" s="16">
        <v>88.4</v>
      </c>
      <c r="U129" s="16" t="s">
        <v>2058</v>
      </c>
      <c r="V129" s="16" t="s">
        <v>7367</v>
      </c>
      <c r="W129" s="16" t="s">
        <v>8925</v>
      </c>
      <c r="X129" s="16" t="s">
        <v>9614</v>
      </c>
      <c r="Y129" s="16" t="s">
        <v>9614</v>
      </c>
      <c r="Z129" s="16" t="s">
        <v>9614</v>
      </c>
      <c r="AA129" s="16" t="s">
        <v>9614</v>
      </c>
      <c r="AB129" s="16" t="s">
        <v>9614</v>
      </c>
      <c r="AC129" s="16" t="s">
        <v>9614</v>
      </c>
      <c r="AD129" s="16" t="s">
        <v>9614</v>
      </c>
      <c r="AE129" s="16" t="s">
        <v>9614</v>
      </c>
      <c r="AF129" s="16" t="s">
        <v>9614</v>
      </c>
      <c r="AG129" s="17" t="str">
        <f t="shared" si="2"/>
        <v>128,0,0,0,0,0,0,0,0,0</v>
      </c>
      <c r="AH129" s="16" t="s">
        <v>6980</v>
      </c>
      <c r="AI129" s="16" t="s">
        <v>7558</v>
      </c>
      <c r="AN129" s="16">
        <v>0</v>
      </c>
      <c r="AO129" s="16">
        <v>25</v>
      </c>
      <c r="AP129" s="16">
        <v>0</v>
      </c>
      <c r="AT129" s="17"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16">
        <v>129</v>
      </c>
      <c r="B130" s="16" t="s">
        <v>445</v>
      </c>
      <c r="C130" s="16" t="s">
        <v>3956</v>
      </c>
      <c r="D130" s="16" t="s">
        <v>179</v>
      </c>
      <c r="F130" s="16" t="s">
        <v>4530</v>
      </c>
      <c r="G130" s="16" t="s">
        <v>5421</v>
      </c>
      <c r="H130" s="16" t="s">
        <v>5432</v>
      </c>
      <c r="I130" s="16">
        <v>40</v>
      </c>
      <c r="J130" s="16" t="s">
        <v>2046</v>
      </c>
      <c r="K130" s="16">
        <v>255</v>
      </c>
      <c r="L130" s="16">
        <v>70</v>
      </c>
      <c r="M130" s="16" t="s">
        <v>3753</v>
      </c>
      <c r="N130" s="16" t="s">
        <v>5567</v>
      </c>
      <c r="O130" s="16" t="s">
        <v>5859</v>
      </c>
      <c r="Q130" s="16" t="s">
        <v>6981</v>
      </c>
      <c r="R130" s="16">
        <v>1530</v>
      </c>
      <c r="S130" s="16">
        <v>0.9</v>
      </c>
      <c r="T130" s="16">
        <v>10</v>
      </c>
      <c r="U130" s="16" t="s">
        <v>2056</v>
      </c>
      <c r="V130" s="16" t="s">
        <v>8764</v>
      </c>
      <c r="W130" s="16" t="s">
        <v>8926</v>
      </c>
      <c r="X130" s="16" t="s">
        <v>9614</v>
      </c>
      <c r="Y130" s="16" t="s">
        <v>9614</v>
      </c>
      <c r="Z130" s="16" t="s">
        <v>9614</v>
      </c>
      <c r="AA130" s="16" t="s">
        <v>9614</v>
      </c>
      <c r="AB130" s="16" t="s">
        <v>9614</v>
      </c>
      <c r="AC130" s="16" t="s">
        <v>9614</v>
      </c>
      <c r="AD130" s="16" t="s">
        <v>9614</v>
      </c>
      <c r="AE130" s="16" t="s">
        <v>9614</v>
      </c>
      <c r="AF130" s="16" t="s">
        <v>9614</v>
      </c>
      <c r="AG130" s="17" t="str">
        <f t="shared" si="2"/>
        <v>129,0,0,0,0,0,0,0,0,0</v>
      </c>
      <c r="AH130" s="16" t="s">
        <v>6982</v>
      </c>
      <c r="AI130" s="16" t="s">
        <v>7559</v>
      </c>
      <c r="AN130" s="16">
        <v>0</v>
      </c>
      <c r="AO130" s="16">
        <v>25</v>
      </c>
      <c r="AP130" s="16">
        <v>10</v>
      </c>
      <c r="AQ130" s="16" t="s">
        <v>8475</v>
      </c>
      <c r="AT130" s="17"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16">
        <v>130</v>
      </c>
      <c r="B131" s="16" t="s">
        <v>446</v>
      </c>
      <c r="C131" s="16" t="s">
        <v>3957</v>
      </c>
      <c r="D131" s="16" t="s">
        <v>179</v>
      </c>
      <c r="E131" s="16" t="s">
        <v>185</v>
      </c>
      <c r="F131" s="16" t="s">
        <v>4531</v>
      </c>
      <c r="G131" s="16" t="s">
        <v>5421</v>
      </c>
      <c r="H131" s="16" t="s">
        <v>5432</v>
      </c>
      <c r="I131" s="16">
        <v>189</v>
      </c>
      <c r="J131" s="16" t="s">
        <v>2029</v>
      </c>
      <c r="K131" s="16">
        <v>45</v>
      </c>
      <c r="L131" s="16">
        <v>70</v>
      </c>
      <c r="M131" s="16" t="s">
        <v>3769</v>
      </c>
      <c r="N131" s="16" t="s">
        <v>3797</v>
      </c>
      <c r="O131" s="16" t="s">
        <v>5860</v>
      </c>
      <c r="Q131" s="16" t="s">
        <v>6981</v>
      </c>
      <c r="R131" s="16">
        <v>1530</v>
      </c>
      <c r="S131" s="16">
        <v>6.5</v>
      </c>
      <c r="T131" s="16">
        <v>235</v>
      </c>
      <c r="U131" s="16" t="s">
        <v>2057</v>
      </c>
      <c r="V131" s="16" t="s">
        <v>8764</v>
      </c>
      <c r="W131" s="16" t="s">
        <v>8927</v>
      </c>
      <c r="X131" s="16" t="s">
        <v>9614</v>
      </c>
      <c r="Y131" s="16" t="s">
        <v>9614</v>
      </c>
      <c r="Z131" s="16" t="s">
        <v>9614</v>
      </c>
      <c r="AA131" s="16" t="s">
        <v>9614</v>
      </c>
      <c r="AB131" s="16" t="s">
        <v>9614</v>
      </c>
      <c r="AC131" s="16" t="s">
        <v>9614</v>
      </c>
      <c r="AD131" s="16" t="s">
        <v>9614</v>
      </c>
      <c r="AE131" s="16" t="s">
        <v>9614</v>
      </c>
      <c r="AF131" s="16" t="s">
        <v>9614</v>
      </c>
      <c r="AG131" s="17" t="str">
        <f t="shared" ref="AG131:AG194" si="4">+W131&amp;","&amp;X131&amp;","&amp;Y131&amp;","&amp;Z131&amp;","&amp;AA131&amp;","&amp;AB131&amp;","&amp;AC131&amp;","&amp;AD131&amp;","&amp;AE131&amp;","&amp;AF131</f>
        <v>130,0,0,0,0,0,0,0,0,0</v>
      </c>
      <c r="AH131" s="16" t="s">
        <v>6983</v>
      </c>
      <c r="AI131" s="16" t="s">
        <v>7560</v>
      </c>
      <c r="AN131" s="16">
        <v>0</v>
      </c>
      <c r="AO131" s="16">
        <v>25</v>
      </c>
      <c r="AP131" s="16">
        <v>0</v>
      </c>
      <c r="AT131" s="17"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16">
        <v>131</v>
      </c>
      <c r="B132" s="16" t="s">
        <v>448</v>
      </c>
      <c r="C132" s="16" t="s">
        <v>3958</v>
      </c>
      <c r="D132" s="16" t="s">
        <v>179</v>
      </c>
      <c r="E132" s="16" t="s">
        <v>164</v>
      </c>
      <c r="F132" s="16" t="s">
        <v>4532</v>
      </c>
      <c r="G132" s="16" t="s">
        <v>5421</v>
      </c>
      <c r="H132" s="16" t="s">
        <v>5432</v>
      </c>
      <c r="I132" s="16">
        <v>187</v>
      </c>
      <c r="J132" s="16" t="s">
        <v>2032</v>
      </c>
      <c r="K132" s="16">
        <v>45</v>
      </c>
      <c r="L132" s="16">
        <v>70</v>
      </c>
      <c r="M132" s="16" t="s">
        <v>5568</v>
      </c>
      <c r="N132" s="16" t="s">
        <v>3709</v>
      </c>
      <c r="O132" s="16" t="s">
        <v>6361</v>
      </c>
      <c r="P132" s="16" t="s">
        <v>6362</v>
      </c>
      <c r="Q132" s="16" t="s">
        <v>6905</v>
      </c>
      <c r="R132" s="16">
        <v>10455</v>
      </c>
      <c r="S132" s="16">
        <v>2.5</v>
      </c>
      <c r="T132" s="16">
        <v>220</v>
      </c>
      <c r="U132" s="16" t="s">
        <v>2057</v>
      </c>
      <c r="V132" s="16" t="s">
        <v>8765</v>
      </c>
      <c r="W132" s="16" t="s">
        <v>8928</v>
      </c>
      <c r="X132" s="16" t="s">
        <v>9614</v>
      </c>
      <c r="Y132" s="16" t="s">
        <v>9614</v>
      </c>
      <c r="Z132" s="16" t="s">
        <v>9614</v>
      </c>
      <c r="AA132" s="16" t="s">
        <v>9614</v>
      </c>
      <c r="AB132" s="16" t="s">
        <v>9614</v>
      </c>
      <c r="AC132" s="16" t="s">
        <v>9614</v>
      </c>
      <c r="AD132" s="16" t="s">
        <v>9614</v>
      </c>
      <c r="AE132" s="16" t="s">
        <v>9614</v>
      </c>
      <c r="AF132" s="16" t="s">
        <v>9614</v>
      </c>
      <c r="AG132" s="17" t="str">
        <f t="shared" si="4"/>
        <v>131,0,0,0,0,0,0,0,0,0</v>
      </c>
      <c r="AH132" s="16" t="s">
        <v>6984</v>
      </c>
      <c r="AI132" s="16" t="s">
        <v>7561</v>
      </c>
      <c r="AN132" s="16">
        <v>0</v>
      </c>
      <c r="AO132" s="16">
        <v>25</v>
      </c>
      <c r="AP132" s="16">
        <v>0</v>
      </c>
      <c r="AT132" s="17"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16">
        <v>132</v>
      </c>
      <c r="B133" s="16" t="s">
        <v>449</v>
      </c>
      <c r="C133" s="16" t="s">
        <v>3959</v>
      </c>
      <c r="D133" s="16" t="s">
        <v>177</v>
      </c>
      <c r="F133" s="16" t="s">
        <v>4533</v>
      </c>
      <c r="G133" s="16" t="s">
        <v>5433</v>
      </c>
      <c r="H133" s="16" t="s">
        <v>5422</v>
      </c>
      <c r="I133" s="16">
        <v>101</v>
      </c>
      <c r="J133" s="16" t="s">
        <v>2031</v>
      </c>
      <c r="K133" s="16">
        <v>35</v>
      </c>
      <c r="L133" s="16">
        <v>70</v>
      </c>
      <c r="M133" s="16" t="s">
        <v>3807</v>
      </c>
      <c r="N133" s="16" t="s">
        <v>5569</v>
      </c>
      <c r="O133" s="16" t="s">
        <v>5861</v>
      </c>
      <c r="Q133" s="16" t="s">
        <v>449</v>
      </c>
      <c r="R133" s="16">
        <v>5355</v>
      </c>
      <c r="S133" s="16">
        <v>0.3</v>
      </c>
      <c r="T133" s="16">
        <v>4</v>
      </c>
      <c r="U133" s="16" t="s">
        <v>8762</v>
      </c>
      <c r="V133" s="16" t="s">
        <v>8766</v>
      </c>
      <c r="W133" s="16" t="s">
        <v>8929</v>
      </c>
      <c r="X133" s="16" t="s">
        <v>9614</v>
      </c>
      <c r="Y133" s="16" t="s">
        <v>9614</v>
      </c>
      <c r="Z133" s="16" t="s">
        <v>9614</v>
      </c>
      <c r="AA133" s="16" t="s">
        <v>9614</v>
      </c>
      <c r="AB133" s="16" t="s">
        <v>9614</v>
      </c>
      <c r="AC133" s="16" t="s">
        <v>9614</v>
      </c>
      <c r="AD133" s="16" t="s">
        <v>9614</v>
      </c>
      <c r="AE133" s="16" t="s">
        <v>9614</v>
      </c>
      <c r="AF133" s="16" t="s">
        <v>9614</v>
      </c>
      <c r="AG133" s="17" t="str">
        <f t="shared" si="4"/>
        <v>132,0,0,0,0,0,0,0,0,0</v>
      </c>
      <c r="AH133" s="16" t="s">
        <v>1477</v>
      </c>
      <c r="AI133" s="16" t="s">
        <v>8338</v>
      </c>
      <c r="AK133" s="16" t="s">
        <v>8339</v>
      </c>
      <c r="AL133" s="16" t="s">
        <v>8118</v>
      </c>
      <c r="AN133" s="16">
        <v>0</v>
      </c>
      <c r="AO133" s="16">
        <v>25</v>
      </c>
      <c r="AP133" s="16">
        <v>0</v>
      </c>
      <c r="AT133" s="17"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16">
        <v>133</v>
      </c>
      <c r="B134" s="16" t="s">
        <v>450</v>
      </c>
      <c r="C134" s="16" t="s">
        <v>3960</v>
      </c>
      <c r="D134" s="16" t="s">
        <v>177</v>
      </c>
      <c r="F134" s="16" t="s">
        <v>4534</v>
      </c>
      <c r="G134" s="16" t="s">
        <v>1311</v>
      </c>
      <c r="H134" s="16" t="s">
        <v>5422</v>
      </c>
      <c r="I134" s="16">
        <v>65</v>
      </c>
      <c r="J134" s="16" t="s">
        <v>1314</v>
      </c>
      <c r="K134" s="16">
        <v>45</v>
      </c>
      <c r="L134" s="16">
        <v>70</v>
      </c>
      <c r="M134" s="16" t="s">
        <v>5570</v>
      </c>
      <c r="N134" s="16" t="s">
        <v>3773</v>
      </c>
      <c r="O134" s="16" t="s">
        <v>6363</v>
      </c>
      <c r="P134" s="16" t="s">
        <v>6364</v>
      </c>
      <c r="Q134" s="16" t="s">
        <v>2024</v>
      </c>
      <c r="R134" s="16">
        <v>9180</v>
      </c>
      <c r="S134" s="16">
        <v>0.3</v>
      </c>
      <c r="T134" s="16">
        <v>6.5</v>
      </c>
      <c r="U134" s="16" t="s">
        <v>2058</v>
      </c>
      <c r="V134" s="16" t="s">
        <v>8766</v>
      </c>
      <c r="W134" s="16" t="s">
        <v>8930</v>
      </c>
      <c r="X134" s="16" t="s">
        <v>9614</v>
      </c>
      <c r="Y134" s="16" t="s">
        <v>9614</v>
      </c>
      <c r="Z134" s="16" t="s">
        <v>9614</v>
      </c>
      <c r="AA134" s="16" t="s">
        <v>9614</v>
      </c>
      <c r="AB134" s="16" t="s">
        <v>9614</v>
      </c>
      <c r="AC134" s="16" t="s">
        <v>9614</v>
      </c>
      <c r="AD134" s="16" t="s">
        <v>9614</v>
      </c>
      <c r="AE134" s="16" t="s">
        <v>9614</v>
      </c>
      <c r="AF134" s="16" t="s">
        <v>9614</v>
      </c>
      <c r="AG134" s="17" t="str">
        <f t="shared" si="4"/>
        <v>133,0,0,0,0,0,0,0,0,0</v>
      </c>
      <c r="AH134" s="16" t="s">
        <v>6985</v>
      </c>
      <c r="AI134" s="16" t="s">
        <v>7562</v>
      </c>
      <c r="AN134" s="16">
        <v>0</v>
      </c>
      <c r="AO134" s="16">
        <v>25</v>
      </c>
      <c r="AP134" s="16">
        <v>0</v>
      </c>
      <c r="AQ134" s="16" t="s">
        <v>8476</v>
      </c>
      <c r="AT134" s="17"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16">
        <v>134</v>
      </c>
      <c r="B135" s="16" t="s">
        <v>451</v>
      </c>
      <c r="C135" s="16" t="s">
        <v>3961</v>
      </c>
      <c r="D135" s="16" t="s">
        <v>179</v>
      </c>
      <c r="F135" s="16" t="s">
        <v>4535</v>
      </c>
      <c r="G135" s="16" t="s">
        <v>1311</v>
      </c>
      <c r="H135" s="16" t="s">
        <v>5422</v>
      </c>
      <c r="I135" s="16">
        <v>184</v>
      </c>
      <c r="J135" s="16" t="s">
        <v>2032</v>
      </c>
      <c r="K135" s="16">
        <v>45</v>
      </c>
      <c r="L135" s="16">
        <v>70</v>
      </c>
      <c r="M135" s="16" t="s">
        <v>3747</v>
      </c>
      <c r="N135" s="16" t="s">
        <v>3709</v>
      </c>
      <c r="O135" s="16" t="s">
        <v>5862</v>
      </c>
      <c r="Q135" s="16" t="s">
        <v>2024</v>
      </c>
      <c r="R135" s="16">
        <v>9180</v>
      </c>
      <c r="S135" s="16">
        <v>1</v>
      </c>
      <c r="T135" s="16">
        <v>29</v>
      </c>
      <c r="U135" s="16" t="s">
        <v>2057</v>
      </c>
      <c r="V135" s="16" t="s">
        <v>8766</v>
      </c>
      <c r="W135" s="16" t="s">
        <v>8931</v>
      </c>
      <c r="X135" s="16" t="s">
        <v>9614</v>
      </c>
      <c r="Y135" s="16" t="s">
        <v>9614</v>
      </c>
      <c r="Z135" s="16" t="s">
        <v>9614</v>
      </c>
      <c r="AA135" s="16" t="s">
        <v>9614</v>
      </c>
      <c r="AB135" s="16" t="s">
        <v>9614</v>
      </c>
      <c r="AC135" s="16" t="s">
        <v>9614</v>
      </c>
      <c r="AD135" s="16" t="s">
        <v>9614</v>
      </c>
      <c r="AE135" s="16" t="s">
        <v>9614</v>
      </c>
      <c r="AF135" s="16" t="s">
        <v>9614</v>
      </c>
      <c r="AG135" s="17" t="str">
        <f t="shared" si="4"/>
        <v>134,0,0,0,0,0,0,0,0,0</v>
      </c>
      <c r="AH135" s="16" t="s">
        <v>6986</v>
      </c>
      <c r="AI135" s="16" t="s">
        <v>7563</v>
      </c>
      <c r="AN135" s="16">
        <v>0</v>
      </c>
      <c r="AO135" s="16">
        <v>25</v>
      </c>
      <c r="AP135" s="16">
        <v>0</v>
      </c>
      <c r="AT135" s="17"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16">
        <v>135</v>
      </c>
      <c r="B136" s="16" t="s">
        <v>452</v>
      </c>
      <c r="C136" s="16" t="s">
        <v>3730</v>
      </c>
      <c r="D136" s="16" t="s">
        <v>180</v>
      </c>
      <c r="F136" s="16" t="s">
        <v>4536</v>
      </c>
      <c r="G136" s="16" t="s">
        <v>1311</v>
      </c>
      <c r="H136" s="16" t="s">
        <v>5422</v>
      </c>
      <c r="I136" s="16">
        <v>184</v>
      </c>
      <c r="J136" s="16" t="s">
        <v>2047</v>
      </c>
      <c r="K136" s="16">
        <v>45</v>
      </c>
      <c r="L136" s="16">
        <v>70</v>
      </c>
      <c r="M136" s="16" t="s">
        <v>5514</v>
      </c>
      <c r="N136" s="16" t="s">
        <v>3752</v>
      </c>
      <c r="O136" s="16" t="s">
        <v>5863</v>
      </c>
      <c r="Q136" s="16" t="s">
        <v>2024</v>
      </c>
      <c r="R136" s="16">
        <v>9180</v>
      </c>
      <c r="S136" s="16">
        <v>0.8</v>
      </c>
      <c r="T136" s="16">
        <v>24.5</v>
      </c>
      <c r="U136" s="16" t="s">
        <v>8759</v>
      </c>
      <c r="V136" s="16" t="s">
        <v>8766</v>
      </c>
      <c r="W136" s="16" t="s">
        <v>8932</v>
      </c>
      <c r="X136" s="16" t="s">
        <v>9614</v>
      </c>
      <c r="Y136" s="16" t="s">
        <v>9614</v>
      </c>
      <c r="Z136" s="16" t="s">
        <v>9614</v>
      </c>
      <c r="AA136" s="16" t="s">
        <v>9614</v>
      </c>
      <c r="AB136" s="16" t="s">
        <v>9614</v>
      </c>
      <c r="AC136" s="16" t="s">
        <v>9614</v>
      </c>
      <c r="AD136" s="16" t="s">
        <v>9614</v>
      </c>
      <c r="AE136" s="16" t="s">
        <v>9614</v>
      </c>
      <c r="AF136" s="16" t="s">
        <v>9614</v>
      </c>
      <c r="AG136" s="17" t="str">
        <f t="shared" si="4"/>
        <v>135,0,0,0,0,0,0,0,0,0</v>
      </c>
      <c r="AH136" s="16" t="s">
        <v>6987</v>
      </c>
      <c r="AI136" s="16" t="s">
        <v>7564</v>
      </c>
      <c r="AN136" s="16">
        <v>0</v>
      </c>
      <c r="AO136" s="16">
        <v>25</v>
      </c>
      <c r="AP136" s="16">
        <v>0</v>
      </c>
      <c r="AT136" s="17"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16">
        <v>136</v>
      </c>
      <c r="B137" s="16" t="s">
        <v>453</v>
      </c>
      <c r="C137" s="16" t="s">
        <v>3731</v>
      </c>
      <c r="D137" s="16" t="s">
        <v>178</v>
      </c>
      <c r="F137" s="16" t="s">
        <v>4537</v>
      </c>
      <c r="G137" s="16" t="s">
        <v>1311</v>
      </c>
      <c r="H137" s="16" t="s">
        <v>5422</v>
      </c>
      <c r="I137" s="16">
        <v>184</v>
      </c>
      <c r="J137" s="16" t="s">
        <v>2029</v>
      </c>
      <c r="K137" s="16">
        <v>45</v>
      </c>
      <c r="L137" s="16">
        <v>70</v>
      </c>
      <c r="M137" s="16" t="s">
        <v>3698</v>
      </c>
      <c r="N137" s="16" t="s">
        <v>3686</v>
      </c>
      <c r="O137" s="16" t="s">
        <v>5864</v>
      </c>
      <c r="Q137" s="16" t="s">
        <v>2024</v>
      </c>
      <c r="R137" s="16">
        <v>9180</v>
      </c>
      <c r="S137" s="16">
        <v>0.9</v>
      </c>
      <c r="T137" s="16">
        <v>25</v>
      </c>
      <c r="U137" s="16" t="s">
        <v>2056</v>
      </c>
      <c r="V137" s="16" t="s">
        <v>8766</v>
      </c>
      <c r="W137" s="16" t="s">
        <v>8933</v>
      </c>
      <c r="X137" s="16" t="s">
        <v>9614</v>
      </c>
      <c r="Y137" s="16" t="s">
        <v>9614</v>
      </c>
      <c r="Z137" s="16" t="s">
        <v>9614</v>
      </c>
      <c r="AA137" s="16" t="s">
        <v>9614</v>
      </c>
      <c r="AB137" s="16" t="s">
        <v>9614</v>
      </c>
      <c r="AC137" s="16" t="s">
        <v>9614</v>
      </c>
      <c r="AD137" s="16" t="s">
        <v>9614</v>
      </c>
      <c r="AE137" s="16" t="s">
        <v>9614</v>
      </c>
      <c r="AF137" s="16" t="s">
        <v>9614</v>
      </c>
      <c r="AG137" s="17" t="str">
        <f t="shared" si="4"/>
        <v>136,0,0,0,0,0,0,0,0,0</v>
      </c>
      <c r="AH137" s="16" t="s">
        <v>6904</v>
      </c>
      <c r="AI137" s="16" t="s">
        <v>7565</v>
      </c>
      <c r="AN137" s="16">
        <v>0</v>
      </c>
      <c r="AO137" s="16">
        <v>25</v>
      </c>
      <c r="AP137" s="16">
        <v>0</v>
      </c>
      <c r="AT137" s="17"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16">
        <v>137</v>
      </c>
      <c r="B138" s="16" t="s">
        <v>454</v>
      </c>
      <c r="C138" s="16" t="s">
        <v>3962</v>
      </c>
      <c r="D138" s="16" t="s">
        <v>177</v>
      </c>
      <c r="F138" s="16" t="s">
        <v>4538</v>
      </c>
      <c r="G138" s="16" t="s">
        <v>5433</v>
      </c>
      <c r="H138" s="16" t="s">
        <v>5422</v>
      </c>
      <c r="I138" s="16">
        <v>79</v>
      </c>
      <c r="J138" s="16" t="s">
        <v>5415</v>
      </c>
      <c r="K138" s="16">
        <v>45</v>
      </c>
      <c r="L138" s="16">
        <v>70</v>
      </c>
      <c r="M138" s="16" t="s">
        <v>5571</v>
      </c>
      <c r="N138" s="16" t="s">
        <v>5540</v>
      </c>
      <c r="O138" s="16" t="s">
        <v>5865</v>
      </c>
      <c r="Q138" s="16" t="s">
        <v>2022</v>
      </c>
      <c r="R138" s="16">
        <v>5355</v>
      </c>
      <c r="S138" s="16">
        <v>0.8</v>
      </c>
      <c r="T138" s="16">
        <v>36.5</v>
      </c>
      <c r="U138" s="16" t="s">
        <v>8761</v>
      </c>
      <c r="V138" s="16" t="s">
        <v>8766</v>
      </c>
      <c r="W138" s="16" t="s">
        <v>8934</v>
      </c>
      <c r="X138" s="16" t="s">
        <v>9614</v>
      </c>
      <c r="Y138" s="16" t="s">
        <v>9614</v>
      </c>
      <c r="Z138" s="16" t="s">
        <v>9614</v>
      </c>
      <c r="AA138" s="16" t="s">
        <v>9614</v>
      </c>
      <c r="AB138" s="16" t="s">
        <v>9614</v>
      </c>
      <c r="AC138" s="16" t="s">
        <v>9614</v>
      </c>
      <c r="AD138" s="16" t="s">
        <v>9614</v>
      </c>
      <c r="AE138" s="16" t="s">
        <v>9614</v>
      </c>
      <c r="AF138" s="16" t="s">
        <v>9614</v>
      </c>
      <c r="AG138" s="17" t="str">
        <f t="shared" si="4"/>
        <v>137,0,0,0,0,0,0,0,0,0</v>
      </c>
      <c r="AH138" s="16" t="s">
        <v>6988</v>
      </c>
      <c r="AI138" s="16" t="s">
        <v>7566</v>
      </c>
      <c r="AN138" s="16">
        <v>0</v>
      </c>
      <c r="AO138" s="16">
        <v>25</v>
      </c>
      <c r="AP138" s="16">
        <v>8</v>
      </c>
      <c r="AQ138" s="16" t="s">
        <v>8477</v>
      </c>
      <c r="AT138" s="17"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16">
        <v>138</v>
      </c>
      <c r="B139" s="16" t="s">
        <v>455</v>
      </c>
      <c r="C139" s="16" t="s">
        <v>3963</v>
      </c>
      <c r="D139" s="16" t="s">
        <v>187</v>
      </c>
      <c r="E139" s="16" t="s">
        <v>179</v>
      </c>
      <c r="F139" s="16" t="s">
        <v>4539</v>
      </c>
      <c r="G139" s="16" t="s">
        <v>1311</v>
      </c>
      <c r="H139" s="16" t="s">
        <v>5422</v>
      </c>
      <c r="I139" s="16">
        <v>71</v>
      </c>
      <c r="J139" s="16" t="s">
        <v>2034</v>
      </c>
      <c r="K139" s="16">
        <v>45</v>
      </c>
      <c r="L139" s="16">
        <v>70</v>
      </c>
      <c r="M139" s="16" t="s">
        <v>5572</v>
      </c>
      <c r="N139" s="16" t="s">
        <v>3798</v>
      </c>
      <c r="O139" s="16" t="s">
        <v>6365</v>
      </c>
      <c r="P139" s="16" t="s">
        <v>6366</v>
      </c>
      <c r="Q139" s="16" t="s">
        <v>6989</v>
      </c>
      <c r="R139" s="16">
        <v>7905</v>
      </c>
      <c r="S139" s="16">
        <v>0.4</v>
      </c>
      <c r="T139" s="16">
        <v>7.5</v>
      </c>
      <c r="U139" s="16" t="s">
        <v>2057</v>
      </c>
      <c r="V139" s="16" t="s">
        <v>8765</v>
      </c>
      <c r="W139" s="16" t="s">
        <v>8935</v>
      </c>
      <c r="X139" s="16" t="s">
        <v>9614</v>
      </c>
      <c r="Y139" s="16" t="s">
        <v>9614</v>
      </c>
      <c r="Z139" s="16" t="s">
        <v>9614</v>
      </c>
      <c r="AA139" s="16" t="s">
        <v>9614</v>
      </c>
      <c r="AB139" s="16" t="s">
        <v>9614</v>
      </c>
      <c r="AC139" s="16" t="s">
        <v>9614</v>
      </c>
      <c r="AD139" s="16" t="s">
        <v>9614</v>
      </c>
      <c r="AE139" s="16" t="s">
        <v>9614</v>
      </c>
      <c r="AF139" s="16" t="s">
        <v>9614</v>
      </c>
      <c r="AG139" s="17" t="str">
        <f t="shared" si="4"/>
        <v>138,0,0,0,0,0,0,0,0,0</v>
      </c>
      <c r="AH139" s="16" t="s">
        <v>6990</v>
      </c>
      <c r="AI139" s="16" t="s">
        <v>7567</v>
      </c>
      <c r="AN139" s="16">
        <v>0</v>
      </c>
      <c r="AO139" s="16">
        <v>25</v>
      </c>
      <c r="AP139" s="16">
        <v>0</v>
      </c>
      <c r="AQ139" s="16" t="s">
        <v>8478</v>
      </c>
      <c r="AT139" s="17"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16">
        <v>139</v>
      </c>
      <c r="B140" s="16" t="s">
        <v>456</v>
      </c>
      <c r="C140" s="16" t="s">
        <v>3964</v>
      </c>
      <c r="D140" s="16" t="s">
        <v>187</v>
      </c>
      <c r="E140" s="16" t="s">
        <v>179</v>
      </c>
      <c r="F140" s="16" t="s">
        <v>4540</v>
      </c>
      <c r="G140" s="16" t="s">
        <v>1311</v>
      </c>
      <c r="H140" s="16" t="s">
        <v>5422</v>
      </c>
      <c r="I140" s="16">
        <v>173</v>
      </c>
      <c r="J140" s="16" t="s">
        <v>2044</v>
      </c>
      <c r="K140" s="16">
        <v>45</v>
      </c>
      <c r="L140" s="16">
        <v>70</v>
      </c>
      <c r="M140" s="16" t="s">
        <v>5572</v>
      </c>
      <c r="N140" s="16" t="s">
        <v>3798</v>
      </c>
      <c r="O140" s="16" t="s">
        <v>5866</v>
      </c>
      <c r="Q140" s="16" t="s">
        <v>6989</v>
      </c>
      <c r="R140" s="16">
        <v>7905</v>
      </c>
      <c r="S140" s="16">
        <v>1</v>
      </c>
      <c r="T140" s="16">
        <v>35</v>
      </c>
      <c r="U140" s="16" t="s">
        <v>2057</v>
      </c>
      <c r="V140" s="16" t="s">
        <v>8765</v>
      </c>
      <c r="W140" s="16" t="s">
        <v>8936</v>
      </c>
      <c r="X140" s="16" t="s">
        <v>9614</v>
      </c>
      <c r="Y140" s="16" t="s">
        <v>9614</v>
      </c>
      <c r="Z140" s="16" t="s">
        <v>9614</v>
      </c>
      <c r="AA140" s="16" t="s">
        <v>9614</v>
      </c>
      <c r="AB140" s="16" t="s">
        <v>9614</v>
      </c>
      <c r="AC140" s="16" t="s">
        <v>9614</v>
      </c>
      <c r="AD140" s="16" t="s">
        <v>9614</v>
      </c>
      <c r="AE140" s="16" t="s">
        <v>9614</v>
      </c>
      <c r="AF140" s="16" t="s">
        <v>9614</v>
      </c>
      <c r="AG140" s="17" t="str">
        <f t="shared" si="4"/>
        <v>139,0,0,0,0,0,0,0,0,0</v>
      </c>
      <c r="AH140" s="16" t="s">
        <v>6990</v>
      </c>
      <c r="AI140" s="16" t="s">
        <v>7568</v>
      </c>
      <c r="AN140" s="16">
        <v>0</v>
      </c>
      <c r="AO140" s="16">
        <v>25</v>
      </c>
      <c r="AP140" s="16">
        <v>0</v>
      </c>
      <c r="AT140" s="17"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16">
        <v>140</v>
      </c>
      <c r="B141" s="16" t="s">
        <v>457</v>
      </c>
      <c r="C141" s="16" t="s">
        <v>3965</v>
      </c>
      <c r="D141" s="16" t="s">
        <v>187</v>
      </c>
      <c r="E141" s="16" t="s">
        <v>179</v>
      </c>
      <c r="F141" s="16" t="s">
        <v>4541</v>
      </c>
      <c r="G141" s="16" t="s">
        <v>1311</v>
      </c>
      <c r="H141" s="16" t="s">
        <v>5422</v>
      </c>
      <c r="I141" s="16">
        <v>71</v>
      </c>
      <c r="J141" s="16" t="s">
        <v>2034</v>
      </c>
      <c r="K141" s="16">
        <v>45</v>
      </c>
      <c r="L141" s="16">
        <v>70</v>
      </c>
      <c r="M141" s="16" t="s">
        <v>5573</v>
      </c>
      <c r="N141" s="16" t="s">
        <v>3798</v>
      </c>
      <c r="O141" s="16" t="s">
        <v>6367</v>
      </c>
      <c r="P141" s="16" t="s">
        <v>6368</v>
      </c>
      <c r="Q141" s="16" t="s">
        <v>6989</v>
      </c>
      <c r="R141" s="16">
        <v>7905</v>
      </c>
      <c r="S141" s="16">
        <v>0.5</v>
      </c>
      <c r="T141" s="16">
        <v>11.5</v>
      </c>
      <c r="U141" s="16" t="s">
        <v>2058</v>
      </c>
      <c r="V141" s="16" t="s">
        <v>8765</v>
      </c>
      <c r="W141" s="16" t="s">
        <v>8937</v>
      </c>
      <c r="X141" s="16" t="s">
        <v>9614</v>
      </c>
      <c r="Y141" s="16" t="s">
        <v>9614</v>
      </c>
      <c r="Z141" s="16" t="s">
        <v>9614</v>
      </c>
      <c r="AA141" s="16" t="s">
        <v>9614</v>
      </c>
      <c r="AB141" s="16" t="s">
        <v>9614</v>
      </c>
      <c r="AC141" s="16" t="s">
        <v>9614</v>
      </c>
      <c r="AD141" s="16" t="s">
        <v>9614</v>
      </c>
      <c r="AE141" s="16" t="s">
        <v>9614</v>
      </c>
      <c r="AF141" s="16" t="s">
        <v>9614</v>
      </c>
      <c r="AG141" s="17" t="str">
        <f t="shared" si="4"/>
        <v>140,0,0,0,0,0,0,0,0,0</v>
      </c>
      <c r="AH141" s="16" t="s">
        <v>6908</v>
      </c>
      <c r="AI141" s="16" t="s">
        <v>7569</v>
      </c>
      <c r="AN141" s="16">
        <v>0</v>
      </c>
      <c r="AO141" s="16">
        <v>25</v>
      </c>
      <c r="AP141" s="16">
        <v>0</v>
      </c>
      <c r="AQ141" s="16" t="s">
        <v>8479</v>
      </c>
      <c r="AT141" s="17"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16">
        <v>141</v>
      </c>
      <c r="B142" s="16" t="s">
        <v>458</v>
      </c>
      <c r="C142" s="16" t="s">
        <v>3966</v>
      </c>
      <c r="D142" s="16" t="s">
        <v>187</v>
      </c>
      <c r="E142" s="16" t="s">
        <v>179</v>
      </c>
      <c r="F142" s="16" t="s">
        <v>4542</v>
      </c>
      <c r="G142" s="16" t="s">
        <v>1311</v>
      </c>
      <c r="H142" s="16" t="s">
        <v>5422</v>
      </c>
      <c r="I142" s="16">
        <v>173</v>
      </c>
      <c r="J142" s="16" t="s">
        <v>2029</v>
      </c>
      <c r="K142" s="16">
        <v>45</v>
      </c>
      <c r="L142" s="16">
        <v>70</v>
      </c>
      <c r="M142" s="16" t="s">
        <v>5573</v>
      </c>
      <c r="N142" s="16" t="s">
        <v>3798</v>
      </c>
      <c r="O142" s="16" t="s">
        <v>5867</v>
      </c>
      <c r="Q142" s="16" t="s">
        <v>6989</v>
      </c>
      <c r="R142" s="16">
        <v>7905</v>
      </c>
      <c r="S142" s="16">
        <v>1.3</v>
      </c>
      <c r="T142" s="16">
        <v>40.5</v>
      </c>
      <c r="U142" s="16" t="s">
        <v>2058</v>
      </c>
      <c r="V142" s="16" t="s">
        <v>8765</v>
      </c>
      <c r="W142" s="16" t="s">
        <v>8938</v>
      </c>
      <c r="X142" s="16" t="s">
        <v>9614</v>
      </c>
      <c r="Y142" s="16" t="s">
        <v>9614</v>
      </c>
      <c r="Z142" s="16" t="s">
        <v>9614</v>
      </c>
      <c r="AA142" s="16" t="s">
        <v>9614</v>
      </c>
      <c r="AB142" s="16" t="s">
        <v>9614</v>
      </c>
      <c r="AC142" s="16" t="s">
        <v>9614</v>
      </c>
      <c r="AD142" s="16" t="s">
        <v>9614</v>
      </c>
      <c r="AE142" s="16" t="s">
        <v>9614</v>
      </c>
      <c r="AF142" s="16" t="s">
        <v>9614</v>
      </c>
      <c r="AG142" s="17" t="str">
        <f t="shared" si="4"/>
        <v>141,0,0,0,0,0,0,0,0,0</v>
      </c>
      <c r="AH142" s="16" t="s">
        <v>6908</v>
      </c>
      <c r="AI142" s="16" t="s">
        <v>7570</v>
      </c>
      <c r="AN142" s="16">
        <v>0</v>
      </c>
      <c r="AO142" s="16">
        <v>25</v>
      </c>
      <c r="AP142" s="16">
        <v>0</v>
      </c>
      <c r="AT142" s="17"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16">
        <v>142</v>
      </c>
      <c r="B143" s="16" t="s">
        <v>459</v>
      </c>
      <c r="C143" s="16" t="s">
        <v>3967</v>
      </c>
      <c r="D143" s="16" t="s">
        <v>187</v>
      </c>
      <c r="E143" s="16" t="s">
        <v>185</v>
      </c>
      <c r="F143" s="16" t="s">
        <v>4543</v>
      </c>
      <c r="G143" s="16" t="s">
        <v>1311</v>
      </c>
      <c r="H143" s="16" t="s">
        <v>5432</v>
      </c>
      <c r="I143" s="16">
        <v>180</v>
      </c>
      <c r="J143" s="16" t="s">
        <v>2047</v>
      </c>
      <c r="K143" s="16">
        <v>45</v>
      </c>
      <c r="L143" s="16">
        <v>70</v>
      </c>
      <c r="M143" s="16" t="s">
        <v>5574</v>
      </c>
      <c r="N143" s="16" t="s">
        <v>3804</v>
      </c>
      <c r="O143" s="16" t="s">
        <v>6369</v>
      </c>
      <c r="P143" s="16" t="s">
        <v>6370</v>
      </c>
      <c r="Q143" s="16" t="s">
        <v>1345</v>
      </c>
      <c r="R143" s="16">
        <v>9180</v>
      </c>
      <c r="S143" s="16">
        <v>1.8</v>
      </c>
      <c r="T143" s="16">
        <v>59</v>
      </c>
      <c r="U143" s="16" t="s">
        <v>8762</v>
      </c>
      <c r="V143" s="16" t="s">
        <v>8767</v>
      </c>
      <c r="W143" s="16" t="s">
        <v>8939</v>
      </c>
      <c r="X143" s="16" t="s">
        <v>9614</v>
      </c>
      <c r="Y143" s="16" t="s">
        <v>9614</v>
      </c>
      <c r="Z143" s="16" t="s">
        <v>9614</v>
      </c>
      <c r="AA143" s="16" t="s">
        <v>9614</v>
      </c>
      <c r="AB143" s="16" t="s">
        <v>9614</v>
      </c>
      <c r="AC143" s="16" t="s">
        <v>9614</v>
      </c>
      <c r="AD143" s="16" t="s">
        <v>9614</v>
      </c>
      <c r="AE143" s="16" t="s">
        <v>9614</v>
      </c>
      <c r="AF143" s="16" t="s">
        <v>9614</v>
      </c>
      <c r="AG143" s="17" t="str">
        <f t="shared" si="4"/>
        <v>142,0,0,0,0,0,0,0,0,0</v>
      </c>
      <c r="AH143" s="16" t="s">
        <v>6991</v>
      </c>
      <c r="AI143" s="16" t="s">
        <v>7571</v>
      </c>
      <c r="AN143" s="16">
        <v>0</v>
      </c>
      <c r="AO143" s="16">
        <v>25</v>
      </c>
      <c r="AP143" s="16">
        <v>29</v>
      </c>
      <c r="AT143" s="17"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16">
        <v>143</v>
      </c>
      <c r="B144" s="16" t="s">
        <v>461</v>
      </c>
      <c r="C144" s="16" t="s">
        <v>3968</v>
      </c>
      <c r="D144" s="16" t="s">
        <v>177</v>
      </c>
      <c r="F144" s="16" t="s">
        <v>4544</v>
      </c>
      <c r="G144" s="16" t="s">
        <v>1311</v>
      </c>
      <c r="H144" s="16" t="s">
        <v>5432</v>
      </c>
      <c r="I144" s="16">
        <v>189</v>
      </c>
      <c r="J144" s="16" t="s">
        <v>2032</v>
      </c>
      <c r="K144" s="16">
        <v>25</v>
      </c>
      <c r="L144" s="16">
        <v>70</v>
      </c>
      <c r="M144" s="16" t="s">
        <v>5575</v>
      </c>
      <c r="N144" s="16" t="s">
        <v>3754</v>
      </c>
      <c r="O144" s="16" t="s">
        <v>6371</v>
      </c>
      <c r="P144" s="16" t="s">
        <v>6372</v>
      </c>
      <c r="Q144" s="16" t="s">
        <v>2018</v>
      </c>
      <c r="R144" s="16">
        <v>10455</v>
      </c>
      <c r="S144" s="16">
        <v>2.1</v>
      </c>
      <c r="T144" s="16">
        <v>460</v>
      </c>
      <c r="U144" s="16" t="s">
        <v>8763</v>
      </c>
      <c r="V144" s="16" t="s">
        <v>8767</v>
      </c>
      <c r="W144" s="16" t="s">
        <v>8940</v>
      </c>
      <c r="X144" s="16" t="s">
        <v>9614</v>
      </c>
      <c r="Y144" s="16" t="s">
        <v>9614</v>
      </c>
      <c r="Z144" s="16" t="s">
        <v>9614</v>
      </c>
      <c r="AA144" s="16" t="s">
        <v>9614</v>
      </c>
      <c r="AB144" s="16" t="s">
        <v>9614</v>
      </c>
      <c r="AC144" s="16" t="s">
        <v>9614</v>
      </c>
      <c r="AD144" s="16" t="s">
        <v>9614</v>
      </c>
      <c r="AE144" s="16" t="s">
        <v>9614</v>
      </c>
      <c r="AF144" s="16" t="s">
        <v>9614</v>
      </c>
      <c r="AG144" s="17" t="str">
        <f t="shared" si="4"/>
        <v>143,0,0,0,0,0,0,0,0,0</v>
      </c>
      <c r="AH144" s="16" t="s">
        <v>6992</v>
      </c>
      <c r="AI144" s="16" t="s">
        <v>8340</v>
      </c>
      <c r="AK144" s="16" t="s">
        <v>8041</v>
      </c>
      <c r="AL144" s="16" t="s">
        <v>8041</v>
      </c>
      <c r="AM144" s="16" t="s">
        <v>8041</v>
      </c>
      <c r="AN144" s="16">
        <v>0</v>
      </c>
      <c r="AO144" s="16">
        <v>25</v>
      </c>
      <c r="AP144" s="16">
        <v>0</v>
      </c>
      <c r="AT144" s="17"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16">
        <v>144</v>
      </c>
      <c r="B145" s="16" t="s">
        <v>462</v>
      </c>
      <c r="C145" s="16" t="s">
        <v>3969</v>
      </c>
      <c r="D145" s="16" t="s">
        <v>164</v>
      </c>
      <c r="E145" s="16" t="s">
        <v>185</v>
      </c>
      <c r="F145" s="16" t="s">
        <v>4545</v>
      </c>
      <c r="G145" s="16" t="s">
        <v>5433</v>
      </c>
      <c r="H145" s="16" t="s">
        <v>5432</v>
      </c>
      <c r="I145" s="16">
        <v>261</v>
      </c>
      <c r="J145" s="16" t="s">
        <v>2013</v>
      </c>
      <c r="K145" s="16">
        <v>3</v>
      </c>
      <c r="L145" s="16">
        <v>35</v>
      </c>
      <c r="M145" s="16" t="s">
        <v>3740</v>
      </c>
      <c r="N145" s="16" t="s">
        <v>3757</v>
      </c>
      <c r="O145" s="16" t="s">
        <v>5868</v>
      </c>
      <c r="Q145" s="16" t="s">
        <v>6993</v>
      </c>
      <c r="R145" s="16">
        <v>20655</v>
      </c>
      <c r="S145" s="16">
        <v>1.7</v>
      </c>
      <c r="T145" s="16">
        <v>55.4</v>
      </c>
      <c r="U145" s="16" t="s">
        <v>2057</v>
      </c>
      <c r="V145" s="16" t="s">
        <v>8769</v>
      </c>
      <c r="W145" s="16" t="s">
        <v>8941</v>
      </c>
      <c r="X145" s="16" t="s">
        <v>9614</v>
      </c>
      <c r="Y145" s="16" t="s">
        <v>9614</v>
      </c>
      <c r="Z145" s="16" t="s">
        <v>9614</v>
      </c>
      <c r="AA145" s="16" t="s">
        <v>9614</v>
      </c>
      <c r="AB145" s="16" t="s">
        <v>9614</v>
      </c>
      <c r="AC145" s="16" t="s">
        <v>9614</v>
      </c>
      <c r="AD145" s="16" t="s">
        <v>9614</v>
      </c>
      <c r="AE145" s="16" t="s">
        <v>9614</v>
      </c>
      <c r="AF145" s="16" t="s">
        <v>9614</v>
      </c>
      <c r="AG145" s="17" t="str">
        <f t="shared" si="4"/>
        <v>144,0,0,0,0,0,0,0,0,0</v>
      </c>
      <c r="AH145" s="16" t="s">
        <v>6994</v>
      </c>
      <c r="AI145" s="16" t="s">
        <v>7572</v>
      </c>
      <c r="AN145" s="16">
        <v>0</v>
      </c>
      <c r="AO145" s="16">
        <v>25</v>
      </c>
      <c r="AP145" s="16">
        <v>0</v>
      </c>
      <c r="AT145" s="17"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16">
        <v>145</v>
      </c>
      <c r="B146" s="16" t="s">
        <v>463</v>
      </c>
      <c r="C146" s="16" t="s">
        <v>3970</v>
      </c>
      <c r="D146" s="16" t="s">
        <v>180</v>
      </c>
      <c r="E146" s="16" t="s">
        <v>185</v>
      </c>
      <c r="F146" s="16" t="s">
        <v>4546</v>
      </c>
      <c r="G146" s="16" t="s">
        <v>5433</v>
      </c>
      <c r="H146" s="16" t="s">
        <v>5432</v>
      </c>
      <c r="I146" s="16">
        <v>261</v>
      </c>
      <c r="J146" s="16" t="s">
        <v>5419</v>
      </c>
      <c r="K146" s="16">
        <v>3</v>
      </c>
      <c r="L146" s="16">
        <v>35</v>
      </c>
      <c r="M146" s="16" t="s">
        <v>3740</v>
      </c>
      <c r="N146" s="16" t="s">
        <v>3714</v>
      </c>
      <c r="O146" s="16" t="s">
        <v>5869</v>
      </c>
      <c r="Q146" s="16" t="s">
        <v>6993</v>
      </c>
      <c r="R146" s="16">
        <v>20655</v>
      </c>
      <c r="S146" s="16">
        <v>1.6</v>
      </c>
      <c r="T146" s="16">
        <v>52.6</v>
      </c>
      <c r="U146" s="16" t="s">
        <v>8759</v>
      </c>
      <c r="V146" s="16" t="s">
        <v>8769</v>
      </c>
      <c r="W146" s="16" t="s">
        <v>8942</v>
      </c>
      <c r="X146" s="16" t="s">
        <v>9614</v>
      </c>
      <c r="Y146" s="16" t="s">
        <v>9614</v>
      </c>
      <c r="Z146" s="16" t="s">
        <v>9614</v>
      </c>
      <c r="AA146" s="16" t="s">
        <v>9614</v>
      </c>
      <c r="AB146" s="16" t="s">
        <v>9614</v>
      </c>
      <c r="AC146" s="16" t="s">
        <v>9614</v>
      </c>
      <c r="AD146" s="16" t="s">
        <v>9614</v>
      </c>
      <c r="AE146" s="16" t="s">
        <v>9614</v>
      </c>
      <c r="AF146" s="16" t="s">
        <v>9614</v>
      </c>
      <c r="AG146" s="17" t="str">
        <f t="shared" si="4"/>
        <v>145,0,0,0,0,0,0,0,0,0</v>
      </c>
      <c r="AH146" s="16" t="s">
        <v>1336</v>
      </c>
      <c r="AI146" s="16" t="s">
        <v>7573</v>
      </c>
      <c r="AN146" s="16">
        <v>0</v>
      </c>
      <c r="AO146" s="16">
        <v>25</v>
      </c>
      <c r="AP146" s="16">
        <v>8</v>
      </c>
      <c r="AT146" s="17"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16">
        <v>146</v>
      </c>
      <c r="B147" s="16" t="s">
        <v>464</v>
      </c>
      <c r="C147" s="16" t="s">
        <v>3971</v>
      </c>
      <c r="D147" s="16" t="s">
        <v>178</v>
      </c>
      <c r="E147" s="16" t="s">
        <v>185</v>
      </c>
      <c r="F147" s="16" t="s">
        <v>4547</v>
      </c>
      <c r="G147" s="16" t="s">
        <v>5433</v>
      </c>
      <c r="H147" s="16" t="s">
        <v>5432</v>
      </c>
      <c r="I147" s="16">
        <v>261</v>
      </c>
      <c r="J147" s="16" t="s">
        <v>5419</v>
      </c>
      <c r="K147" s="16">
        <v>3</v>
      </c>
      <c r="L147" s="16">
        <v>35</v>
      </c>
      <c r="M147" s="16" t="s">
        <v>3740</v>
      </c>
      <c r="N147" s="16" t="s">
        <v>3756</v>
      </c>
      <c r="O147" s="16" t="s">
        <v>5870</v>
      </c>
      <c r="Q147" s="16" t="s">
        <v>6993</v>
      </c>
      <c r="R147" s="16">
        <v>20655</v>
      </c>
      <c r="S147" s="16">
        <v>2</v>
      </c>
      <c r="T147" s="16">
        <v>60</v>
      </c>
      <c r="U147" s="16" t="s">
        <v>8759</v>
      </c>
      <c r="V147" s="16" t="s">
        <v>8769</v>
      </c>
      <c r="W147" s="16" t="s">
        <v>8943</v>
      </c>
      <c r="X147" s="16" t="s">
        <v>9614</v>
      </c>
      <c r="Y147" s="16" t="s">
        <v>9614</v>
      </c>
      <c r="Z147" s="16" t="s">
        <v>9614</v>
      </c>
      <c r="AA147" s="16" t="s">
        <v>9614</v>
      </c>
      <c r="AB147" s="16" t="s">
        <v>9614</v>
      </c>
      <c r="AC147" s="16" t="s">
        <v>9614</v>
      </c>
      <c r="AD147" s="16" t="s">
        <v>9614</v>
      </c>
      <c r="AE147" s="16" t="s">
        <v>9614</v>
      </c>
      <c r="AF147" s="16" t="s">
        <v>9614</v>
      </c>
      <c r="AG147" s="17" t="str">
        <f t="shared" si="4"/>
        <v>146,0,0,0,0,0,0,0,0,0</v>
      </c>
      <c r="AH147" s="16" t="s">
        <v>6904</v>
      </c>
      <c r="AI147" s="16" t="s">
        <v>7574</v>
      </c>
      <c r="AN147" s="16">
        <v>0</v>
      </c>
      <c r="AO147" s="16">
        <v>25</v>
      </c>
      <c r="AP147" s="16">
        <v>5</v>
      </c>
      <c r="AT147" s="17"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16">
        <v>147</v>
      </c>
      <c r="B148" s="16" t="s">
        <v>465</v>
      </c>
      <c r="C148" s="16" t="s">
        <v>3972</v>
      </c>
      <c r="D148" s="16" t="s">
        <v>189</v>
      </c>
      <c r="F148" s="16" t="s">
        <v>4548</v>
      </c>
      <c r="G148" s="16" t="s">
        <v>5421</v>
      </c>
      <c r="H148" s="16" t="s">
        <v>5432</v>
      </c>
      <c r="I148" s="16">
        <v>60</v>
      </c>
      <c r="J148" s="16" t="s">
        <v>2028</v>
      </c>
      <c r="K148" s="16">
        <v>45</v>
      </c>
      <c r="L148" s="16">
        <v>35</v>
      </c>
      <c r="M148" s="16" t="s">
        <v>3687</v>
      </c>
      <c r="N148" s="16" t="s">
        <v>5576</v>
      </c>
      <c r="O148" s="16" t="s">
        <v>6373</v>
      </c>
      <c r="P148" s="16" t="s">
        <v>6374</v>
      </c>
      <c r="Q148" s="16" t="s">
        <v>6972</v>
      </c>
      <c r="R148" s="16">
        <v>10455</v>
      </c>
      <c r="S148" s="16">
        <v>1.8</v>
      </c>
      <c r="T148" s="16">
        <v>3.3</v>
      </c>
      <c r="U148" s="16" t="s">
        <v>2057</v>
      </c>
      <c r="V148" s="16" t="s">
        <v>8764</v>
      </c>
      <c r="W148" s="16" t="s">
        <v>8944</v>
      </c>
      <c r="X148" s="16" t="s">
        <v>9614</v>
      </c>
      <c r="Y148" s="16" t="s">
        <v>9614</v>
      </c>
      <c r="Z148" s="16" t="s">
        <v>9614</v>
      </c>
      <c r="AA148" s="16" t="s">
        <v>9614</v>
      </c>
      <c r="AB148" s="16" t="s">
        <v>9614</v>
      </c>
      <c r="AC148" s="16" t="s">
        <v>9614</v>
      </c>
      <c r="AD148" s="16" t="s">
        <v>9614</v>
      </c>
      <c r="AE148" s="16" t="s">
        <v>9614</v>
      </c>
      <c r="AF148" s="16" t="s">
        <v>9614</v>
      </c>
      <c r="AG148" s="17" t="str">
        <f t="shared" si="4"/>
        <v>147,0,0,0,0,0,0,0,0,0</v>
      </c>
      <c r="AH148" s="16" t="s">
        <v>1415</v>
      </c>
      <c r="AI148" s="16" t="s">
        <v>8119</v>
      </c>
      <c r="AL148" s="16" t="s">
        <v>3723</v>
      </c>
      <c r="AN148" s="16">
        <v>0</v>
      </c>
      <c r="AO148" s="16">
        <v>25</v>
      </c>
      <c r="AP148" s="16">
        <v>0</v>
      </c>
      <c r="AQ148" s="16" t="s">
        <v>8480</v>
      </c>
      <c r="AT148" s="17"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16">
        <v>148</v>
      </c>
      <c r="B149" s="16" t="s">
        <v>466</v>
      </c>
      <c r="C149" s="16" t="s">
        <v>3973</v>
      </c>
      <c r="D149" s="16" t="s">
        <v>189</v>
      </c>
      <c r="F149" s="16" t="s">
        <v>4549</v>
      </c>
      <c r="G149" s="16" t="s">
        <v>5421</v>
      </c>
      <c r="H149" s="16" t="s">
        <v>5432</v>
      </c>
      <c r="I149" s="16">
        <v>147</v>
      </c>
      <c r="J149" s="16" t="s">
        <v>2029</v>
      </c>
      <c r="K149" s="16">
        <v>45</v>
      </c>
      <c r="L149" s="16">
        <v>35</v>
      </c>
      <c r="M149" s="16" t="s">
        <v>3687</v>
      </c>
      <c r="N149" s="16" t="s">
        <v>5576</v>
      </c>
      <c r="O149" s="16" t="s">
        <v>5871</v>
      </c>
      <c r="Q149" s="16" t="s">
        <v>6972</v>
      </c>
      <c r="R149" s="16">
        <v>10455</v>
      </c>
      <c r="S149" s="16">
        <v>4</v>
      </c>
      <c r="T149" s="16">
        <v>16.5</v>
      </c>
      <c r="U149" s="16" t="s">
        <v>2057</v>
      </c>
      <c r="V149" s="16" t="s">
        <v>8764</v>
      </c>
      <c r="W149" s="16" t="s">
        <v>8945</v>
      </c>
      <c r="X149" s="16" t="s">
        <v>9614</v>
      </c>
      <c r="Y149" s="16" t="s">
        <v>9614</v>
      </c>
      <c r="Z149" s="16" t="s">
        <v>9614</v>
      </c>
      <c r="AA149" s="16" t="s">
        <v>9614</v>
      </c>
      <c r="AB149" s="16" t="s">
        <v>9614</v>
      </c>
      <c r="AC149" s="16" t="s">
        <v>9614</v>
      </c>
      <c r="AD149" s="16" t="s">
        <v>9614</v>
      </c>
      <c r="AE149" s="16" t="s">
        <v>9614</v>
      </c>
      <c r="AF149" s="16" t="s">
        <v>9614</v>
      </c>
      <c r="AG149" s="17" t="str">
        <f t="shared" si="4"/>
        <v>148,0,0,0,0,0,0,0,0,0</v>
      </c>
      <c r="AH149" s="16" t="s">
        <v>1415</v>
      </c>
      <c r="AI149" s="16" t="s">
        <v>8120</v>
      </c>
      <c r="AL149" s="16" t="s">
        <v>3723</v>
      </c>
      <c r="AN149" s="16">
        <v>0</v>
      </c>
      <c r="AO149" s="16">
        <v>25</v>
      </c>
      <c r="AP149" s="16">
        <v>0</v>
      </c>
      <c r="AQ149" s="16" t="s">
        <v>8481</v>
      </c>
      <c r="AT149" s="17"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16">
        <v>149</v>
      </c>
      <c r="B150" s="16" t="s">
        <v>467</v>
      </c>
      <c r="C150" s="16" t="s">
        <v>3974</v>
      </c>
      <c r="D150" s="16" t="s">
        <v>189</v>
      </c>
      <c r="E150" s="16" t="s">
        <v>185</v>
      </c>
      <c r="F150" s="16" t="s">
        <v>4550</v>
      </c>
      <c r="G150" s="16" t="s">
        <v>5421</v>
      </c>
      <c r="H150" s="16" t="s">
        <v>5432</v>
      </c>
      <c r="I150" s="16">
        <v>270</v>
      </c>
      <c r="J150" s="16" t="s">
        <v>2030</v>
      </c>
      <c r="K150" s="16">
        <v>45</v>
      </c>
      <c r="L150" s="16">
        <v>35</v>
      </c>
      <c r="M150" s="16" t="s">
        <v>3702</v>
      </c>
      <c r="N150" s="16" t="s">
        <v>5577</v>
      </c>
      <c r="O150" s="16" t="s">
        <v>5872</v>
      </c>
      <c r="Q150" s="16" t="s">
        <v>6972</v>
      </c>
      <c r="R150" s="16">
        <v>10455</v>
      </c>
      <c r="S150" s="16">
        <v>2.2000000000000002</v>
      </c>
      <c r="T150" s="16">
        <v>210</v>
      </c>
      <c r="U150" s="16" t="s">
        <v>2058</v>
      </c>
      <c r="V150" s="16" t="s">
        <v>8764</v>
      </c>
      <c r="W150" s="16" t="s">
        <v>8946</v>
      </c>
      <c r="X150" s="16" t="s">
        <v>9614</v>
      </c>
      <c r="Y150" s="16" t="s">
        <v>9614</v>
      </c>
      <c r="Z150" s="16" t="s">
        <v>9614</v>
      </c>
      <c r="AA150" s="16" t="s">
        <v>9614</v>
      </c>
      <c r="AB150" s="16" t="s">
        <v>9614</v>
      </c>
      <c r="AC150" s="16" t="s">
        <v>9614</v>
      </c>
      <c r="AD150" s="16" t="s">
        <v>9614</v>
      </c>
      <c r="AE150" s="16" t="s">
        <v>9614</v>
      </c>
      <c r="AF150" s="16" t="s">
        <v>9614</v>
      </c>
      <c r="AG150" s="17" t="str">
        <f t="shared" si="4"/>
        <v>149,0,0,0,0,0,0,0,0,0</v>
      </c>
      <c r="AH150" s="16" t="s">
        <v>1415</v>
      </c>
      <c r="AI150" s="16" t="s">
        <v>8121</v>
      </c>
      <c r="AL150" s="16" t="s">
        <v>3723</v>
      </c>
      <c r="AN150" s="16">
        <v>0</v>
      </c>
      <c r="AO150" s="16">
        <v>25</v>
      </c>
      <c r="AP150" s="16">
        <v>0</v>
      </c>
      <c r="AT150" s="17"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16">
        <v>150</v>
      </c>
      <c r="B151" s="16" t="s">
        <v>468</v>
      </c>
      <c r="C151" s="16" t="s">
        <v>3975</v>
      </c>
      <c r="D151" s="16" t="s">
        <v>186</v>
      </c>
      <c r="F151" s="16" t="s">
        <v>4551</v>
      </c>
      <c r="G151" s="16" t="s">
        <v>5433</v>
      </c>
      <c r="H151" s="16" t="s">
        <v>5432</v>
      </c>
      <c r="I151" s="16">
        <v>306</v>
      </c>
      <c r="J151" s="16" t="s">
        <v>5419</v>
      </c>
      <c r="K151" s="16">
        <v>3</v>
      </c>
      <c r="L151" s="16">
        <v>0</v>
      </c>
      <c r="M151" s="16" t="s">
        <v>3740</v>
      </c>
      <c r="N151" s="16" t="s">
        <v>3804</v>
      </c>
      <c r="O151" s="16" t="s">
        <v>5873</v>
      </c>
      <c r="Q151" s="16" t="s">
        <v>6993</v>
      </c>
      <c r="R151" s="16">
        <v>30855</v>
      </c>
      <c r="S151" s="16">
        <v>2</v>
      </c>
      <c r="T151" s="16">
        <v>122</v>
      </c>
      <c r="U151" s="16" t="s">
        <v>8762</v>
      </c>
      <c r="V151" s="16" t="s">
        <v>8769</v>
      </c>
      <c r="W151" s="16" t="s">
        <v>8947</v>
      </c>
      <c r="X151" s="16" t="s">
        <v>9614</v>
      </c>
      <c r="Y151" s="16" t="s">
        <v>9614</v>
      </c>
      <c r="Z151" s="16" t="s">
        <v>9614</v>
      </c>
      <c r="AA151" s="16" t="s">
        <v>9614</v>
      </c>
      <c r="AB151" s="16" t="s">
        <v>9614</v>
      </c>
      <c r="AC151" s="16" t="s">
        <v>9614</v>
      </c>
      <c r="AD151" s="16" t="s">
        <v>9614</v>
      </c>
      <c r="AE151" s="16" t="s">
        <v>9614</v>
      </c>
      <c r="AF151" s="16" t="s">
        <v>9614</v>
      </c>
      <c r="AG151" s="17" t="str">
        <f t="shared" si="4"/>
        <v>150,0,0,0,0,0,0,0,0,0</v>
      </c>
      <c r="AH151" s="16" t="s">
        <v>6995</v>
      </c>
      <c r="AI151" s="16" t="s">
        <v>7575</v>
      </c>
      <c r="AN151" s="16">
        <v>0</v>
      </c>
      <c r="AO151" s="16">
        <v>25</v>
      </c>
      <c r="AP151" s="16">
        <v>0</v>
      </c>
      <c r="AT151" s="17"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16">
        <v>151</v>
      </c>
      <c r="B152" s="16" t="s">
        <v>471</v>
      </c>
      <c r="C152" s="16" t="s">
        <v>3976</v>
      </c>
      <c r="D152" s="16" t="s">
        <v>186</v>
      </c>
      <c r="F152" s="16" t="s">
        <v>9607</v>
      </c>
      <c r="G152" s="16" t="s">
        <v>5433</v>
      </c>
      <c r="H152" s="16" t="s">
        <v>1312</v>
      </c>
      <c r="I152" s="16">
        <v>270</v>
      </c>
      <c r="J152" s="16" t="s">
        <v>2033</v>
      </c>
      <c r="K152" s="16">
        <v>45</v>
      </c>
      <c r="L152" s="16">
        <v>100</v>
      </c>
      <c r="M152" s="16" t="s">
        <v>3789</v>
      </c>
      <c r="O152" s="16" t="s">
        <v>5874</v>
      </c>
      <c r="Q152" s="16" t="s">
        <v>6993</v>
      </c>
      <c r="R152" s="16">
        <v>30855</v>
      </c>
      <c r="S152" s="16">
        <v>0.4</v>
      </c>
      <c r="T152" s="16">
        <v>4</v>
      </c>
      <c r="U152" s="16" t="s">
        <v>8761</v>
      </c>
      <c r="V152" s="16" t="s">
        <v>8769</v>
      </c>
      <c r="W152" s="16" t="s">
        <v>8948</v>
      </c>
      <c r="X152" s="16" t="s">
        <v>9614</v>
      </c>
      <c r="Y152" s="16" t="s">
        <v>9614</v>
      </c>
      <c r="Z152" s="16" t="s">
        <v>9614</v>
      </c>
      <c r="AA152" s="16" t="s">
        <v>9614</v>
      </c>
      <c r="AB152" s="16" t="s">
        <v>9614</v>
      </c>
      <c r="AC152" s="16" t="s">
        <v>9614</v>
      </c>
      <c r="AD152" s="16" t="s">
        <v>9614</v>
      </c>
      <c r="AE152" s="16" t="s">
        <v>9614</v>
      </c>
      <c r="AF152" s="16" t="s">
        <v>9614</v>
      </c>
      <c r="AG152" s="17" t="str">
        <f t="shared" si="4"/>
        <v>151,0,0,0,0,0,0,0,0,0</v>
      </c>
      <c r="AH152" s="16" t="s">
        <v>6996</v>
      </c>
      <c r="AI152" s="16" t="s">
        <v>8341</v>
      </c>
      <c r="AK152" s="16" t="s">
        <v>8042</v>
      </c>
      <c r="AL152" s="16" t="s">
        <v>8042</v>
      </c>
      <c r="AM152" s="16" t="s">
        <v>8042</v>
      </c>
      <c r="AN152" s="16">
        <v>0</v>
      </c>
      <c r="AO152" s="16">
        <v>25</v>
      </c>
      <c r="AP152" s="16">
        <v>13</v>
      </c>
      <c r="AT152" s="17"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16">
        <v>152</v>
      </c>
      <c r="B153" s="16" t="s">
        <v>472</v>
      </c>
      <c r="C153" s="16" t="s">
        <v>3977</v>
      </c>
      <c r="D153" s="16" t="s">
        <v>181</v>
      </c>
      <c r="F153" s="16" t="s">
        <v>4552</v>
      </c>
      <c r="G153" s="16" t="s">
        <v>1311</v>
      </c>
      <c r="H153" s="16" t="s">
        <v>1312</v>
      </c>
      <c r="I153" s="16">
        <v>64</v>
      </c>
      <c r="J153" s="16" t="s">
        <v>1314</v>
      </c>
      <c r="K153" s="16">
        <v>45</v>
      </c>
      <c r="L153" s="16">
        <v>70</v>
      </c>
      <c r="M153" s="16" t="s">
        <v>1313</v>
      </c>
      <c r="N153" s="16" t="s">
        <v>3720</v>
      </c>
      <c r="O153" s="16" t="s">
        <v>6375</v>
      </c>
      <c r="P153" s="16" t="s">
        <v>6376</v>
      </c>
      <c r="Q153" s="16" t="s">
        <v>6900</v>
      </c>
      <c r="R153" s="16">
        <v>5355</v>
      </c>
      <c r="S153" s="16">
        <v>0.9</v>
      </c>
      <c r="T153" s="16">
        <v>6.4</v>
      </c>
      <c r="U153" s="16" t="s">
        <v>2055</v>
      </c>
      <c r="V153" s="16" t="s">
        <v>7367</v>
      </c>
      <c r="W153" s="16" t="s">
        <v>8949</v>
      </c>
      <c r="X153" s="16" t="s">
        <v>9614</v>
      </c>
      <c r="Y153" s="16" t="s">
        <v>9614</v>
      </c>
      <c r="Z153" s="16" t="s">
        <v>9614</v>
      </c>
      <c r="AA153" s="16" t="s">
        <v>9614</v>
      </c>
      <c r="AB153" s="16" t="s">
        <v>9614</v>
      </c>
      <c r="AC153" s="16" t="s">
        <v>9614</v>
      </c>
      <c r="AD153" s="16" t="s">
        <v>9614</v>
      </c>
      <c r="AE153" s="16" t="s">
        <v>9614</v>
      </c>
      <c r="AF153" s="16" t="s">
        <v>9614</v>
      </c>
      <c r="AG153" s="17" t="str">
        <f t="shared" si="4"/>
        <v>152,0,0,0,0,0,0,0,0,0</v>
      </c>
      <c r="AH153" s="16" t="s">
        <v>6997</v>
      </c>
      <c r="AI153" s="16" t="s">
        <v>7576</v>
      </c>
      <c r="AN153" s="16">
        <v>0</v>
      </c>
      <c r="AO153" s="16">
        <v>25</v>
      </c>
      <c r="AP153" s="16">
        <v>0</v>
      </c>
      <c r="AQ153" s="16" t="s">
        <v>8482</v>
      </c>
      <c r="AT153" s="17"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16">
        <v>153</v>
      </c>
      <c r="B154" s="16" t="s">
        <v>473</v>
      </c>
      <c r="C154" s="16" t="s">
        <v>3978</v>
      </c>
      <c r="D154" s="16" t="s">
        <v>181</v>
      </c>
      <c r="F154" s="16" t="s">
        <v>4553</v>
      </c>
      <c r="G154" s="16" t="s">
        <v>1311</v>
      </c>
      <c r="H154" s="16" t="s">
        <v>1312</v>
      </c>
      <c r="I154" s="16">
        <v>142</v>
      </c>
      <c r="J154" s="16" t="s">
        <v>5420</v>
      </c>
      <c r="K154" s="16">
        <v>45</v>
      </c>
      <c r="L154" s="16">
        <v>70</v>
      </c>
      <c r="M154" s="16" t="s">
        <v>1313</v>
      </c>
      <c r="N154" s="16" t="s">
        <v>3720</v>
      </c>
      <c r="O154" s="16" t="s">
        <v>5875</v>
      </c>
      <c r="Q154" s="16" t="s">
        <v>6900</v>
      </c>
      <c r="R154" s="16">
        <v>5355</v>
      </c>
      <c r="S154" s="16">
        <v>1.2</v>
      </c>
      <c r="T154" s="16">
        <v>15.8</v>
      </c>
      <c r="U154" s="16" t="s">
        <v>2055</v>
      </c>
      <c r="V154" s="16" t="s">
        <v>7367</v>
      </c>
      <c r="W154" s="16" t="s">
        <v>8950</v>
      </c>
      <c r="X154" s="16" t="s">
        <v>9614</v>
      </c>
      <c r="Y154" s="16" t="s">
        <v>9614</v>
      </c>
      <c r="Z154" s="16" t="s">
        <v>9614</v>
      </c>
      <c r="AA154" s="16" t="s">
        <v>9614</v>
      </c>
      <c r="AB154" s="16" t="s">
        <v>9614</v>
      </c>
      <c r="AC154" s="16" t="s">
        <v>9614</v>
      </c>
      <c r="AD154" s="16" t="s">
        <v>9614</v>
      </c>
      <c r="AE154" s="16" t="s">
        <v>9614</v>
      </c>
      <c r="AF154" s="16" t="s">
        <v>9614</v>
      </c>
      <c r="AG154" s="17" t="str">
        <f t="shared" si="4"/>
        <v>153,0,0,0,0,0,0,0,0,0</v>
      </c>
      <c r="AH154" s="16" t="s">
        <v>6997</v>
      </c>
      <c r="AI154" s="16" t="s">
        <v>7577</v>
      </c>
      <c r="AN154" s="16">
        <v>0</v>
      </c>
      <c r="AO154" s="16">
        <v>25</v>
      </c>
      <c r="AP154" s="16">
        <v>0</v>
      </c>
      <c r="AQ154" s="16" t="s">
        <v>8483</v>
      </c>
      <c r="AT154" s="17"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16">
        <v>154</v>
      </c>
      <c r="B155" s="16" t="s">
        <v>474</v>
      </c>
      <c r="C155" s="16" t="s">
        <v>3979</v>
      </c>
      <c r="D155" s="16" t="s">
        <v>181</v>
      </c>
      <c r="F155" s="16" t="s">
        <v>4554</v>
      </c>
      <c r="G155" s="16" t="s">
        <v>1311</v>
      </c>
      <c r="H155" s="16" t="s">
        <v>1312</v>
      </c>
      <c r="I155" s="16">
        <v>236</v>
      </c>
      <c r="J155" s="16" t="s">
        <v>5437</v>
      </c>
      <c r="K155" s="16">
        <v>45</v>
      </c>
      <c r="L155" s="16">
        <v>70</v>
      </c>
      <c r="M155" s="16" t="s">
        <v>1313</v>
      </c>
      <c r="N155" s="16" t="s">
        <v>3720</v>
      </c>
      <c r="O155" s="16" t="s">
        <v>5876</v>
      </c>
      <c r="Q155" s="16" t="s">
        <v>6900</v>
      </c>
      <c r="R155" s="16">
        <v>5355</v>
      </c>
      <c r="S155" s="16">
        <v>1.8</v>
      </c>
      <c r="T155" s="16">
        <v>100.5</v>
      </c>
      <c r="U155" s="16" t="s">
        <v>2055</v>
      </c>
      <c r="V155" s="16" t="s">
        <v>7367</v>
      </c>
      <c r="W155" s="16" t="s">
        <v>8951</v>
      </c>
      <c r="X155" s="16" t="s">
        <v>9614</v>
      </c>
      <c r="Y155" s="16" t="s">
        <v>9614</v>
      </c>
      <c r="Z155" s="16" t="s">
        <v>9614</v>
      </c>
      <c r="AA155" s="16" t="s">
        <v>9614</v>
      </c>
      <c r="AB155" s="16" t="s">
        <v>9614</v>
      </c>
      <c r="AC155" s="16" t="s">
        <v>9614</v>
      </c>
      <c r="AD155" s="16" t="s">
        <v>9614</v>
      </c>
      <c r="AE155" s="16" t="s">
        <v>9614</v>
      </c>
      <c r="AF155" s="16" t="s">
        <v>9614</v>
      </c>
      <c r="AG155" s="17" t="str">
        <f t="shared" si="4"/>
        <v>154,0,0,0,0,0,0,0,0,0</v>
      </c>
      <c r="AH155" s="16" t="s">
        <v>6998</v>
      </c>
      <c r="AI155" s="16" t="s">
        <v>7578</v>
      </c>
      <c r="AN155" s="16">
        <v>0</v>
      </c>
      <c r="AO155" s="16">
        <v>25</v>
      </c>
      <c r="AP155" s="16">
        <v>0</v>
      </c>
      <c r="AT155" s="17"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16">
        <v>155</v>
      </c>
      <c r="B156" s="16" t="s">
        <v>475</v>
      </c>
      <c r="C156" s="16" t="s">
        <v>3980</v>
      </c>
      <c r="D156" s="16" t="s">
        <v>178</v>
      </c>
      <c r="F156" s="16" t="s">
        <v>4405</v>
      </c>
      <c r="G156" s="16" t="s">
        <v>1311</v>
      </c>
      <c r="H156" s="16" t="s">
        <v>1312</v>
      </c>
      <c r="I156" s="16">
        <v>62</v>
      </c>
      <c r="J156" s="16" t="s">
        <v>2046</v>
      </c>
      <c r="K156" s="16">
        <v>45</v>
      </c>
      <c r="L156" s="16">
        <v>70</v>
      </c>
      <c r="M156" s="16" t="s">
        <v>2036</v>
      </c>
      <c r="N156" s="16" t="s">
        <v>3698</v>
      </c>
      <c r="O156" s="16" t="s">
        <v>6377</v>
      </c>
      <c r="P156" s="16" t="s">
        <v>6378</v>
      </c>
      <c r="Q156" s="16" t="s">
        <v>2024</v>
      </c>
      <c r="R156" s="16">
        <v>5355</v>
      </c>
      <c r="S156" s="16">
        <v>0.5</v>
      </c>
      <c r="T156" s="16">
        <v>7.9</v>
      </c>
      <c r="U156" s="16" t="s">
        <v>8759</v>
      </c>
      <c r="V156" s="16" t="s">
        <v>7367</v>
      </c>
      <c r="W156" s="16" t="s">
        <v>8952</v>
      </c>
      <c r="X156" s="16" t="s">
        <v>9614</v>
      </c>
      <c r="Y156" s="16" t="s">
        <v>9614</v>
      </c>
      <c r="Z156" s="16" t="s">
        <v>9614</v>
      </c>
      <c r="AA156" s="16" t="s">
        <v>9614</v>
      </c>
      <c r="AB156" s="16" t="s">
        <v>9614</v>
      </c>
      <c r="AC156" s="16" t="s">
        <v>9614</v>
      </c>
      <c r="AD156" s="16" t="s">
        <v>9614</v>
      </c>
      <c r="AE156" s="16" t="s">
        <v>9614</v>
      </c>
      <c r="AF156" s="16" t="s">
        <v>9614</v>
      </c>
      <c r="AG156" s="17" t="str">
        <f t="shared" si="4"/>
        <v>155,0,0,0,0,0,0,0,0,0</v>
      </c>
      <c r="AH156" s="16" t="s">
        <v>6999</v>
      </c>
      <c r="AI156" s="16" t="s">
        <v>7579</v>
      </c>
      <c r="AN156" s="16">
        <v>0</v>
      </c>
      <c r="AO156" s="16">
        <v>25</v>
      </c>
      <c r="AP156" s="16">
        <v>0</v>
      </c>
      <c r="AQ156" s="16" t="s">
        <v>8484</v>
      </c>
      <c r="AT156" s="17"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16">
        <v>156</v>
      </c>
      <c r="B157" s="16" t="s">
        <v>476</v>
      </c>
      <c r="C157" s="16" t="s">
        <v>3981</v>
      </c>
      <c r="D157" s="16" t="s">
        <v>178</v>
      </c>
      <c r="F157" s="16" t="s">
        <v>4406</v>
      </c>
      <c r="G157" s="16" t="s">
        <v>1311</v>
      </c>
      <c r="H157" s="16" t="s">
        <v>1312</v>
      </c>
      <c r="I157" s="16">
        <v>142</v>
      </c>
      <c r="J157" s="16" t="s">
        <v>5418</v>
      </c>
      <c r="K157" s="16">
        <v>45</v>
      </c>
      <c r="L157" s="16">
        <v>70</v>
      </c>
      <c r="M157" s="16" t="s">
        <v>2036</v>
      </c>
      <c r="N157" s="16" t="s">
        <v>3698</v>
      </c>
      <c r="O157" s="16" t="s">
        <v>5877</v>
      </c>
      <c r="Q157" s="16" t="s">
        <v>2024</v>
      </c>
      <c r="R157" s="16">
        <v>5355</v>
      </c>
      <c r="S157" s="16">
        <v>0.9</v>
      </c>
      <c r="T157" s="16">
        <v>19</v>
      </c>
      <c r="U157" s="16" t="s">
        <v>8759</v>
      </c>
      <c r="V157" s="16" t="s">
        <v>7367</v>
      </c>
      <c r="W157" s="16" t="s">
        <v>8953</v>
      </c>
      <c r="X157" s="16" t="s">
        <v>9614</v>
      </c>
      <c r="Y157" s="16" t="s">
        <v>9614</v>
      </c>
      <c r="Z157" s="16" t="s">
        <v>9614</v>
      </c>
      <c r="AA157" s="16" t="s">
        <v>9614</v>
      </c>
      <c r="AB157" s="16" t="s">
        <v>9614</v>
      </c>
      <c r="AC157" s="16" t="s">
        <v>9614</v>
      </c>
      <c r="AD157" s="16" t="s">
        <v>9614</v>
      </c>
      <c r="AE157" s="16" t="s">
        <v>9614</v>
      </c>
      <c r="AF157" s="16" t="s">
        <v>9614</v>
      </c>
      <c r="AG157" s="17" t="str">
        <f t="shared" si="4"/>
        <v>156,0,0,0,0,0,0,0,0,0</v>
      </c>
      <c r="AH157" s="16" t="s">
        <v>7000</v>
      </c>
      <c r="AI157" s="16" t="s">
        <v>7580</v>
      </c>
      <c r="AN157" s="16">
        <v>0</v>
      </c>
      <c r="AO157" s="16">
        <v>25</v>
      </c>
      <c r="AP157" s="16">
        <v>0</v>
      </c>
      <c r="AQ157" s="16" t="s">
        <v>8485</v>
      </c>
      <c r="AT157" s="17"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16">
        <v>157</v>
      </c>
      <c r="B158" s="16" t="s">
        <v>477</v>
      </c>
      <c r="C158" s="16" t="s">
        <v>3982</v>
      </c>
      <c r="D158" s="16" t="s">
        <v>178</v>
      </c>
      <c r="F158" s="16" t="s">
        <v>4407</v>
      </c>
      <c r="G158" s="16" t="s">
        <v>1311</v>
      </c>
      <c r="H158" s="16" t="s">
        <v>1312</v>
      </c>
      <c r="I158" s="16">
        <v>240</v>
      </c>
      <c r="J158" s="16" t="s">
        <v>5419</v>
      </c>
      <c r="K158" s="16">
        <v>45</v>
      </c>
      <c r="L158" s="16">
        <v>70</v>
      </c>
      <c r="M158" s="16" t="s">
        <v>2036</v>
      </c>
      <c r="N158" s="16" t="s">
        <v>3698</v>
      </c>
      <c r="O158" s="16" t="s">
        <v>5878</v>
      </c>
      <c r="Q158" s="16" t="s">
        <v>2024</v>
      </c>
      <c r="R158" s="16">
        <v>5355</v>
      </c>
      <c r="S158" s="16">
        <v>1.7</v>
      </c>
      <c r="T158" s="16">
        <v>79.5</v>
      </c>
      <c r="U158" s="16" t="s">
        <v>8759</v>
      </c>
      <c r="V158" s="16" t="s">
        <v>7367</v>
      </c>
      <c r="W158" s="16" t="s">
        <v>8954</v>
      </c>
      <c r="X158" s="16" t="s">
        <v>9614</v>
      </c>
      <c r="Y158" s="16" t="s">
        <v>9614</v>
      </c>
      <c r="Z158" s="16" t="s">
        <v>9614</v>
      </c>
      <c r="AA158" s="16" t="s">
        <v>9614</v>
      </c>
      <c r="AB158" s="16" t="s">
        <v>9614</v>
      </c>
      <c r="AC158" s="16" t="s">
        <v>9614</v>
      </c>
      <c r="AD158" s="16" t="s">
        <v>9614</v>
      </c>
      <c r="AE158" s="16" t="s">
        <v>9614</v>
      </c>
      <c r="AF158" s="16" t="s">
        <v>9614</v>
      </c>
      <c r="AG158" s="17" t="str">
        <f t="shared" si="4"/>
        <v>157,0,0,0,0,0,0,0,0,0</v>
      </c>
      <c r="AH158" s="16" t="s">
        <v>7000</v>
      </c>
      <c r="AI158" s="16" t="s">
        <v>7581</v>
      </c>
      <c r="AN158" s="16">
        <v>0</v>
      </c>
      <c r="AO158" s="16">
        <v>25</v>
      </c>
      <c r="AP158" s="16">
        <v>0</v>
      </c>
      <c r="AT158" s="17"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16">
        <v>158</v>
      </c>
      <c r="B159" s="16" t="s">
        <v>478</v>
      </c>
      <c r="C159" s="16" t="s">
        <v>3983</v>
      </c>
      <c r="D159" s="16" t="s">
        <v>179</v>
      </c>
      <c r="F159" s="16" t="s">
        <v>4555</v>
      </c>
      <c r="G159" s="16" t="s">
        <v>1311</v>
      </c>
      <c r="H159" s="16" t="s">
        <v>1312</v>
      </c>
      <c r="I159" s="16">
        <v>63</v>
      </c>
      <c r="J159" s="16" t="s">
        <v>2028</v>
      </c>
      <c r="K159" s="16">
        <v>45</v>
      </c>
      <c r="L159" s="16">
        <v>70</v>
      </c>
      <c r="M159" s="16" t="s">
        <v>2037</v>
      </c>
      <c r="N159" s="16" t="s">
        <v>3793</v>
      </c>
      <c r="O159" s="16" t="s">
        <v>6379</v>
      </c>
      <c r="P159" s="16" t="s">
        <v>6380</v>
      </c>
      <c r="Q159" s="16" t="s">
        <v>6905</v>
      </c>
      <c r="R159" s="16">
        <v>5355</v>
      </c>
      <c r="S159" s="16">
        <v>0.6</v>
      </c>
      <c r="T159" s="16">
        <v>9.5</v>
      </c>
      <c r="U159" s="16" t="s">
        <v>2057</v>
      </c>
      <c r="V159" s="16" t="s">
        <v>8764</v>
      </c>
      <c r="W159" s="16" t="s">
        <v>8955</v>
      </c>
      <c r="X159" s="16" t="s">
        <v>9614</v>
      </c>
      <c r="Y159" s="16" t="s">
        <v>9614</v>
      </c>
      <c r="Z159" s="16" t="s">
        <v>9614</v>
      </c>
      <c r="AA159" s="16" t="s">
        <v>9614</v>
      </c>
      <c r="AB159" s="16" t="s">
        <v>9614</v>
      </c>
      <c r="AC159" s="16" t="s">
        <v>9614</v>
      </c>
      <c r="AD159" s="16" t="s">
        <v>9614</v>
      </c>
      <c r="AE159" s="16" t="s">
        <v>9614</v>
      </c>
      <c r="AF159" s="16" t="s">
        <v>9614</v>
      </c>
      <c r="AG159" s="17" t="str">
        <f t="shared" si="4"/>
        <v>158,0,0,0,0,0,0,0,0,0</v>
      </c>
      <c r="AH159" s="16" t="s">
        <v>7001</v>
      </c>
      <c r="AI159" s="16" t="s">
        <v>7582</v>
      </c>
      <c r="AN159" s="16">
        <v>0</v>
      </c>
      <c r="AO159" s="16">
        <v>25</v>
      </c>
      <c r="AP159" s="16">
        <v>0</v>
      </c>
      <c r="AQ159" s="16" t="s">
        <v>8486</v>
      </c>
      <c r="AT159" s="17"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16">
        <v>159</v>
      </c>
      <c r="B160" s="16" t="s">
        <v>479</v>
      </c>
      <c r="C160" s="16" t="s">
        <v>3984</v>
      </c>
      <c r="D160" s="16" t="s">
        <v>179</v>
      </c>
      <c r="F160" s="16" t="s">
        <v>4556</v>
      </c>
      <c r="G160" s="16" t="s">
        <v>1311</v>
      </c>
      <c r="H160" s="16" t="s">
        <v>1312</v>
      </c>
      <c r="I160" s="16">
        <v>142</v>
      </c>
      <c r="J160" s="16" t="s">
        <v>5438</v>
      </c>
      <c r="K160" s="16">
        <v>45</v>
      </c>
      <c r="L160" s="16">
        <v>70</v>
      </c>
      <c r="M160" s="16" t="s">
        <v>2037</v>
      </c>
      <c r="N160" s="16" t="s">
        <v>3793</v>
      </c>
      <c r="O160" s="16" t="s">
        <v>5879</v>
      </c>
      <c r="Q160" s="16" t="s">
        <v>6905</v>
      </c>
      <c r="R160" s="16">
        <v>5355</v>
      </c>
      <c r="S160" s="16">
        <v>1.1000000000000001</v>
      </c>
      <c r="T160" s="16">
        <v>25</v>
      </c>
      <c r="U160" s="16" t="s">
        <v>2057</v>
      </c>
      <c r="V160" s="16" t="s">
        <v>8764</v>
      </c>
      <c r="W160" s="16" t="s">
        <v>8956</v>
      </c>
      <c r="X160" s="16" t="s">
        <v>9614</v>
      </c>
      <c r="Y160" s="16" t="s">
        <v>9614</v>
      </c>
      <c r="Z160" s="16" t="s">
        <v>9614</v>
      </c>
      <c r="AA160" s="16" t="s">
        <v>9614</v>
      </c>
      <c r="AB160" s="16" t="s">
        <v>9614</v>
      </c>
      <c r="AC160" s="16" t="s">
        <v>9614</v>
      </c>
      <c r="AD160" s="16" t="s">
        <v>9614</v>
      </c>
      <c r="AE160" s="16" t="s">
        <v>9614</v>
      </c>
      <c r="AF160" s="16" t="s">
        <v>9614</v>
      </c>
      <c r="AG160" s="17" t="str">
        <f t="shared" si="4"/>
        <v>159,0,0,0,0,0,0,0,0,0</v>
      </c>
      <c r="AH160" s="16" t="s">
        <v>7001</v>
      </c>
      <c r="AI160" s="16" t="s">
        <v>7583</v>
      </c>
      <c r="AN160" s="16">
        <v>0</v>
      </c>
      <c r="AO160" s="16">
        <v>25</v>
      </c>
      <c r="AP160" s="16">
        <v>0</v>
      </c>
      <c r="AQ160" s="16" t="s">
        <v>8487</v>
      </c>
      <c r="AT160" s="17"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16">
        <v>160</v>
      </c>
      <c r="B161" s="16" t="s">
        <v>480</v>
      </c>
      <c r="C161" s="16" t="s">
        <v>3985</v>
      </c>
      <c r="D161" s="16" t="s">
        <v>179</v>
      </c>
      <c r="E161" s="16" t="s">
        <v>193</v>
      </c>
      <c r="F161" s="16" t="s">
        <v>4557</v>
      </c>
      <c r="G161" s="16" t="s">
        <v>1311</v>
      </c>
      <c r="H161" s="16" t="s">
        <v>1312</v>
      </c>
      <c r="I161" s="16">
        <v>239</v>
      </c>
      <c r="J161" s="16" t="s">
        <v>5430</v>
      </c>
      <c r="K161" s="16">
        <v>45</v>
      </c>
      <c r="L161" s="16">
        <v>70</v>
      </c>
      <c r="M161" s="16" t="s">
        <v>2037</v>
      </c>
      <c r="N161" s="16" t="s">
        <v>3793</v>
      </c>
      <c r="O161" s="16" t="s">
        <v>5880</v>
      </c>
      <c r="Q161" s="16" t="s">
        <v>6905</v>
      </c>
      <c r="R161" s="16">
        <v>5355</v>
      </c>
      <c r="S161" s="16">
        <v>2.2999999999999998</v>
      </c>
      <c r="T161" s="16">
        <v>88.8</v>
      </c>
      <c r="U161" s="16" t="s">
        <v>2057</v>
      </c>
      <c r="V161" s="16" t="s">
        <v>8764</v>
      </c>
      <c r="W161" s="16" t="s">
        <v>8957</v>
      </c>
      <c r="X161" s="16" t="s">
        <v>9614</v>
      </c>
      <c r="Y161" s="16" t="s">
        <v>9614</v>
      </c>
      <c r="Z161" s="16" t="s">
        <v>9614</v>
      </c>
      <c r="AA161" s="16" t="s">
        <v>9614</v>
      </c>
      <c r="AB161" s="16" t="s">
        <v>9614</v>
      </c>
      <c r="AC161" s="16" t="s">
        <v>9614</v>
      </c>
      <c r="AD161" s="16" t="s">
        <v>9614</v>
      </c>
      <c r="AE161" s="16" t="s">
        <v>9614</v>
      </c>
      <c r="AF161" s="16" t="s">
        <v>9614</v>
      </c>
      <c r="AG161" s="17" t="str">
        <f t="shared" si="4"/>
        <v>160,0,0,0,0,0,0,0,0,0</v>
      </c>
      <c r="AH161" s="16" t="s">
        <v>7001</v>
      </c>
      <c r="AI161" s="16" t="s">
        <v>7584</v>
      </c>
      <c r="AN161" s="16">
        <v>0</v>
      </c>
      <c r="AO161" s="16">
        <v>25</v>
      </c>
      <c r="AP161" s="16">
        <v>0</v>
      </c>
      <c r="AT161" s="17"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16">
        <v>161</v>
      </c>
      <c r="B162" s="16" t="s">
        <v>481</v>
      </c>
      <c r="C162" s="16" t="s">
        <v>3986</v>
      </c>
      <c r="D162" s="16" t="s">
        <v>177</v>
      </c>
      <c r="F162" s="16" t="s">
        <v>4558</v>
      </c>
      <c r="G162" s="16" t="s">
        <v>5421</v>
      </c>
      <c r="H162" s="16" t="s">
        <v>5422</v>
      </c>
      <c r="I162" s="16">
        <v>43</v>
      </c>
      <c r="J162" s="16" t="s">
        <v>2028</v>
      </c>
      <c r="K162" s="16">
        <v>255</v>
      </c>
      <c r="L162" s="16">
        <v>70</v>
      </c>
      <c r="M162" s="16" t="s">
        <v>5578</v>
      </c>
      <c r="N162" s="16" t="s">
        <v>3759</v>
      </c>
      <c r="O162" s="16" t="s">
        <v>6381</v>
      </c>
      <c r="P162" s="16" t="s">
        <v>6382</v>
      </c>
      <c r="Q162" s="16" t="s">
        <v>2024</v>
      </c>
      <c r="R162" s="16">
        <v>4080</v>
      </c>
      <c r="S162" s="16">
        <v>0.8</v>
      </c>
      <c r="T162" s="16">
        <v>6</v>
      </c>
      <c r="U162" s="16" t="s">
        <v>2058</v>
      </c>
      <c r="V162" s="16" t="s">
        <v>7367</v>
      </c>
      <c r="W162" s="16" t="s">
        <v>8958</v>
      </c>
      <c r="X162" s="16" t="s">
        <v>9614</v>
      </c>
      <c r="Y162" s="16" t="s">
        <v>9614</v>
      </c>
      <c r="Z162" s="16" t="s">
        <v>9614</v>
      </c>
      <c r="AA162" s="16" t="s">
        <v>9614</v>
      </c>
      <c r="AB162" s="16" t="s">
        <v>9614</v>
      </c>
      <c r="AC162" s="16" t="s">
        <v>9614</v>
      </c>
      <c r="AD162" s="16" t="s">
        <v>9614</v>
      </c>
      <c r="AE162" s="16" t="s">
        <v>9614</v>
      </c>
      <c r="AF162" s="16" t="s">
        <v>9614</v>
      </c>
      <c r="AG162" s="17" t="str">
        <f t="shared" si="4"/>
        <v>161,0,0,0,0,0,0,0,0,0</v>
      </c>
      <c r="AH162" s="16" t="s">
        <v>7002</v>
      </c>
      <c r="AI162" s="16" t="s">
        <v>8122</v>
      </c>
      <c r="AL162" s="16" t="s">
        <v>8123</v>
      </c>
      <c r="AN162" s="16">
        <v>0</v>
      </c>
      <c r="AO162" s="16">
        <v>25</v>
      </c>
      <c r="AP162" s="16">
        <v>0</v>
      </c>
      <c r="AQ162" s="16" t="s">
        <v>8488</v>
      </c>
      <c r="AT162" s="17"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16">
        <v>162</v>
      </c>
      <c r="B163" s="16" t="s">
        <v>482</v>
      </c>
      <c r="C163" s="16" t="s">
        <v>3987</v>
      </c>
      <c r="D163" s="16" t="s">
        <v>177</v>
      </c>
      <c r="F163" s="16" t="s">
        <v>4559</v>
      </c>
      <c r="G163" s="16" t="s">
        <v>5421</v>
      </c>
      <c r="H163" s="16" t="s">
        <v>5422</v>
      </c>
      <c r="I163" s="16">
        <v>145</v>
      </c>
      <c r="J163" s="16" t="s">
        <v>2047</v>
      </c>
      <c r="K163" s="16">
        <v>90</v>
      </c>
      <c r="L163" s="16">
        <v>70</v>
      </c>
      <c r="M163" s="16" t="s">
        <v>5578</v>
      </c>
      <c r="N163" s="16" t="s">
        <v>3759</v>
      </c>
      <c r="O163" s="16" t="s">
        <v>5881</v>
      </c>
      <c r="Q163" s="16" t="s">
        <v>2024</v>
      </c>
      <c r="R163" s="16">
        <v>4080</v>
      </c>
      <c r="S163" s="16">
        <v>1.8</v>
      </c>
      <c r="T163" s="16">
        <v>32.5</v>
      </c>
      <c r="U163" s="16" t="s">
        <v>2058</v>
      </c>
      <c r="V163" s="16" t="s">
        <v>7367</v>
      </c>
      <c r="W163" s="16" t="s">
        <v>8959</v>
      </c>
      <c r="X163" s="16" t="s">
        <v>9614</v>
      </c>
      <c r="Y163" s="16" t="s">
        <v>9614</v>
      </c>
      <c r="Z163" s="16" t="s">
        <v>9614</v>
      </c>
      <c r="AA163" s="16" t="s">
        <v>9614</v>
      </c>
      <c r="AB163" s="16" t="s">
        <v>9614</v>
      </c>
      <c r="AC163" s="16" t="s">
        <v>9614</v>
      </c>
      <c r="AD163" s="16" t="s">
        <v>9614</v>
      </c>
      <c r="AE163" s="16" t="s">
        <v>9614</v>
      </c>
      <c r="AF163" s="16" t="s">
        <v>9614</v>
      </c>
      <c r="AG163" s="17" t="str">
        <f t="shared" si="4"/>
        <v>162,0,0,0,0,0,0,0,0,0</v>
      </c>
      <c r="AH163" s="16" t="s">
        <v>7003</v>
      </c>
      <c r="AI163" s="16" t="s">
        <v>8342</v>
      </c>
      <c r="AK163" s="16" t="s">
        <v>8123</v>
      </c>
      <c r="AL163" s="16" t="s">
        <v>8124</v>
      </c>
      <c r="AN163" s="16">
        <v>0</v>
      </c>
      <c r="AO163" s="16">
        <v>25</v>
      </c>
      <c r="AP163" s="16">
        <v>0</v>
      </c>
      <c r="AT163" s="17"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16">
        <v>163</v>
      </c>
      <c r="B164" s="16" t="s">
        <v>483</v>
      </c>
      <c r="C164" s="16" t="s">
        <v>3988</v>
      </c>
      <c r="D164" s="16" t="s">
        <v>177</v>
      </c>
      <c r="E164" s="16" t="s">
        <v>185</v>
      </c>
      <c r="F164" s="16" t="s">
        <v>4560</v>
      </c>
      <c r="G164" s="16" t="s">
        <v>5421</v>
      </c>
      <c r="H164" s="16" t="s">
        <v>5422</v>
      </c>
      <c r="I164" s="16">
        <v>52</v>
      </c>
      <c r="J164" s="16" t="s">
        <v>2031</v>
      </c>
      <c r="K164" s="16">
        <v>255</v>
      </c>
      <c r="L164" s="16">
        <v>70</v>
      </c>
      <c r="M164" s="16" t="s">
        <v>5579</v>
      </c>
      <c r="N164" s="16" t="s">
        <v>3694</v>
      </c>
      <c r="O164" s="16" t="s">
        <v>6383</v>
      </c>
      <c r="P164" s="16" t="s">
        <v>6384</v>
      </c>
      <c r="Q164" s="16" t="s">
        <v>1345</v>
      </c>
      <c r="R164" s="16">
        <v>4080</v>
      </c>
      <c r="S164" s="16">
        <v>0.7</v>
      </c>
      <c r="T164" s="16">
        <v>21.2</v>
      </c>
      <c r="U164" s="16" t="s">
        <v>2058</v>
      </c>
      <c r="V164" s="16" t="s">
        <v>7064</v>
      </c>
      <c r="W164" s="16" t="s">
        <v>8960</v>
      </c>
      <c r="X164" s="16" t="s">
        <v>9614</v>
      </c>
      <c r="Y164" s="16" t="s">
        <v>9614</v>
      </c>
      <c r="Z164" s="16" t="s">
        <v>9614</v>
      </c>
      <c r="AA164" s="16" t="s">
        <v>9614</v>
      </c>
      <c r="AB164" s="16" t="s">
        <v>9614</v>
      </c>
      <c r="AC164" s="16" t="s">
        <v>9614</v>
      </c>
      <c r="AD164" s="16" t="s">
        <v>9614</v>
      </c>
      <c r="AE164" s="16" t="s">
        <v>9614</v>
      </c>
      <c r="AF164" s="16" t="s">
        <v>9614</v>
      </c>
      <c r="AG164" s="17" t="str">
        <f t="shared" si="4"/>
        <v>163,0,0,0,0,0,0,0,0,0</v>
      </c>
      <c r="AH164" s="16" t="s">
        <v>7004</v>
      </c>
      <c r="AI164" s="16" t="s">
        <v>7585</v>
      </c>
      <c r="AN164" s="16">
        <v>0</v>
      </c>
      <c r="AO164" s="16">
        <v>25</v>
      </c>
      <c r="AP164" s="16">
        <v>0</v>
      </c>
      <c r="AQ164" s="16" t="s">
        <v>8489</v>
      </c>
      <c r="AT164" s="17"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16">
        <v>164</v>
      </c>
      <c r="B165" s="16" t="s">
        <v>484</v>
      </c>
      <c r="C165" s="16" t="s">
        <v>3989</v>
      </c>
      <c r="D165" s="16" t="s">
        <v>177</v>
      </c>
      <c r="E165" s="16" t="s">
        <v>185</v>
      </c>
      <c r="F165" s="16" t="s">
        <v>4561</v>
      </c>
      <c r="G165" s="16" t="s">
        <v>5421</v>
      </c>
      <c r="H165" s="16" t="s">
        <v>5422</v>
      </c>
      <c r="I165" s="16">
        <v>155</v>
      </c>
      <c r="J165" s="16" t="s">
        <v>2032</v>
      </c>
      <c r="K165" s="16">
        <v>90</v>
      </c>
      <c r="L165" s="16">
        <v>70</v>
      </c>
      <c r="M165" s="16" t="s">
        <v>5579</v>
      </c>
      <c r="N165" s="16" t="s">
        <v>3694</v>
      </c>
      <c r="O165" s="16" t="s">
        <v>5882</v>
      </c>
      <c r="Q165" s="16" t="s">
        <v>1345</v>
      </c>
      <c r="R165" s="16">
        <v>4080</v>
      </c>
      <c r="S165" s="16">
        <v>1.6</v>
      </c>
      <c r="T165" s="16">
        <v>40.799999999999997</v>
      </c>
      <c r="U165" s="16" t="s">
        <v>2058</v>
      </c>
      <c r="V165" s="16" t="s">
        <v>7064</v>
      </c>
      <c r="W165" s="16" t="s">
        <v>8961</v>
      </c>
      <c r="X165" s="16" t="s">
        <v>9614</v>
      </c>
      <c r="Y165" s="16" t="s">
        <v>9614</v>
      </c>
      <c r="Z165" s="16" t="s">
        <v>9614</v>
      </c>
      <c r="AA165" s="16" t="s">
        <v>9614</v>
      </c>
      <c r="AB165" s="16" t="s">
        <v>9614</v>
      </c>
      <c r="AC165" s="16" t="s">
        <v>9614</v>
      </c>
      <c r="AD165" s="16" t="s">
        <v>9614</v>
      </c>
      <c r="AE165" s="16" t="s">
        <v>9614</v>
      </c>
      <c r="AF165" s="16" t="s">
        <v>9614</v>
      </c>
      <c r="AG165" s="17" t="str">
        <f t="shared" si="4"/>
        <v>164,0,0,0,0,0,0,0,0,0</v>
      </c>
      <c r="AH165" s="16" t="s">
        <v>7004</v>
      </c>
      <c r="AI165" s="16" t="s">
        <v>7586</v>
      </c>
      <c r="AN165" s="16">
        <v>0</v>
      </c>
      <c r="AO165" s="16">
        <v>25</v>
      </c>
      <c r="AP165" s="16">
        <v>0</v>
      </c>
      <c r="AT165" s="17"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16">
        <v>165</v>
      </c>
      <c r="B166" s="16" t="s">
        <v>485</v>
      </c>
      <c r="C166" s="16" t="s">
        <v>3990</v>
      </c>
      <c r="D166" s="16" t="s">
        <v>170</v>
      </c>
      <c r="E166" s="16" t="s">
        <v>185</v>
      </c>
      <c r="F166" s="16" t="s">
        <v>4562</v>
      </c>
      <c r="G166" s="16" t="s">
        <v>5421</v>
      </c>
      <c r="H166" s="16" t="s">
        <v>5427</v>
      </c>
      <c r="I166" s="16">
        <v>53</v>
      </c>
      <c r="J166" s="16" t="s">
        <v>1314</v>
      </c>
      <c r="K166" s="16">
        <v>255</v>
      </c>
      <c r="L166" s="16">
        <v>70</v>
      </c>
      <c r="M166" s="16" t="s">
        <v>5580</v>
      </c>
      <c r="N166" s="16" t="s">
        <v>5567</v>
      </c>
      <c r="O166" s="16" t="s">
        <v>6385</v>
      </c>
      <c r="P166" s="16" t="s">
        <v>6386</v>
      </c>
      <c r="Q166" s="16" t="s">
        <v>1372</v>
      </c>
      <c r="R166" s="16">
        <v>4080</v>
      </c>
      <c r="S166" s="16">
        <v>1</v>
      </c>
      <c r="T166" s="16">
        <v>10.8</v>
      </c>
      <c r="U166" s="16" t="s">
        <v>2056</v>
      </c>
      <c r="V166" s="16" t="s">
        <v>7064</v>
      </c>
      <c r="W166" s="16" t="s">
        <v>8962</v>
      </c>
      <c r="X166" s="16" t="s">
        <v>9614</v>
      </c>
      <c r="Y166" s="16" t="s">
        <v>9614</v>
      </c>
      <c r="Z166" s="16" t="s">
        <v>9614</v>
      </c>
      <c r="AA166" s="16" t="s">
        <v>9614</v>
      </c>
      <c r="AB166" s="16" t="s">
        <v>9614</v>
      </c>
      <c r="AC166" s="16" t="s">
        <v>9614</v>
      </c>
      <c r="AD166" s="16" t="s">
        <v>9614</v>
      </c>
      <c r="AE166" s="16" t="s">
        <v>9614</v>
      </c>
      <c r="AF166" s="16" t="s">
        <v>9614</v>
      </c>
      <c r="AG166" s="17" t="str">
        <f t="shared" si="4"/>
        <v>165,0,0,0,0,0,0,0,0,0</v>
      </c>
      <c r="AH166" s="16" t="s">
        <v>7005</v>
      </c>
      <c r="AI166" s="16" t="s">
        <v>7587</v>
      </c>
      <c r="AN166" s="16">
        <v>0</v>
      </c>
      <c r="AO166" s="16">
        <v>25</v>
      </c>
      <c r="AP166" s="16">
        <v>0</v>
      </c>
      <c r="AQ166" s="16" t="s">
        <v>8490</v>
      </c>
      <c r="AT166" s="17"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16">
        <v>166</v>
      </c>
      <c r="B167" s="16" t="s">
        <v>486</v>
      </c>
      <c r="C167" s="16" t="s">
        <v>3991</v>
      </c>
      <c r="D167" s="16" t="s">
        <v>170</v>
      </c>
      <c r="E167" s="16" t="s">
        <v>185</v>
      </c>
      <c r="F167" s="16" t="s">
        <v>4563</v>
      </c>
      <c r="G167" s="16" t="s">
        <v>5421</v>
      </c>
      <c r="H167" s="16" t="s">
        <v>5427</v>
      </c>
      <c r="I167" s="16">
        <v>137</v>
      </c>
      <c r="J167" s="16" t="s">
        <v>1315</v>
      </c>
      <c r="K167" s="16">
        <v>90</v>
      </c>
      <c r="L167" s="16">
        <v>70</v>
      </c>
      <c r="M167" s="16" t="s">
        <v>5580</v>
      </c>
      <c r="N167" s="16" t="s">
        <v>3716</v>
      </c>
      <c r="O167" s="16" t="s">
        <v>5883</v>
      </c>
      <c r="Q167" s="16" t="s">
        <v>1372</v>
      </c>
      <c r="R167" s="16">
        <v>4080</v>
      </c>
      <c r="S167" s="16">
        <v>1.4</v>
      </c>
      <c r="T167" s="16">
        <v>35.6</v>
      </c>
      <c r="U167" s="16" t="s">
        <v>2056</v>
      </c>
      <c r="V167" s="16" t="s">
        <v>7064</v>
      </c>
      <c r="W167" s="16" t="s">
        <v>8963</v>
      </c>
      <c r="X167" s="16" t="s">
        <v>9614</v>
      </c>
      <c r="Y167" s="16" t="s">
        <v>9614</v>
      </c>
      <c r="Z167" s="16" t="s">
        <v>9614</v>
      </c>
      <c r="AA167" s="16" t="s">
        <v>9614</v>
      </c>
      <c r="AB167" s="16" t="s">
        <v>9614</v>
      </c>
      <c r="AC167" s="16" t="s">
        <v>9614</v>
      </c>
      <c r="AD167" s="16" t="s">
        <v>9614</v>
      </c>
      <c r="AE167" s="16" t="s">
        <v>9614</v>
      </c>
      <c r="AF167" s="16" t="s">
        <v>9614</v>
      </c>
      <c r="AG167" s="17" t="str">
        <f t="shared" si="4"/>
        <v>166,0,0,0,0,0,0,0,0,0</v>
      </c>
      <c r="AH167" s="16" t="s">
        <v>7005</v>
      </c>
      <c r="AI167" s="16" t="s">
        <v>7588</v>
      </c>
      <c r="AN167" s="16">
        <v>0</v>
      </c>
      <c r="AO167" s="16">
        <v>25</v>
      </c>
      <c r="AP167" s="16">
        <v>0</v>
      </c>
      <c r="AT167" s="17"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16">
        <v>167</v>
      </c>
      <c r="B168" s="16" t="s">
        <v>487</v>
      </c>
      <c r="C168" s="16" t="s">
        <v>3992</v>
      </c>
      <c r="D168" s="16" t="s">
        <v>170</v>
      </c>
      <c r="E168" s="16" t="s">
        <v>183</v>
      </c>
      <c r="F168" s="16" t="s">
        <v>4564</v>
      </c>
      <c r="G168" s="16" t="s">
        <v>5421</v>
      </c>
      <c r="H168" s="16" t="s">
        <v>5427</v>
      </c>
      <c r="I168" s="16">
        <v>50</v>
      </c>
      <c r="J168" s="16" t="s">
        <v>2028</v>
      </c>
      <c r="K168" s="16">
        <v>255</v>
      </c>
      <c r="L168" s="16">
        <v>70</v>
      </c>
      <c r="M168" s="16" t="s">
        <v>5581</v>
      </c>
      <c r="N168" s="16" t="s">
        <v>3722</v>
      </c>
      <c r="O168" s="16" t="s">
        <v>6387</v>
      </c>
      <c r="P168" s="16" t="s">
        <v>6388</v>
      </c>
      <c r="Q168" s="16" t="s">
        <v>1372</v>
      </c>
      <c r="R168" s="16">
        <v>4080</v>
      </c>
      <c r="S168" s="16">
        <v>0.5</v>
      </c>
      <c r="T168" s="16">
        <v>8.5</v>
      </c>
      <c r="U168" s="16" t="s">
        <v>2055</v>
      </c>
      <c r="V168" s="16" t="s">
        <v>7064</v>
      </c>
      <c r="W168" s="16" t="s">
        <v>8964</v>
      </c>
      <c r="X168" s="16" t="s">
        <v>9614</v>
      </c>
      <c r="Y168" s="16" t="s">
        <v>9614</v>
      </c>
      <c r="Z168" s="16" t="s">
        <v>9614</v>
      </c>
      <c r="AA168" s="16" t="s">
        <v>9614</v>
      </c>
      <c r="AB168" s="16" t="s">
        <v>9614</v>
      </c>
      <c r="AC168" s="16" t="s">
        <v>9614</v>
      </c>
      <c r="AD168" s="16" t="s">
        <v>9614</v>
      </c>
      <c r="AE168" s="16" t="s">
        <v>9614</v>
      </c>
      <c r="AF168" s="16" t="s">
        <v>9614</v>
      </c>
      <c r="AG168" s="17" t="str">
        <f t="shared" si="4"/>
        <v>167,0,0,0,0,0,0,0,0,0</v>
      </c>
      <c r="AH168" s="16" t="s">
        <v>7006</v>
      </c>
      <c r="AI168" s="16" t="s">
        <v>7589</v>
      </c>
      <c r="AN168" s="16">
        <v>0</v>
      </c>
      <c r="AO168" s="16">
        <v>25</v>
      </c>
      <c r="AP168" s="16">
        <v>0</v>
      </c>
      <c r="AQ168" s="16" t="s">
        <v>8491</v>
      </c>
      <c r="AT168" s="17"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16">
        <v>168</v>
      </c>
      <c r="B169" s="16" t="s">
        <v>488</v>
      </c>
      <c r="C169" s="16" t="s">
        <v>3993</v>
      </c>
      <c r="D169" s="16" t="s">
        <v>170</v>
      </c>
      <c r="E169" s="16" t="s">
        <v>183</v>
      </c>
      <c r="F169" s="16" t="s">
        <v>4565</v>
      </c>
      <c r="G169" s="16" t="s">
        <v>5421</v>
      </c>
      <c r="H169" s="16" t="s">
        <v>5427</v>
      </c>
      <c r="I169" s="16">
        <v>137</v>
      </c>
      <c r="J169" s="16" t="s">
        <v>2029</v>
      </c>
      <c r="K169" s="16">
        <v>90</v>
      </c>
      <c r="L169" s="16">
        <v>70</v>
      </c>
      <c r="M169" s="16" t="s">
        <v>5581</v>
      </c>
      <c r="N169" s="16" t="s">
        <v>3722</v>
      </c>
      <c r="O169" s="16" t="s">
        <v>5884</v>
      </c>
      <c r="Q169" s="16" t="s">
        <v>1372</v>
      </c>
      <c r="R169" s="16">
        <v>4080</v>
      </c>
      <c r="S169" s="16">
        <v>1.1000000000000001</v>
      </c>
      <c r="T169" s="16">
        <v>33.5</v>
      </c>
      <c r="U169" s="16" t="s">
        <v>2056</v>
      </c>
      <c r="V169" s="16" t="s">
        <v>7064</v>
      </c>
      <c r="W169" s="16" t="s">
        <v>8965</v>
      </c>
      <c r="X169" s="16" t="s">
        <v>9614</v>
      </c>
      <c r="Y169" s="16" t="s">
        <v>9614</v>
      </c>
      <c r="Z169" s="16" t="s">
        <v>9614</v>
      </c>
      <c r="AA169" s="16" t="s">
        <v>9614</v>
      </c>
      <c r="AB169" s="16" t="s">
        <v>9614</v>
      </c>
      <c r="AC169" s="16" t="s">
        <v>9614</v>
      </c>
      <c r="AD169" s="16" t="s">
        <v>9614</v>
      </c>
      <c r="AE169" s="16" t="s">
        <v>9614</v>
      </c>
      <c r="AF169" s="16" t="s">
        <v>9614</v>
      </c>
      <c r="AG169" s="17" t="str">
        <f t="shared" si="4"/>
        <v>168,0,0,0,0,0,0,0,0,0</v>
      </c>
      <c r="AH169" s="16" t="s">
        <v>7007</v>
      </c>
      <c r="AI169" s="16" t="s">
        <v>7590</v>
      </c>
      <c r="AN169" s="16">
        <v>0</v>
      </c>
      <c r="AO169" s="16">
        <v>25</v>
      </c>
      <c r="AP169" s="16">
        <v>0</v>
      </c>
      <c r="AT169" s="17"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16">
        <v>169</v>
      </c>
      <c r="B170" s="16" t="s">
        <v>489</v>
      </c>
      <c r="C170" s="16" t="s">
        <v>3994</v>
      </c>
      <c r="D170" s="16" t="s">
        <v>183</v>
      </c>
      <c r="E170" s="16" t="s">
        <v>185</v>
      </c>
      <c r="F170" s="16" t="s">
        <v>4566</v>
      </c>
      <c r="G170" s="16" t="s">
        <v>5421</v>
      </c>
      <c r="H170" s="16" t="s">
        <v>5422</v>
      </c>
      <c r="I170" s="16">
        <v>241</v>
      </c>
      <c r="J170" s="16" t="s">
        <v>2048</v>
      </c>
      <c r="K170" s="16">
        <v>90</v>
      </c>
      <c r="L170" s="16">
        <v>70</v>
      </c>
      <c r="M170" s="16" t="s">
        <v>3702</v>
      </c>
      <c r="N170" s="16" t="s">
        <v>3796</v>
      </c>
      <c r="O170" s="16" t="s">
        <v>5885</v>
      </c>
      <c r="Q170" s="16" t="s">
        <v>1345</v>
      </c>
      <c r="R170" s="16">
        <v>4080</v>
      </c>
      <c r="S170" s="16">
        <v>1.8</v>
      </c>
      <c r="T170" s="16">
        <v>75</v>
      </c>
      <c r="U170" s="16" t="s">
        <v>8762</v>
      </c>
      <c r="V170" s="16" t="s">
        <v>7215</v>
      </c>
      <c r="W170" s="16" t="s">
        <v>8966</v>
      </c>
      <c r="X170" s="16" t="s">
        <v>9614</v>
      </c>
      <c r="Y170" s="16" t="s">
        <v>9614</v>
      </c>
      <c r="Z170" s="16" t="s">
        <v>9614</v>
      </c>
      <c r="AA170" s="16" t="s">
        <v>9614</v>
      </c>
      <c r="AB170" s="16" t="s">
        <v>9614</v>
      </c>
      <c r="AC170" s="16" t="s">
        <v>9614</v>
      </c>
      <c r="AD170" s="16" t="s">
        <v>9614</v>
      </c>
      <c r="AE170" s="16" t="s">
        <v>9614</v>
      </c>
      <c r="AF170" s="16" t="s">
        <v>9614</v>
      </c>
      <c r="AG170" s="17" t="str">
        <f t="shared" si="4"/>
        <v>169,0,0,0,0,0,0,0,0,0</v>
      </c>
      <c r="AH170" s="16" t="s">
        <v>6927</v>
      </c>
      <c r="AI170" s="16" t="s">
        <v>7591</v>
      </c>
      <c r="AN170" s="16">
        <v>0</v>
      </c>
      <c r="AO170" s="16">
        <v>25</v>
      </c>
      <c r="AP170" s="16">
        <v>15</v>
      </c>
      <c r="AT170" s="17"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16">
        <v>170</v>
      </c>
      <c r="B171" s="16" t="s">
        <v>490</v>
      </c>
      <c r="C171" s="16" t="s">
        <v>3995</v>
      </c>
      <c r="D171" s="16" t="s">
        <v>179</v>
      </c>
      <c r="E171" s="16" t="s">
        <v>180</v>
      </c>
      <c r="F171" s="16" t="s">
        <v>4567</v>
      </c>
      <c r="G171" s="16" t="s">
        <v>5421</v>
      </c>
      <c r="H171" s="16" t="s">
        <v>5432</v>
      </c>
      <c r="I171" s="16">
        <v>66</v>
      </c>
      <c r="J171" s="16" t="s">
        <v>2031</v>
      </c>
      <c r="K171" s="16">
        <v>190</v>
      </c>
      <c r="L171" s="16">
        <v>70</v>
      </c>
      <c r="M171" s="16" t="s">
        <v>5582</v>
      </c>
      <c r="N171" s="16" t="s">
        <v>3747</v>
      </c>
      <c r="O171" s="16" t="s">
        <v>6389</v>
      </c>
      <c r="P171" s="16" t="s">
        <v>6390</v>
      </c>
      <c r="Q171" s="16" t="s">
        <v>3758</v>
      </c>
      <c r="R171" s="16">
        <v>5355</v>
      </c>
      <c r="S171" s="16">
        <v>0.5</v>
      </c>
      <c r="T171" s="16">
        <v>12</v>
      </c>
      <c r="U171" s="16" t="s">
        <v>2057</v>
      </c>
      <c r="V171" s="16" t="s">
        <v>8765</v>
      </c>
      <c r="W171" s="16" t="s">
        <v>8967</v>
      </c>
      <c r="X171" s="16" t="s">
        <v>9614</v>
      </c>
      <c r="Y171" s="16" t="s">
        <v>9614</v>
      </c>
      <c r="Z171" s="16" t="s">
        <v>9614</v>
      </c>
      <c r="AA171" s="16" t="s">
        <v>9614</v>
      </c>
      <c r="AB171" s="16" t="s">
        <v>9614</v>
      </c>
      <c r="AC171" s="16" t="s">
        <v>9614</v>
      </c>
      <c r="AD171" s="16" t="s">
        <v>9614</v>
      </c>
      <c r="AE171" s="16" t="s">
        <v>9614</v>
      </c>
      <c r="AF171" s="16" t="s">
        <v>9614</v>
      </c>
      <c r="AG171" s="17" t="str">
        <f t="shared" si="4"/>
        <v>170,0,0,0,0,0,0,0,0,0</v>
      </c>
      <c r="AH171" s="16" t="s">
        <v>7008</v>
      </c>
      <c r="AI171" s="16" t="s">
        <v>8125</v>
      </c>
      <c r="AL171" s="16" t="s">
        <v>3779</v>
      </c>
      <c r="AN171" s="16">
        <v>0</v>
      </c>
      <c r="AO171" s="16">
        <v>25</v>
      </c>
      <c r="AP171" s="16">
        <v>10</v>
      </c>
      <c r="AQ171" s="16" t="s">
        <v>8492</v>
      </c>
      <c r="AT171" s="17"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16">
        <v>171</v>
      </c>
      <c r="B172" s="16" t="s">
        <v>491</v>
      </c>
      <c r="C172" s="16" t="s">
        <v>3996</v>
      </c>
      <c r="D172" s="16" t="s">
        <v>179</v>
      </c>
      <c r="E172" s="16" t="s">
        <v>180</v>
      </c>
      <c r="F172" s="16" t="s">
        <v>4568</v>
      </c>
      <c r="G172" s="16" t="s">
        <v>5421</v>
      </c>
      <c r="H172" s="16" t="s">
        <v>5432</v>
      </c>
      <c r="I172" s="16">
        <v>161</v>
      </c>
      <c r="J172" s="16" t="s">
        <v>2032</v>
      </c>
      <c r="K172" s="16">
        <v>75</v>
      </c>
      <c r="L172" s="16">
        <v>70</v>
      </c>
      <c r="M172" s="16" t="s">
        <v>5582</v>
      </c>
      <c r="N172" s="16" t="s">
        <v>3747</v>
      </c>
      <c r="O172" s="16" t="s">
        <v>5886</v>
      </c>
      <c r="Q172" s="16" t="s">
        <v>3758</v>
      </c>
      <c r="R172" s="16">
        <v>5355</v>
      </c>
      <c r="S172" s="16">
        <v>1.2</v>
      </c>
      <c r="T172" s="16">
        <v>22.5</v>
      </c>
      <c r="U172" s="16" t="s">
        <v>2057</v>
      </c>
      <c r="V172" s="16" t="s">
        <v>8765</v>
      </c>
      <c r="W172" s="16" t="s">
        <v>8968</v>
      </c>
      <c r="X172" s="16" t="s">
        <v>9614</v>
      </c>
      <c r="Y172" s="16" t="s">
        <v>9614</v>
      </c>
      <c r="Z172" s="16" t="s">
        <v>9614</v>
      </c>
      <c r="AA172" s="16" t="s">
        <v>9614</v>
      </c>
      <c r="AB172" s="16" t="s">
        <v>9614</v>
      </c>
      <c r="AC172" s="16" t="s">
        <v>9614</v>
      </c>
      <c r="AD172" s="16" t="s">
        <v>9614</v>
      </c>
      <c r="AE172" s="16" t="s">
        <v>9614</v>
      </c>
      <c r="AF172" s="16" t="s">
        <v>9614</v>
      </c>
      <c r="AG172" s="17" t="str">
        <f t="shared" si="4"/>
        <v>171,0,0,0,0,0,0,0,0,0</v>
      </c>
      <c r="AH172" s="16" t="s">
        <v>7009</v>
      </c>
      <c r="AI172" s="16" t="s">
        <v>8126</v>
      </c>
      <c r="AL172" s="16" t="s">
        <v>3779</v>
      </c>
      <c r="AN172" s="16">
        <v>0</v>
      </c>
      <c r="AO172" s="16">
        <v>25</v>
      </c>
      <c r="AP172" s="16">
        <v>10</v>
      </c>
      <c r="AT172" s="17"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16">
        <v>172</v>
      </c>
      <c r="B173" s="16" t="s">
        <v>492</v>
      </c>
      <c r="C173" s="16" t="s">
        <v>3997</v>
      </c>
      <c r="D173" s="16" t="s">
        <v>180</v>
      </c>
      <c r="F173" s="16" t="s">
        <v>4569</v>
      </c>
      <c r="G173" s="16" t="s">
        <v>5421</v>
      </c>
      <c r="H173" s="16" t="s">
        <v>5422</v>
      </c>
      <c r="I173" s="16">
        <v>41</v>
      </c>
      <c r="J173" s="16" t="s">
        <v>2046</v>
      </c>
      <c r="K173" s="16">
        <v>190</v>
      </c>
      <c r="L173" s="16">
        <v>70</v>
      </c>
      <c r="M173" s="16" t="s">
        <v>3713</v>
      </c>
      <c r="N173" s="16" t="s">
        <v>3714</v>
      </c>
      <c r="O173" s="16" t="s">
        <v>6391</v>
      </c>
      <c r="P173" s="16" t="s">
        <v>6392</v>
      </c>
      <c r="Q173" s="16" t="s">
        <v>6993</v>
      </c>
      <c r="R173" s="16">
        <v>2805</v>
      </c>
      <c r="S173" s="16">
        <v>0.3</v>
      </c>
      <c r="T173" s="16">
        <v>2</v>
      </c>
      <c r="U173" s="16" t="s">
        <v>8759</v>
      </c>
      <c r="V173" s="16" t="s">
        <v>7064</v>
      </c>
      <c r="W173" s="16" t="s">
        <v>8969</v>
      </c>
      <c r="X173" s="16" t="s">
        <v>9614</v>
      </c>
      <c r="Y173" s="16" t="s">
        <v>9614</v>
      </c>
      <c r="Z173" s="16" t="s">
        <v>9614</v>
      </c>
      <c r="AA173" s="16" t="s">
        <v>9614</v>
      </c>
      <c r="AB173" s="16" t="s">
        <v>9614</v>
      </c>
      <c r="AC173" s="16" t="s">
        <v>9614</v>
      </c>
      <c r="AD173" s="16" t="s">
        <v>9614</v>
      </c>
      <c r="AE173" s="16" t="s">
        <v>9614</v>
      </c>
      <c r="AF173" s="16" t="s">
        <v>9614</v>
      </c>
      <c r="AG173" s="17" t="str">
        <f t="shared" si="4"/>
        <v>172,0,0,0,0,0,0,0,0,0</v>
      </c>
      <c r="AH173" s="16" t="s">
        <v>7010</v>
      </c>
      <c r="AI173" s="16" t="s">
        <v>7997</v>
      </c>
      <c r="AJ173" s="16" t="s">
        <v>8392</v>
      </c>
      <c r="AK173" s="16" t="s">
        <v>8123</v>
      </c>
      <c r="AN173" s="16">
        <v>0</v>
      </c>
      <c r="AO173" s="16">
        <v>25</v>
      </c>
      <c r="AP173" s="16">
        <v>0</v>
      </c>
      <c r="AQ173" s="16" t="s">
        <v>8493</v>
      </c>
      <c r="AT173" s="17"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16">
        <v>173</v>
      </c>
      <c r="B174" s="16" t="s">
        <v>493</v>
      </c>
      <c r="C174" s="16" t="s">
        <v>3998</v>
      </c>
      <c r="D174" s="16" t="s">
        <v>192</v>
      </c>
      <c r="F174" s="16" t="s">
        <v>4570</v>
      </c>
      <c r="G174" s="16" t="s">
        <v>5426</v>
      </c>
      <c r="H174" s="16" t="s">
        <v>5427</v>
      </c>
      <c r="I174" s="16">
        <v>44</v>
      </c>
      <c r="J174" s="16" t="s">
        <v>1314</v>
      </c>
      <c r="K174" s="16">
        <v>150</v>
      </c>
      <c r="L174" s="16">
        <v>140</v>
      </c>
      <c r="M174" s="16" t="s">
        <v>5519</v>
      </c>
      <c r="N174" s="16" t="s">
        <v>3810</v>
      </c>
      <c r="O174" s="16" t="s">
        <v>6393</v>
      </c>
      <c r="P174" s="16" t="s">
        <v>6394</v>
      </c>
      <c r="Q174" s="16" t="s">
        <v>6993</v>
      </c>
      <c r="R174" s="16">
        <v>2805</v>
      </c>
      <c r="S174" s="16">
        <v>0.3</v>
      </c>
      <c r="T174" s="16">
        <v>3</v>
      </c>
      <c r="U174" s="16" t="s">
        <v>8761</v>
      </c>
      <c r="V174" s="16" t="s">
        <v>8767</v>
      </c>
      <c r="W174" s="16" t="s">
        <v>8970</v>
      </c>
      <c r="X174" s="16" t="s">
        <v>9614</v>
      </c>
      <c r="Y174" s="16" t="s">
        <v>9614</v>
      </c>
      <c r="Z174" s="16" t="s">
        <v>9614</v>
      </c>
      <c r="AA174" s="16" t="s">
        <v>9614</v>
      </c>
      <c r="AB174" s="16" t="s">
        <v>9614</v>
      </c>
      <c r="AC174" s="16" t="s">
        <v>9614</v>
      </c>
      <c r="AD174" s="16" t="s">
        <v>9614</v>
      </c>
      <c r="AE174" s="16" t="s">
        <v>9614</v>
      </c>
      <c r="AF174" s="16" t="s">
        <v>9614</v>
      </c>
      <c r="AG174" s="17" t="str">
        <f t="shared" si="4"/>
        <v>173,0,0,0,0,0,0,0,0,0</v>
      </c>
      <c r="AH174" s="16" t="s">
        <v>6974</v>
      </c>
      <c r="AI174" s="16" t="s">
        <v>8343</v>
      </c>
      <c r="AK174" s="16" t="s">
        <v>8115</v>
      </c>
      <c r="AL174" s="16" t="s">
        <v>3689</v>
      </c>
      <c r="AM174" s="16" t="s">
        <v>8037</v>
      </c>
      <c r="AN174" s="16">
        <v>0</v>
      </c>
      <c r="AO174" s="16">
        <v>25</v>
      </c>
      <c r="AP174" s="16">
        <v>0</v>
      </c>
      <c r="AQ174" s="16" t="s">
        <v>8494</v>
      </c>
      <c r="AT174" s="17"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16">
        <v>174</v>
      </c>
      <c r="B175" s="16" t="s">
        <v>494</v>
      </c>
      <c r="C175" s="16" t="s">
        <v>3999</v>
      </c>
      <c r="D175" s="16" t="s">
        <v>177</v>
      </c>
      <c r="E175" s="16" t="s">
        <v>192</v>
      </c>
      <c r="F175" s="16" t="s">
        <v>4571</v>
      </c>
      <c r="G175" s="16" t="s">
        <v>5426</v>
      </c>
      <c r="H175" s="16" t="s">
        <v>5427</v>
      </c>
      <c r="I175" s="16">
        <v>42</v>
      </c>
      <c r="J175" s="16" t="s">
        <v>2031</v>
      </c>
      <c r="K175" s="16">
        <v>170</v>
      </c>
      <c r="L175" s="16">
        <v>70</v>
      </c>
      <c r="M175" s="16" t="s">
        <v>3814</v>
      </c>
      <c r="N175" s="16" t="s">
        <v>3810</v>
      </c>
      <c r="O175" s="16" t="s">
        <v>6395</v>
      </c>
      <c r="P175" s="16" t="s">
        <v>6396</v>
      </c>
      <c r="Q175" s="16" t="s">
        <v>6993</v>
      </c>
      <c r="R175" s="16">
        <v>2805</v>
      </c>
      <c r="S175" s="16">
        <v>0.3</v>
      </c>
      <c r="T175" s="16">
        <v>1</v>
      </c>
      <c r="U175" s="16" t="s">
        <v>8761</v>
      </c>
      <c r="V175" s="16" t="s">
        <v>7367</v>
      </c>
      <c r="W175" s="16" t="s">
        <v>8971</v>
      </c>
      <c r="X175" s="16" t="s">
        <v>9614</v>
      </c>
      <c r="Y175" s="16" t="s">
        <v>9614</v>
      </c>
      <c r="Z175" s="16" t="s">
        <v>9614</v>
      </c>
      <c r="AA175" s="16" t="s">
        <v>9614</v>
      </c>
      <c r="AB175" s="16" t="s">
        <v>9614</v>
      </c>
      <c r="AC175" s="16" t="s">
        <v>9614</v>
      </c>
      <c r="AD175" s="16" t="s">
        <v>9614</v>
      </c>
      <c r="AE175" s="16" t="s">
        <v>9614</v>
      </c>
      <c r="AF175" s="16" t="s">
        <v>9614</v>
      </c>
      <c r="AG175" s="17" t="str">
        <f t="shared" si="4"/>
        <v>174,0,0,0,0,0,0,0,0,0</v>
      </c>
      <c r="AH175" s="16" t="s">
        <v>6926</v>
      </c>
      <c r="AI175" s="16" t="s">
        <v>7592</v>
      </c>
      <c r="AN175" s="16">
        <v>0</v>
      </c>
      <c r="AO175" s="16">
        <v>25</v>
      </c>
      <c r="AP175" s="16">
        <v>0</v>
      </c>
      <c r="AQ175" s="16" t="s">
        <v>8495</v>
      </c>
      <c r="AT175" s="17"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16">
        <v>175</v>
      </c>
      <c r="B176" s="16" t="s">
        <v>495</v>
      </c>
      <c r="C176" s="16" t="s">
        <v>4000</v>
      </c>
      <c r="D176" s="16" t="s">
        <v>192</v>
      </c>
      <c r="F176" s="16" t="s">
        <v>4572</v>
      </c>
      <c r="G176" s="16" t="s">
        <v>1311</v>
      </c>
      <c r="H176" s="16" t="s">
        <v>5427</v>
      </c>
      <c r="I176" s="16">
        <v>49</v>
      </c>
      <c r="J176" s="16" t="s">
        <v>1314</v>
      </c>
      <c r="K176" s="16">
        <v>190</v>
      </c>
      <c r="L176" s="16">
        <v>70</v>
      </c>
      <c r="M176" s="16" t="s">
        <v>5583</v>
      </c>
      <c r="N176" s="16" t="s">
        <v>3748</v>
      </c>
      <c r="O176" s="16" t="s">
        <v>6397</v>
      </c>
      <c r="P176" s="16" t="s">
        <v>6398</v>
      </c>
      <c r="Q176" s="16" t="s">
        <v>6993</v>
      </c>
      <c r="R176" s="16">
        <v>2805</v>
      </c>
      <c r="S176" s="16">
        <v>0.3</v>
      </c>
      <c r="T176" s="16">
        <v>1.5</v>
      </c>
      <c r="U176" s="16" t="s">
        <v>8760</v>
      </c>
      <c r="V176" s="16" t="s">
        <v>7064</v>
      </c>
      <c r="W176" s="16" t="s">
        <v>8972</v>
      </c>
      <c r="X176" s="16" t="s">
        <v>9614</v>
      </c>
      <c r="Y176" s="16" t="s">
        <v>9614</v>
      </c>
      <c r="Z176" s="16" t="s">
        <v>9614</v>
      </c>
      <c r="AA176" s="16" t="s">
        <v>9614</v>
      </c>
      <c r="AB176" s="16" t="s">
        <v>9614</v>
      </c>
      <c r="AC176" s="16" t="s">
        <v>9614</v>
      </c>
      <c r="AD176" s="16" t="s">
        <v>9614</v>
      </c>
      <c r="AE176" s="16" t="s">
        <v>9614</v>
      </c>
      <c r="AF176" s="16" t="s">
        <v>9614</v>
      </c>
      <c r="AG176" s="17" t="str">
        <f t="shared" si="4"/>
        <v>175,0,0,0,0,0,0,0,0,0</v>
      </c>
      <c r="AH176" s="16" t="s">
        <v>7011</v>
      </c>
      <c r="AI176" s="16" t="s">
        <v>7593</v>
      </c>
      <c r="AN176" s="16">
        <v>0</v>
      </c>
      <c r="AO176" s="16">
        <v>25</v>
      </c>
      <c r="AP176" s="16">
        <v>0</v>
      </c>
      <c r="AQ176" s="16" t="s">
        <v>8496</v>
      </c>
      <c r="AT176" s="17"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16">
        <v>176</v>
      </c>
      <c r="B177" s="16" t="s">
        <v>496</v>
      </c>
      <c r="C177" s="16" t="s">
        <v>4001</v>
      </c>
      <c r="D177" s="16" t="s">
        <v>192</v>
      </c>
      <c r="E177" s="16" t="s">
        <v>185</v>
      </c>
      <c r="F177" s="16" t="s">
        <v>4573</v>
      </c>
      <c r="G177" s="16" t="s">
        <v>1311</v>
      </c>
      <c r="H177" s="16" t="s">
        <v>5427</v>
      </c>
      <c r="I177" s="16">
        <v>142</v>
      </c>
      <c r="J177" s="16" t="s">
        <v>1315</v>
      </c>
      <c r="K177" s="16">
        <v>75</v>
      </c>
      <c r="L177" s="16">
        <v>70</v>
      </c>
      <c r="M177" s="16" t="s">
        <v>5583</v>
      </c>
      <c r="N177" s="16" t="s">
        <v>3748</v>
      </c>
      <c r="O177" s="16" t="s">
        <v>5887</v>
      </c>
      <c r="Q177" s="16" t="s">
        <v>7012</v>
      </c>
      <c r="R177" s="16">
        <v>2805</v>
      </c>
      <c r="S177" s="16">
        <v>0.6</v>
      </c>
      <c r="T177" s="16">
        <v>3.2</v>
      </c>
      <c r="U177" s="16" t="s">
        <v>8760</v>
      </c>
      <c r="V177" s="16" t="s">
        <v>7064</v>
      </c>
      <c r="W177" s="16" t="s">
        <v>8973</v>
      </c>
      <c r="X177" s="16" t="s">
        <v>9614</v>
      </c>
      <c r="Y177" s="16" t="s">
        <v>9614</v>
      </c>
      <c r="Z177" s="16" t="s">
        <v>9614</v>
      </c>
      <c r="AA177" s="16" t="s">
        <v>9614</v>
      </c>
      <c r="AB177" s="16" t="s">
        <v>9614</v>
      </c>
      <c r="AC177" s="16" t="s">
        <v>9614</v>
      </c>
      <c r="AD177" s="16" t="s">
        <v>9614</v>
      </c>
      <c r="AE177" s="16" t="s">
        <v>9614</v>
      </c>
      <c r="AF177" s="16" t="s">
        <v>9614</v>
      </c>
      <c r="AG177" s="17" t="str">
        <f t="shared" si="4"/>
        <v>176,0,0,0,0,0,0,0,0,0</v>
      </c>
      <c r="AH177" s="16" t="s">
        <v>212</v>
      </c>
      <c r="AI177" s="16" t="s">
        <v>7594</v>
      </c>
      <c r="AN177" s="16">
        <v>0</v>
      </c>
      <c r="AO177" s="16">
        <v>25</v>
      </c>
      <c r="AP177" s="16">
        <v>13</v>
      </c>
      <c r="AQ177" s="16" t="s">
        <v>8497</v>
      </c>
      <c r="AT177" s="17"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16">
        <v>177</v>
      </c>
      <c r="B178" s="16" t="s">
        <v>497</v>
      </c>
      <c r="C178" s="16" t="s">
        <v>4002</v>
      </c>
      <c r="D178" s="16" t="s">
        <v>186</v>
      </c>
      <c r="E178" s="16" t="s">
        <v>185</v>
      </c>
      <c r="F178" s="16" t="s">
        <v>4574</v>
      </c>
      <c r="G178" s="16" t="s">
        <v>5421</v>
      </c>
      <c r="H178" s="16" t="s">
        <v>5422</v>
      </c>
      <c r="I178" s="16">
        <v>64</v>
      </c>
      <c r="J178" s="16" t="s">
        <v>5415</v>
      </c>
      <c r="K178" s="16">
        <v>190</v>
      </c>
      <c r="L178" s="16">
        <v>70</v>
      </c>
      <c r="M178" s="16" t="s">
        <v>5584</v>
      </c>
      <c r="N178" s="16" t="s">
        <v>5497</v>
      </c>
      <c r="O178" s="16" t="s">
        <v>6399</v>
      </c>
      <c r="P178" s="16" t="s">
        <v>6400</v>
      </c>
      <c r="Q178" s="16" t="s">
        <v>1345</v>
      </c>
      <c r="R178" s="16">
        <v>5355</v>
      </c>
      <c r="S178" s="16">
        <v>0.2</v>
      </c>
      <c r="T178" s="16">
        <v>2</v>
      </c>
      <c r="U178" s="16" t="s">
        <v>2055</v>
      </c>
      <c r="V178" s="16" t="s">
        <v>7064</v>
      </c>
      <c r="W178" s="16" t="s">
        <v>8974</v>
      </c>
      <c r="X178" s="16" t="s">
        <v>9614</v>
      </c>
      <c r="Y178" s="16" t="s">
        <v>9614</v>
      </c>
      <c r="Z178" s="16" t="s">
        <v>9614</v>
      </c>
      <c r="AA178" s="16" t="s">
        <v>9614</v>
      </c>
      <c r="AB178" s="16" t="s">
        <v>9614</v>
      </c>
      <c r="AC178" s="16" t="s">
        <v>9614</v>
      </c>
      <c r="AD178" s="16" t="s">
        <v>9614</v>
      </c>
      <c r="AE178" s="16" t="s">
        <v>9614</v>
      </c>
      <c r="AF178" s="16" t="s">
        <v>9614</v>
      </c>
      <c r="AG178" s="17" t="str">
        <f t="shared" si="4"/>
        <v>177,0,0,0,0,0,0,0,0,0</v>
      </c>
      <c r="AH178" s="16" t="s">
        <v>6914</v>
      </c>
      <c r="AI178" s="16" t="s">
        <v>7595</v>
      </c>
      <c r="AN178" s="16">
        <v>0</v>
      </c>
      <c r="AO178" s="16">
        <v>25</v>
      </c>
      <c r="AP178" s="16">
        <v>0</v>
      </c>
      <c r="AQ178" s="16" t="s">
        <v>8498</v>
      </c>
      <c r="AT178" s="17"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16">
        <v>178</v>
      </c>
      <c r="B179" s="16" t="s">
        <v>498</v>
      </c>
      <c r="C179" s="16" t="s">
        <v>4003</v>
      </c>
      <c r="D179" s="16" t="s">
        <v>186</v>
      </c>
      <c r="E179" s="16" t="s">
        <v>185</v>
      </c>
      <c r="F179" s="16" t="s">
        <v>4575</v>
      </c>
      <c r="G179" s="16" t="s">
        <v>5421</v>
      </c>
      <c r="H179" s="16" t="s">
        <v>5422</v>
      </c>
      <c r="I179" s="16">
        <v>165</v>
      </c>
      <c r="J179" s="16" t="s">
        <v>5418</v>
      </c>
      <c r="K179" s="16">
        <v>75</v>
      </c>
      <c r="L179" s="16">
        <v>70</v>
      </c>
      <c r="M179" s="16" t="s">
        <v>5584</v>
      </c>
      <c r="N179" s="16" t="s">
        <v>5497</v>
      </c>
      <c r="O179" s="16" t="s">
        <v>5888</v>
      </c>
      <c r="Q179" s="16" t="s">
        <v>1345</v>
      </c>
      <c r="R179" s="16">
        <v>5355</v>
      </c>
      <c r="S179" s="16">
        <v>1.5</v>
      </c>
      <c r="T179" s="16">
        <v>15</v>
      </c>
      <c r="U179" s="16" t="s">
        <v>2055</v>
      </c>
      <c r="V179" s="16" t="s">
        <v>7064</v>
      </c>
      <c r="W179" s="16" t="s">
        <v>8975</v>
      </c>
      <c r="X179" s="16" t="s">
        <v>9614</v>
      </c>
      <c r="Y179" s="16" t="s">
        <v>9614</v>
      </c>
      <c r="Z179" s="16" t="s">
        <v>9614</v>
      </c>
      <c r="AA179" s="16" t="s">
        <v>9614</v>
      </c>
      <c r="AB179" s="16" t="s">
        <v>9614</v>
      </c>
      <c r="AC179" s="16" t="s">
        <v>9614</v>
      </c>
      <c r="AD179" s="16" t="s">
        <v>9614</v>
      </c>
      <c r="AE179" s="16" t="s">
        <v>9614</v>
      </c>
      <c r="AF179" s="16" t="s">
        <v>9614</v>
      </c>
      <c r="AG179" s="17" t="str">
        <f t="shared" si="4"/>
        <v>178,0,0,0,0,0,0,0,0,0</v>
      </c>
      <c r="AH179" s="16" t="s">
        <v>7013</v>
      </c>
      <c r="AI179" s="16" t="s">
        <v>7596</v>
      </c>
      <c r="AN179" s="16">
        <v>0</v>
      </c>
      <c r="AO179" s="16">
        <v>25</v>
      </c>
      <c r="AP179" s="16">
        <v>0</v>
      </c>
      <c r="AT179" s="17"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16">
        <v>179</v>
      </c>
      <c r="B180" s="16" t="s">
        <v>499</v>
      </c>
      <c r="C180" s="16" t="s">
        <v>4004</v>
      </c>
      <c r="D180" s="16" t="s">
        <v>180</v>
      </c>
      <c r="F180" s="16" t="s">
        <v>4576</v>
      </c>
      <c r="G180" s="16" t="s">
        <v>5421</v>
      </c>
      <c r="H180" s="16" t="s">
        <v>1312</v>
      </c>
      <c r="I180" s="16">
        <v>56</v>
      </c>
      <c r="J180" s="16" t="s">
        <v>5415</v>
      </c>
      <c r="K180" s="16">
        <v>235</v>
      </c>
      <c r="L180" s="16">
        <v>70</v>
      </c>
      <c r="M180" s="16" t="s">
        <v>3713</v>
      </c>
      <c r="N180" s="16" t="s">
        <v>5460</v>
      </c>
      <c r="O180" s="16" t="s">
        <v>6401</v>
      </c>
      <c r="P180" s="16" t="s">
        <v>6402</v>
      </c>
      <c r="Q180" s="16" t="s">
        <v>6922</v>
      </c>
      <c r="R180" s="16">
        <v>5355</v>
      </c>
      <c r="S180" s="16">
        <v>0.6</v>
      </c>
      <c r="T180" s="16">
        <v>7.8</v>
      </c>
      <c r="U180" s="16" t="s">
        <v>8760</v>
      </c>
      <c r="V180" s="16" t="s">
        <v>7367</v>
      </c>
      <c r="W180" s="16" t="s">
        <v>8976</v>
      </c>
      <c r="X180" s="16" t="s">
        <v>9614</v>
      </c>
      <c r="Y180" s="16" t="s">
        <v>9614</v>
      </c>
      <c r="Z180" s="16" t="s">
        <v>9614</v>
      </c>
      <c r="AA180" s="16" t="s">
        <v>9614</v>
      </c>
      <c r="AB180" s="16" t="s">
        <v>9614</v>
      </c>
      <c r="AC180" s="16" t="s">
        <v>9614</v>
      </c>
      <c r="AD180" s="16" t="s">
        <v>9614</v>
      </c>
      <c r="AE180" s="16" t="s">
        <v>9614</v>
      </c>
      <c r="AF180" s="16" t="s">
        <v>9614</v>
      </c>
      <c r="AG180" s="17" t="str">
        <f t="shared" si="4"/>
        <v>179,0,0,0,0,0,0,0,0,0</v>
      </c>
      <c r="AH180" s="16" t="s">
        <v>7014</v>
      </c>
      <c r="AI180" s="16" t="s">
        <v>7597</v>
      </c>
      <c r="AN180" s="16">
        <v>0</v>
      </c>
      <c r="AO180" s="16">
        <v>25</v>
      </c>
      <c r="AP180" s="16">
        <v>0</v>
      </c>
      <c r="AQ180" s="16" t="s">
        <v>8499</v>
      </c>
      <c r="AT180" s="17"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16">
        <v>180</v>
      </c>
      <c r="B181" s="16" t="s">
        <v>500</v>
      </c>
      <c r="C181" s="16" t="s">
        <v>4005</v>
      </c>
      <c r="D181" s="16" t="s">
        <v>180</v>
      </c>
      <c r="F181" s="16" t="s">
        <v>4577</v>
      </c>
      <c r="G181" s="16" t="s">
        <v>5421</v>
      </c>
      <c r="H181" s="16" t="s">
        <v>1312</v>
      </c>
      <c r="I181" s="16">
        <v>128</v>
      </c>
      <c r="J181" s="16" t="s">
        <v>5429</v>
      </c>
      <c r="K181" s="16">
        <v>120</v>
      </c>
      <c r="L181" s="16">
        <v>70</v>
      </c>
      <c r="M181" s="16" t="s">
        <v>3713</v>
      </c>
      <c r="N181" s="16" t="s">
        <v>5460</v>
      </c>
      <c r="O181" s="16" t="s">
        <v>5889</v>
      </c>
      <c r="Q181" s="16" t="s">
        <v>6922</v>
      </c>
      <c r="R181" s="16">
        <v>5355</v>
      </c>
      <c r="S181" s="16">
        <v>0.8</v>
      </c>
      <c r="T181" s="16">
        <v>13.3</v>
      </c>
      <c r="U181" s="16" t="s">
        <v>8761</v>
      </c>
      <c r="V181" s="16" t="s">
        <v>7367</v>
      </c>
      <c r="W181" s="16" t="s">
        <v>8977</v>
      </c>
      <c r="X181" s="16" t="s">
        <v>9614</v>
      </c>
      <c r="Y181" s="16" t="s">
        <v>9614</v>
      </c>
      <c r="Z181" s="16" t="s">
        <v>9614</v>
      </c>
      <c r="AA181" s="16" t="s">
        <v>9614</v>
      </c>
      <c r="AB181" s="16" t="s">
        <v>9614</v>
      </c>
      <c r="AC181" s="16" t="s">
        <v>9614</v>
      </c>
      <c r="AD181" s="16" t="s">
        <v>9614</v>
      </c>
      <c r="AE181" s="16" t="s">
        <v>9614</v>
      </c>
      <c r="AF181" s="16" t="s">
        <v>9614</v>
      </c>
      <c r="AG181" s="17" t="str">
        <f t="shared" si="4"/>
        <v>180,0,0,0,0,0,0,0,0,0</v>
      </c>
      <c r="AH181" s="16" t="s">
        <v>7014</v>
      </c>
      <c r="AI181" s="16" t="s">
        <v>7598</v>
      </c>
      <c r="AN181" s="16">
        <v>0</v>
      </c>
      <c r="AO181" s="16">
        <v>25</v>
      </c>
      <c r="AP181" s="16">
        <v>0</v>
      </c>
      <c r="AQ181" s="16" t="s">
        <v>8500</v>
      </c>
      <c r="AT181" s="17"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16">
        <v>181</v>
      </c>
      <c r="B182" s="16" t="s">
        <v>501</v>
      </c>
      <c r="C182" s="16" t="s">
        <v>4006</v>
      </c>
      <c r="D182" s="16" t="s">
        <v>180</v>
      </c>
      <c r="F182" s="16" t="s">
        <v>4578</v>
      </c>
      <c r="G182" s="16" t="s">
        <v>5421</v>
      </c>
      <c r="H182" s="16" t="s">
        <v>1312</v>
      </c>
      <c r="I182" s="16">
        <v>225</v>
      </c>
      <c r="J182" s="16" t="s">
        <v>5419</v>
      </c>
      <c r="K182" s="16">
        <v>45</v>
      </c>
      <c r="L182" s="16">
        <v>70</v>
      </c>
      <c r="M182" s="16" t="s">
        <v>3713</v>
      </c>
      <c r="N182" s="16" t="s">
        <v>5460</v>
      </c>
      <c r="O182" s="16" t="s">
        <v>5890</v>
      </c>
      <c r="Q182" s="16" t="s">
        <v>6922</v>
      </c>
      <c r="R182" s="16">
        <v>5355</v>
      </c>
      <c r="S182" s="16">
        <v>1.4</v>
      </c>
      <c r="T182" s="16">
        <v>61.5</v>
      </c>
      <c r="U182" s="16" t="s">
        <v>8759</v>
      </c>
      <c r="V182" s="16" t="s">
        <v>7367</v>
      </c>
      <c r="W182" s="16" t="s">
        <v>8978</v>
      </c>
      <c r="X182" s="16" t="s">
        <v>9614</v>
      </c>
      <c r="Y182" s="16" t="s">
        <v>9614</v>
      </c>
      <c r="Z182" s="16" t="s">
        <v>9614</v>
      </c>
      <c r="AA182" s="16" t="s">
        <v>9614</v>
      </c>
      <c r="AB182" s="16" t="s">
        <v>9614</v>
      </c>
      <c r="AC182" s="16" t="s">
        <v>9614</v>
      </c>
      <c r="AD182" s="16" t="s">
        <v>9614</v>
      </c>
      <c r="AE182" s="16" t="s">
        <v>9614</v>
      </c>
      <c r="AF182" s="16" t="s">
        <v>9614</v>
      </c>
      <c r="AG182" s="17" t="str">
        <f t="shared" si="4"/>
        <v>181,0,0,0,0,0,0,0,0,0</v>
      </c>
      <c r="AH182" s="16" t="s">
        <v>7009</v>
      </c>
      <c r="AI182" s="16" t="s">
        <v>7599</v>
      </c>
      <c r="AN182" s="16">
        <v>0</v>
      </c>
      <c r="AO182" s="16">
        <v>25</v>
      </c>
      <c r="AP182" s="16">
        <v>0</v>
      </c>
      <c r="AT182" s="17"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16">
        <v>182</v>
      </c>
      <c r="B183" s="16" t="s">
        <v>503</v>
      </c>
      <c r="C183" s="16" t="s">
        <v>3691</v>
      </c>
      <c r="D183" s="16" t="s">
        <v>181</v>
      </c>
      <c r="F183" s="16" t="s">
        <v>4579</v>
      </c>
      <c r="G183" s="16" t="s">
        <v>5421</v>
      </c>
      <c r="H183" s="16" t="s">
        <v>1312</v>
      </c>
      <c r="I183" s="16">
        <v>216</v>
      </c>
      <c r="J183" s="16" t="s">
        <v>2013</v>
      </c>
      <c r="K183" s="16">
        <v>45</v>
      </c>
      <c r="L183" s="16">
        <v>70</v>
      </c>
      <c r="M183" s="16" t="s">
        <v>3795</v>
      </c>
      <c r="N183" s="16" t="s">
        <v>3803</v>
      </c>
      <c r="O183" s="16" t="s">
        <v>5891</v>
      </c>
      <c r="Q183" s="16" t="s">
        <v>241</v>
      </c>
      <c r="R183" s="16">
        <v>5355</v>
      </c>
      <c r="S183" s="16">
        <v>0.4</v>
      </c>
      <c r="T183" s="16">
        <v>5.8</v>
      </c>
      <c r="U183" s="16" t="s">
        <v>2055</v>
      </c>
      <c r="V183" s="16" t="s">
        <v>7367</v>
      </c>
      <c r="W183" s="16" t="s">
        <v>8979</v>
      </c>
      <c r="X183" s="16" t="s">
        <v>9614</v>
      </c>
      <c r="Y183" s="16" t="s">
        <v>9614</v>
      </c>
      <c r="Z183" s="16" t="s">
        <v>9614</v>
      </c>
      <c r="AA183" s="16" t="s">
        <v>9614</v>
      </c>
      <c r="AB183" s="16" t="s">
        <v>9614</v>
      </c>
      <c r="AC183" s="16" t="s">
        <v>9614</v>
      </c>
      <c r="AD183" s="16" t="s">
        <v>9614</v>
      </c>
      <c r="AE183" s="16" t="s">
        <v>9614</v>
      </c>
      <c r="AF183" s="16" t="s">
        <v>9614</v>
      </c>
      <c r="AG183" s="17" t="str">
        <f t="shared" si="4"/>
        <v>182,0,0,0,0,0,0,0,0,0</v>
      </c>
      <c r="AH183" s="16" t="s">
        <v>6929</v>
      </c>
      <c r="AI183" s="16" t="s">
        <v>7600</v>
      </c>
      <c r="AN183" s="16">
        <v>0</v>
      </c>
      <c r="AO183" s="16">
        <v>25</v>
      </c>
      <c r="AP183" s="16">
        <v>0</v>
      </c>
      <c r="AT183" s="17"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16">
        <v>183</v>
      </c>
      <c r="B184" s="16" t="s">
        <v>504</v>
      </c>
      <c r="C184" s="16" t="s">
        <v>4007</v>
      </c>
      <c r="D184" s="16" t="s">
        <v>179</v>
      </c>
      <c r="E184" s="16" t="s">
        <v>192</v>
      </c>
      <c r="F184" s="16" t="s">
        <v>4580</v>
      </c>
      <c r="G184" s="16" t="s">
        <v>5421</v>
      </c>
      <c r="H184" s="16" t="s">
        <v>5427</v>
      </c>
      <c r="I184" s="16">
        <v>88</v>
      </c>
      <c r="J184" s="16" t="s">
        <v>2032</v>
      </c>
      <c r="K184" s="16">
        <v>190</v>
      </c>
      <c r="L184" s="16">
        <v>70</v>
      </c>
      <c r="M184" s="16" t="s">
        <v>5585</v>
      </c>
      <c r="N184" s="16" t="s">
        <v>3800</v>
      </c>
      <c r="O184" s="16" t="s">
        <v>6403</v>
      </c>
      <c r="P184" s="16" t="s">
        <v>6404</v>
      </c>
      <c r="Q184" s="16" t="s">
        <v>7015</v>
      </c>
      <c r="R184" s="16">
        <v>2805</v>
      </c>
      <c r="S184" s="16">
        <v>0.4</v>
      </c>
      <c r="T184" s="16">
        <v>8.5</v>
      </c>
      <c r="U184" s="16" t="s">
        <v>2057</v>
      </c>
      <c r="V184" s="16" t="s">
        <v>8764</v>
      </c>
      <c r="W184" s="16" t="s">
        <v>8980</v>
      </c>
      <c r="X184" s="16" t="s">
        <v>9614</v>
      </c>
      <c r="Y184" s="16" t="s">
        <v>9614</v>
      </c>
      <c r="Z184" s="16" t="s">
        <v>9614</v>
      </c>
      <c r="AA184" s="16" t="s">
        <v>9614</v>
      </c>
      <c r="AB184" s="16" t="s">
        <v>9614</v>
      </c>
      <c r="AC184" s="16" t="s">
        <v>9614</v>
      </c>
      <c r="AD184" s="16" t="s">
        <v>9614</v>
      </c>
      <c r="AE184" s="16" t="s">
        <v>9614</v>
      </c>
      <c r="AF184" s="16" t="s">
        <v>9614</v>
      </c>
      <c r="AG184" s="17" t="str">
        <f t="shared" si="4"/>
        <v>183,0,0,0,0,0,0,0,0,0</v>
      </c>
      <c r="AH184" s="16" t="s">
        <v>7016</v>
      </c>
      <c r="AI184" s="16" t="s">
        <v>7601</v>
      </c>
      <c r="AN184" s="16">
        <v>0</v>
      </c>
      <c r="AO184" s="16">
        <v>25</v>
      </c>
      <c r="AP184" s="16">
        <v>0</v>
      </c>
      <c r="AQ184" s="16" t="s">
        <v>8501</v>
      </c>
      <c r="AT184" s="17"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16">
        <v>184</v>
      </c>
      <c r="B185" s="16" t="s">
        <v>505</v>
      </c>
      <c r="C185" s="16" t="s">
        <v>4008</v>
      </c>
      <c r="D185" s="16" t="s">
        <v>179</v>
      </c>
      <c r="E185" s="16" t="s">
        <v>192</v>
      </c>
      <c r="F185" s="16" t="s">
        <v>4581</v>
      </c>
      <c r="G185" s="16" t="s">
        <v>5421</v>
      </c>
      <c r="H185" s="16" t="s">
        <v>5427</v>
      </c>
      <c r="I185" s="16">
        <v>185</v>
      </c>
      <c r="J185" s="16" t="s">
        <v>2033</v>
      </c>
      <c r="K185" s="16">
        <v>75</v>
      </c>
      <c r="L185" s="16">
        <v>70</v>
      </c>
      <c r="M185" s="16" t="s">
        <v>5585</v>
      </c>
      <c r="N185" s="16" t="s">
        <v>3800</v>
      </c>
      <c r="O185" s="16" t="s">
        <v>5892</v>
      </c>
      <c r="Q185" s="16" t="s">
        <v>7015</v>
      </c>
      <c r="R185" s="16">
        <v>2805</v>
      </c>
      <c r="S185" s="16">
        <v>0.8</v>
      </c>
      <c r="T185" s="16">
        <v>28.5</v>
      </c>
      <c r="U185" s="16" t="s">
        <v>2057</v>
      </c>
      <c r="V185" s="16" t="s">
        <v>8764</v>
      </c>
      <c r="W185" s="16" t="s">
        <v>8981</v>
      </c>
      <c r="X185" s="16" t="s">
        <v>9614</v>
      </c>
      <c r="Y185" s="16" t="s">
        <v>9614</v>
      </c>
      <c r="Z185" s="16" t="s">
        <v>9614</v>
      </c>
      <c r="AA185" s="16" t="s">
        <v>9614</v>
      </c>
      <c r="AB185" s="16" t="s">
        <v>9614</v>
      </c>
      <c r="AC185" s="16" t="s">
        <v>9614</v>
      </c>
      <c r="AD185" s="16" t="s">
        <v>9614</v>
      </c>
      <c r="AE185" s="16" t="s">
        <v>9614</v>
      </c>
      <c r="AF185" s="16" t="s">
        <v>9614</v>
      </c>
      <c r="AG185" s="17" t="str">
        <f t="shared" si="4"/>
        <v>184,0,0,0,0,0,0,0,0,0</v>
      </c>
      <c r="AH185" s="16" t="s">
        <v>7017</v>
      </c>
      <c r="AI185" s="16" t="s">
        <v>7602</v>
      </c>
      <c r="AN185" s="16">
        <v>0</v>
      </c>
      <c r="AO185" s="16">
        <v>25</v>
      </c>
      <c r="AP185" s="16">
        <v>0</v>
      </c>
      <c r="AT185" s="17"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16">
        <v>185</v>
      </c>
      <c r="B186" s="16" t="s">
        <v>506</v>
      </c>
      <c r="C186" s="16" t="s">
        <v>4009</v>
      </c>
      <c r="D186" s="16" t="s">
        <v>187</v>
      </c>
      <c r="F186" s="16" t="s">
        <v>4582</v>
      </c>
      <c r="G186" s="16" t="s">
        <v>5421</v>
      </c>
      <c r="H186" s="16" t="s">
        <v>5422</v>
      </c>
      <c r="I186" s="16">
        <v>144</v>
      </c>
      <c r="J186" s="16" t="s">
        <v>2044</v>
      </c>
      <c r="K186" s="16">
        <v>65</v>
      </c>
      <c r="L186" s="16">
        <v>70</v>
      </c>
      <c r="M186" s="16" t="s">
        <v>5586</v>
      </c>
      <c r="N186" s="16" t="s">
        <v>5567</v>
      </c>
      <c r="O186" s="16" t="s">
        <v>6405</v>
      </c>
      <c r="P186" s="16" t="s">
        <v>6406</v>
      </c>
      <c r="Q186" s="16" t="s">
        <v>2022</v>
      </c>
      <c r="R186" s="16">
        <v>5355</v>
      </c>
      <c r="S186" s="16">
        <v>1.2</v>
      </c>
      <c r="T186" s="16">
        <v>38</v>
      </c>
      <c r="U186" s="16" t="s">
        <v>2058</v>
      </c>
      <c r="V186" s="16" t="s">
        <v>7064</v>
      </c>
      <c r="W186" s="16" t="s">
        <v>8982</v>
      </c>
      <c r="X186" s="16" t="s">
        <v>9614</v>
      </c>
      <c r="Y186" s="16" t="s">
        <v>9614</v>
      </c>
      <c r="Z186" s="16" t="s">
        <v>9614</v>
      </c>
      <c r="AA186" s="16" t="s">
        <v>9614</v>
      </c>
      <c r="AB186" s="16" t="s">
        <v>9614</v>
      </c>
      <c r="AC186" s="16" t="s">
        <v>9614</v>
      </c>
      <c r="AD186" s="16" t="s">
        <v>9614</v>
      </c>
      <c r="AE186" s="16" t="s">
        <v>9614</v>
      </c>
      <c r="AF186" s="16" t="s">
        <v>9614</v>
      </c>
      <c r="AG186" s="17" t="str">
        <f t="shared" si="4"/>
        <v>185,0,0,0,0,0,0,0,0,0</v>
      </c>
      <c r="AH186" s="16" t="s">
        <v>7018</v>
      </c>
      <c r="AI186" s="16" t="s">
        <v>7603</v>
      </c>
      <c r="AN186" s="16">
        <v>0</v>
      </c>
      <c r="AO186" s="16">
        <v>25</v>
      </c>
      <c r="AP186" s="16">
        <v>0</v>
      </c>
      <c r="AT186" s="17"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16">
        <v>186</v>
      </c>
      <c r="B187" s="16" t="s">
        <v>507</v>
      </c>
      <c r="C187" s="16" t="s">
        <v>3700</v>
      </c>
      <c r="D187" s="16" t="s">
        <v>179</v>
      </c>
      <c r="F187" s="16" t="s">
        <v>4583</v>
      </c>
      <c r="G187" s="16" t="s">
        <v>5421</v>
      </c>
      <c r="H187" s="16" t="s">
        <v>1312</v>
      </c>
      <c r="I187" s="16">
        <v>225</v>
      </c>
      <c r="J187" s="16" t="s">
        <v>2013</v>
      </c>
      <c r="K187" s="16">
        <v>45</v>
      </c>
      <c r="L187" s="16">
        <v>70</v>
      </c>
      <c r="M187" s="16" t="s">
        <v>5532</v>
      </c>
      <c r="N187" s="16" t="s">
        <v>5463</v>
      </c>
      <c r="O187" s="16" t="s">
        <v>5893</v>
      </c>
      <c r="Q187" s="16" t="s">
        <v>3684</v>
      </c>
      <c r="R187" s="16">
        <v>5355</v>
      </c>
      <c r="S187" s="16">
        <v>1.1000000000000001</v>
      </c>
      <c r="T187" s="16">
        <v>33.9</v>
      </c>
      <c r="U187" s="16" t="s">
        <v>2055</v>
      </c>
      <c r="V187" s="16" t="s">
        <v>8764</v>
      </c>
      <c r="W187" s="16" t="s">
        <v>8983</v>
      </c>
      <c r="X187" s="16" t="s">
        <v>9614</v>
      </c>
      <c r="Y187" s="16" t="s">
        <v>9614</v>
      </c>
      <c r="Z187" s="16" t="s">
        <v>9614</v>
      </c>
      <c r="AA187" s="16" t="s">
        <v>9614</v>
      </c>
      <c r="AB187" s="16" t="s">
        <v>9614</v>
      </c>
      <c r="AC187" s="16" t="s">
        <v>9614</v>
      </c>
      <c r="AD187" s="16" t="s">
        <v>9614</v>
      </c>
      <c r="AE187" s="16" t="s">
        <v>9614</v>
      </c>
      <c r="AF187" s="16" t="s">
        <v>9614</v>
      </c>
      <c r="AG187" s="17" t="str">
        <f t="shared" si="4"/>
        <v>186,0,0,0,0,0,0,0,0,0</v>
      </c>
      <c r="AH187" s="16" t="s">
        <v>7019</v>
      </c>
      <c r="AI187" s="16" t="s">
        <v>8127</v>
      </c>
      <c r="AL187" s="16" t="s">
        <v>3701</v>
      </c>
      <c r="AN187" s="16">
        <v>0</v>
      </c>
      <c r="AO187" s="16">
        <v>25</v>
      </c>
      <c r="AP187" s="16">
        <v>5</v>
      </c>
      <c r="AT187" s="17"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16">
        <v>187</v>
      </c>
      <c r="B188" s="16" t="s">
        <v>508</v>
      </c>
      <c r="C188" s="16" t="s">
        <v>4010</v>
      </c>
      <c r="D188" s="16" t="s">
        <v>181</v>
      </c>
      <c r="E188" s="16" t="s">
        <v>185</v>
      </c>
      <c r="F188" s="16" t="s">
        <v>4584</v>
      </c>
      <c r="G188" s="16" t="s">
        <v>5421</v>
      </c>
      <c r="H188" s="16" t="s">
        <v>1312</v>
      </c>
      <c r="I188" s="16">
        <v>50</v>
      </c>
      <c r="J188" s="16" t="s">
        <v>1314</v>
      </c>
      <c r="K188" s="16">
        <v>255</v>
      </c>
      <c r="L188" s="16">
        <v>70</v>
      </c>
      <c r="M188" s="16" t="s">
        <v>5556</v>
      </c>
      <c r="N188" s="16" t="s">
        <v>3796</v>
      </c>
      <c r="O188" s="16" t="s">
        <v>6407</v>
      </c>
      <c r="P188" s="16" t="s">
        <v>6408</v>
      </c>
      <c r="Q188" s="16" t="s">
        <v>7020</v>
      </c>
      <c r="R188" s="16">
        <v>5355</v>
      </c>
      <c r="S188" s="16">
        <v>0.4</v>
      </c>
      <c r="T188" s="16">
        <v>0.5</v>
      </c>
      <c r="U188" s="16" t="s">
        <v>8761</v>
      </c>
      <c r="V188" s="16" t="s">
        <v>7367</v>
      </c>
      <c r="W188" s="16" t="s">
        <v>8984</v>
      </c>
      <c r="X188" s="16" t="s">
        <v>9614</v>
      </c>
      <c r="Y188" s="16" t="s">
        <v>9614</v>
      </c>
      <c r="Z188" s="16" t="s">
        <v>9614</v>
      </c>
      <c r="AA188" s="16" t="s">
        <v>9614</v>
      </c>
      <c r="AB188" s="16" t="s">
        <v>9614</v>
      </c>
      <c r="AC188" s="16" t="s">
        <v>9614</v>
      </c>
      <c r="AD188" s="16" t="s">
        <v>9614</v>
      </c>
      <c r="AE188" s="16" t="s">
        <v>9614</v>
      </c>
      <c r="AF188" s="16" t="s">
        <v>9614</v>
      </c>
      <c r="AG188" s="17" t="str">
        <f t="shared" si="4"/>
        <v>187,0,0,0,0,0,0,0,0,0</v>
      </c>
      <c r="AH188" s="16" t="s">
        <v>7021</v>
      </c>
      <c r="AI188" s="16" t="s">
        <v>7604</v>
      </c>
      <c r="AN188" s="16">
        <v>0</v>
      </c>
      <c r="AO188" s="16">
        <v>25</v>
      </c>
      <c r="AP188" s="16">
        <v>15</v>
      </c>
      <c r="AQ188" s="16" t="s">
        <v>8502</v>
      </c>
      <c r="AT188" s="17"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16">
        <v>188</v>
      </c>
      <c r="B189" s="16" t="s">
        <v>509</v>
      </c>
      <c r="C189" s="16" t="s">
        <v>4011</v>
      </c>
      <c r="D189" s="16" t="s">
        <v>181</v>
      </c>
      <c r="E189" s="16" t="s">
        <v>185</v>
      </c>
      <c r="F189" s="16" t="s">
        <v>4585</v>
      </c>
      <c r="G189" s="16" t="s">
        <v>5421</v>
      </c>
      <c r="H189" s="16" t="s">
        <v>1312</v>
      </c>
      <c r="I189" s="16">
        <v>119</v>
      </c>
      <c r="J189" s="16" t="s">
        <v>2047</v>
      </c>
      <c r="K189" s="16">
        <v>120</v>
      </c>
      <c r="L189" s="16">
        <v>70</v>
      </c>
      <c r="M189" s="16" t="s">
        <v>5556</v>
      </c>
      <c r="N189" s="16" t="s">
        <v>3796</v>
      </c>
      <c r="O189" s="16" t="s">
        <v>5894</v>
      </c>
      <c r="Q189" s="16" t="s">
        <v>7020</v>
      </c>
      <c r="R189" s="16">
        <v>5355</v>
      </c>
      <c r="S189" s="16">
        <v>0.6</v>
      </c>
      <c r="T189" s="16">
        <v>1</v>
      </c>
      <c r="U189" s="16" t="s">
        <v>2055</v>
      </c>
      <c r="V189" s="16" t="s">
        <v>7367</v>
      </c>
      <c r="W189" s="16" t="s">
        <v>8985</v>
      </c>
      <c r="X189" s="16" t="s">
        <v>9614</v>
      </c>
      <c r="Y189" s="16" t="s">
        <v>9614</v>
      </c>
      <c r="Z189" s="16" t="s">
        <v>9614</v>
      </c>
      <c r="AA189" s="16" t="s">
        <v>9614</v>
      </c>
      <c r="AB189" s="16" t="s">
        <v>9614</v>
      </c>
      <c r="AC189" s="16" t="s">
        <v>9614</v>
      </c>
      <c r="AD189" s="16" t="s">
        <v>9614</v>
      </c>
      <c r="AE189" s="16" t="s">
        <v>9614</v>
      </c>
      <c r="AF189" s="16" t="s">
        <v>9614</v>
      </c>
      <c r="AG189" s="17" t="str">
        <f t="shared" si="4"/>
        <v>188,0,0,0,0,0,0,0,0,0</v>
      </c>
      <c r="AH189" s="16" t="s">
        <v>7021</v>
      </c>
      <c r="AI189" s="16" t="s">
        <v>7605</v>
      </c>
      <c r="AN189" s="16">
        <v>0</v>
      </c>
      <c r="AO189" s="16">
        <v>25</v>
      </c>
      <c r="AP189" s="16">
        <v>15</v>
      </c>
      <c r="AQ189" s="16" t="s">
        <v>8503</v>
      </c>
      <c r="AT189" s="17"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16">
        <v>189</v>
      </c>
      <c r="B190" s="16" t="s">
        <v>510</v>
      </c>
      <c r="C190" s="16" t="s">
        <v>4012</v>
      </c>
      <c r="D190" s="16" t="s">
        <v>181</v>
      </c>
      <c r="E190" s="16" t="s">
        <v>185</v>
      </c>
      <c r="F190" s="16" t="s">
        <v>4586</v>
      </c>
      <c r="G190" s="16" t="s">
        <v>5421</v>
      </c>
      <c r="H190" s="16" t="s">
        <v>1312</v>
      </c>
      <c r="I190" s="16">
        <v>203</v>
      </c>
      <c r="J190" s="16" t="s">
        <v>2048</v>
      </c>
      <c r="K190" s="16">
        <v>45</v>
      </c>
      <c r="L190" s="16">
        <v>70</v>
      </c>
      <c r="M190" s="16" t="s">
        <v>5556</v>
      </c>
      <c r="N190" s="16" t="s">
        <v>3796</v>
      </c>
      <c r="O190" s="16" t="s">
        <v>5895</v>
      </c>
      <c r="Q190" s="16" t="s">
        <v>7020</v>
      </c>
      <c r="R190" s="16">
        <v>5355</v>
      </c>
      <c r="S190" s="16">
        <v>0.8</v>
      </c>
      <c r="T190" s="16">
        <v>3</v>
      </c>
      <c r="U190" s="16" t="s">
        <v>2057</v>
      </c>
      <c r="V190" s="16" t="s">
        <v>7367</v>
      </c>
      <c r="W190" s="16" t="s">
        <v>8986</v>
      </c>
      <c r="X190" s="16" t="s">
        <v>9614</v>
      </c>
      <c r="Y190" s="16" t="s">
        <v>9614</v>
      </c>
      <c r="Z190" s="16" t="s">
        <v>9614</v>
      </c>
      <c r="AA190" s="16" t="s">
        <v>9614</v>
      </c>
      <c r="AB190" s="16" t="s">
        <v>9614</v>
      </c>
      <c r="AC190" s="16" t="s">
        <v>9614</v>
      </c>
      <c r="AD190" s="16" t="s">
        <v>9614</v>
      </c>
      <c r="AE190" s="16" t="s">
        <v>9614</v>
      </c>
      <c r="AF190" s="16" t="s">
        <v>9614</v>
      </c>
      <c r="AG190" s="17" t="str">
        <f t="shared" si="4"/>
        <v>189,0,0,0,0,0,0,0,0,0</v>
      </c>
      <c r="AH190" s="16" t="s">
        <v>7021</v>
      </c>
      <c r="AI190" s="16" t="s">
        <v>7606</v>
      </c>
      <c r="AN190" s="16">
        <v>0</v>
      </c>
      <c r="AO190" s="16">
        <v>25</v>
      </c>
      <c r="AP190" s="16">
        <v>15</v>
      </c>
      <c r="AT190" s="17"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16">
        <v>190</v>
      </c>
      <c r="B191" s="16" t="s">
        <v>511</v>
      </c>
      <c r="C191" s="16" t="s">
        <v>4013</v>
      </c>
      <c r="D191" s="16" t="s">
        <v>177</v>
      </c>
      <c r="F191" s="16" t="s">
        <v>4587</v>
      </c>
      <c r="G191" s="16" t="s">
        <v>5421</v>
      </c>
      <c r="H191" s="16" t="s">
        <v>5427</v>
      </c>
      <c r="I191" s="16">
        <v>72</v>
      </c>
      <c r="J191" s="16" t="s">
        <v>2046</v>
      </c>
      <c r="K191" s="16">
        <v>45</v>
      </c>
      <c r="L191" s="16">
        <v>70</v>
      </c>
      <c r="M191" s="16" t="s">
        <v>5587</v>
      </c>
      <c r="N191" s="16" t="s">
        <v>3710</v>
      </c>
      <c r="O191" s="16" t="s">
        <v>6409</v>
      </c>
      <c r="P191" s="16" t="s">
        <v>6410</v>
      </c>
      <c r="Q191" s="16" t="s">
        <v>2024</v>
      </c>
      <c r="R191" s="16">
        <v>5355</v>
      </c>
      <c r="S191" s="16">
        <v>0.8</v>
      </c>
      <c r="T191" s="16">
        <v>11.5</v>
      </c>
      <c r="U191" s="16" t="s">
        <v>8762</v>
      </c>
      <c r="V191" s="16" t="s">
        <v>7064</v>
      </c>
      <c r="W191" s="16" t="s">
        <v>8987</v>
      </c>
      <c r="X191" s="16" t="s">
        <v>9614</v>
      </c>
      <c r="Y191" s="16" t="s">
        <v>9614</v>
      </c>
      <c r="Z191" s="16" t="s">
        <v>9614</v>
      </c>
      <c r="AA191" s="16" t="s">
        <v>9614</v>
      </c>
      <c r="AB191" s="16" t="s">
        <v>9614</v>
      </c>
      <c r="AC191" s="16" t="s">
        <v>9614</v>
      </c>
      <c r="AD191" s="16" t="s">
        <v>9614</v>
      </c>
      <c r="AE191" s="16" t="s">
        <v>9614</v>
      </c>
      <c r="AF191" s="16" t="s">
        <v>9614</v>
      </c>
      <c r="AG191" s="17" t="str">
        <f t="shared" si="4"/>
        <v>190,0,0,0,0,0,0,0,0,0</v>
      </c>
      <c r="AH191" s="16" t="s">
        <v>7022</v>
      </c>
      <c r="AI191" s="16" t="s">
        <v>7607</v>
      </c>
      <c r="AN191" s="16">
        <v>0</v>
      </c>
      <c r="AO191" s="16">
        <v>25</v>
      </c>
      <c r="AP191" s="16">
        <v>0</v>
      </c>
      <c r="AQ191" s="16" t="s">
        <v>8504</v>
      </c>
      <c r="AT191" s="17"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16">
        <v>191</v>
      </c>
      <c r="B192" s="16" t="s">
        <v>512</v>
      </c>
      <c r="C192" s="16" t="s">
        <v>4014</v>
      </c>
      <c r="D192" s="16" t="s">
        <v>181</v>
      </c>
      <c r="F192" s="16" t="s">
        <v>4588</v>
      </c>
      <c r="G192" s="16" t="s">
        <v>5421</v>
      </c>
      <c r="H192" s="16" t="s">
        <v>1312</v>
      </c>
      <c r="I192" s="16">
        <v>36</v>
      </c>
      <c r="J192" s="16" t="s">
        <v>5415</v>
      </c>
      <c r="K192" s="16">
        <v>235</v>
      </c>
      <c r="L192" s="16">
        <v>70</v>
      </c>
      <c r="M192" s="16" t="s">
        <v>5588</v>
      </c>
      <c r="N192" s="16" t="s">
        <v>3708</v>
      </c>
      <c r="O192" s="16" t="s">
        <v>6411</v>
      </c>
      <c r="P192" s="16" t="s">
        <v>6412</v>
      </c>
      <c r="Q192" s="16" t="s">
        <v>241</v>
      </c>
      <c r="R192" s="16">
        <v>5355</v>
      </c>
      <c r="S192" s="16">
        <v>0.3</v>
      </c>
      <c r="T192" s="16">
        <v>1.8</v>
      </c>
      <c r="U192" s="16" t="s">
        <v>8759</v>
      </c>
      <c r="V192" s="16" t="s">
        <v>7367</v>
      </c>
      <c r="W192" s="16" t="s">
        <v>8988</v>
      </c>
      <c r="X192" s="16" t="s">
        <v>9614</v>
      </c>
      <c r="Y192" s="16" t="s">
        <v>9614</v>
      </c>
      <c r="Z192" s="16" t="s">
        <v>9614</v>
      </c>
      <c r="AA192" s="16" t="s">
        <v>9614</v>
      </c>
      <c r="AB192" s="16" t="s">
        <v>9614</v>
      </c>
      <c r="AC192" s="16" t="s">
        <v>9614</v>
      </c>
      <c r="AD192" s="16" t="s">
        <v>9614</v>
      </c>
      <c r="AE192" s="16" t="s">
        <v>9614</v>
      </c>
      <c r="AF192" s="16" t="s">
        <v>9614</v>
      </c>
      <c r="AG192" s="17" t="str">
        <f t="shared" si="4"/>
        <v>191,0,0,0,0,0,0,0,0,0</v>
      </c>
      <c r="AH192" s="16" t="s">
        <v>6901</v>
      </c>
      <c r="AI192" s="16" t="s">
        <v>8128</v>
      </c>
      <c r="AL192" s="16" t="s">
        <v>8129</v>
      </c>
      <c r="AN192" s="16">
        <v>0</v>
      </c>
      <c r="AO192" s="16">
        <v>25</v>
      </c>
      <c r="AP192" s="16">
        <v>8</v>
      </c>
      <c r="AQ192" s="16" t="s">
        <v>8505</v>
      </c>
      <c r="AT192" s="17"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16">
        <v>192</v>
      </c>
      <c r="B193" s="16" t="s">
        <v>513</v>
      </c>
      <c r="C193" s="16" t="s">
        <v>4015</v>
      </c>
      <c r="D193" s="16" t="s">
        <v>181</v>
      </c>
      <c r="F193" s="16" t="s">
        <v>4589</v>
      </c>
      <c r="G193" s="16" t="s">
        <v>5421</v>
      </c>
      <c r="H193" s="16" t="s">
        <v>1312</v>
      </c>
      <c r="I193" s="16">
        <v>149</v>
      </c>
      <c r="J193" s="16" t="s">
        <v>5429</v>
      </c>
      <c r="K193" s="16">
        <v>120</v>
      </c>
      <c r="L193" s="16">
        <v>70</v>
      </c>
      <c r="M193" s="16" t="s">
        <v>5588</v>
      </c>
      <c r="N193" s="16" t="s">
        <v>3708</v>
      </c>
      <c r="O193" s="16" t="s">
        <v>5896</v>
      </c>
      <c r="Q193" s="16" t="s">
        <v>241</v>
      </c>
      <c r="R193" s="16">
        <v>5355</v>
      </c>
      <c r="S193" s="16">
        <v>0.8</v>
      </c>
      <c r="T193" s="16">
        <v>8.5</v>
      </c>
      <c r="U193" s="16" t="s">
        <v>8759</v>
      </c>
      <c r="V193" s="16" t="s">
        <v>7367</v>
      </c>
      <c r="W193" s="16" t="s">
        <v>8989</v>
      </c>
      <c r="X193" s="16" t="s">
        <v>9614</v>
      </c>
      <c r="Y193" s="16" t="s">
        <v>9614</v>
      </c>
      <c r="Z193" s="16" t="s">
        <v>9614</v>
      </c>
      <c r="AA193" s="16" t="s">
        <v>9614</v>
      </c>
      <c r="AB193" s="16" t="s">
        <v>9614</v>
      </c>
      <c r="AC193" s="16" t="s">
        <v>9614</v>
      </c>
      <c r="AD193" s="16" t="s">
        <v>9614</v>
      </c>
      <c r="AE193" s="16" t="s">
        <v>9614</v>
      </c>
      <c r="AF193" s="16" t="s">
        <v>9614</v>
      </c>
      <c r="AG193" s="17" t="str">
        <f t="shared" si="4"/>
        <v>192,0,0,0,0,0,0,0,0,0</v>
      </c>
      <c r="AH193" s="16" t="s">
        <v>7023</v>
      </c>
      <c r="AI193" s="16" t="s">
        <v>7608</v>
      </c>
      <c r="AN193" s="16">
        <v>0</v>
      </c>
      <c r="AO193" s="16">
        <v>25</v>
      </c>
      <c r="AP193" s="16">
        <v>0</v>
      </c>
      <c r="AT193" s="17"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16">
        <v>193</v>
      </c>
      <c r="B194" s="16" t="s">
        <v>514</v>
      </c>
      <c r="C194" s="16" t="s">
        <v>4016</v>
      </c>
      <c r="D194" s="16" t="s">
        <v>170</v>
      </c>
      <c r="E194" s="16" t="s">
        <v>185</v>
      </c>
      <c r="F194" s="16" t="s">
        <v>4590</v>
      </c>
      <c r="G194" s="16" t="s">
        <v>5421</v>
      </c>
      <c r="H194" s="16" t="s">
        <v>5422</v>
      </c>
      <c r="I194" s="16">
        <v>78</v>
      </c>
      <c r="J194" s="16" t="s">
        <v>2046</v>
      </c>
      <c r="K194" s="16">
        <v>75</v>
      </c>
      <c r="L194" s="16">
        <v>70</v>
      </c>
      <c r="M194" s="16" t="s">
        <v>5589</v>
      </c>
      <c r="N194" s="16" t="s">
        <v>3759</v>
      </c>
      <c r="O194" s="16" t="s">
        <v>6413</v>
      </c>
      <c r="P194" s="16" t="s">
        <v>6414</v>
      </c>
      <c r="Q194" s="16" t="s">
        <v>1372</v>
      </c>
      <c r="R194" s="16">
        <v>5355</v>
      </c>
      <c r="S194" s="16">
        <v>1.2</v>
      </c>
      <c r="T194" s="16">
        <v>38</v>
      </c>
      <c r="U194" s="16" t="s">
        <v>2056</v>
      </c>
      <c r="V194" s="16" t="s">
        <v>7064</v>
      </c>
      <c r="W194" s="16" t="s">
        <v>8990</v>
      </c>
      <c r="X194" s="16" t="s">
        <v>9614</v>
      </c>
      <c r="Y194" s="16" t="s">
        <v>9614</v>
      </c>
      <c r="Z194" s="16" t="s">
        <v>9614</v>
      </c>
      <c r="AA194" s="16" t="s">
        <v>9614</v>
      </c>
      <c r="AB194" s="16" t="s">
        <v>9614</v>
      </c>
      <c r="AC194" s="16" t="s">
        <v>9614</v>
      </c>
      <c r="AD194" s="16" t="s">
        <v>9614</v>
      </c>
      <c r="AE194" s="16" t="s">
        <v>9614</v>
      </c>
      <c r="AF194" s="16" t="s">
        <v>9614</v>
      </c>
      <c r="AG194" s="17" t="str">
        <f t="shared" si="4"/>
        <v>193,0,0,0,0,0,0,0,0,0</v>
      </c>
      <c r="AH194" s="16" t="s">
        <v>7024</v>
      </c>
      <c r="AI194" s="16" t="s">
        <v>8130</v>
      </c>
      <c r="AL194" s="16" t="s">
        <v>8131</v>
      </c>
      <c r="AN194" s="16">
        <v>0</v>
      </c>
      <c r="AO194" s="16">
        <v>25</v>
      </c>
      <c r="AP194" s="16">
        <v>15</v>
      </c>
      <c r="AQ194" s="16" t="s">
        <v>8506</v>
      </c>
      <c r="AT194" s="17"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16">
        <v>194</v>
      </c>
      <c r="B195" s="16" t="s">
        <v>515</v>
      </c>
      <c r="C195" s="16" t="s">
        <v>4017</v>
      </c>
      <c r="D195" s="16" t="s">
        <v>179</v>
      </c>
      <c r="E195" s="16" t="s">
        <v>184</v>
      </c>
      <c r="F195" s="16" t="s">
        <v>4591</v>
      </c>
      <c r="G195" s="16" t="s">
        <v>5421</v>
      </c>
      <c r="H195" s="16" t="s">
        <v>5422</v>
      </c>
      <c r="I195" s="16">
        <v>42</v>
      </c>
      <c r="J195" s="16" t="s">
        <v>2031</v>
      </c>
      <c r="K195" s="16">
        <v>255</v>
      </c>
      <c r="L195" s="16">
        <v>70</v>
      </c>
      <c r="M195" s="16" t="s">
        <v>5590</v>
      </c>
      <c r="N195" s="16" t="s">
        <v>3780</v>
      </c>
      <c r="O195" s="16" t="s">
        <v>6415</v>
      </c>
      <c r="P195" s="16" t="s">
        <v>6416</v>
      </c>
      <c r="Q195" s="16" t="s">
        <v>6937</v>
      </c>
      <c r="R195" s="16">
        <v>5355</v>
      </c>
      <c r="S195" s="16">
        <v>0.4</v>
      </c>
      <c r="T195" s="16">
        <v>8.5</v>
      </c>
      <c r="U195" s="16" t="s">
        <v>2057</v>
      </c>
      <c r="V195" s="16" t="s">
        <v>8764</v>
      </c>
      <c r="W195" s="16" t="s">
        <v>8991</v>
      </c>
      <c r="X195" s="16" t="s">
        <v>9614</v>
      </c>
      <c r="Y195" s="16" t="s">
        <v>9614</v>
      </c>
      <c r="Z195" s="16" t="s">
        <v>9614</v>
      </c>
      <c r="AA195" s="16" t="s">
        <v>9614</v>
      </c>
      <c r="AB195" s="16" t="s">
        <v>9614</v>
      </c>
      <c r="AC195" s="16" t="s">
        <v>9614</v>
      </c>
      <c r="AD195" s="16" t="s">
        <v>9614</v>
      </c>
      <c r="AE195" s="16" t="s">
        <v>9614</v>
      </c>
      <c r="AF195" s="16" t="s">
        <v>9614</v>
      </c>
      <c r="AG195" s="17" t="str">
        <f t="shared" ref="AG195:AG258" si="6">+W195&amp;","&amp;X195&amp;","&amp;Y195&amp;","&amp;Z195&amp;","&amp;AA195&amp;","&amp;AB195&amp;","&amp;AC195&amp;","&amp;AD195&amp;","&amp;AE195&amp;","&amp;AF195</f>
        <v>194,0,0,0,0,0,0,0,0,0</v>
      </c>
      <c r="AH195" s="16" t="s">
        <v>7025</v>
      </c>
      <c r="AI195" s="16" t="s">
        <v>7609</v>
      </c>
      <c r="AN195" s="16">
        <v>0</v>
      </c>
      <c r="AO195" s="16">
        <v>25</v>
      </c>
      <c r="AP195" s="16">
        <v>0</v>
      </c>
      <c r="AQ195" s="16" t="s">
        <v>8507</v>
      </c>
      <c r="AT195" s="17"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16">
        <v>195</v>
      </c>
      <c r="B196" s="16" t="s">
        <v>516</v>
      </c>
      <c r="C196" s="16" t="s">
        <v>4018</v>
      </c>
      <c r="D196" s="16" t="s">
        <v>179</v>
      </c>
      <c r="E196" s="16" t="s">
        <v>184</v>
      </c>
      <c r="F196" s="16" t="s">
        <v>4592</v>
      </c>
      <c r="G196" s="16" t="s">
        <v>5421</v>
      </c>
      <c r="H196" s="16" t="s">
        <v>5422</v>
      </c>
      <c r="I196" s="16">
        <v>151</v>
      </c>
      <c r="J196" s="16" t="s">
        <v>2032</v>
      </c>
      <c r="K196" s="16">
        <v>90</v>
      </c>
      <c r="L196" s="16">
        <v>70</v>
      </c>
      <c r="M196" s="16" t="s">
        <v>5590</v>
      </c>
      <c r="N196" s="16" t="s">
        <v>3780</v>
      </c>
      <c r="O196" s="16" t="s">
        <v>5897</v>
      </c>
      <c r="Q196" s="16" t="s">
        <v>6937</v>
      </c>
      <c r="R196" s="16">
        <v>5355</v>
      </c>
      <c r="S196" s="16">
        <v>1.4</v>
      </c>
      <c r="T196" s="16">
        <v>75</v>
      </c>
      <c r="U196" s="16" t="s">
        <v>2057</v>
      </c>
      <c r="V196" s="16" t="s">
        <v>8764</v>
      </c>
      <c r="W196" s="16" t="s">
        <v>8992</v>
      </c>
      <c r="X196" s="16" t="s">
        <v>9614</v>
      </c>
      <c r="Y196" s="16" t="s">
        <v>9614</v>
      </c>
      <c r="Z196" s="16" t="s">
        <v>9614</v>
      </c>
      <c r="AA196" s="16" t="s">
        <v>9614</v>
      </c>
      <c r="AB196" s="16" t="s">
        <v>9614</v>
      </c>
      <c r="AC196" s="16" t="s">
        <v>9614</v>
      </c>
      <c r="AD196" s="16" t="s">
        <v>9614</v>
      </c>
      <c r="AE196" s="16" t="s">
        <v>9614</v>
      </c>
      <c r="AF196" s="16" t="s">
        <v>9614</v>
      </c>
      <c r="AG196" s="17" t="str">
        <f t="shared" si="6"/>
        <v>195,0,0,0,0,0,0,0,0,0</v>
      </c>
      <c r="AH196" s="16" t="s">
        <v>7025</v>
      </c>
      <c r="AI196" s="16" t="s">
        <v>7610</v>
      </c>
      <c r="AN196" s="16">
        <v>0</v>
      </c>
      <c r="AO196" s="16">
        <v>25</v>
      </c>
      <c r="AP196" s="16">
        <v>0</v>
      </c>
      <c r="AT196" s="17"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16">
        <v>196</v>
      </c>
      <c r="B197" s="16" t="s">
        <v>517</v>
      </c>
      <c r="C197" s="16" t="s">
        <v>3735</v>
      </c>
      <c r="D197" s="16" t="s">
        <v>186</v>
      </c>
      <c r="F197" s="16" t="s">
        <v>4593</v>
      </c>
      <c r="G197" s="16" t="s">
        <v>1311</v>
      </c>
      <c r="H197" s="16" t="s">
        <v>5422</v>
      </c>
      <c r="I197" s="16">
        <v>184</v>
      </c>
      <c r="J197" s="16" t="s">
        <v>5429</v>
      </c>
      <c r="K197" s="16">
        <v>45</v>
      </c>
      <c r="L197" s="16">
        <v>70</v>
      </c>
      <c r="M197" s="16" t="s">
        <v>3789</v>
      </c>
      <c r="N197" s="16" t="s">
        <v>5497</v>
      </c>
      <c r="O197" s="16" t="s">
        <v>5898</v>
      </c>
      <c r="Q197" s="16" t="s">
        <v>2024</v>
      </c>
      <c r="R197" s="16">
        <v>9180</v>
      </c>
      <c r="S197" s="16">
        <v>0.9</v>
      </c>
      <c r="T197" s="16">
        <v>26.5</v>
      </c>
      <c r="U197" s="16" t="s">
        <v>8762</v>
      </c>
      <c r="V197" s="16" t="s">
        <v>8766</v>
      </c>
      <c r="W197" s="16" t="s">
        <v>8993</v>
      </c>
      <c r="X197" s="16" t="s">
        <v>9614</v>
      </c>
      <c r="Y197" s="16" t="s">
        <v>9614</v>
      </c>
      <c r="Z197" s="16" t="s">
        <v>9614</v>
      </c>
      <c r="AA197" s="16" t="s">
        <v>9614</v>
      </c>
      <c r="AB197" s="16" t="s">
        <v>9614</v>
      </c>
      <c r="AC197" s="16" t="s">
        <v>9614</v>
      </c>
      <c r="AD197" s="16" t="s">
        <v>9614</v>
      </c>
      <c r="AE197" s="16" t="s">
        <v>9614</v>
      </c>
      <c r="AF197" s="16" t="s">
        <v>9614</v>
      </c>
      <c r="AG197" s="17" t="str">
        <f t="shared" si="6"/>
        <v>196,0,0,0,0,0,0,0,0,0</v>
      </c>
      <c r="AH197" s="16" t="s">
        <v>7023</v>
      </c>
      <c r="AI197" s="16" t="s">
        <v>7611</v>
      </c>
      <c r="AN197" s="16">
        <v>0</v>
      </c>
      <c r="AO197" s="16">
        <v>25</v>
      </c>
      <c r="AP197" s="16">
        <v>0</v>
      </c>
      <c r="AT197" s="17"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16">
        <v>197</v>
      </c>
      <c r="B198" s="16" t="s">
        <v>518</v>
      </c>
      <c r="C198" s="16" t="s">
        <v>3736</v>
      </c>
      <c r="D198" s="16" t="s">
        <v>190</v>
      </c>
      <c r="F198" s="16" t="s">
        <v>4594</v>
      </c>
      <c r="G198" s="16" t="s">
        <v>1311</v>
      </c>
      <c r="H198" s="16" t="s">
        <v>5422</v>
      </c>
      <c r="I198" s="16">
        <v>184</v>
      </c>
      <c r="J198" s="16" t="s">
        <v>1315</v>
      </c>
      <c r="K198" s="16">
        <v>45</v>
      </c>
      <c r="L198" s="16">
        <v>35</v>
      </c>
      <c r="M198" s="16" t="s">
        <v>3789</v>
      </c>
      <c r="N198" s="16" t="s">
        <v>3702</v>
      </c>
      <c r="O198" s="16" t="s">
        <v>5899</v>
      </c>
      <c r="Q198" s="16" t="s">
        <v>2024</v>
      </c>
      <c r="R198" s="16">
        <v>9180</v>
      </c>
      <c r="S198" s="16">
        <v>1</v>
      </c>
      <c r="T198" s="16">
        <v>27</v>
      </c>
      <c r="U198" s="16" t="s">
        <v>8763</v>
      </c>
      <c r="V198" s="16" t="s">
        <v>8766</v>
      </c>
      <c r="W198" s="16" t="s">
        <v>8994</v>
      </c>
      <c r="X198" s="16" t="s">
        <v>9614</v>
      </c>
      <c r="Y198" s="16" t="s">
        <v>9614</v>
      </c>
      <c r="Z198" s="16" t="s">
        <v>9614</v>
      </c>
      <c r="AA198" s="16" t="s">
        <v>9614</v>
      </c>
      <c r="AB198" s="16" t="s">
        <v>9614</v>
      </c>
      <c r="AC198" s="16" t="s">
        <v>9614</v>
      </c>
      <c r="AD198" s="16" t="s">
        <v>9614</v>
      </c>
      <c r="AE198" s="16" t="s">
        <v>9614</v>
      </c>
      <c r="AF198" s="16" t="s">
        <v>9614</v>
      </c>
      <c r="AG198" s="17" t="str">
        <f t="shared" si="6"/>
        <v>197,0,0,0,0,0,0,0,0,0</v>
      </c>
      <c r="AH198" s="16" t="s">
        <v>2981</v>
      </c>
      <c r="AI198" s="16" t="s">
        <v>7612</v>
      </c>
      <c r="AN198" s="16">
        <v>0</v>
      </c>
      <c r="AO198" s="16">
        <v>25</v>
      </c>
      <c r="AP198" s="16">
        <v>0</v>
      </c>
      <c r="AT198" s="17"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16">
        <v>198</v>
      </c>
      <c r="B199" s="16" t="s">
        <v>519</v>
      </c>
      <c r="C199" s="16" t="s">
        <v>4019</v>
      </c>
      <c r="D199" s="16" t="s">
        <v>190</v>
      </c>
      <c r="E199" s="16" t="s">
        <v>185</v>
      </c>
      <c r="F199" s="16" t="s">
        <v>4595</v>
      </c>
      <c r="G199" s="16" t="s">
        <v>5421</v>
      </c>
      <c r="H199" s="16" t="s">
        <v>1312</v>
      </c>
      <c r="I199" s="16">
        <v>81</v>
      </c>
      <c r="J199" s="16" t="s">
        <v>2046</v>
      </c>
      <c r="K199" s="16">
        <v>30</v>
      </c>
      <c r="L199" s="16">
        <v>35</v>
      </c>
      <c r="M199" s="16" t="s">
        <v>5591</v>
      </c>
      <c r="N199" s="16" t="s">
        <v>5592</v>
      </c>
      <c r="O199" s="16" t="s">
        <v>6417</v>
      </c>
      <c r="P199" s="16" t="s">
        <v>6418</v>
      </c>
      <c r="Q199" s="16" t="s">
        <v>1345</v>
      </c>
      <c r="R199" s="16">
        <v>5355</v>
      </c>
      <c r="S199" s="16">
        <v>0.5</v>
      </c>
      <c r="T199" s="16">
        <v>2.1</v>
      </c>
      <c r="U199" s="16" t="s">
        <v>8763</v>
      </c>
      <c r="V199" s="16" t="s">
        <v>7064</v>
      </c>
      <c r="W199" s="16" t="s">
        <v>8995</v>
      </c>
      <c r="X199" s="16" t="s">
        <v>9614</v>
      </c>
      <c r="Y199" s="16" t="s">
        <v>9614</v>
      </c>
      <c r="Z199" s="16" t="s">
        <v>9614</v>
      </c>
      <c r="AA199" s="16" t="s">
        <v>9614</v>
      </c>
      <c r="AB199" s="16" t="s">
        <v>9614</v>
      </c>
      <c r="AC199" s="16" t="s">
        <v>9614</v>
      </c>
      <c r="AD199" s="16" t="s">
        <v>9614</v>
      </c>
      <c r="AE199" s="16" t="s">
        <v>9614</v>
      </c>
      <c r="AF199" s="16" t="s">
        <v>9614</v>
      </c>
      <c r="AG199" s="17" t="str">
        <f t="shared" si="6"/>
        <v>198,0,0,0,0,0,0,0,0,0</v>
      </c>
      <c r="AH199" s="16" t="s">
        <v>7026</v>
      </c>
      <c r="AI199" s="16" t="s">
        <v>7613</v>
      </c>
      <c r="AN199" s="16">
        <v>0</v>
      </c>
      <c r="AO199" s="16">
        <v>25</v>
      </c>
      <c r="AP199" s="16">
        <v>0</v>
      </c>
      <c r="AQ199" s="16" t="s">
        <v>8508</v>
      </c>
      <c r="AT199" s="17"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16">
        <v>199</v>
      </c>
      <c r="B200" s="16" t="s">
        <v>520</v>
      </c>
      <c r="C200" s="16" t="s">
        <v>3706</v>
      </c>
      <c r="D200" s="16" t="s">
        <v>179</v>
      </c>
      <c r="E200" s="16" t="s">
        <v>186</v>
      </c>
      <c r="F200" s="16" t="s">
        <v>4596</v>
      </c>
      <c r="G200" s="16" t="s">
        <v>5421</v>
      </c>
      <c r="H200" s="16" t="s">
        <v>5422</v>
      </c>
      <c r="I200" s="16">
        <v>172</v>
      </c>
      <c r="J200" s="16" t="s">
        <v>2013</v>
      </c>
      <c r="K200" s="16">
        <v>70</v>
      </c>
      <c r="L200" s="16">
        <v>70</v>
      </c>
      <c r="M200" s="16" t="s">
        <v>5538</v>
      </c>
      <c r="N200" s="16" t="s">
        <v>3792</v>
      </c>
      <c r="O200" s="16" t="s">
        <v>5900</v>
      </c>
      <c r="Q200" s="16" t="s">
        <v>6905</v>
      </c>
      <c r="R200" s="16">
        <v>5355</v>
      </c>
      <c r="S200" s="16">
        <v>2</v>
      </c>
      <c r="T200" s="16">
        <v>79.5</v>
      </c>
      <c r="U200" s="16" t="s">
        <v>8761</v>
      </c>
      <c r="V200" s="16" t="s">
        <v>8764</v>
      </c>
      <c r="W200" s="16" t="s">
        <v>8996</v>
      </c>
      <c r="X200" s="16" t="s">
        <v>9614</v>
      </c>
      <c r="Y200" s="16" t="s">
        <v>9614</v>
      </c>
      <c r="Z200" s="16" t="s">
        <v>9614</v>
      </c>
      <c r="AA200" s="16" t="s">
        <v>9614</v>
      </c>
      <c r="AB200" s="16" t="s">
        <v>9614</v>
      </c>
      <c r="AC200" s="16" t="s">
        <v>9614</v>
      </c>
      <c r="AD200" s="16" t="s">
        <v>9614</v>
      </c>
      <c r="AE200" s="16" t="s">
        <v>9614</v>
      </c>
      <c r="AF200" s="16" t="s">
        <v>9614</v>
      </c>
      <c r="AG200" s="17" t="str">
        <f t="shared" si="6"/>
        <v>199,0,0,0,0,0,0,0,0,0</v>
      </c>
      <c r="AH200" s="16" t="s">
        <v>7027</v>
      </c>
      <c r="AI200" s="16" t="s">
        <v>8132</v>
      </c>
      <c r="AL200" s="16" t="s">
        <v>3701</v>
      </c>
      <c r="AN200" s="16">
        <v>0</v>
      </c>
      <c r="AO200" s="16">
        <v>25</v>
      </c>
      <c r="AP200" s="16">
        <v>0</v>
      </c>
      <c r="AT200" s="17"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16">
        <v>200</v>
      </c>
      <c r="B201" s="16" t="s">
        <v>521</v>
      </c>
      <c r="C201" s="16" t="s">
        <v>4020</v>
      </c>
      <c r="D201" s="16" t="s">
        <v>188</v>
      </c>
      <c r="F201" s="16" t="s">
        <v>4597</v>
      </c>
      <c r="G201" s="16" t="s">
        <v>5421</v>
      </c>
      <c r="H201" s="16" t="s">
        <v>5427</v>
      </c>
      <c r="I201" s="16">
        <v>87</v>
      </c>
      <c r="J201" s="16" t="s">
        <v>1314</v>
      </c>
      <c r="K201" s="16">
        <v>45</v>
      </c>
      <c r="L201" s="16">
        <v>35</v>
      </c>
      <c r="M201" s="16" t="s">
        <v>2041</v>
      </c>
      <c r="O201" s="16" t="s">
        <v>6419</v>
      </c>
      <c r="P201" s="16" t="s">
        <v>6420</v>
      </c>
      <c r="Q201" s="16" t="s">
        <v>2023</v>
      </c>
      <c r="R201" s="16">
        <v>6630</v>
      </c>
      <c r="S201" s="16">
        <v>0.7</v>
      </c>
      <c r="T201" s="16">
        <v>1</v>
      </c>
      <c r="U201" s="16" t="s">
        <v>8762</v>
      </c>
      <c r="V201" s="16" t="s">
        <v>7215</v>
      </c>
      <c r="W201" s="16" t="s">
        <v>8997</v>
      </c>
      <c r="X201" s="16" t="s">
        <v>9614</v>
      </c>
      <c r="Y201" s="16" t="s">
        <v>9614</v>
      </c>
      <c r="Z201" s="16" t="s">
        <v>9614</v>
      </c>
      <c r="AA201" s="16" t="s">
        <v>9614</v>
      </c>
      <c r="AB201" s="16" t="s">
        <v>9614</v>
      </c>
      <c r="AC201" s="16" t="s">
        <v>9614</v>
      </c>
      <c r="AD201" s="16" t="s">
        <v>9614</v>
      </c>
      <c r="AE201" s="16" t="s">
        <v>9614</v>
      </c>
      <c r="AF201" s="16" t="s">
        <v>9614</v>
      </c>
      <c r="AG201" s="17" t="str">
        <f t="shared" si="6"/>
        <v>200,0,0,0,0,0,0,0,0,0</v>
      </c>
      <c r="AH201" s="16" t="s">
        <v>1436</v>
      </c>
      <c r="AI201" s="16" t="s">
        <v>7614</v>
      </c>
      <c r="AN201" s="16">
        <v>0</v>
      </c>
      <c r="AO201" s="16">
        <v>25</v>
      </c>
      <c r="AP201" s="16">
        <v>17</v>
      </c>
      <c r="AQ201" s="16" t="s">
        <v>8509</v>
      </c>
      <c r="AT201" s="17"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16">
        <v>201</v>
      </c>
      <c r="B202" s="16" t="s">
        <v>522</v>
      </c>
      <c r="C202" s="16" t="s">
        <v>4021</v>
      </c>
      <c r="D202" s="16" t="s">
        <v>186</v>
      </c>
      <c r="F202" s="16" t="s">
        <v>4598</v>
      </c>
      <c r="G202" s="16" t="s">
        <v>5433</v>
      </c>
      <c r="H202" s="16" t="s">
        <v>5422</v>
      </c>
      <c r="I202" s="16">
        <v>118</v>
      </c>
      <c r="J202" s="16" t="s">
        <v>5439</v>
      </c>
      <c r="K202" s="16">
        <v>225</v>
      </c>
      <c r="L202" s="16">
        <v>70</v>
      </c>
      <c r="M202" s="16" t="s">
        <v>2041</v>
      </c>
      <c r="O202" s="16" t="s">
        <v>5901</v>
      </c>
      <c r="Q202" s="16" t="s">
        <v>6993</v>
      </c>
      <c r="R202" s="16">
        <v>10455</v>
      </c>
      <c r="S202" s="16">
        <v>0.5</v>
      </c>
      <c r="T202" s="16">
        <v>5</v>
      </c>
      <c r="U202" s="16" t="s">
        <v>8763</v>
      </c>
      <c r="V202" s="16" t="s">
        <v>8769</v>
      </c>
      <c r="W202" s="16" t="s">
        <v>8998</v>
      </c>
      <c r="X202" s="16" t="s">
        <v>9614</v>
      </c>
      <c r="Y202" s="16" t="s">
        <v>9614</v>
      </c>
      <c r="Z202" s="16" t="s">
        <v>9614</v>
      </c>
      <c r="AA202" s="16" t="s">
        <v>9614</v>
      </c>
      <c r="AB202" s="16" t="s">
        <v>9614</v>
      </c>
      <c r="AC202" s="16" t="s">
        <v>9614</v>
      </c>
      <c r="AD202" s="16" t="s">
        <v>9614</v>
      </c>
      <c r="AE202" s="16" t="s">
        <v>9614</v>
      </c>
      <c r="AF202" s="16" t="s">
        <v>9614</v>
      </c>
      <c r="AG202" s="17" t="str">
        <f t="shared" si="6"/>
        <v>201,0,0,0,0,0,0,0,0,0</v>
      </c>
      <c r="AH202" s="16" t="s">
        <v>7028</v>
      </c>
      <c r="AI202" s="16" t="s">
        <v>7998</v>
      </c>
      <c r="AJ202" s="16" t="s">
        <v>8023</v>
      </c>
      <c r="AN202" s="16">
        <v>0</v>
      </c>
      <c r="AO202" s="16">
        <v>25</v>
      </c>
      <c r="AP202" s="16">
        <v>19</v>
      </c>
      <c r="AT202" s="17"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16">
        <v>202</v>
      </c>
      <c r="B203" s="16" t="s">
        <v>523</v>
      </c>
      <c r="C203" s="16" t="s">
        <v>4022</v>
      </c>
      <c r="D203" s="16" t="s">
        <v>186</v>
      </c>
      <c r="F203" s="16" t="s">
        <v>4599</v>
      </c>
      <c r="G203" s="16" t="s">
        <v>5421</v>
      </c>
      <c r="H203" s="16" t="s">
        <v>5422</v>
      </c>
      <c r="I203" s="16">
        <v>142</v>
      </c>
      <c r="J203" s="16" t="s">
        <v>2032</v>
      </c>
      <c r="K203" s="16">
        <v>45</v>
      </c>
      <c r="L203" s="16">
        <v>70</v>
      </c>
      <c r="M203" s="16" t="s">
        <v>5593</v>
      </c>
      <c r="N203" s="16" t="s">
        <v>3818</v>
      </c>
      <c r="O203" s="16" t="s">
        <v>5902</v>
      </c>
      <c r="Q203" s="16" t="s">
        <v>2023</v>
      </c>
      <c r="R203" s="16">
        <v>5355</v>
      </c>
      <c r="S203" s="16">
        <v>1.3</v>
      </c>
      <c r="T203" s="16">
        <v>28.5</v>
      </c>
      <c r="U203" s="16" t="s">
        <v>2057</v>
      </c>
      <c r="V203" s="16" t="s">
        <v>7215</v>
      </c>
      <c r="W203" s="16" t="s">
        <v>8999</v>
      </c>
      <c r="X203" s="16" t="s">
        <v>9614</v>
      </c>
      <c r="Y203" s="16" t="s">
        <v>9614</v>
      </c>
      <c r="Z203" s="16" t="s">
        <v>9614</v>
      </c>
      <c r="AA203" s="16" t="s">
        <v>9614</v>
      </c>
      <c r="AB203" s="16" t="s">
        <v>9614</v>
      </c>
      <c r="AC203" s="16" t="s">
        <v>9614</v>
      </c>
      <c r="AD203" s="16" t="s">
        <v>9614</v>
      </c>
      <c r="AE203" s="16" t="s">
        <v>9614</v>
      </c>
      <c r="AF203" s="16" t="s">
        <v>9614</v>
      </c>
      <c r="AG203" s="17" t="str">
        <f t="shared" si="6"/>
        <v>202,0,0,0,0,0,0,0,0,0</v>
      </c>
      <c r="AH203" s="16" t="s">
        <v>7029</v>
      </c>
      <c r="AI203" s="16" t="s">
        <v>7615</v>
      </c>
      <c r="AN203" s="16">
        <v>0</v>
      </c>
      <c r="AO203" s="16">
        <v>25</v>
      </c>
      <c r="AP203" s="16">
        <v>0</v>
      </c>
      <c r="AT203" s="17"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16">
        <v>203</v>
      </c>
      <c r="B204" s="16" t="s">
        <v>524</v>
      </c>
      <c r="C204" s="16" t="s">
        <v>4023</v>
      </c>
      <c r="D204" s="16" t="s">
        <v>177</v>
      </c>
      <c r="E204" s="16" t="s">
        <v>186</v>
      </c>
      <c r="F204" s="16" t="s">
        <v>4600</v>
      </c>
      <c r="G204" s="16" t="s">
        <v>5421</v>
      </c>
      <c r="H204" s="16" t="s">
        <v>5422</v>
      </c>
      <c r="I204" s="16">
        <v>159</v>
      </c>
      <c r="J204" s="16" t="s">
        <v>5429</v>
      </c>
      <c r="K204" s="16">
        <v>60</v>
      </c>
      <c r="L204" s="16">
        <v>70</v>
      </c>
      <c r="M204" s="16" t="s">
        <v>5594</v>
      </c>
      <c r="N204" s="16" t="s">
        <v>3800</v>
      </c>
      <c r="O204" s="16" t="s">
        <v>6421</v>
      </c>
      <c r="P204" s="16" t="s">
        <v>6422</v>
      </c>
      <c r="Q204" s="16" t="s">
        <v>2024</v>
      </c>
      <c r="R204" s="16">
        <v>5355</v>
      </c>
      <c r="S204" s="16">
        <v>1.5</v>
      </c>
      <c r="T204" s="16">
        <v>41.5</v>
      </c>
      <c r="U204" s="16" t="s">
        <v>8759</v>
      </c>
      <c r="V204" s="16" t="s">
        <v>7367</v>
      </c>
      <c r="W204" s="16" t="s">
        <v>9000</v>
      </c>
      <c r="X204" s="16" t="s">
        <v>9614</v>
      </c>
      <c r="Y204" s="16" t="s">
        <v>9614</v>
      </c>
      <c r="Z204" s="16" t="s">
        <v>9614</v>
      </c>
      <c r="AA204" s="16" t="s">
        <v>9614</v>
      </c>
      <c r="AB204" s="16" t="s">
        <v>9614</v>
      </c>
      <c r="AC204" s="16" t="s">
        <v>9614</v>
      </c>
      <c r="AD204" s="16" t="s">
        <v>9614</v>
      </c>
      <c r="AE204" s="16" t="s">
        <v>9614</v>
      </c>
      <c r="AF204" s="16" t="s">
        <v>9614</v>
      </c>
      <c r="AG204" s="17" t="str">
        <f t="shared" si="6"/>
        <v>203,0,0,0,0,0,0,0,0,0</v>
      </c>
      <c r="AH204" s="16" t="s">
        <v>7030</v>
      </c>
      <c r="AI204" s="16" t="s">
        <v>8133</v>
      </c>
      <c r="AL204" s="16" t="s">
        <v>8134</v>
      </c>
      <c r="AN204" s="16">
        <v>0</v>
      </c>
      <c r="AO204" s="16">
        <v>25</v>
      </c>
      <c r="AP204" s="16">
        <v>0</v>
      </c>
      <c r="AT204" s="17"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16">
        <v>204</v>
      </c>
      <c r="B205" s="16" t="s">
        <v>525</v>
      </c>
      <c r="C205" s="16" t="s">
        <v>4024</v>
      </c>
      <c r="D205" s="16" t="s">
        <v>170</v>
      </c>
      <c r="F205" s="16" t="s">
        <v>4601</v>
      </c>
      <c r="G205" s="16" t="s">
        <v>5421</v>
      </c>
      <c r="H205" s="16" t="s">
        <v>5422</v>
      </c>
      <c r="I205" s="16">
        <v>58</v>
      </c>
      <c r="J205" s="16" t="s">
        <v>2034</v>
      </c>
      <c r="K205" s="16">
        <v>190</v>
      </c>
      <c r="L205" s="16">
        <v>70</v>
      </c>
      <c r="M205" s="16" t="s">
        <v>3704</v>
      </c>
      <c r="N205" s="16" t="s">
        <v>3808</v>
      </c>
      <c r="O205" s="16" t="s">
        <v>6423</v>
      </c>
      <c r="P205" s="16" t="s">
        <v>6424</v>
      </c>
      <c r="Q205" s="16" t="s">
        <v>1372</v>
      </c>
      <c r="R205" s="16">
        <v>5355</v>
      </c>
      <c r="S205" s="16">
        <v>0.6</v>
      </c>
      <c r="T205" s="16">
        <v>7.2</v>
      </c>
      <c r="U205" s="16" t="s">
        <v>8758</v>
      </c>
      <c r="V205" s="16" t="s">
        <v>7064</v>
      </c>
      <c r="W205" s="16" t="s">
        <v>9001</v>
      </c>
      <c r="X205" s="16" t="s">
        <v>9614</v>
      </c>
      <c r="Y205" s="16" t="s">
        <v>9614</v>
      </c>
      <c r="Z205" s="16" t="s">
        <v>9614</v>
      </c>
      <c r="AA205" s="16" t="s">
        <v>9614</v>
      </c>
      <c r="AB205" s="16" t="s">
        <v>9614</v>
      </c>
      <c r="AC205" s="16" t="s">
        <v>9614</v>
      </c>
      <c r="AD205" s="16" t="s">
        <v>9614</v>
      </c>
      <c r="AE205" s="16" t="s">
        <v>9614</v>
      </c>
      <c r="AF205" s="16" t="s">
        <v>9614</v>
      </c>
      <c r="AG205" s="17" t="str">
        <f t="shared" si="6"/>
        <v>204,0,0,0,0,0,0,0,0,0</v>
      </c>
      <c r="AH205" s="16" t="s">
        <v>7031</v>
      </c>
      <c r="AI205" s="16" t="s">
        <v>7616</v>
      </c>
      <c r="AN205" s="16">
        <v>0</v>
      </c>
      <c r="AO205" s="16">
        <v>25</v>
      </c>
      <c r="AP205" s="16">
        <v>10</v>
      </c>
      <c r="AQ205" s="16" t="s">
        <v>8510</v>
      </c>
      <c r="AT205" s="17"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16">
        <v>205</v>
      </c>
      <c r="B206" s="16" t="s">
        <v>526</v>
      </c>
      <c r="C206" s="16" t="s">
        <v>4025</v>
      </c>
      <c r="D206" s="16" t="s">
        <v>170</v>
      </c>
      <c r="E206" s="16" t="s">
        <v>191</v>
      </c>
      <c r="F206" s="16" t="s">
        <v>4602</v>
      </c>
      <c r="G206" s="16" t="s">
        <v>5421</v>
      </c>
      <c r="H206" s="16" t="s">
        <v>5422</v>
      </c>
      <c r="I206" s="16">
        <v>163</v>
      </c>
      <c r="J206" s="16" t="s">
        <v>2044</v>
      </c>
      <c r="K206" s="16">
        <v>75</v>
      </c>
      <c r="L206" s="16">
        <v>70</v>
      </c>
      <c r="M206" s="16" t="s">
        <v>3704</v>
      </c>
      <c r="N206" s="16" t="s">
        <v>3808</v>
      </c>
      <c r="O206" s="16" t="s">
        <v>5903</v>
      </c>
      <c r="Q206" s="16" t="s">
        <v>1372</v>
      </c>
      <c r="R206" s="16">
        <v>5355</v>
      </c>
      <c r="S206" s="16">
        <v>1.2</v>
      </c>
      <c r="T206" s="16">
        <v>125.8</v>
      </c>
      <c r="U206" s="16" t="s">
        <v>8762</v>
      </c>
      <c r="V206" s="16" t="s">
        <v>7064</v>
      </c>
      <c r="W206" s="16" t="s">
        <v>9002</v>
      </c>
      <c r="X206" s="16" t="s">
        <v>9614</v>
      </c>
      <c r="Y206" s="16" t="s">
        <v>9614</v>
      </c>
      <c r="Z206" s="16" t="s">
        <v>9614</v>
      </c>
      <c r="AA206" s="16" t="s">
        <v>9614</v>
      </c>
      <c r="AB206" s="16" t="s">
        <v>9614</v>
      </c>
      <c r="AC206" s="16" t="s">
        <v>9614</v>
      </c>
      <c r="AD206" s="16" t="s">
        <v>9614</v>
      </c>
      <c r="AE206" s="16" t="s">
        <v>9614</v>
      </c>
      <c r="AF206" s="16" t="s">
        <v>9614</v>
      </c>
      <c r="AG206" s="17" t="str">
        <f t="shared" si="6"/>
        <v>205,0,0,0,0,0,0,0,0,0</v>
      </c>
      <c r="AH206" s="16" t="s">
        <v>7031</v>
      </c>
      <c r="AI206" s="16" t="s">
        <v>7617</v>
      </c>
      <c r="AN206" s="16">
        <v>0</v>
      </c>
      <c r="AO206" s="16">
        <v>25</v>
      </c>
      <c r="AP206" s="16">
        <v>0</v>
      </c>
      <c r="AT206" s="17"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16">
        <v>206</v>
      </c>
      <c r="B207" s="16" t="s">
        <v>527</v>
      </c>
      <c r="C207" s="16" t="s">
        <v>4026</v>
      </c>
      <c r="D207" s="16" t="s">
        <v>177</v>
      </c>
      <c r="F207" s="16" t="s">
        <v>4603</v>
      </c>
      <c r="G207" s="16" t="s">
        <v>5421</v>
      </c>
      <c r="H207" s="16" t="s">
        <v>5422</v>
      </c>
      <c r="I207" s="16">
        <v>145</v>
      </c>
      <c r="J207" s="16" t="s">
        <v>2031</v>
      </c>
      <c r="K207" s="16">
        <v>190</v>
      </c>
      <c r="L207" s="16">
        <v>70</v>
      </c>
      <c r="M207" s="16" t="s">
        <v>5595</v>
      </c>
      <c r="N207" s="16" t="s">
        <v>5567</v>
      </c>
      <c r="O207" s="16" t="s">
        <v>6425</v>
      </c>
      <c r="P207" s="16" t="s">
        <v>6426</v>
      </c>
      <c r="Q207" s="16" t="s">
        <v>2024</v>
      </c>
      <c r="R207" s="16">
        <v>5355</v>
      </c>
      <c r="S207" s="16">
        <v>1.5</v>
      </c>
      <c r="T207" s="16">
        <v>14</v>
      </c>
      <c r="U207" s="16" t="s">
        <v>8759</v>
      </c>
      <c r="V207" s="16" t="s">
        <v>7215</v>
      </c>
      <c r="W207" s="16" t="s">
        <v>9003</v>
      </c>
      <c r="X207" s="16" t="s">
        <v>9614</v>
      </c>
      <c r="Y207" s="16" t="s">
        <v>9614</v>
      </c>
      <c r="Z207" s="16" t="s">
        <v>9614</v>
      </c>
      <c r="AA207" s="16" t="s">
        <v>9614</v>
      </c>
      <c r="AB207" s="16" t="s">
        <v>9614</v>
      </c>
      <c r="AC207" s="16" t="s">
        <v>9614</v>
      </c>
      <c r="AD207" s="16" t="s">
        <v>9614</v>
      </c>
      <c r="AE207" s="16" t="s">
        <v>9614</v>
      </c>
      <c r="AF207" s="16" t="s">
        <v>9614</v>
      </c>
      <c r="AG207" s="17" t="str">
        <f t="shared" si="6"/>
        <v>206,0,0,0,0,0,0,0,0,0</v>
      </c>
      <c r="AH207" s="16" t="s">
        <v>7032</v>
      </c>
      <c r="AI207" s="16" t="s">
        <v>7618</v>
      </c>
      <c r="AN207" s="16">
        <v>0</v>
      </c>
      <c r="AO207" s="16">
        <v>25</v>
      </c>
      <c r="AP207" s="16">
        <v>0</v>
      </c>
      <c r="AT207" s="17"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16">
        <v>207</v>
      </c>
      <c r="B208" s="16" t="s">
        <v>528</v>
      </c>
      <c r="C208" s="16" t="s">
        <v>4027</v>
      </c>
      <c r="D208" s="16" t="s">
        <v>184</v>
      </c>
      <c r="E208" s="16" t="s">
        <v>185</v>
      </c>
      <c r="F208" s="16" t="s">
        <v>4604</v>
      </c>
      <c r="G208" s="16" t="s">
        <v>5421</v>
      </c>
      <c r="H208" s="16" t="s">
        <v>1312</v>
      </c>
      <c r="I208" s="16">
        <v>86</v>
      </c>
      <c r="J208" s="16" t="s">
        <v>2034</v>
      </c>
      <c r="K208" s="16">
        <v>60</v>
      </c>
      <c r="L208" s="16">
        <v>70</v>
      </c>
      <c r="M208" s="16" t="s">
        <v>5596</v>
      </c>
      <c r="N208" s="16" t="s">
        <v>5597</v>
      </c>
      <c r="O208" s="16" t="s">
        <v>6427</v>
      </c>
      <c r="P208" s="16" t="s">
        <v>6428</v>
      </c>
      <c r="Q208" s="16" t="s">
        <v>1372</v>
      </c>
      <c r="R208" s="16">
        <v>5355</v>
      </c>
      <c r="S208" s="16">
        <v>1.1000000000000001</v>
      </c>
      <c r="T208" s="16">
        <v>64.8</v>
      </c>
      <c r="U208" s="16" t="s">
        <v>8762</v>
      </c>
      <c r="V208" s="16" t="s">
        <v>8767</v>
      </c>
      <c r="W208" s="16" t="s">
        <v>9004</v>
      </c>
      <c r="X208" s="16" t="s">
        <v>9614</v>
      </c>
      <c r="Y208" s="16" t="s">
        <v>9614</v>
      </c>
      <c r="Z208" s="16" t="s">
        <v>9614</v>
      </c>
      <c r="AA208" s="16" t="s">
        <v>9614</v>
      </c>
      <c r="AB208" s="16" t="s">
        <v>9614</v>
      </c>
      <c r="AC208" s="16" t="s">
        <v>9614</v>
      </c>
      <c r="AD208" s="16" t="s">
        <v>9614</v>
      </c>
      <c r="AE208" s="16" t="s">
        <v>9614</v>
      </c>
      <c r="AF208" s="16" t="s">
        <v>9614</v>
      </c>
      <c r="AG208" s="17" t="str">
        <f t="shared" si="6"/>
        <v>207,0,0,0,0,0,0,0,0,0</v>
      </c>
      <c r="AH208" s="16" t="s">
        <v>7033</v>
      </c>
      <c r="AI208" s="16" t="s">
        <v>7619</v>
      </c>
      <c r="AN208" s="16">
        <v>0</v>
      </c>
      <c r="AO208" s="16">
        <v>25</v>
      </c>
      <c r="AP208" s="16">
        <v>0</v>
      </c>
      <c r="AQ208" s="16" t="s">
        <v>8511</v>
      </c>
      <c r="AT208" s="17"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16">
        <v>208</v>
      </c>
      <c r="B209" s="16" t="s">
        <v>529</v>
      </c>
      <c r="C209" s="16" t="s">
        <v>4028</v>
      </c>
      <c r="D209" s="16" t="s">
        <v>191</v>
      </c>
      <c r="E209" s="16" t="s">
        <v>184</v>
      </c>
      <c r="F209" s="16" t="s">
        <v>4605</v>
      </c>
      <c r="G209" s="16" t="s">
        <v>5421</v>
      </c>
      <c r="H209" s="16" t="s">
        <v>5422</v>
      </c>
      <c r="I209" s="16">
        <v>179</v>
      </c>
      <c r="J209" s="16" t="s">
        <v>2044</v>
      </c>
      <c r="K209" s="16">
        <v>25</v>
      </c>
      <c r="L209" s="16">
        <v>70</v>
      </c>
      <c r="M209" s="16" t="s">
        <v>5536</v>
      </c>
      <c r="N209" s="16" t="s">
        <v>3793</v>
      </c>
      <c r="O209" s="16" t="s">
        <v>5904</v>
      </c>
      <c r="Q209" s="16" t="s">
        <v>2022</v>
      </c>
      <c r="R209" s="16">
        <v>6630</v>
      </c>
      <c r="S209" s="16">
        <v>9.1999999999999993</v>
      </c>
      <c r="T209" s="16">
        <v>400</v>
      </c>
      <c r="U209" s="16" t="s">
        <v>8758</v>
      </c>
      <c r="V209" s="16" t="s">
        <v>7215</v>
      </c>
      <c r="W209" s="16" t="s">
        <v>9005</v>
      </c>
      <c r="X209" s="16" t="s">
        <v>9614</v>
      </c>
      <c r="Y209" s="16" t="s">
        <v>9614</v>
      </c>
      <c r="Z209" s="16" t="s">
        <v>9614</v>
      </c>
      <c r="AA209" s="16" t="s">
        <v>9614</v>
      </c>
      <c r="AB209" s="16" t="s">
        <v>9614</v>
      </c>
      <c r="AC209" s="16" t="s">
        <v>9614</v>
      </c>
      <c r="AD209" s="16" t="s">
        <v>9614</v>
      </c>
      <c r="AE209" s="16" t="s">
        <v>9614</v>
      </c>
      <c r="AF209" s="16" t="s">
        <v>9614</v>
      </c>
      <c r="AG209" s="17" t="str">
        <f t="shared" si="6"/>
        <v>208,0,0,0,0,0,0,0,0,0</v>
      </c>
      <c r="AH209" s="16" t="s">
        <v>7034</v>
      </c>
      <c r="AI209" s="16" t="s">
        <v>8135</v>
      </c>
      <c r="AL209" s="16" t="s">
        <v>3711</v>
      </c>
      <c r="AN209" s="16">
        <v>0</v>
      </c>
      <c r="AO209" s="16">
        <v>25</v>
      </c>
      <c r="AP209" s="16">
        <v>0</v>
      </c>
      <c r="AT209" s="17"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16">
        <v>209</v>
      </c>
      <c r="B210" s="16" t="s">
        <v>531</v>
      </c>
      <c r="C210" s="16" t="s">
        <v>4029</v>
      </c>
      <c r="D210" s="16" t="s">
        <v>192</v>
      </c>
      <c r="F210" s="16" t="s">
        <v>4606</v>
      </c>
      <c r="G210" s="16" t="s">
        <v>5426</v>
      </c>
      <c r="H210" s="16" t="s">
        <v>5427</v>
      </c>
      <c r="I210" s="16">
        <v>60</v>
      </c>
      <c r="J210" s="16" t="s">
        <v>2028</v>
      </c>
      <c r="K210" s="16">
        <v>190</v>
      </c>
      <c r="L210" s="16">
        <v>70</v>
      </c>
      <c r="M210" s="16" t="s">
        <v>5598</v>
      </c>
      <c r="N210" s="16" t="s">
        <v>5567</v>
      </c>
      <c r="O210" s="16" t="s">
        <v>6429</v>
      </c>
      <c r="P210" s="16" t="s">
        <v>6430</v>
      </c>
      <c r="Q210" s="16" t="s">
        <v>6921</v>
      </c>
      <c r="R210" s="16">
        <v>5355</v>
      </c>
      <c r="S210" s="16">
        <v>0.6</v>
      </c>
      <c r="T210" s="16">
        <v>7.8</v>
      </c>
      <c r="U210" s="16" t="s">
        <v>8761</v>
      </c>
      <c r="V210" s="16" t="s">
        <v>8766</v>
      </c>
      <c r="W210" s="16" t="s">
        <v>9006</v>
      </c>
      <c r="X210" s="16" t="s">
        <v>9614</v>
      </c>
      <c r="Y210" s="16" t="s">
        <v>9614</v>
      </c>
      <c r="Z210" s="16" t="s">
        <v>9614</v>
      </c>
      <c r="AA210" s="16" t="s">
        <v>9614</v>
      </c>
      <c r="AB210" s="16" t="s">
        <v>9614</v>
      </c>
      <c r="AC210" s="16" t="s">
        <v>9614</v>
      </c>
      <c r="AD210" s="16" t="s">
        <v>9614</v>
      </c>
      <c r="AE210" s="16" t="s">
        <v>9614</v>
      </c>
      <c r="AF210" s="16" t="s">
        <v>9614</v>
      </c>
      <c r="AG210" s="17" t="str">
        <f t="shared" si="6"/>
        <v>209,0,0,0,0,0,0,0,0,0</v>
      </c>
      <c r="AH210" s="16" t="s">
        <v>52</v>
      </c>
      <c r="AI210" s="16" t="s">
        <v>7620</v>
      </c>
      <c r="AN210" s="16">
        <v>0</v>
      </c>
      <c r="AO210" s="16">
        <v>25</v>
      </c>
      <c r="AP210" s="16">
        <v>0</v>
      </c>
      <c r="AQ210" s="16" t="s">
        <v>8512</v>
      </c>
      <c r="AT210" s="17"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16">
        <v>210</v>
      </c>
      <c r="B211" s="16" t="s">
        <v>532</v>
      </c>
      <c r="C211" s="16" t="s">
        <v>4030</v>
      </c>
      <c r="D211" s="16" t="s">
        <v>192</v>
      </c>
      <c r="E211" s="16" t="s">
        <v>193</v>
      </c>
      <c r="F211" s="16" t="s">
        <v>4607</v>
      </c>
      <c r="G211" s="16" t="s">
        <v>5426</v>
      </c>
      <c r="H211" s="16" t="s">
        <v>5427</v>
      </c>
      <c r="I211" s="16">
        <v>158</v>
      </c>
      <c r="J211" s="16" t="s">
        <v>2029</v>
      </c>
      <c r="K211" s="16">
        <v>75</v>
      </c>
      <c r="L211" s="16">
        <v>70</v>
      </c>
      <c r="M211" s="16" t="s">
        <v>5599</v>
      </c>
      <c r="N211" s="16" t="s">
        <v>5567</v>
      </c>
      <c r="O211" s="16" t="s">
        <v>5905</v>
      </c>
      <c r="Q211" s="16" t="s">
        <v>6921</v>
      </c>
      <c r="R211" s="16">
        <v>5355</v>
      </c>
      <c r="S211" s="16">
        <v>1.4</v>
      </c>
      <c r="T211" s="16">
        <v>48.7</v>
      </c>
      <c r="U211" s="16" t="s">
        <v>8762</v>
      </c>
      <c r="V211" s="16" t="s">
        <v>8766</v>
      </c>
      <c r="W211" s="16" t="s">
        <v>9007</v>
      </c>
      <c r="X211" s="16" t="s">
        <v>9614</v>
      </c>
      <c r="Y211" s="16" t="s">
        <v>9614</v>
      </c>
      <c r="Z211" s="16" t="s">
        <v>9614</v>
      </c>
      <c r="AA211" s="16" t="s">
        <v>9614</v>
      </c>
      <c r="AB211" s="16" t="s">
        <v>9614</v>
      </c>
      <c r="AC211" s="16" t="s">
        <v>9614</v>
      </c>
      <c r="AD211" s="16" t="s">
        <v>9614</v>
      </c>
      <c r="AE211" s="16" t="s">
        <v>9614</v>
      </c>
      <c r="AF211" s="16" t="s">
        <v>9614</v>
      </c>
      <c r="AG211" s="17" t="str">
        <f t="shared" si="6"/>
        <v>210,0,0,0,0,0,0,0,0,0</v>
      </c>
      <c r="AH211" s="16" t="s">
        <v>52</v>
      </c>
      <c r="AI211" s="16" t="s">
        <v>7621</v>
      </c>
      <c r="AN211" s="16">
        <v>0</v>
      </c>
      <c r="AO211" s="16">
        <v>25</v>
      </c>
      <c r="AP211" s="16">
        <v>0</v>
      </c>
      <c r="AT211" s="17"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16">
        <v>211</v>
      </c>
      <c r="B212" s="16" t="s">
        <v>533</v>
      </c>
      <c r="C212" s="16" t="s">
        <v>4031</v>
      </c>
      <c r="D212" s="16" t="s">
        <v>179</v>
      </c>
      <c r="E212" s="16" t="s">
        <v>183</v>
      </c>
      <c r="F212" s="16" t="s">
        <v>4608</v>
      </c>
      <c r="G212" s="16" t="s">
        <v>5421</v>
      </c>
      <c r="H212" s="16" t="s">
        <v>5422</v>
      </c>
      <c r="I212" s="16">
        <v>86</v>
      </c>
      <c r="J212" s="16" t="s">
        <v>2028</v>
      </c>
      <c r="K212" s="16">
        <v>45</v>
      </c>
      <c r="L212" s="16">
        <v>70</v>
      </c>
      <c r="M212" s="16" t="s">
        <v>5600</v>
      </c>
      <c r="N212" s="16" t="s">
        <v>3769</v>
      </c>
      <c r="O212" s="16" t="s">
        <v>6431</v>
      </c>
      <c r="P212" s="16" t="s">
        <v>6432</v>
      </c>
      <c r="Q212" s="16" t="s">
        <v>3758</v>
      </c>
      <c r="R212" s="16">
        <v>5355</v>
      </c>
      <c r="S212" s="16">
        <v>0.5</v>
      </c>
      <c r="T212" s="16">
        <v>3.9</v>
      </c>
      <c r="U212" s="16" t="s">
        <v>8758</v>
      </c>
      <c r="V212" s="16" t="s">
        <v>8765</v>
      </c>
      <c r="W212" s="16" t="s">
        <v>9008</v>
      </c>
      <c r="X212" s="16" t="s">
        <v>9614</v>
      </c>
      <c r="Y212" s="16" t="s">
        <v>9614</v>
      </c>
      <c r="Z212" s="16" t="s">
        <v>9614</v>
      </c>
      <c r="AA212" s="16" t="s">
        <v>9614</v>
      </c>
      <c r="AB212" s="16" t="s">
        <v>9614</v>
      </c>
      <c r="AC212" s="16" t="s">
        <v>9614</v>
      </c>
      <c r="AD212" s="16" t="s">
        <v>9614</v>
      </c>
      <c r="AE212" s="16" t="s">
        <v>9614</v>
      </c>
      <c r="AF212" s="16" t="s">
        <v>9614</v>
      </c>
      <c r="AG212" s="17" t="str">
        <f t="shared" si="6"/>
        <v>211,0,0,0,0,0,0,0,0,0</v>
      </c>
      <c r="AH212" s="16" t="s">
        <v>6926</v>
      </c>
      <c r="AI212" s="16" t="s">
        <v>8136</v>
      </c>
      <c r="AL212" s="16" t="s">
        <v>8057</v>
      </c>
      <c r="AN212" s="16">
        <v>0</v>
      </c>
      <c r="AO212" s="16">
        <v>25</v>
      </c>
      <c r="AP212" s="16">
        <v>12</v>
      </c>
      <c r="AT212" s="17"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16">
        <v>212</v>
      </c>
      <c r="B213" s="16" t="s">
        <v>534</v>
      </c>
      <c r="C213" s="16" t="s">
        <v>4032</v>
      </c>
      <c r="D213" s="16" t="s">
        <v>170</v>
      </c>
      <c r="E213" s="16" t="s">
        <v>191</v>
      </c>
      <c r="F213" s="16" t="s">
        <v>4609</v>
      </c>
      <c r="G213" s="16" t="s">
        <v>5421</v>
      </c>
      <c r="H213" s="16" t="s">
        <v>5422</v>
      </c>
      <c r="I213" s="16">
        <v>175</v>
      </c>
      <c r="J213" s="16" t="s">
        <v>2029</v>
      </c>
      <c r="K213" s="16">
        <v>25</v>
      </c>
      <c r="L213" s="16">
        <v>70</v>
      </c>
      <c r="M213" s="16" t="s">
        <v>5563</v>
      </c>
      <c r="N213" s="16" t="s">
        <v>5601</v>
      </c>
      <c r="O213" s="16" t="s">
        <v>5906</v>
      </c>
      <c r="Q213" s="16" t="s">
        <v>1372</v>
      </c>
      <c r="R213" s="16">
        <v>6630</v>
      </c>
      <c r="S213" s="16">
        <v>1.8</v>
      </c>
      <c r="T213" s="16">
        <v>118</v>
      </c>
      <c r="U213" s="16" t="s">
        <v>2056</v>
      </c>
      <c r="V213" s="16" t="s">
        <v>7367</v>
      </c>
      <c r="W213" s="16" t="s">
        <v>9009</v>
      </c>
      <c r="X213" s="16" t="s">
        <v>9614</v>
      </c>
      <c r="Y213" s="16" t="s">
        <v>9614</v>
      </c>
      <c r="Z213" s="16" t="s">
        <v>9614</v>
      </c>
      <c r="AA213" s="16" t="s">
        <v>9614</v>
      </c>
      <c r="AB213" s="16" t="s">
        <v>9614</v>
      </c>
      <c r="AC213" s="16" t="s">
        <v>9614</v>
      </c>
      <c r="AD213" s="16" t="s">
        <v>9614</v>
      </c>
      <c r="AE213" s="16" t="s">
        <v>9614</v>
      </c>
      <c r="AF213" s="16" t="s">
        <v>9614</v>
      </c>
      <c r="AG213" s="17" t="str">
        <f t="shared" si="6"/>
        <v>212,0,0,0,0,0,0,0,0,0</v>
      </c>
      <c r="AH213" s="16" t="s">
        <v>6961</v>
      </c>
      <c r="AI213" s="16" t="s">
        <v>7622</v>
      </c>
      <c r="AN213" s="16">
        <v>0</v>
      </c>
      <c r="AO213" s="16">
        <v>25</v>
      </c>
      <c r="AP213" s="16">
        <v>0</v>
      </c>
      <c r="AT213" s="17"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16">
        <v>213</v>
      </c>
      <c r="B214" s="16" t="s">
        <v>536</v>
      </c>
      <c r="C214" s="16" t="s">
        <v>4033</v>
      </c>
      <c r="D214" s="16" t="s">
        <v>170</v>
      </c>
      <c r="E214" s="16" t="s">
        <v>187</v>
      </c>
      <c r="F214" s="16" t="s">
        <v>4610</v>
      </c>
      <c r="G214" s="16" t="s">
        <v>5421</v>
      </c>
      <c r="H214" s="16" t="s">
        <v>1312</v>
      </c>
      <c r="I214" s="16">
        <v>177</v>
      </c>
      <c r="J214" s="16" t="s">
        <v>5420</v>
      </c>
      <c r="K214" s="16">
        <v>190</v>
      </c>
      <c r="L214" s="16">
        <v>70</v>
      </c>
      <c r="M214" s="16" t="s">
        <v>5602</v>
      </c>
      <c r="N214" s="16" t="s">
        <v>5603</v>
      </c>
      <c r="O214" s="16" t="s">
        <v>6433</v>
      </c>
      <c r="P214" s="16" t="s">
        <v>6434</v>
      </c>
      <c r="Q214" s="16" t="s">
        <v>1372</v>
      </c>
      <c r="R214" s="16">
        <v>5355</v>
      </c>
      <c r="S214" s="16">
        <v>0.6</v>
      </c>
      <c r="T214" s="16">
        <v>20.5</v>
      </c>
      <c r="U214" s="16" t="s">
        <v>8759</v>
      </c>
      <c r="V214" s="16" t="s">
        <v>8767</v>
      </c>
      <c r="W214" s="16" t="s">
        <v>9010</v>
      </c>
      <c r="X214" s="16" t="s">
        <v>9614</v>
      </c>
      <c r="Y214" s="16" t="s">
        <v>9614</v>
      </c>
      <c r="Z214" s="16" t="s">
        <v>9614</v>
      </c>
      <c r="AA214" s="16" t="s">
        <v>9614</v>
      </c>
      <c r="AB214" s="16" t="s">
        <v>9614</v>
      </c>
      <c r="AC214" s="16" t="s">
        <v>9614</v>
      </c>
      <c r="AD214" s="16" t="s">
        <v>9614</v>
      </c>
      <c r="AE214" s="16" t="s">
        <v>9614</v>
      </c>
      <c r="AF214" s="16" t="s">
        <v>9614</v>
      </c>
      <c r="AG214" s="17" t="str">
        <f t="shared" si="6"/>
        <v>213,0,0,0,0,0,0,0,0,0</v>
      </c>
      <c r="AH214" s="16" t="s">
        <v>7035</v>
      </c>
      <c r="AI214" s="16" t="s">
        <v>8344</v>
      </c>
      <c r="AK214" s="16" t="s">
        <v>8043</v>
      </c>
      <c r="AL214" s="16" t="s">
        <v>8043</v>
      </c>
      <c r="AM214" s="16" t="s">
        <v>8043</v>
      </c>
      <c r="AN214" s="16">
        <v>0</v>
      </c>
      <c r="AO214" s="16">
        <v>25</v>
      </c>
      <c r="AP214" s="16">
        <v>0</v>
      </c>
      <c r="AT214" s="17"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16">
        <v>214</v>
      </c>
      <c r="B215" s="16" t="s">
        <v>537</v>
      </c>
      <c r="C215" s="16" t="s">
        <v>4034</v>
      </c>
      <c r="D215" s="16" t="s">
        <v>170</v>
      </c>
      <c r="E215" s="16" t="s">
        <v>182</v>
      </c>
      <c r="F215" s="16" t="s">
        <v>4611</v>
      </c>
      <c r="G215" s="16" t="s">
        <v>5421</v>
      </c>
      <c r="H215" s="16" t="s">
        <v>5432</v>
      </c>
      <c r="I215" s="16">
        <v>175</v>
      </c>
      <c r="J215" s="16" t="s">
        <v>2029</v>
      </c>
      <c r="K215" s="16">
        <v>45</v>
      </c>
      <c r="L215" s="16">
        <v>70</v>
      </c>
      <c r="M215" s="16" t="s">
        <v>5604</v>
      </c>
      <c r="N215" s="16" t="s">
        <v>3797</v>
      </c>
      <c r="O215" s="16" t="s">
        <v>6435</v>
      </c>
      <c r="P215" s="16" t="s">
        <v>6436</v>
      </c>
      <c r="Q215" s="16" t="s">
        <v>1372</v>
      </c>
      <c r="R215" s="16">
        <v>6630</v>
      </c>
      <c r="S215" s="16">
        <v>1.5</v>
      </c>
      <c r="T215" s="16">
        <v>54</v>
      </c>
      <c r="U215" s="16" t="s">
        <v>2057</v>
      </c>
      <c r="V215" s="16" t="s">
        <v>7064</v>
      </c>
      <c r="W215" s="16" t="s">
        <v>9011</v>
      </c>
      <c r="X215" s="16" t="s">
        <v>9614</v>
      </c>
      <c r="Y215" s="16" t="s">
        <v>9614</v>
      </c>
      <c r="Z215" s="16" t="s">
        <v>9614</v>
      </c>
      <c r="AA215" s="16" t="s">
        <v>9614</v>
      </c>
      <c r="AB215" s="16" t="s">
        <v>9614</v>
      </c>
      <c r="AC215" s="16" t="s">
        <v>9614</v>
      </c>
      <c r="AD215" s="16" t="s">
        <v>9614</v>
      </c>
      <c r="AE215" s="16" t="s">
        <v>9614</v>
      </c>
      <c r="AF215" s="16" t="s">
        <v>9614</v>
      </c>
      <c r="AG215" s="17" t="str">
        <f t="shared" si="6"/>
        <v>214,0,0,0,0,0,0,0,0,0</v>
      </c>
      <c r="AH215" s="16" t="s">
        <v>7036</v>
      </c>
      <c r="AI215" s="16" t="s">
        <v>7623</v>
      </c>
      <c r="AN215" s="16">
        <v>0</v>
      </c>
      <c r="AO215" s="16">
        <v>25</v>
      </c>
      <c r="AP215" s="16">
        <v>0</v>
      </c>
      <c r="AT215" s="17"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16">
        <v>215</v>
      </c>
      <c r="B216" s="16" t="s">
        <v>539</v>
      </c>
      <c r="C216" s="16" t="s">
        <v>4035</v>
      </c>
      <c r="D216" s="16" t="s">
        <v>190</v>
      </c>
      <c r="E216" s="16" t="s">
        <v>164</v>
      </c>
      <c r="F216" s="16" t="s">
        <v>4612</v>
      </c>
      <c r="G216" s="16" t="s">
        <v>5421</v>
      </c>
      <c r="H216" s="16" t="s">
        <v>1312</v>
      </c>
      <c r="I216" s="16">
        <v>86</v>
      </c>
      <c r="J216" s="16" t="s">
        <v>2046</v>
      </c>
      <c r="K216" s="16">
        <v>60</v>
      </c>
      <c r="L216" s="16">
        <v>35</v>
      </c>
      <c r="M216" s="16" t="s">
        <v>5605</v>
      </c>
      <c r="N216" s="16" t="s">
        <v>5606</v>
      </c>
      <c r="O216" s="16" t="s">
        <v>6437</v>
      </c>
      <c r="P216" s="16" t="s">
        <v>6438</v>
      </c>
      <c r="Q216" s="16" t="s">
        <v>2024</v>
      </c>
      <c r="R216" s="16">
        <v>5355</v>
      </c>
      <c r="S216" s="16">
        <v>0.9</v>
      </c>
      <c r="T216" s="16">
        <v>28</v>
      </c>
      <c r="U216" s="16" t="s">
        <v>8763</v>
      </c>
      <c r="V216" s="16" t="s">
        <v>7064</v>
      </c>
      <c r="W216" s="16" t="s">
        <v>9012</v>
      </c>
      <c r="X216" s="16" t="s">
        <v>9614</v>
      </c>
      <c r="Y216" s="16" t="s">
        <v>9614</v>
      </c>
      <c r="Z216" s="16" t="s">
        <v>9614</v>
      </c>
      <c r="AA216" s="16" t="s">
        <v>9614</v>
      </c>
      <c r="AB216" s="16" t="s">
        <v>9614</v>
      </c>
      <c r="AC216" s="16" t="s">
        <v>9614</v>
      </c>
      <c r="AD216" s="16" t="s">
        <v>9614</v>
      </c>
      <c r="AE216" s="16" t="s">
        <v>9614</v>
      </c>
      <c r="AF216" s="16" t="s">
        <v>9614</v>
      </c>
      <c r="AG216" s="17" t="str">
        <f t="shared" si="6"/>
        <v>215,0,0,0,0,0,0,0,0,0</v>
      </c>
      <c r="AH216" s="16" t="s">
        <v>7037</v>
      </c>
      <c r="AI216" s="16" t="s">
        <v>8345</v>
      </c>
      <c r="AK216" s="16" t="s">
        <v>8346</v>
      </c>
      <c r="AL216" s="16" t="s">
        <v>8064</v>
      </c>
      <c r="AN216" s="16">
        <v>0</v>
      </c>
      <c r="AO216" s="16">
        <v>25</v>
      </c>
      <c r="AP216" s="16">
        <v>0</v>
      </c>
      <c r="AQ216" s="16" t="s">
        <v>8513</v>
      </c>
      <c r="AT216" s="17"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16">
        <v>216</v>
      </c>
      <c r="B217" s="16" t="s">
        <v>540</v>
      </c>
      <c r="C217" s="16" t="s">
        <v>4036</v>
      </c>
      <c r="D217" s="16" t="s">
        <v>177</v>
      </c>
      <c r="F217" s="16" t="s">
        <v>4613</v>
      </c>
      <c r="G217" s="16" t="s">
        <v>5421</v>
      </c>
      <c r="H217" s="16" t="s">
        <v>5422</v>
      </c>
      <c r="I217" s="16">
        <v>66</v>
      </c>
      <c r="J217" s="16" t="s">
        <v>2028</v>
      </c>
      <c r="K217" s="16">
        <v>120</v>
      </c>
      <c r="L217" s="16">
        <v>70</v>
      </c>
      <c r="M217" s="16" t="s">
        <v>5607</v>
      </c>
      <c r="N217" s="16" t="s">
        <v>5608</v>
      </c>
      <c r="O217" s="16" t="s">
        <v>6439</v>
      </c>
      <c r="P217" s="16" t="s">
        <v>6440</v>
      </c>
      <c r="Q217" s="16" t="s">
        <v>2024</v>
      </c>
      <c r="R217" s="16">
        <v>5355</v>
      </c>
      <c r="S217" s="16">
        <v>0.6</v>
      </c>
      <c r="T217" s="16">
        <v>8.8000000000000007</v>
      </c>
      <c r="U217" s="16" t="s">
        <v>2058</v>
      </c>
      <c r="V217" s="16" t="s">
        <v>8767</v>
      </c>
      <c r="W217" s="16" t="s">
        <v>9013</v>
      </c>
      <c r="X217" s="16" t="s">
        <v>9614</v>
      </c>
      <c r="Y217" s="16" t="s">
        <v>9614</v>
      </c>
      <c r="Z217" s="16" t="s">
        <v>9614</v>
      </c>
      <c r="AA217" s="16" t="s">
        <v>9614</v>
      </c>
      <c r="AB217" s="16" t="s">
        <v>9614</v>
      </c>
      <c r="AC217" s="16" t="s">
        <v>9614</v>
      </c>
      <c r="AD217" s="16" t="s">
        <v>9614</v>
      </c>
      <c r="AE217" s="16" t="s">
        <v>9614</v>
      </c>
      <c r="AF217" s="16" t="s">
        <v>9614</v>
      </c>
      <c r="AG217" s="17" t="str">
        <f t="shared" si="6"/>
        <v>216,0,0,0,0,0,0,0,0,0</v>
      </c>
      <c r="AH217" s="16" t="s">
        <v>7038</v>
      </c>
      <c r="AI217" s="16" t="s">
        <v>7624</v>
      </c>
      <c r="AN217" s="16">
        <v>0</v>
      </c>
      <c r="AO217" s="16">
        <v>25</v>
      </c>
      <c r="AP217" s="16">
        <v>0</v>
      </c>
      <c r="AQ217" s="16" t="s">
        <v>8514</v>
      </c>
      <c r="AT217" s="17"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16">
        <v>217</v>
      </c>
      <c r="B218" s="16" t="s">
        <v>541</v>
      </c>
      <c r="C218" s="16" t="s">
        <v>4037</v>
      </c>
      <c r="D218" s="16" t="s">
        <v>193</v>
      </c>
      <c r="F218" s="16" t="s">
        <v>4614</v>
      </c>
      <c r="G218" s="16" t="s">
        <v>5421</v>
      </c>
      <c r="H218" s="16" t="s">
        <v>5422</v>
      </c>
      <c r="I218" s="16">
        <v>175</v>
      </c>
      <c r="J218" s="16" t="s">
        <v>2029</v>
      </c>
      <c r="K218" s="16">
        <v>60</v>
      </c>
      <c r="L218" s="16">
        <v>70</v>
      </c>
      <c r="M218" s="16" t="s">
        <v>5609</v>
      </c>
      <c r="N218" s="16" t="s">
        <v>3804</v>
      </c>
      <c r="O218" s="16" t="s">
        <v>5907</v>
      </c>
      <c r="Q218" s="16" t="s">
        <v>2024</v>
      </c>
      <c r="R218" s="16">
        <v>5355</v>
      </c>
      <c r="S218" s="16">
        <v>1.8</v>
      </c>
      <c r="T218" s="16">
        <v>125.8</v>
      </c>
      <c r="U218" s="16" t="s">
        <v>2058</v>
      </c>
      <c r="V218" s="16" t="s">
        <v>8767</v>
      </c>
      <c r="W218" s="16" t="s">
        <v>9014</v>
      </c>
      <c r="X218" s="16" t="s">
        <v>9614</v>
      </c>
      <c r="Y218" s="16" t="s">
        <v>9614</v>
      </c>
      <c r="Z218" s="16" t="s">
        <v>9614</v>
      </c>
      <c r="AA218" s="16" t="s">
        <v>9614</v>
      </c>
      <c r="AB218" s="16" t="s">
        <v>9614</v>
      </c>
      <c r="AC218" s="16" t="s">
        <v>9614</v>
      </c>
      <c r="AD218" s="16" t="s">
        <v>9614</v>
      </c>
      <c r="AE218" s="16" t="s">
        <v>9614</v>
      </c>
      <c r="AF218" s="16" t="s">
        <v>9614</v>
      </c>
      <c r="AG218" s="17" t="str">
        <f t="shared" si="6"/>
        <v>217,0,0,0,0,0,0,0,0,0</v>
      </c>
      <c r="AH218" s="16" t="s">
        <v>7039</v>
      </c>
      <c r="AI218" s="16" t="s">
        <v>7625</v>
      </c>
      <c r="AN218" s="16">
        <v>0</v>
      </c>
      <c r="AO218" s="16">
        <v>25</v>
      </c>
      <c r="AP218" s="16">
        <v>0</v>
      </c>
      <c r="AT218" s="17"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16">
        <v>218</v>
      </c>
      <c r="B219" s="16" t="s">
        <v>542</v>
      </c>
      <c r="C219" s="16" t="s">
        <v>4038</v>
      </c>
      <c r="D219" s="16" t="s">
        <v>178</v>
      </c>
      <c r="F219" s="16" t="s">
        <v>4615</v>
      </c>
      <c r="G219" s="16" t="s">
        <v>5421</v>
      </c>
      <c r="H219" s="16" t="s">
        <v>5422</v>
      </c>
      <c r="I219" s="16">
        <v>50</v>
      </c>
      <c r="J219" s="16" t="s">
        <v>5415</v>
      </c>
      <c r="K219" s="16">
        <v>190</v>
      </c>
      <c r="L219" s="16">
        <v>70</v>
      </c>
      <c r="M219" s="16" t="s">
        <v>5610</v>
      </c>
      <c r="N219" s="16" t="s">
        <v>3798</v>
      </c>
      <c r="O219" s="16" t="s">
        <v>6441</v>
      </c>
      <c r="P219" s="16" t="s">
        <v>6442</v>
      </c>
      <c r="Q219" s="16" t="s">
        <v>2023</v>
      </c>
      <c r="R219" s="16">
        <v>5355</v>
      </c>
      <c r="S219" s="16">
        <v>0.7</v>
      </c>
      <c r="T219" s="16">
        <v>35</v>
      </c>
      <c r="U219" s="16" t="s">
        <v>2056</v>
      </c>
      <c r="V219" s="16" t="s">
        <v>8767</v>
      </c>
      <c r="W219" s="16" t="s">
        <v>9015</v>
      </c>
      <c r="X219" s="16" t="s">
        <v>9614</v>
      </c>
      <c r="Y219" s="16" t="s">
        <v>9614</v>
      </c>
      <c r="Z219" s="16" t="s">
        <v>9614</v>
      </c>
      <c r="AA219" s="16" t="s">
        <v>9614</v>
      </c>
      <c r="AB219" s="16" t="s">
        <v>9614</v>
      </c>
      <c r="AC219" s="16" t="s">
        <v>9614</v>
      </c>
      <c r="AD219" s="16" t="s">
        <v>9614</v>
      </c>
      <c r="AE219" s="16" t="s">
        <v>9614</v>
      </c>
      <c r="AF219" s="16" t="s">
        <v>9614</v>
      </c>
      <c r="AG219" s="17" t="str">
        <f t="shared" si="6"/>
        <v>218,0,0,0,0,0,0,0,0,0</v>
      </c>
      <c r="AH219" s="16" t="s">
        <v>7040</v>
      </c>
      <c r="AI219" s="16" t="s">
        <v>7626</v>
      </c>
      <c r="AN219" s="16">
        <v>0</v>
      </c>
      <c r="AO219" s="16">
        <v>25</v>
      </c>
      <c r="AP219" s="16">
        <v>0</v>
      </c>
      <c r="AQ219" s="16" t="s">
        <v>8515</v>
      </c>
      <c r="AT219" s="17"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16">
        <v>219</v>
      </c>
      <c r="B220" s="16" t="s">
        <v>543</v>
      </c>
      <c r="C220" s="16" t="s">
        <v>4039</v>
      </c>
      <c r="D220" s="16" t="s">
        <v>178</v>
      </c>
      <c r="E220" s="16" t="s">
        <v>187</v>
      </c>
      <c r="F220" s="16" t="s">
        <v>4616</v>
      </c>
      <c r="G220" s="16" t="s">
        <v>5421</v>
      </c>
      <c r="H220" s="16" t="s">
        <v>5422</v>
      </c>
      <c r="I220" s="16">
        <v>144</v>
      </c>
      <c r="J220" s="16" t="s">
        <v>2044</v>
      </c>
      <c r="K220" s="16">
        <v>75</v>
      </c>
      <c r="L220" s="16">
        <v>70</v>
      </c>
      <c r="M220" s="16" t="s">
        <v>5610</v>
      </c>
      <c r="N220" s="16" t="s">
        <v>3798</v>
      </c>
      <c r="O220" s="16" t="s">
        <v>5908</v>
      </c>
      <c r="Q220" s="16" t="s">
        <v>2023</v>
      </c>
      <c r="R220" s="16">
        <v>5355</v>
      </c>
      <c r="S220" s="16">
        <v>0.8</v>
      </c>
      <c r="T220" s="16">
        <v>55</v>
      </c>
      <c r="U220" s="16" t="s">
        <v>2056</v>
      </c>
      <c r="V220" s="16" t="s">
        <v>8767</v>
      </c>
      <c r="W220" s="16" t="s">
        <v>9016</v>
      </c>
      <c r="X220" s="16" t="s">
        <v>9614</v>
      </c>
      <c r="Y220" s="16" t="s">
        <v>9614</v>
      </c>
      <c r="Z220" s="16" t="s">
        <v>9614</v>
      </c>
      <c r="AA220" s="16" t="s">
        <v>9614</v>
      </c>
      <c r="AB220" s="16" t="s">
        <v>9614</v>
      </c>
      <c r="AC220" s="16" t="s">
        <v>9614</v>
      </c>
      <c r="AD220" s="16" t="s">
        <v>9614</v>
      </c>
      <c r="AE220" s="16" t="s">
        <v>9614</v>
      </c>
      <c r="AF220" s="16" t="s">
        <v>9614</v>
      </c>
      <c r="AG220" s="17" t="str">
        <f t="shared" si="6"/>
        <v>219,0,0,0,0,0,0,0,0,0</v>
      </c>
      <c r="AH220" s="16" t="s">
        <v>7040</v>
      </c>
      <c r="AI220" s="16" t="s">
        <v>7627</v>
      </c>
      <c r="AN220" s="16">
        <v>0</v>
      </c>
      <c r="AO220" s="16">
        <v>25</v>
      </c>
      <c r="AP220" s="16">
        <v>0</v>
      </c>
      <c r="AT220" s="17"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16">
        <v>220</v>
      </c>
      <c r="B221" s="16" t="s">
        <v>544</v>
      </c>
      <c r="C221" s="16" t="s">
        <v>4040</v>
      </c>
      <c r="D221" s="16" t="s">
        <v>164</v>
      </c>
      <c r="E221" s="16" t="s">
        <v>184</v>
      </c>
      <c r="F221" s="16" t="s">
        <v>4617</v>
      </c>
      <c r="G221" s="16" t="s">
        <v>5421</v>
      </c>
      <c r="H221" s="16" t="s">
        <v>5432</v>
      </c>
      <c r="I221" s="16">
        <v>50</v>
      </c>
      <c r="J221" s="16" t="s">
        <v>2028</v>
      </c>
      <c r="K221" s="16">
        <v>225</v>
      </c>
      <c r="L221" s="16">
        <v>70</v>
      </c>
      <c r="M221" s="16" t="s">
        <v>5611</v>
      </c>
      <c r="N221" s="16" t="s">
        <v>3741</v>
      </c>
      <c r="O221" s="16" t="s">
        <v>6443</v>
      </c>
      <c r="P221" s="16" t="s">
        <v>6444</v>
      </c>
      <c r="Q221" s="16" t="s">
        <v>2024</v>
      </c>
      <c r="R221" s="16">
        <v>5355</v>
      </c>
      <c r="S221" s="16">
        <v>0.4</v>
      </c>
      <c r="T221" s="16">
        <v>6.5</v>
      </c>
      <c r="U221" s="16" t="s">
        <v>2058</v>
      </c>
      <c r="V221" s="16" t="s">
        <v>7215</v>
      </c>
      <c r="W221" s="16" t="s">
        <v>9017</v>
      </c>
      <c r="X221" s="16" t="s">
        <v>9614</v>
      </c>
      <c r="Y221" s="16" t="s">
        <v>9614</v>
      </c>
      <c r="Z221" s="16" t="s">
        <v>9614</v>
      </c>
      <c r="AA221" s="16" t="s">
        <v>9614</v>
      </c>
      <c r="AB221" s="16" t="s">
        <v>9614</v>
      </c>
      <c r="AC221" s="16" t="s">
        <v>9614</v>
      </c>
      <c r="AD221" s="16" t="s">
        <v>9614</v>
      </c>
      <c r="AE221" s="16" t="s">
        <v>9614</v>
      </c>
      <c r="AF221" s="16" t="s">
        <v>9614</v>
      </c>
      <c r="AG221" s="17" t="str">
        <f t="shared" si="6"/>
        <v>220,0,0,0,0,0,0,0,0,0</v>
      </c>
      <c r="AH221" s="16" t="s">
        <v>7041</v>
      </c>
      <c r="AI221" s="16" t="s">
        <v>7628</v>
      </c>
      <c r="AN221" s="16">
        <v>0</v>
      </c>
      <c r="AO221" s="16">
        <v>25</v>
      </c>
      <c r="AP221" s="16">
        <v>0</v>
      </c>
      <c r="AQ221" s="16" t="s">
        <v>8516</v>
      </c>
      <c r="AT221" s="17"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16">
        <v>221</v>
      </c>
      <c r="B222" s="16" t="s">
        <v>545</v>
      </c>
      <c r="C222" s="16" t="s">
        <v>4041</v>
      </c>
      <c r="D222" s="16" t="s">
        <v>164</v>
      </c>
      <c r="E222" s="16" t="s">
        <v>184</v>
      </c>
      <c r="F222" s="16" t="s">
        <v>4618</v>
      </c>
      <c r="G222" s="16" t="s">
        <v>5421</v>
      </c>
      <c r="H222" s="16" t="s">
        <v>5432</v>
      </c>
      <c r="I222" s="16">
        <v>158</v>
      </c>
      <c r="J222" s="16" t="s">
        <v>5434</v>
      </c>
      <c r="K222" s="16">
        <v>75</v>
      </c>
      <c r="L222" s="16">
        <v>70</v>
      </c>
      <c r="M222" s="16" t="s">
        <v>5611</v>
      </c>
      <c r="N222" s="16" t="s">
        <v>3741</v>
      </c>
      <c r="O222" s="16" t="s">
        <v>5909</v>
      </c>
      <c r="Q222" s="16" t="s">
        <v>2024</v>
      </c>
      <c r="R222" s="16">
        <v>5355</v>
      </c>
      <c r="S222" s="16">
        <v>1.1000000000000001</v>
      </c>
      <c r="T222" s="16">
        <v>55.8</v>
      </c>
      <c r="U222" s="16" t="s">
        <v>2058</v>
      </c>
      <c r="V222" s="16" t="s">
        <v>7215</v>
      </c>
      <c r="W222" s="16" t="s">
        <v>9018</v>
      </c>
      <c r="X222" s="16" t="s">
        <v>9614</v>
      </c>
      <c r="Y222" s="16" t="s">
        <v>9614</v>
      </c>
      <c r="Z222" s="16" t="s">
        <v>9614</v>
      </c>
      <c r="AA222" s="16" t="s">
        <v>9614</v>
      </c>
      <c r="AB222" s="16" t="s">
        <v>9614</v>
      </c>
      <c r="AC222" s="16" t="s">
        <v>9614</v>
      </c>
      <c r="AD222" s="16" t="s">
        <v>9614</v>
      </c>
      <c r="AE222" s="16" t="s">
        <v>9614</v>
      </c>
      <c r="AF222" s="16" t="s">
        <v>9614</v>
      </c>
      <c r="AG222" s="17" t="str">
        <f t="shared" si="6"/>
        <v>221,0,0,0,0,0,0,0,0,0</v>
      </c>
      <c r="AH222" s="16" t="s">
        <v>7042</v>
      </c>
      <c r="AI222" s="16" t="s">
        <v>7629</v>
      </c>
      <c r="AN222" s="16">
        <v>0</v>
      </c>
      <c r="AO222" s="16">
        <v>25</v>
      </c>
      <c r="AP222" s="16">
        <v>0</v>
      </c>
      <c r="AQ222" s="16" t="s">
        <v>8517</v>
      </c>
      <c r="AT222" s="17"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16">
        <v>222</v>
      </c>
      <c r="B223" s="16" t="s">
        <v>546</v>
      </c>
      <c r="C223" s="16" t="s">
        <v>4042</v>
      </c>
      <c r="D223" s="16" t="s">
        <v>179</v>
      </c>
      <c r="E223" s="16" t="s">
        <v>187</v>
      </c>
      <c r="F223" s="16" t="s">
        <v>4619</v>
      </c>
      <c r="G223" s="16" t="s">
        <v>5426</v>
      </c>
      <c r="H223" s="16" t="s">
        <v>5427</v>
      </c>
      <c r="I223" s="16">
        <v>133</v>
      </c>
      <c r="J223" s="16" t="s">
        <v>5420</v>
      </c>
      <c r="K223" s="16">
        <v>60</v>
      </c>
      <c r="L223" s="16">
        <v>70</v>
      </c>
      <c r="M223" s="16" t="s">
        <v>5612</v>
      </c>
      <c r="N223" s="16" t="s">
        <v>3792</v>
      </c>
      <c r="O223" s="16" t="s">
        <v>6445</v>
      </c>
      <c r="P223" s="16" t="s">
        <v>6446</v>
      </c>
      <c r="Q223" s="16" t="s">
        <v>6989</v>
      </c>
      <c r="R223" s="16">
        <v>5355</v>
      </c>
      <c r="S223" s="16">
        <v>0.6</v>
      </c>
      <c r="T223" s="16">
        <v>5</v>
      </c>
      <c r="U223" s="16" t="s">
        <v>8761</v>
      </c>
      <c r="V223" s="16" t="s">
        <v>8765</v>
      </c>
      <c r="W223" s="16" t="s">
        <v>9019</v>
      </c>
      <c r="X223" s="16" t="s">
        <v>9614</v>
      </c>
      <c r="Y223" s="16" t="s">
        <v>9614</v>
      </c>
      <c r="Z223" s="16" t="s">
        <v>9614</v>
      </c>
      <c r="AA223" s="16" t="s">
        <v>9614</v>
      </c>
      <c r="AB223" s="16" t="s">
        <v>9614</v>
      </c>
      <c r="AC223" s="16" t="s">
        <v>9614</v>
      </c>
      <c r="AD223" s="16" t="s">
        <v>9614</v>
      </c>
      <c r="AE223" s="16" t="s">
        <v>9614</v>
      </c>
      <c r="AF223" s="16" t="s">
        <v>9614</v>
      </c>
      <c r="AG223" s="17" t="str">
        <f t="shared" si="6"/>
        <v>222,0,0,0,0,0,0,0,0,0</v>
      </c>
      <c r="AH223" s="16" t="s">
        <v>7043</v>
      </c>
      <c r="AI223" s="16" t="s">
        <v>8137</v>
      </c>
      <c r="AL223" s="16" t="s">
        <v>8138</v>
      </c>
      <c r="AN223" s="16">
        <v>0</v>
      </c>
      <c r="AO223" s="16">
        <v>25</v>
      </c>
      <c r="AP223" s="16">
        <v>0</v>
      </c>
      <c r="AT223" s="17"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16">
        <v>223</v>
      </c>
      <c r="B224" s="16" t="s">
        <v>547</v>
      </c>
      <c r="C224" s="16" t="s">
        <v>3787</v>
      </c>
      <c r="D224" s="16" t="s">
        <v>179</v>
      </c>
      <c r="F224" s="16" t="s">
        <v>4620</v>
      </c>
      <c r="G224" s="16" t="s">
        <v>5421</v>
      </c>
      <c r="H224" s="16" t="s">
        <v>5422</v>
      </c>
      <c r="I224" s="16">
        <v>60</v>
      </c>
      <c r="J224" s="16" t="s">
        <v>5415</v>
      </c>
      <c r="K224" s="16">
        <v>190</v>
      </c>
      <c r="L224" s="16">
        <v>70</v>
      </c>
      <c r="M224" s="16" t="s">
        <v>5613</v>
      </c>
      <c r="N224" s="16" t="s">
        <v>5614</v>
      </c>
      <c r="O224" s="16" t="s">
        <v>6447</v>
      </c>
      <c r="P224" s="16" t="s">
        <v>6448</v>
      </c>
      <c r="Q224" s="16" t="s">
        <v>2050</v>
      </c>
      <c r="R224" s="16">
        <v>5355</v>
      </c>
      <c r="S224" s="16">
        <v>0.6</v>
      </c>
      <c r="T224" s="16">
        <v>12</v>
      </c>
      <c r="U224" s="16" t="s">
        <v>8758</v>
      </c>
      <c r="V224" s="16" t="s">
        <v>8765</v>
      </c>
      <c r="W224" s="16" t="s">
        <v>9020</v>
      </c>
      <c r="X224" s="16" t="s">
        <v>9614</v>
      </c>
      <c r="Y224" s="16" t="s">
        <v>9614</v>
      </c>
      <c r="Z224" s="16" t="s">
        <v>9614</v>
      </c>
      <c r="AA224" s="16" t="s">
        <v>9614</v>
      </c>
      <c r="AB224" s="16" t="s">
        <v>9614</v>
      </c>
      <c r="AC224" s="16" t="s">
        <v>9614</v>
      </c>
      <c r="AD224" s="16" t="s">
        <v>9614</v>
      </c>
      <c r="AE224" s="16" t="s">
        <v>9614</v>
      </c>
      <c r="AF224" s="16" t="s">
        <v>9614</v>
      </c>
      <c r="AG224" s="17" t="str">
        <f t="shared" si="6"/>
        <v>223,0,0,0,0,0,0,0,0,0</v>
      </c>
      <c r="AH224" s="16" t="s">
        <v>7044</v>
      </c>
      <c r="AI224" s="16" t="s">
        <v>7630</v>
      </c>
      <c r="AN224" s="16">
        <v>0</v>
      </c>
      <c r="AO224" s="16">
        <v>25</v>
      </c>
      <c r="AP224" s="16">
        <v>11</v>
      </c>
      <c r="AQ224" s="16" t="s">
        <v>8518</v>
      </c>
      <c r="AT224" s="17"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16">
        <v>224</v>
      </c>
      <c r="B225" s="16" t="s">
        <v>548</v>
      </c>
      <c r="C225" s="16" t="s">
        <v>4043</v>
      </c>
      <c r="D225" s="16" t="s">
        <v>179</v>
      </c>
      <c r="F225" s="16" t="s">
        <v>4621</v>
      </c>
      <c r="G225" s="16" t="s">
        <v>5421</v>
      </c>
      <c r="H225" s="16" t="s">
        <v>5422</v>
      </c>
      <c r="I225" s="16">
        <v>168</v>
      </c>
      <c r="J225" s="16" t="s">
        <v>5439</v>
      </c>
      <c r="K225" s="16">
        <v>75</v>
      </c>
      <c r="L225" s="16">
        <v>70</v>
      </c>
      <c r="M225" s="16" t="s">
        <v>5615</v>
      </c>
      <c r="N225" s="16" t="s">
        <v>5614</v>
      </c>
      <c r="O225" s="16" t="s">
        <v>5910</v>
      </c>
      <c r="Q225" s="16" t="s">
        <v>2050</v>
      </c>
      <c r="R225" s="16">
        <v>5355</v>
      </c>
      <c r="S225" s="16">
        <v>0.9</v>
      </c>
      <c r="T225" s="16">
        <v>28.5</v>
      </c>
      <c r="U225" s="16" t="s">
        <v>2056</v>
      </c>
      <c r="V225" s="16" t="s">
        <v>8765</v>
      </c>
      <c r="W225" s="16" t="s">
        <v>9021</v>
      </c>
      <c r="X225" s="16" t="s">
        <v>9614</v>
      </c>
      <c r="Y225" s="16" t="s">
        <v>9614</v>
      </c>
      <c r="Z225" s="16" t="s">
        <v>9614</v>
      </c>
      <c r="AA225" s="16" t="s">
        <v>9614</v>
      </c>
      <c r="AB225" s="16" t="s">
        <v>9614</v>
      </c>
      <c r="AC225" s="16" t="s">
        <v>9614</v>
      </c>
      <c r="AD225" s="16" t="s">
        <v>9614</v>
      </c>
      <c r="AE225" s="16" t="s">
        <v>9614</v>
      </c>
      <c r="AF225" s="16" t="s">
        <v>9614</v>
      </c>
      <c r="AG225" s="17" t="str">
        <f t="shared" si="6"/>
        <v>224,0,0,0,0,0,0,0,0,0</v>
      </c>
      <c r="AH225" s="16" t="s">
        <v>7044</v>
      </c>
      <c r="AI225" s="16" t="s">
        <v>7631</v>
      </c>
      <c r="AN225" s="16">
        <v>0</v>
      </c>
      <c r="AO225" s="16">
        <v>25</v>
      </c>
      <c r="AP225" s="16">
        <v>0</v>
      </c>
      <c r="AT225" s="17"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16">
        <v>225</v>
      </c>
      <c r="B226" s="16" t="s">
        <v>549</v>
      </c>
      <c r="C226" s="16" t="s">
        <v>4044</v>
      </c>
      <c r="D226" s="16" t="s">
        <v>164</v>
      </c>
      <c r="E226" s="16" t="s">
        <v>185</v>
      </c>
      <c r="F226" s="16" t="s">
        <v>4622</v>
      </c>
      <c r="G226" s="16" t="s">
        <v>5421</v>
      </c>
      <c r="H226" s="16" t="s">
        <v>5427</v>
      </c>
      <c r="I226" s="16">
        <v>116</v>
      </c>
      <c r="J226" s="16" t="s">
        <v>2046</v>
      </c>
      <c r="K226" s="16">
        <v>45</v>
      </c>
      <c r="L226" s="16">
        <v>70</v>
      </c>
      <c r="M226" s="16" t="s">
        <v>5616</v>
      </c>
      <c r="N226" s="16" t="s">
        <v>1321</v>
      </c>
      <c r="O226" s="16" t="s">
        <v>6449</v>
      </c>
      <c r="P226" s="16" t="s">
        <v>6450</v>
      </c>
      <c r="Q226" s="16" t="s">
        <v>6937</v>
      </c>
      <c r="R226" s="16">
        <v>5355</v>
      </c>
      <c r="S226" s="16">
        <v>0.9</v>
      </c>
      <c r="T226" s="16">
        <v>16</v>
      </c>
      <c r="U226" s="16" t="s">
        <v>2056</v>
      </c>
      <c r="V226" s="16" t="s">
        <v>8767</v>
      </c>
      <c r="W226" s="16" t="s">
        <v>9022</v>
      </c>
      <c r="X226" s="16" t="s">
        <v>9614</v>
      </c>
      <c r="Y226" s="16" t="s">
        <v>9614</v>
      </c>
      <c r="Z226" s="16" t="s">
        <v>9614</v>
      </c>
      <c r="AA226" s="16" t="s">
        <v>9614</v>
      </c>
      <c r="AB226" s="16" t="s">
        <v>9614</v>
      </c>
      <c r="AC226" s="16" t="s">
        <v>9614</v>
      </c>
      <c r="AD226" s="16" t="s">
        <v>9614</v>
      </c>
      <c r="AE226" s="16" t="s">
        <v>9614</v>
      </c>
      <c r="AF226" s="16" t="s">
        <v>9614</v>
      </c>
      <c r="AG226" s="17" t="str">
        <f t="shared" si="6"/>
        <v>225,0,0,0,0,0,0,0,0,0</v>
      </c>
      <c r="AH226" s="16" t="s">
        <v>7045</v>
      </c>
      <c r="AI226" s="16" t="s">
        <v>7632</v>
      </c>
      <c r="AN226" s="16">
        <v>0</v>
      </c>
      <c r="AO226" s="16">
        <v>25</v>
      </c>
      <c r="AP226" s="16">
        <v>0</v>
      </c>
      <c r="AT226" s="17"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16">
        <v>226</v>
      </c>
      <c r="B227" s="16" t="s">
        <v>550</v>
      </c>
      <c r="C227" s="16" t="s">
        <v>4045</v>
      </c>
      <c r="D227" s="16" t="s">
        <v>179</v>
      </c>
      <c r="E227" s="16" t="s">
        <v>185</v>
      </c>
      <c r="F227" s="16" t="s">
        <v>4623</v>
      </c>
      <c r="G227" s="16" t="s">
        <v>5421</v>
      </c>
      <c r="H227" s="16" t="s">
        <v>5432</v>
      </c>
      <c r="I227" s="16">
        <v>163</v>
      </c>
      <c r="J227" s="16" t="s">
        <v>1315</v>
      </c>
      <c r="K227" s="16">
        <v>25</v>
      </c>
      <c r="L227" s="16">
        <v>70</v>
      </c>
      <c r="M227" s="16" t="s">
        <v>5617</v>
      </c>
      <c r="N227" s="16" t="s">
        <v>3724</v>
      </c>
      <c r="O227" s="16" t="s">
        <v>6451</v>
      </c>
      <c r="P227" s="16" t="s">
        <v>6452</v>
      </c>
      <c r="Q227" s="16" t="s">
        <v>3684</v>
      </c>
      <c r="R227" s="16">
        <v>6630</v>
      </c>
      <c r="S227" s="16">
        <v>2.1</v>
      </c>
      <c r="T227" s="16">
        <v>220</v>
      </c>
      <c r="U227" s="16" t="s">
        <v>8762</v>
      </c>
      <c r="V227" s="16" t="s">
        <v>8765</v>
      </c>
      <c r="W227" s="16" t="s">
        <v>9023</v>
      </c>
      <c r="X227" s="16" t="s">
        <v>9614</v>
      </c>
      <c r="Y227" s="16" t="s">
        <v>9614</v>
      </c>
      <c r="Z227" s="16" t="s">
        <v>9614</v>
      </c>
      <c r="AA227" s="16" t="s">
        <v>9614</v>
      </c>
      <c r="AB227" s="16" t="s">
        <v>9614</v>
      </c>
      <c r="AC227" s="16" t="s">
        <v>9614</v>
      </c>
      <c r="AD227" s="16" t="s">
        <v>9614</v>
      </c>
      <c r="AE227" s="16" t="s">
        <v>9614</v>
      </c>
      <c r="AF227" s="16" t="s">
        <v>9614</v>
      </c>
      <c r="AG227" s="17" t="str">
        <f t="shared" si="6"/>
        <v>226,0,0,0,0,0,0,0,0,0</v>
      </c>
      <c r="AH227" s="16" t="s">
        <v>7046</v>
      </c>
      <c r="AI227" s="16" t="s">
        <v>7633</v>
      </c>
      <c r="AN227" s="16">
        <v>0</v>
      </c>
      <c r="AO227" s="16">
        <v>25</v>
      </c>
      <c r="AP227" s="16">
        <v>15</v>
      </c>
      <c r="AT227" s="17"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16">
        <v>227</v>
      </c>
      <c r="B228" s="16" t="s">
        <v>551</v>
      </c>
      <c r="C228" s="16" t="s">
        <v>4046</v>
      </c>
      <c r="D228" s="16" t="s">
        <v>191</v>
      </c>
      <c r="E228" s="16" t="s">
        <v>185</v>
      </c>
      <c r="F228" s="16" t="s">
        <v>4624</v>
      </c>
      <c r="G228" s="16" t="s">
        <v>5421</v>
      </c>
      <c r="H228" s="16" t="s">
        <v>5432</v>
      </c>
      <c r="I228" s="16">
        <v>163</v>
      </c>
      <c r="J228" s="16" t="s">
        <v>2044</v>
      </c>
      <c r="K228" s="16">
        <v>25</v>
      </c>
      <c r="L228" s="16">
        <v>70</v>
      </c>
      <c r="M228" s="16" t="s">
        <v>5618</v>
      </c>
      <c r="N228" s="16" t="s">
        <v>3798</v>
      </c>
      <c r="O228" s="16" t="s">
        <v>6453</v>
      </c>
      <c r="P228" s="16" t="s">
        <v>6454</v>
      </c>
      <c r="Q228" s="16" t="s">
        <v>1345</v>
      </c>
      <c r="R228" s="16">
        <v>6630</v>
      </c>
      <c r="S228" s="16">
        <v>1.7</v>
      </c>
      <c r="T228" s="16">
        <v>50.5</v>
      </c>
      <c r="U228" s="16" t="s">
        <v>8758</v>
      </c>
      <c r="V228" s="16" t="s">
        <v>8768</v>
      </c>
      <c r="W228" s="16" t="s">
        <v>9024</v>
      </c>
      <c r="X228" s="16" t="s">
        <v>9614</v>
      </c>
      <c r="Y228" s="16" t="s">
        <v>9614</v>
      </c>
      <c r="Z228" s="16" t="s">
        <v>9614</v>
      </c>
      <c r="AA228" s="16" t="s">
        <v>9614</v>
      </c>
      <c r="AB228" s="16" t="s">
        <v>9614</v>
      </c>
      <c r="AC228" s="16" t="s">
        <v>9614</v>
      </c>
      <c r="AD228" s="16" t="s">
        <v>9614</v>
      </c>
      <c r="AE228" s="16" t="s">
        <v>9614</v>
      </c>
      <c r="AF228" s="16" t="s">
        <v>9614</v>
      </c>
      <c r="AG228" s="17" t="str">
        <f t="shared" si="6"/>
        <v>227,0,0,0,0,0,0,0,0,0</v>
      </c>
      <c r="AH228" s="16" t="s">
        <v>7047</v>
      </c>
      <c r="AI228" s="16" t="s">
        <v>7634</v>
      </c>
      <c r="AN228" s="16">
        <v>0</v>
      </c>
      <c r="AO228" s="16">
        <v>25</v>
      </c>
      <c r="AP228" s="16">
        <v>0</v>
      </c>
      <c r="AT228" s="17"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16">
        <v>228</v>
      </c>
      <c r="B229" s="16" t="s">
        <v>552</v>
      </c>
      <c r="C229" s="16" t="s">
        <v>4047</v>
      </c>
      <c r="D229" s="16" t="s">
        <v>190</v>
      </c>
      <c r="E229" s="16" t="s">
        <v>178</v>
      </c>
      <c r="F229" s="16" t="s">
        <v>4625</v>
      </c>
      <c r="G229" s="16" t="s">
        <v>5421</v>
      </c>
      <c r="H229" s="16" t="s">
        <v>5432</v>
      </c>
      <c r="I229" s="16">
        <v>66</v>
      </c>
      <c r="J229" s="16" t="s">
        <v>5415</v>
      </c>
      <c r="K229" s="16">
        <v>120</v>
      </c>
      <c r="L229" s="16">
        <v>35</v>
      </c>
      <c r="M229" s="16" t="s">
        <v>5619</v>
      </c>
      <c r="N229" s="16" t="s">
        <v>3804</v>
      </c>
      <c r="O229" s="16" t="s">
        <v>6455</v>
      </c>
      <c r="P229" s="16" t="s">
        <v>6456</v>
      </c>
      <c r="Q229" s="16" t="s">
        <v>2024</v>
      </c>
      <c r="R229" s="16">
        <v>5355</v>
      </c>
      <c r="S229" s="16">
        <v>0.6</v>
      </c>
      <c r="T229" s="16">
        <v>10.8</v>
      </c>
      <c r="U229" s="16" t="s">
        <v>8763</v>
      </c>
      <c r="V229" s="16" t="s">
        <v>8768</v>
      </c>
      <c r="W229" s="16" t="s">
        <v>9025</v>
      </c>
      <c r="X229" s="16" t="s">
        <v>9614</v>
      </c>
      <c r="Y229" s="16" t="s">
        <v>9614</v>
      </c>
      <c r="Z229" s="16" t="s">
        <v>9614</v>
      </c>
      <c r="AA229" s="16" t="s">
        <v>9614</v>
      </c>
      <c r="AB229" s="16" t="s">
        <v>9614</v>
      </c>
      <c r="AC229" s="16" t="s">
        <v>9614</v>
      </c>
      <c r="AD229" s="16" t="s">
        <v>9614</v>
      </c>
      <c r="AE229" s="16" t="s">
        <v>9614</v>
      </c>
      <c r="AF229" s="16" t="s">
        <v>9614</v>
      </c>
      <c r="AG229" s="17" t="str">
        <f t="shared" si="6"/>
        <v>228,0,0,0,0,0,0,0,0,0</v>
      </c>
      <c r="AH229" s="16" t="s">
        <v>1375</v>
      </c>
      <c r="AI229" s="16" t="s">
        <v>7635</v>
      </c>
      <c r="AN229" s="16">
        <v>0</v>
      </c>
      <c r="AO229" s="16">
        <v>25</v>
      </c>
      <c r="AP229" s="16">
        <v>0</v>
      </c>
      <c r="AQ229" s="16" t="s">
        <v>8519</v>
      </c>
      <c r="AT229" s="17"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16">
        <v>229</v>
      </c>
      <c r="B230" s="16" t="s">
        <v>553</v>
      </c>
      <c r="C230" s="16" t="s">
        <v>4048</v>
      </c>
      <c r="D230" s="16" t="s">
        <v>190</v>
      </c>
      <c r="E230" s="16" t="s">
        <v>178</v>
      </c>
      <c r="F230" s="16" t="s">
        <v>4626</v>
      </c>
      <c r="G230" s="16" t="s">
        <v>5421</v>
      </c>
      <c r="H230" s="16" t="s">
        <v>5432</v>
      </c>
      <c r="I230" s="16">
        <v>175</v>
      </c>
      <c r="J230" s="16" t="s">
        <v>5429</v>
      </c>
      <c r="K230" s="16">
        <v>45</v>
      </c>
      <c r="L230" s="16">
        <v>35</v>
      </c>
      <c r="M230" s="16" t="s">
        <v>5619</v>
      </c>
      <c r="N230" s="16" t="s">
        <v>3804</v>
      </c>
      <c r="O230" s="16" t="s">
        <v>5911</v>
      </c>
      <c r="Q230" s="16" t="s">
        <v>2024</v>
      </c>
      <c r="R230" s="16">
        <v>5355</v>
      </c>
      <c r="S230" s="16">
        <v>1.4</v>
      </c>
      <c r="T230" s="16">
        <v>35</v>
      </c>
      <c r="U230" s="16" t="s">
        <v>8763</v>
      </c>
      <c r="V230" s="16" t="s">
        <v>8768</v>
      </c>
      <c r="W230" s="16" t="s">
        <v>9026</v>
      </c>
      <c r="X230" s="16" t="s">
        <v>9614</v>
      </c>
      <c r="Y230" s="16" t="s">
        <v>9614</v>
      </c>
      <c r="Z230" s="16" t="s">
        <v>9614</v>
      </c>
      <c r="AA230" s="16" t="s">
        <v>9614</v>
      </c>
      <c r="AB230" s="16" t="s">
        <v>9614</v>
      </c>
      <c r="AC230" s="16" t="s">
        <v>9614</v>
      </c>
      <c r="AD230" s="16" t="s">
        <v>9614</v>
      </c>
      <c r="AE230" s="16" t="s">
        <v>9614</v>
      </c>
      <c r="AF230" s="16" t="s">
        <v>9614</v>
      </c>
      <c r="AG230" s="17" t="str">
        <f t="shared" si="6"/>
        <v>229,0,0,0,0,0,0,0,0,0</v>
      </c>
      <c r="AH230" s="16" t="s">
        <v>1375</v>
      </c>
      <c r="AI230" s="16" t="s">
        <v>7636</v>
      </c>
      <c r="AN230" s="16">
        <v>0</v>
      </c>
      <c r="AO230" s="16">
        <v>25</v>
      </c>
      <c r="AP230" s="16">
        <v>0</v>
      </c>
      <c r="AT230" s="17"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16">
        <v>230</v>
      </c>
      <c r="B231" s="16" t="s">
        <v>555</v>
      </c>
      <c r="C231" s="16" t="s">
        <v>4049</v>
      </c>
      <c r="D231" s="16" t="s">
        <v>179</v>
      </c>
      <c r="E231" s="16" t="s">
        <v>189</v>
      </c>
      <c r="F231" s="16" t="s">
        <v>4627</v>
      </c>
      <c r="G231" s="16" t="s">
        <v>5421</v>
      </c>
      <c r="H231" s="16" t="s">
        <v>5422</v>
      </c>
      <c r="I231" s="16">
        <v>243</v>
      </c>
      <c r="J231" s="16" t="s">
        <v>5440</v>
      </c>
      <c r="K231" s="16">
        <v>45</v>
      </c>
      <c r="L231" s="16">
        <v>70</v>
      </c>
      <c r="M231" s="16" t="s">
        <v>5558</v>
      </c>
      <c r="N231" s="16" t="s">
        <v>3699</v>
      </c>
      <c r="O231" s="16" t="s">
        <v>5912</v>
      </c>
      <c r="Q231" s="16" t="s">
        <v>6972</v>
      </c>
      <c r="R231" s="16">
        <v>5355</v>
      </c>
      <c r="S231" s="16">
        <v>1.8</v>
      </c>
      <c r="T231" s="16">
        <v>152</v>
      </c>
      <c r="U231" s="16" t="s">
        <v>2057</v>
      </c>
      <c r="V231" s="16" t="s">
        <v>8765</v>
      </c>
      <c r="W231" s="16" t="s">
        <v>9027</v>
      </c>
      <c r="X231" s="16" t="s">
        <v>9614</v>
      </c>
      <c r="Y231" s="16" t="s">
        <v>9614</v>
      </c>
      <c r="Z231" s="16" t="s">
        <v>9614</v>
      </c>
      <c r="AA231" s="16" t="s">
        <v>9614</v>
      </c>
      <c r="AB231" s="16" t="s">
        <v>9614</v>
      </c>
      <c r="AC231" s="16" t="s">
        <v>9614</v>
      </c>
      <c r="AD231" s="16" t="s">
        <v>9614</v>
      </c>
      <c r="AE231" s="16" t="s">
        <v>9614</v>
      </c>
      <c r="AF231" s="16" t="s">
        <v>9614</v>
      </c>
      <c r="AG231" s="17" t="str">
        <f t="shared" si="6"/>
        <v>230,0,0,0,0,0,0,0,0,0</v>
      </c>
      <c r="AH231" s="16" t="s">
        <v>1415</v>
      </c>
      <c r="AI231" s="16" t="s">
        <v>8139</v>
      </c>
      <c r="AL231" s="16" t="s">
        <v>3723</v>
      </c>
      <c r="AN231" s="16">
        <v>0</v>
      </c>
      <c r="AO231" s="16">
        <v>25</v>
      </c>
      <c r="AP231" s="16">
        <v>15</v>
      </c>
      <c r="AT231" s="17"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16">
        <v>231</v>
      </c>
      <c r="B232" s="16" t="s">
        <v>556</v>
      </c>
      <c r="C232" s="16" t="s">
        <v>4050</v>
      </c>
      <c r="D232" s="16" t="s">
        <v>184</v>
      </c>
      <c r="F232" s="16" t="s">
        <v>4628</v>
      </c>
      <c r="G232" s="16" t="s">
        <v>5421</v>
      </c>
      <c r="H232" s="16" t="s">
        <v>5422</v>
      </c>
      <c r="I232" s="16">
        <v>66</v>
      </c>
      <c r="J232" s="16" t="s">
        <v>2031</v>
      </c>
      <c r="K232" s="16">
        <v>120</v>
      </c>
      <c r="L232" s="16">
        <v>70</v>
      </c>
      <c r="M232" s="16" t="s">
        <v>3744</v>
      </c>
      <c r="N232" s="16" t="s">
        <v>3750</v>
      </c>
      <c r="O232" s="16" t="s">
        <v>6457</v>
      </c>
      <c r="P232" s="16" t="s">
        <v>6458</v>
      </c>
      <c r="Q232" s="16" t="s">
        <v>2024</v>
      </c>
      <c r="R232" s="16">
        <v>5355</v>
      </c>
      <c r="S232" s="16">
        <v>0.5</v>
      </c>
      <c r="T232" s="16">
        <v>33.5</v>
      </c>
      <c r="U232" s="16" t="s">
        <v>2057</v>
      </c>
      <c r="V232" s="16" t="s">
        <v>8768</v>
      </c>
      <c r="W232" s="16" t="s">
        <v>9028</v>
      </c>
      <c r="X232" s="16" t="s">
        <v>9614</v>
      </c>
      <c r="Y232" s="16" t="s">
        <v>9614</v>
      </c>
      <c r="Z232" s="16" t="s">
        <v>9614</v>
      </c>
      <c r="AA232" s="16" t="s">
        <v>9614</v>
      </c>
      <c r="AB232" s="16" t="s">
        <v>9614</v>
      </c>
      <c r="AC232" s="16" t="s">
        <v>9614</v>
      </c>
      <c r="AD232" s="16" t="s">
        <v>9614</v>
      </c>
      <c r="AE232" s="16" t="s">
        <v>9614</v>
      </c>
      <c r="AF232" s="16" t="s">
        <v>9614</v>
      </c>
      <c r="AG232" s="17" t="str">
        <f t="shared" si="6"/>
        <v>231,0,0,0,0,0,0,0,0,0</v>
      </c>
      <c r="AH232" s="16" t="s">
        <v>7048</v>
      </c>
      <c r="AI232" s="16" t="s">
        <v>8140</v>
      </c>
      <c r="AL232" s="16" t="s">
        <v>8141</v>
      </c>
      <c r="AN232" s="16">
        <v>0</v>
      </c>
      <c r="AO232" s="16">
        <v>25</v>
      </c>
      <c r="AP232" s="16">
        <v>0</v>
      </c>
      <c r="AQ232" s="16" t="s">
        <v>8520</v>
      </c>
      <c r="AT232" s="17"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16">
        <v>232</v>
      </c>
      <c r="B233" s="16" t="s">
        <v>557</v>
      </c>
      <c r="C233" s="16" t="s">
        <v>4051</v>
      </c>
      <c r="D233" s="16" t="s">
        <v>184</v>
      </c>
      <c r="F233" s="16" t="s">
        <v>4629</v>
      </c>
      <c r="G233" s="16" t="s">
        <v>5421</v>
      </c>
      <c r="H233" s="16" t="s">
        <v>5422</v>
      </c>
      <c r="I233" s="16">
        <v>175</v>
      </c>
      <c r="J233" s="16" t="s">
        <v>5438</v>
      </c>
      <c r="K233" s="16">
        <v>60</v>
      </c>
      <c r="L233" s="16">
        <v>70</v>
      </c>
      <c r="M233" s="16" t="s">
        <v>3704</v>
      </c>
      <c r="N233" s="16" t="s">
        <v>3750</v>
      </c>
      <c r="O233" s="16" t="s">
        <v>5913</v>
      </c>
      <c r="Q233" s="16" t="s">
        <v>2024</v>
      </c>
      <c r="R233" s="16">
        <v>5355</v>
      </c>
      <c r="S233" s="16">
        <v>1.1000000000000001</v>
      </c>
      <c r="T233" s="16">
        <v>120</v>
      </c>
      <c r="U233" s="16" t="s">
        <v>8758</v>
      </c>
      <c r="V233" s="16" t="s">
        <v>8768</v>
      </c>
      <c r="W233" s="16" t="s">
        <v>9029</v>
      </c>
      <c r="X233" s="16" t="s">
        <v>9614</v>
      </c>
      <c r="Y233" s="16" t="s">
        <v>9614</v>
      </c>
      <c r="Z233" s="16" t="s">
        <v>9614</v>
      </c>
      <c r="AA233" s="16" t="s">
        <v>9614</v>
      </c>
      <c r="AB233" s="16" t="s">
        <v>9614</v>
      </c>
      <c r="AC233" s="16" t="s">
        <v>9614</v>
      </c>
      <c r="AD233" s="16" t="s">
        <v>9614</v>
      </c>
      <c r="AE233" s="16" t="s">
        <v>9614</v>
      </c>
      <c r="AF233" s="16" t="s">
        <v>9614</v>
      </c>
      <c r="AG233" s="17" t="str">
        <f t="shared" si="6"/>
        <v>232,0,0,0,0,0,0,0,0,0</v>
      </c>
      <c r="AH233" s="16" t="s">
        <v>7049</v>
      </c>
      <c r="AI233" s="16" t="s">
        <v>8142</v>
      </c>
      <c r="AL233" s="16" t="s">
        <v>8141</v>
      </c>
      <c r="AN233" s="16">
        <v>0</v>
      </c>
      <c r="AO233" s="16">
        <v>25</v>
      </c>
      <c r="AP233" s="16">
        <v>0</v>
      </c>
      <c r="AT233" s="17"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16">
        <v>233</v>
      </c>
      <c r="B234" s="16" t="s">
        <v>558</v>
      </c>
      <c r="C234" s="16" t="s">
        <v>4052</v>
      </c>
      <c r="D234" s="16" t="s">
        <v>177</v>
      </c>
      <c r="F234" s="16" t="s">
        <v>4630</v>
      </c>
      <c r="G234" s="16" t="s">
        <v>5433</v>
      </c>
      <c r="H234" s="16" t="s">
        <v>5422</v>
      </c>
      <c r="I234" s="16">
        <v>180</v>
      </c>
      <c r="J234" s="16" t="s">
        <v>5429</v>
      </c>
      <c r="K234" s="16">
        <v>45</v>
      </c>
      <c r="L234" s="16">
        <v>70</v>
      </c>
      <c r="M234" s="16" t="s">
        <v>5571</v>
      </c>
      <c r="N234" s="16" t="s">
        <v>5540</v>
      </c>
      <c r="O234" s="16" t="s">
        <v>5914</v>
      </c>
      <c r="Q234" s="16" t="s">
        <v>2022</v>
      </c>
      <c r="R234" s="16">
        <v>5355</v>
      </c>
      <c r="S234" s="16">
        <v>0.6</v>
      </c>
      <c r="T234" s="16">
        <v>32.5</v>
      </c>
      <c r="U234" s="16" t="s">
        <v>2056</v>
      </c>
      <c r="V234" s="16" t="s">
        <v>8766</v>
      </c>
      <c r="W234" s="16" t="s">
        <v>9030</v>
      </c>
      <c r="X234" s="16" t="s">
        <v>9614</v>
      </c>
      <c r="Y234" s="16" t="s">
        <v>9614</v>
      </c>
      <c r="Z234" s="16" t="s">
        <v>9614</v>
      </c>
      <c r="AA234" s="16" t="s">
        <v>9614</v>
      </c>
      <c r="AB234" s="16" t="s">
        <v>9614</v>
      </c>
      <c r="AC234" s="16" t="s">
        <v>9614</v>
      </c>
      <c r="AD234" s="16" t="s">
        <v>9614</v>
      </c>
      <c r="AE234" s="16" t="s">
        <v>9614</v>
      </c>
      <c r="AF234" s="16" t="s">
        <v>9614</v>
      </c>
      <c r="AG234" s="17" t="str">
        <f t="shared" si="6"/>
        <v>233,0,0,0,0,0,0,0,0,0</v>
      </c>
      <c r="AH234" s="16" t="s">
        <v>6988</v>
      </c>
      <c r="AI234" s="16" t="s">
        <v>7637</v>
      </c>
      <c r="AN234" s="16">
        <v>0</v>
      </c>
      <c r="AO234" s="16">
        <v>25</v>
      </c>
      <c r="AP234" s="16">
        <v>11</v>
      </c>
      <c r="AQ234" s="16" t="s">
        <v>8521</v>
      </c>
      <c r="AT234" s="17"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16">
        <v>234</v>
      </c>
      <c r="B235" s="16" t="s">
        <v>559</v>
      </c>
      <c r="C235" s="16" t="s">
        <v>4053</v>
      </c>
      <c r="D235" s="16" t="s">
        <v>177</v>
      </c>
      <c r="F235" s="16" t="s">
        <v>4631</v>
      </c>
      <c r="G235" s="16" t="s">
        <v>5421</v>
      </c>
      <c r="H235" s="16" t="s">
        <v>5432</v>
      </c>
      <c r="I235" s="16">
        <v>163</v>
      </c>
      <c r="J235" s="16" t="s">
        <v>2028</v>
      </c>
      <c r="K235" s="16">
        <v>45</v>
      </c>
      <c r="L235" s="16">
        <v>70</v>
      </c>
      <c r="M235" s="16" t="s">
        <v>5620</v>
      </c>
      <c r="N235" s="16" t="s">
        <v>3800</v>
      </c>
      <c r="O235" s="16" t="s">
        <v>6459</v>
      </c>
      <c r="P235" s="16" t="s">
        <v>6460</v>
      </c>
      <c r="Q235" s="16" t="s">
        <v>2024</v>
      </c>
      <c r="R235" s="16">
        <v>5355</v>
      </c>
      <c r="S235" s="16">
        <v>1.4</v>
      </c>
      <c r="T235" s="16">
        <v>71.2</v>
      </c>
      <c r="U235" s="16" t="s">
        <v>2058</v>
      </c>
      <c r="V235" s="16" t="s">
        <v>7064</v>
      </c>
      <c r="W235" s="16" t="s">
        <v>9031</v>
      </c>
      <c r="X235" s="16" t="s">
        <v>9614</v>
      </c>
      <c r="Y235" s="16" t="s">
        <v>9614</v>
      </c>
      <c r="Z235" s="16" t="s">
        <v>9614</v>
      </c>
      <c r="AA235" s="16" t="s">
        <v>9614</v>
      </c>
      <c r="AB235" s="16" t="s">
        <v>9614</v>
      </c>
      <c r="AC235" s="16" t="s">
        <v>9614</v>
      </c>
      <c r="AD235" s="16" t="s">
        <v>9614</v>
      </c>
      <c r="AE235" s="16" t="s">
        <v>9614</v>
      </c>
      <c r="AF235" s="16" t="s">
        <v>9614</v>
      </c>
      <c r="AG235" s="17" t="str">
        <f t="shared" si="6"/>
        <v>234,0,0,0,0,0,0,0,0,0</v>
      </c>
      <c r="AH235" s="16" t="s">
        <v>7050</v>
      </c>
      <c r="AI235" s="16" t="s">
        <v>7638</v>
      </c>
      <c r="AN235" s="16">
        <v>0</v>
      </c>
      <c r="AO235" s="16">
        <v>25</v>
      </c>
      <c r="AP235" s="16">
        <v>0</v>
      </c>
      <c r="AT235" s="17"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16">
        <v>235</v>
      </c>
      <c r="B236" s="16" t="s">
        <v>560</v>
      </c>
      <c r="C236" s="16" t="s">
        <v>4054</v>
      </c>
      <c r="D236" s="16" t="s">
        <v>177</v>
      </c>
      <c r="F236" s="16" t="s">
        <v>4632</v>
      </c>
      <c r="G236" s="16" t="s">
        <v>5421</v>
      </c>
      <c r="H236" s="16" t="s">
        <v>5427</v>
      </c>
      <c r="I236" s="16">
        <v>88</v>
      </c>
      <c r="J236" s="16" t="s">
        <v>2046</v>
      </c>
      <c r="K236" s="16">
        <v>45</v>
      </c>
      <c r="L236" s="16">
        <v>70</v>
      </c>
      <c r="M236" s="16" t="s">
        <v>5621</v>
      </c>
      <c r="N236" s="16" t="s">
        <v>5614</v>
      </c>
      <c r="O236" s="16" t="s">
        <v>5915</v>
      </c>
      <c r="Q236" s="16" t="s">
        <v>2024</v>
      </c>
      <c r="R236" s="16">
        <v>5355</v>
      </c>
      <c r="S236" s="16">
        <v>1.2</v>
      </c>
      <c r="T236" s="16">
        <v>58</v>
      </c>
      <c r="U236" s="16" t="s">
        <v>8760</v>
      </c>
      <c r="V236" s="16" t="s">
        <v>8766</v>
      </c>
      <c r="W236" s="16" t="s">
        <v>9032</v>
      </c>
      <c r="X236" s="16" t="s">
        <v>9614</v>
      </c>
      <c r="Y236" s="16" t="s">
        <v>9614</v>
      </c>
      <c r="Z236" s="16" t="s">
        <v>9614</v>
      </c>
      <c r="AA236" s="16" t="s">
        <v>9614</v>
      </c>
      <c r="AB236" s="16" t="s">
        <v>9614</v>
      </c>
      <c r="AC236" s="16" t="s">
        <v>9614</v>
      </c>
      <c r="AD236" s="16" t="s">
        <v>9614</v>
      </c>
      <c r="AE236" s="16" t="s">
        <v>9614</v>
      </c>
      <c r="AF236" s="16" t="s">
        <v>9614</v>
      </c>
      <c r="AG236" s="17" t="str">
        <f t="shared" si="6"/>
        <v>235,0,0,0,0,0,0,0,0,0</v>
      </c>
      <c r="AH236" s="16" t="s">
        <v>7051</v>
      </c>
      <c r="AI236" s="16" t="s">
        <v>7639</v>
      </c>
      <c r="AN236" s="16">
        <v>0</v>
      </c>
      <c r="AO236" s="16">
        <v>25</v>
      </c>
      <c r="AP236" s="16">
        <v>0</v>
      </c>
      <c r="AT236" s="17"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16">
        <v>236</v>
      </c>
      <c r="B237" s="16" t="s">
        <v>561</v>
      </c>
      <c r="C237" s="16" t="s">
        <v>4055</v>
      </c>
      <c r="D237" s="16" t="s">
        <v>182</v>
      </c>
      <c r="F237" s="16" t="s">
        <v>4633</v>
      </c>
      <c r="G237" s="16" t="s">
        <v>5425</v>
      </c>
      <c r="H237" s="16" t="s">
        <v>5422</v>
      </c>
      <c r="I237" s="16">
        <v>42</v>
      </c>
      <c r="J237" s="16" t="s">
        <v>2028</v>
      </c>
      <c r="K237" s="16">
        <v>75</v>
      </c>
      <c r="L237" s="16">
        <v>70</v>
      </c>
      <c r="M237" s="16" t="s">
        <v>5622</v>
      </c>
      <c r="N237" s="16" t="s">
        <v>3816</v>
      </c>
      <c r="O237" s="16" t="s">
        <v>6461</v>
      </c>
      <c r="P237" s="16" t="s">
        <v>6462</v>
      </c>
      <c r="Q237" s="16" t="s">
        <v>6993</v>
      </c>
      <c r="R237" s="16">
        <v>6630</v>
      </c>
      <c r="S237" s="16">
        <v>0.7</v>
      </c>
      <c r="T237" s="16">
        <v>21</v>
      </c>
      <c r="U237" s="16" t="s">
        <v>8762</v>
      </c>
      <c r="V237" s="16" t="s">
        <v>8766</v>
      </c>
      <c r="W237" s="16" t="s">
        <v>9033</v>
      </c>
      <c r="X237" s="16" t="s">
        <v>9614</v>
      </c>
      <c r="Y237" s="16" t="s">
        <v>9614</v>
      </c>
      <c r="Z237" s="16" t="s">
        <v>9614</v>
      </c>
      <c r="AA237" s="16" t="s">
        <v>9614</v>
      </c>
      <c r="AB237" s="16" t="s">
        <v>9614</v>
      </c>
      <c r="AC237" s="16" t="s">
        <v>9614</v>
      </c>
      <c r="AD237" s="16" t="s">
        <v>9614</v>
      </c>
      <c r="AE237" s="16" t="s">
        <v>9614</v>
      </c>
      <c r="AF237" s="16" t="s">
        <v>9614</v>
      </c>
      <c r="AG237" s="17" t="str">
        <f t="shared" si="6"/>
        <v>236,0,0,0,0,0,0,0,0,0</v>
      </c>
      <c r="AH237" s="16" t="s">
        <v>7052</v>
      </c>
      <c r="AI237" s="16" t="s">
        <v>7640</v>
      </c>
      <c r="AN237" s="16">
        <v>0</v>
      </c>
      <c r="AO237" s="16">
        <v>25</v>
      </c>
      <c r="AP237" s="16">
        <v>0</v>
      </c>
      <c r="AQ237" s="16" t="s">
        <v>8522</v>
      </c>
      <c r="AT237" s="17"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16">
        <v>237</v>
      </c>
      <c r="B238" s="16" t="s">
        <v>562</v>
      </c>
      <c r="C238" s="16" t="s">
        <v>3762</v>
      </c>
      <c r="D238" s="16" t="s">
        <v>182</v>
      </c>
      <c r="F238" s="16" t="s">
        <v>4634</v>
      </c>
      <c r="G238" s="16" t="s">
        <v>5425</v>
      </c>
      <c r="H238" s="16" t="s">
        <v>5422</v>
      </c>
      <c r="I238" s="16">
        <v>159</v>
      </c>
      <c r="J238" s="16" t="s">
        <v>1315</v>
      </c>
      <c r="K238" s="16">
        <v>45</v>
      </c>
      <c r="L238" s="16">
        <v>70</v>
      </c>
      <c r="M238" s="16" t="s">
        <v>5623</v>
      </c>
      <c r="N238" s="16" t="s">
        <v>3760</v>
      </c>
      <c r="O238" s="16" t="s">
        <v>5916</v>
      </c>
      <c r="Q238" s="16" t="s">
        <v>3771</v>
      </c>
      <c r="R238" s="16">
        <v>6630</v>
      </c>
      <c r="S238" s="16">
        <v>1.4</v>
      </c>
      <c r="T238" s="16">
        <v>48</v>
      </c>
      <c r="U238" s="16" t="s">
        <v>2058</v>
      </c>
      <c r="V238" s="16" t="s">
        <v>8766</v>
      </c>
      <c r="W238" s="16" t="s">
        <v>9034</v>
      </c>
      <c r="X238" s="16" t="s">
        <v>9614</v>
      </c>
      <c r="Y238" s="16" t="s">
        <v>9614</v>
      </c>
      <c r="Z238" s="16" t="s">
        <v>9614</v>
      </c>
      <c r="AA238" s="16" t="s">
        <v>9614</v>
      </c>
      <c r="AB238" s="16" t="s">
        <v>9614</v>
      </c>
      <c r="AC238" s="16" t="s">
        <v>9614</v>
      </c>
      <c r="AD238" s="16" t="s">
        <v>9614</v>
      </c>
      <c r="AE238" s="16" t="s">
        <v>9614</v>
      </c>
      <c r="AF238" s="16" t="s">
        <v>9614</v>
      </c>
      <c r="AG238" s="17" t="str">
        <f t="shared" si="6"/>
        <v>237,0,0,0,0,0,0,0,0,0</v>
      </c>
      <c r="AH238" s="16" t="s">
        <v>7053</v>
      </c>
      <c r="AI238" s="16" t="s">
        <v>7641</v>
      </c>
      <c r="AN238" s="16">
        <v>0</v>
      </c>
      <c r="AO238" s="16">
        <v>25</v>
      </c>
      <c r="AP238" s="16">
        <v>0</v>
      </c>
      <c r="AT238" s="17"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16">
        <v>238</v>
      </c>
      <c r="B239" s="16" t="s">
        <v>563</v>
      </c>
      <c r="C239" s="16" t="s">
        <v>4056</v>
      </c>
      <c r="D239" s="16" t="s">
        <v>164</v>
      </c>
      <c r="E239" s="16" t="s">
        <v>186</v>
      </c>
      <c r="F239" s="16" t="s">
        <v>4635</v>
      </c>
      <c r="G239" s="16" t="s">
        <v>5424</v>
      </c>
      <c r="H239" s="16" t="s">
        <v>5422</v>
      </c>
      <c r="I239" s="16">
        <v>61</v>
      </c>
      <c r="J239" s="16" t="s">
        <v>5415</v>
      </c>
      <c r="K239" s="16">
        <v>45</v>
      </c>
      <c r="L239" s="16">
        <v>70</v>
      </c>
      <c r="M239" s="16" t="s">
        <v>5564</v>
      </c>
      <c r="N239" s="16" t="s">
        <v>3709</v>
      </c>
      <c r="O239" s="16" t="s">
        <v>6463</v>
      </c>
      <c r="P239" s="16" t="s">
        <v>6464</v>
      </c>
      <c r="Q239" s="16" t="s">
        <v>6993</v>
      </c>
      <c r="R239" s="16">
        <v>6630</v>
      </c>
      <c r="S239" s="16">
        <v>0.4</v>
      </c>
      <c r="T239" s="16">
        <v>6</v>
      </c>
      <c r="U239" s="16" t="s">
        <v>8761</v>
      </c>
      <c r="V239" s="16" t="s">
        <v>8766</v>
      </c>
      <c r="W239" s="16" t="s">
        <v>9035</v>
      </c>
      <c r="X239" s="16" t="s">
        <v>9614</v>
      </c>
      <c r="Y239" s="16" t="s">
        <v>9614</v>
      </c>
      <c r="Z239" s="16" t="s">
        <v>9614</v>
      </c>
      <c r="AA239" s="16" t="s">
        <v>9614</v>
      </c>
      <c r="AB239" s="16" t="s">
        <v>9614</v>
      </c>
      <c r="AC239" s="16" t="s">
        <v>9614</v>
      </c>
      <c r="AD239" s="16" t="s">
        <v>9614</v>
      </c>
      <c r="AE239" s="16" t="s">
        <v>9614</v>
      </c>
      <c r="AF239" s="16" t="s">
        <v>9614</v>
      </c>
      <c r="AG239" s="17" t="str">
        <f t="shared" si="6"/>
        <v>238,0,0,0,0,0,0,0,0,0</v>
      </c>
      <c r="AH239" s="16" t="s">
        <v>7054</v>
      </c>
      <c r="AI239" s="16" t="s">
        <v>8347</v>
      </c>
      <c r="AK239" s="16" t="s">
        <v>8040</v>
      </c>
      <c r="AL239" s="16" t="s">
        <v>8040</v>
      </c>
      <c r="AM239" s="16" t="s">
        <v>8040</v>
      </c>
      <c r="AN239" s="16">
        <v>0</v>
      </c>
      <c r="AO239" s="16">
        <v>25</v>
      </c>
      <c r="AP239" s="16">
        <v>0</v>
      </c>
      <c r="AQ239" s="16" t="s">
        <v>8523</v>
      </c>
      <c r="AT239" s="17"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16">
        <v>239</v>
      </c>
      <c r="B240" s="16" t="s">
        <v>564</v>
      </c>
      <c r="C240" s="16" t="s">
        <v>4057</v>
      </c>
      <c r="D240" s="16" t="s">
        <v>180</v>
      </c>
      <c r="F240" s="16" t="s">
        <v>4636</v>
      </c>
      <c r="G240" s="16" t="s">
        <v>5431</v>
      </c>
      <c r="H240" s="16" t="s">
        <v>5422</v>
      </c>
      <c r="I240" s="16">
        <v>72</v>
      </c>
      <c r="J240" s="16" t="s">
        <v>2046</v>
      </c>
      <c r="K240" s="16">
        <v>45</v>
      </c>
      <c r="L240" s="16">
        <v>70</v>
      </c>
      <c r="M240" s="16" t="s">
        <v>3713</v>
      </c>
      <c r="N240" s="16" t="s">
        <v>3816</v>
      </c>
      <c r="O240" s="16" t="s">
        <v>6465</v>
      </c>
      <c r="P240" s="16" t="s">
        <v>6466</v>
      </c>
      <c r="Q240" s="16" t="s">
        <v>6993</v>
      </c>
      <c r="R240" s="16">
        <v>6630</v>
      </c>
      <c r="S240" s="16">
        <v>0.6</v>
      </c>
      <c r="T240" s="16">
        <v>23.5</v>
      </c>
      <c r="U240" s="16" t="s">
        <v>8759</v>
      </c>
      <c r="V240" s="16" t="s">
        <v>7367</v>
      </c>
      <c r="W240" s="16" t="s">
        <v>9036</v>
      </c>
      <c r="X240" s="16" t="s">
        <v>9614</v>
      </c>
      <c r="Y240" s="16" t="s">
        <v>9614</v>
      </c>
      <c r="Z240" s="16" t="s">
        <v>9614</v>
      </c>
      <c r="AA240" s="16" t="s">
        <v>9614</v>
      </c>
      <c r="AB240" s="16" t="s">
        <v>9614</v>
      </c>
      <c r="AC240" s="16" t="s">
        <v>9614</v>
      </c>
      <c r="AD240" s="16" t="s">
        <v>9614</v>
      </c>
      <c r="AE240" s="16" t="s">
        <v>9614</v>
      </c>
      <c r="AF240" s="16" t="s">
        <v>9614</v>
      </c>
      <c r="AG240" s="17" t="str">
        <f t="shared" si="6"/>
        <v>239,0,0,0,0,0,0,0,0,0</v>
      </c>
      <c r="AH240" s="16" t="s">
        <v>1336</v>
      </c>
      <c r="AI240" s="16" t="s">
        <v>8143</v>
      </c>
      <c r="AL240" s="16" t="s">
        <v>3726</v>
      </c>
      <c r="AN240" s="16">
        <v>0</v>
      </c>
      <c r="AO240" s="16">
        <v>25</v>
      </c>
      <c r="AP240" s="16">
        <v>0</v>
      </c>
      <c r="AQ240" s="16" t="s">
        <v>8524</v>
      </c>
      <c r="AT240" s="17"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16">
        <v>240</v>
      </c>
      <c r="B241" s="16" t="s">
        <v>565</v>
      </c>
      <c r="C241" s="16" t="s">
        <v>4058</v>
      </c>
      <c r="D241" s="16" t="s">
        <v>178</v>
      </c>
      <c r="F241" s="16" t="s">
        <v>4637</v>
      </c>
      <c r="G241" s="16" t="s">
        <v>5431</v>
      </c>
      <c r="H241" s="16" t="s">
        <v>5422</v>
      </c>
      <c r="I241" s="16">
        <v>73</v>
      </c>
      <c r="J241" s="16" t="s">
        <v>2046</v>
      </c>
      <c r="K241" s="16">
        <v>45</v>
      </c>
      <c r="L241" s="16">
        <v>70</v>
      </c>
      <c r="M241" s="16" t="s">
        <v>3756</v>
      </c>
      <c r="N241" s="16" t="s">
        <v>3816</v>
      </c>
      <c r="O241" s="16" t="s">
        <v>6467</v>
      </c>
      <c r="P241" s="16" t="s">
        <v>6468</v>
      </c>
      <c r="Q241" s="16" t="s">
        <v>6993</v>
      </c>
      <c r="R241" s="16">
        <v>6630</v>
      </c>
      <c r="S241" s="16">
        <v>0.7</v>
      </c>
      <c r="T241" s="16">
        <v>21.4</v>
      </c>
      <c r="U241" s="16" t="s">
        <v>2056</v>
      </c>
      <c r="V241" s="16" t="s">
        <v>8767</v>
      </c>
      <c r="W241" s="16" t="s">
        <v>9037</v>
      </c>
      <c r="X241" s="16" t="s">
        <v>9614</v>
      </c>
      <c r="Y241" s="16" t="s">
        <v>9614</v>
      </c>
      <c r="Z241" s="16" t="s">
        <v>9614</v>
      </c>
      <c r="AA241" s="16" t="s">
        <v>9614</v>
      </c>
      <c r="AB241" s="16" t="s">
        <v>9614</v>
      </c>
      <c r="AC241" s="16" t="s">
        <v>9614</v>
      </c>
      <c r="AD241" s="16" t="s">
        <v>9614</v>
      </c>
      <c r="AE241" s="16" t="s">
        <v>9614</v>
      </c>
      <c r="AF241" s="16" t="s">
        <v>9614</v>
      </c>
      <c r="AG241" s="17" t="str">
        <f t="shared" si="6"/>
        <v>240,0,0,0,0,0,0,0,0,0</v>
      </c>
      <c r="AH241" s="16" t="s">
        <v>7055</v>
      </c>
      <c r="AI241" s="16" t="s">
        <v>8144</v>
      </c>
      <c r="AL241" s="16" t="s">
        <v>3727</v>
      </c>
      <c r="AN241" s="16">
        <v>0</v>
      </c>
      <c r="AO241" s="16">
        <v>25</v>
      </c>
      <c r="AP241" s="16">
        <v>0</v>
      </c>
      <c r="AQ241" s="16" t="s">
        <v>8525</v>
      </c>
      <c r="AT241" s="17"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16">
        <v>241</v>
      </c>
      <c r="B242" s="16" t="s">
        <v>566</v>
      </c>
      <c r="C242" s="16" t="s">
        <v>4059</v>
      </c>
      <c r="D242" s="16" t="s">
        <v>177</v>
      </c>
      <c r="F242" s="16" t="s">
        <v>4638</v>
      </c>
      <c r="G242" s="16" t="s">
        <v>5424</v>
      </c>
      <c r="H242" s="16" t="s">
        <v>5432</v>
      </c>
      <c r="I242" s="16">
        <v>172</v>
      </c>
      <c r="J242" s="16" t="s">
        <v>2044</v>
      </c>
      <c r="K242" s="16">
        <v>45</v>
      </c>
      <c r="L242" s="16">
        <v>70</v>
      </c>
      <c r="M242" s="16" t="s">
        <v>5624</v>
      </c>
      <c r="N242" s="16" t="s">
        <v>3800</v>
      </c>
      <c r="O242" s="16" t="s">
        <v>6469</v>
      </c>
      <c r="P242" s="16" t="s">
        <v>6470</v>
      </c>
      <c r="Q242" s="16" t="s">
        <v>2024</v>
      </c>
      <c r="R242" s="16">
        <v>5355</v>
      </c>
      <c r="S242" s="16">
        <v>1.2</v>
      </c>
      <c r="T242" s="16">
        <v>75.5</v>
      </c>
      <c r="U242" s="16" t="s">
        <v>8761</v>
      </c>
      <c r="V242" s="16" t="s">
        <v>7367</v>
      </c>
      <c r="W242" s="16" t="s">
        <v>9038</v>
      </c>
      <c r="X242" s="16" t="s">
        <v>9614</v>
      </c>
      <c r="Y242" s="16" t="s">
        <v>9614</v>
      </c>
      <c r="Z242" s="16" t="s">
        <v>9614</v>
      </c>
      <c r="AA242" s="16" t="s">
        <v>9614</v>
      </c>
      <c r="AB242" s="16" t="s">
        <v>9614</v>
      </c>
      <c r="AC242" s="16" t="s">
        <v>9614</v>
      </c>
      <c r="AD242" s="16" t="s">
        <v>9614</v>
      </c>
      <c r="AE242" s="16" t="s">
        <v>9614</v>
      </c>
      <c r="AF242" s="16" t="s">
        <v>9614</v>
      </c>
      <c r="AG242" s="17" t="str">
        <f t="shared" si="6"/>
        <v>241,0,0,0,0,0,0,0,0,0</v>
      </c>
      <c r="AH242" s="16" t="s">
        <v>7056</v>
      </c>
      <c r="AI242" s="16" t="s">
        <v>8348</v>
      </c>
      <c r="AK242" s="16" t="s">
        <v>8044</v>
      </c>
      <c r="AL242" s="16" t="s">
        <v>8044</v>
      </c>
      <c r="AM242" s="16" t="s">
        <v>8044</v>
      </c>
      <c r="AN242" s="16">
        <v>0</v>
      </c>
      <c r="AO242" s="16">
        <v>25</v>
      </c>
      <c r="AP242" s="16">
        <v>0</v>
      </c>
      <c r="AT242" s="17"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16">
        <v>242</v>
      </c>
      <c r="B243" s="16" t="s">
        <v>567</v>
      </c>
      <c r="C243" s="16" t="s">
        <v>4060</v>
      </c>
      <c r="D243" s="16" t="s">
        <v>177</v>
      </c>
      <c r="F243" s="16" t="s">
        <v>4639</v>
      </c>
      <c r="G243" s="16" t="s">
        <v>5424</v>
      </c>
      <c r="H243" s="16" t="s">
        <v>5427</v>
      </c>
      <c r="I243" s="16">
        <v>608</v>
      </c>
      <c r="J243" s="16" t="s">
        <v>2033</v>
      </c>
      <c r="K243" s="16">
        <v>30</v>
      </c>
      <c r="L243" s="16">
        <v>140</v>
      </c>
      <c r="M243" s="16" t="s">
        <v>5555</v>
      </c>
      <c r="N243" s="16" t="s">
        <v>3803</v>
      </c>
      <c r="O243" s="16" t="s">
        <v>5917</v>
      </c>
      <c r="Q243" s="16" t="s">
        <v>52</v>
      </c>
      <c r="R243" s="16">
        <v>10455</v>
      </c>
      <c r="S243" s="16">
        <v>1.5</v>
      </c>
      <c r="T243" s="16">
        <v>46.8</v>
      </c>
      <c r="U243" s="16" t="s">
        <v>8761</v>
      </c>
      <c r="V243" s="16" t="s">
        <v>8766</v>
      </c>
      <c r="W243" s="16" t="s">
        <v>9039</v>
      </c>
      <c r="X243" s="16" t="s">
        <v>9614</v>
      </c>
      <c r="Y243" s="16" t="s">
        <v>9614</v>
      </c>
      <c r="Z243" s="16" t="s">
        <v>9614</v>
      </c>
      <c r="AA243" s="16" t="s">
        <v>9614</v>
      </c>
      <c r="AB243" s="16" t="s">
        <v>9614</v>
      </c>
      <c r="AC243" s="16" t="s">
        <v>9614</v>
      </c>
      <c r="AD243" s="16" t="s">
        <v>9614</v>
      </c>
      <c r="AE243" s="16" t="s">
        <v>9614</v>
      </c>
      <c r="AF243" s="16" t="s">
        <v>9614</v>
      </c>
      <c r="AG243" s="17" t="str">
        <f t="shared" si="6"/>
        <v>242,0,0,0,0,0,0,0,0,0</v>
      </c>
      <c r="AH243" s="16" t="s">
        <v>212</v>
      </c>
      <c r="AI243" s="16" t="s">
        <v>8349</v>
      </c>
      <c r="AK243" s="16" t="s">
        <v>3786</v>
      </c>
      <c r="AL243" s="16" t="s">
        <v>8111</v>
      </c>
      <c r="AN243" s="16">
        <v>0</v>
      </c>
      <c r="AO243" s="16">
        <v>25</v>
      </c>
      <c r="AP243" s="16">
        <v>0</v>
      </c>
      <c r="AT243" s="17"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16">
        <v>243</v>
      </c>
      <c r="B244" s="16" t="s">
        <v>568</v>
      </c>
      <c r="C244" s="16" t="s">
        <v>4061</v>
      </c>
      <c r="D244" s="16" t="s">
        <v>180</v>
      </c>
      <c r="E244" s="16" t="s">
        <v>193</v>
      </c>
      <c r="F244" s="16" t="s">
        <v>4640</v>
      </c>
      <c r="G244" s="16" t="s">
        <v>5433</v>
      </c>
      <c r="H244" s="16" t="s">
        <v>5432</v>
      </c>
      <c r="I244" s="16">
        <v>261</v>
      </c>
      <c r="J244" s="16" t="s">
        <v>5441</v>
      </c>
      <c r="K244" s="16">
        <v>3</v>
      </c>
      <c r="L244" s="16">
        <v>35</v>
      </c>
      <c r="M244" s="16" t="s">
        <v>3740</v>
      </c>
      <c r="N244" s="16" t="s">
        <v>5514</v>
      </c>
      <c r="O244" s="16" t="s">
        <v>5918</v>
      </c>
      <c r="Q244" s="16" t="s">
        <v>6993</v>
      </c>
      <c r="R244" s="16">
        <v>20655</v>
      </c>
      <c r="S244" s="16">
        <v>1.9</v>
      </c>
      <c r="T244" s="16">
        <v>178</v>
      </c>
      <c r="U244" s="16" t="s">
        <v>8759</v>
      </c>
      <c r="V244" s="16" t="s">
        <v>7367</v>
      </c>
      <c r="W244" s="16" t="s">
        <v>9040</v>
      </c>
      <c r="X244" s="16" t="s">
        <v>9614</v>
      </c>
      <c r="Y244" s="16" t="s">
        <v>9614</v>
      </c>
      <c r="Z244" s="16" t="s">
        <v>9614</v>
      </c>
      <c r="AA244" s="16" t="s">
        <v>9614</v>
      </c>
      <c r="AB244" s="16" t="s">
        <v>9614</v>
      </c>
      <c r="AC244" s="16" t="s">
        <v>9614</v>
      </c>
      <c r="AD244" s="16" t="s">
        <v>9614</v>
      </c>
      <c r="AE244" s="16" t="s">
        <v>9614</v>
      </c>
      <c r="AF244" s="16" t="s">
        <v>9614</v>
      </c>
      <c r="AG244" s="17" t="str">
        <f t="shared" si="6"/>
        <v>243,0,0,0,0,0,0,0,0,0</v>
      </c>
      <c r="AH244" s="16" t="s">
        <v>1420</v>
      </c>
      <c r="AI244" s="16" t="s">
        <v>7642</v>
      </c>
      <c r="AN244" s="16">
        <v>0</v>
      </c>
      <c r="AO244" s="16">
        <v>25</v>
      </c>
      <c r="AP244" s="16">
        <v>0</v>
      </c>
      <c r="AT244" s="17"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16">
        <v>244</v>
      </c>
      <c r="B245" s="16" t="s">
        <v>569</v>
      </c>
      <c r="C245" s="16" t="s">
        <v>4062</v>
      </c>
      <c r="D245" s="16" t="s">
        <v>178</v>
      </c>
      <c r="E245" s="16" t="s">
        <v>193</v>
      </c>
      <c r="F245" s="16" t="s">
        <v>4641</v>
      </c>
      <c r="G245" s="16" t="s">
        <v>5433</v>
      </c>
      <c r="H245" s="16" t="s">
        <v>5432</v>
      </c>
      <c r="I245" s="16">
        <v>261</v>
      </c>
      <c r="J245" s="16" t="s">
        <v>5442</v>
      </c>
      <c r="K245" s="16">
        <v>3</v>
      </c>
      <c r="L245" s="16">
        <v>35</v>
      </c>
      <c r="M245" s="16" t="s">
        <v>3740</v>
      </c>
      <c r="N245" s="16" t="s">
        <v>3698</v>
      </c>
      <c r="O245" s="16" t="s">
        <v>5919</v>
      </c>
      <c r="Q245" s="16" t="s">
        <v>6993</v>
      </c>
      <c r="R245" s="16">
        <v>20655</v>
      </c>
      <c r="S245" s="16">
        <v>2.1</v>
      </c>
      <c r="T245" s="16">
        <v>198</v>
      </c>
      <c r="U245" s="16" t="s">
        <v>2058</v>
      </c>
      <c r="V245" s="16" t="s">
        <v>7367</v>
      </c>
      <c r="W245" s="16" t="s">
        <v>9041</v>
      </c>
      <c r="X245" s="16" t="s">
        <v>9614</v>
      </c>
      <c r="Y245" s="16" t="s">
        <v>9614</v>
      </c>
      <c r="Z245" s="16" t="s">
        <v>9614</v>
      </c>
      <c r="AA245" s="16" t="s">
        <v>9614</v>
      </c>
      <c r="AB245" s="16" t="s">
        <v>9614</v>
      </c>
      <c r="AC245" s="16" t="s">
        <v>9614</v>
      </c>
      <c r="AD245" s="16" t="s">
        <v>9614</v>
      </c>
      <c r="AE245" s="16" t="s">
        <v>9614</v>
      </c>
      <c r="AF245" s="16" t="s">
        <v>9614</v>
      </c>
      <c r="AG245" s="17" t="str">
        <f t="shared" si="6"/>
        <v>244,0,0,0,0,0,0,0,0,0</v>
      </c>
      <c r="AH245" s="16" t="s">
        <v>7000</v>
      </c>
      <c r="AI245" s="16" t="s">
        <v>7643</v>
      </c>
      <c r="AN245" s="16">
        <v>0</v>
      </c>
      <c r="AO245" s="16">
        <v>25</v>
      </c>
      <c r="AP245" s="16">
        <v>0</v>
      </c>
      <c r="AT245" s="17"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16">
        <v>245</v>
      </c>
      <c r="B246" s="16" t="s">
        <v>570</v>
      </c>
      <c r="C246" s="16" t="s">
        <v>4063</v>
      </c>
      <c r="D246" s="16" t="s">
        <v>179</v>
      </c>
      <c r="E246" s="16" t="s">
        <v>193</v>
      </c>
      <c r="F246" s="16" t="s">
        <v>4642</v>
      </c>
      <c r="G246" s="16" t="s">
        <v>5433</v>
      </c>
      <c r="H246" s="16" t="s">
        <v>5432</v>
      </c>
      <c r="I246" s="16">
        <v>261</v>
      </c>
      <c r="J246" s="16" t="s">
        <v>5437</v>
      </c>
      <c r="K246" s="16">
        <v>3</v>
      </c>
      <c r="L246" s="16">
        <v>35</v>
      </c>
      <c r="M246" s="16" t="s">
        <v>3740</v>
      </c>
      <c r="N246" s="16" t="s">
        <v>3747</v>
      </c>
      <c r="O246" s="16" t="s">
        <v>5920</v>
      </c>
      <c r="Q246" s="16" t="s">
        <v>6993</v>
      </c>
      <c r="R246" s="16">
        <v>20655</v>
      </c>
      <c r="S246" s="16">
        <v>2</v>
      </c>
      <c r="T246" s="16">
        <v>187</v>
      </c>
      <c r="U246" s="16" t="s">
        <v>2057</v>
      </c>
      <c r="V246" s="16" t="s">
        <v>7367</v>
      </c>
      <c r="W246" s="16" t="s">
        <v>9042</v>
      </c>
      <c r="X246" s="16" t="s">
        <v>9614</v>
      </c>
      <c r="Y246" s="16" t="s">
        <v>9614</v>
      </c>
      <c r="Z246" s="16" t="s">
        <v>9614</v>
      </c>
      <c r="AA246" s="16" t="s">
        <v>9614</v>
      </c>
      <c r="AB246" s="16" t="s">
        <v>9614</v>
      </c>
      <c r="AC246" s="16" t="s">
        <v>9614</v>
      </c>
      <c r="AD246" s="16" t="s">
        <v>9614</v>
      </c>
      <c r="AE246" s="16" t="s">
        <v>9614</v>
      </c>
      <c r="AF246" s="16" t="s">
        <v>9614</v>
      </c>
      <c r="AG246" s="17" t="str">
        <f t="shared" si="6"/>
        <v>245,0,0,0,0,0,0,0,0,0</v>
      </c>
      <c r="AH246" s="16" t="s">
        <v>7057</v>
      </c>
      <c r="AI246" s="16" t="s">
        <v>7644</v>
      </c>
      <c r="AN246" s="16">
        <v>0</v>
      </c>
      <c r="AO246" s="16">
        <v>25</v>
      </c>
      <c r="AP246" s="16">
        <v>0</v>
      </c>
      <c r="AT246" s="17"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16">
        <v>246</v>
      </c>
      <c r="B247" s="16" t="s">
        <v>571</v>
      </c>
      <c r="C247" s="16" t="s">
        <v>4064</v>
      </c>
      <c r="D247" s="16" t="s">
        <v>187</v>
      </c>
      <c r="E247" s="16" t="s">
        <v>184</v>
      </c>
      <c r="F247" s="16" t="s">
        <v>4643</v>
      </c>
      <c r="G247" s="16" t="s">
        <v>5421</v>
      </c>
      <c r="H247" s="16" t="s">
        <v>5432</v>
      </c>
      <c r="I247" s="16">
        <v>60</v>
      </c>
      <c r="J247" s="16" t="s">
        <v>2028</v>
      </c>
      <c r="K247" s="16">
        <v>45</v>
      </c>
      <c r="L247" s="16">
        <v>35</v>
      </c>
      <c r="M247" s="16" t="s">
        <v>3686</v>
      </c>
      <c r="N247" s="16" t="s">
        <v>3750</v>
      </c>
      <c r="O247" s="16" t="s">
        <v>6471</v>
      </c>
      <c r="P247" s="16" t="s">
        <v>6472</v>
      </c>
      <c r="Q247" s="16" t="s">
        <v>2018</v>
      </c>
      <c r="R247" s="16">
        <v>10455</v>
      </c>
      <c r="S247" s="16">
        <v>0.6</v>
      </c>
      <c r="T247" s="16">
        <v>72</v>
      </c>
      <c r="U247" s="16" t="s">
        <v>2055</v>
      </c>
      <c r="V247" s="16" t="s">
        <v>8767</v>
      </c>
      <c r="W247" s="16" t="s">
        <v>9043</v>
      </c>
      <c r="X247" s="16" t="s">
        <v>9614</v>
      </c>
      <c r="Y247" s="16" t="s">
        <v>9614</v>
      </c>
      <c r="Z247" s="16" t="s">
        <v>9614</v>
      </c>
      <c r="AA247" s="16" t="s">
        <v>9614</v>
      </c>
      <c r="AB247" s="16" t="s">
        <v>9614</v>
      </c>
      <c r="AC247" s="16" t="s">
        <v>9614</v>
      </c>
      <c r="AD247" s="16" t="s">
        <v>9614</v>
      </c>
      <c r="AE247" s="16" t="s">
        <v>9614</v>
      </c>
      <c r="AF247" s="16" t="s">
        <v>9614</v>
      </c>
      <c r="AG247" s="17" t="str">
        <f t="shared" si="6"/>
        <v>246,0,0,0,0,0,0,0,0,0</v>
      </c>
      <c r="AH247" s="16" t="s">
        <v>7058</v>
      </c>
      <c r="AI247" s="16" t="s">
        <v>7645</v>
      </c>
      <c r="AN247" s="16">
        <v>0</v>
      </c>
      <c r="AO247" s="16">
        <v>25</v>
      </c>
      <c r="AP247" s="16">
        <v>0</v>
      </c>
      <c r="AQ247" s="16" t="s">
        <v>8526</v>
      </c>
      <c r="AT247" s="17"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16">
        <v>247</v>
      </c>
      <c r="B248" s="16" t="s">
        <v>572</v>
      </c>
      <c r="C248" s="16" t="s">
        <v>4065</v>
      </c>
      <c r="D248" s="16" t="s">
        <v>187</v>
      </c>
      <c r="E248" s="16" t="s">
        <v>184</v>
      </c>
      <c r="F248" s="16" t="s">
        <v>4644</v>
      </c>
      <c r="G248" s="16" t="s">
        <v>5421</v>
      </c>
      <c r="H248" s="16" t="s">
        <v>5432</v>
      </c>
      <c r="I248" s="16">
        <v>144</v>
      </c>
      <c r="J248" s="16" t="s">
        <v>2029</v>
      </c>
      <c r="K248" s="16">
        <v>45</v>
      </c>
      <c r="L248" s="16">
        <v>35</v>
      </c>
      <c r="M248" s="16" t="s">
        <v>3687</v>
      </c>
      <c r="O248" s="16" t="s">
        <v>5921</v>
      </c>
      <c r="Q248" s="16" t="s">
        <v>2018</v>
      </c>
      <c r="R248" s="16">
        <v>10455</v>
      </c>
      <c r="S248" s="16">
        <v>1.2</v>
      </c>
      <c r="T248" s="16">
        <v>152</v>
      </c>
      <c r="U248" s="16" t="s">
        <v>8758</v>
      </c>
      <c r="V248" s="16" t="s">
        <v>8767</v>
      </c>
      <c r="W248" s="16" t="s">
        <v>9044</v>
      </c>
      <c r="X248" s="16" t="s">
        <v>9614</v>
      </c>
      <c r="Y248" s="16" t="s">
        <v>9614</v>
      </c>
      <c r="Z248" s="16" t="s">
        <v>9614</v>
      </c>
      <c r="AA248" s="16" t="s">
        <v>9614</v>
      </c>
      <c r="AB248" s="16" t="s">
        <v>9614</v>
      </c>
      <c r="AC248" s="16" t="s">
        <v>9614</v>
      </c>
      <c r="AD248" s="16" t="s">
        <v>9614</v>
      </c>
      <c r="AE248" s="16" t="s">
        <v>9614</v>
      </c>
      <c r="AF248" s="16" t="s">
        <v>9614</v>
      </c>
      <c r="AG248" s="17" t="str">
        <f t="shared" si="6"/>
        <v>247,0,0,0,0,0,0,0,0,0</v>
      </c>
      <c r="AH248" s="16" t="s">
        <v>7059</v>
      </c>
      <c r="AI248" s="16" t="s">
        <v>7646</v>
      </c>
      <c r="AN248" s="16">
        <v>0</v>
      </c>
      <c r="AO248" s="16">
        <v>25</v>
      </c>
      <c r="AP248" s="16">
        <v>8</v>
      </c>
      <c r="AQ248" s="16" t="s">
        <v>8527</v>
      </c>
      <c r="AT248" s="17"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16">
        <v>248</v>
      </c>
      <c r="B249" s="16" t="s">
        <v>573</v>
      </c>
      <c r="C249" s="16" t="s">
        <v>4066</v>
      </c>
      <c r="D249" s="16" t="s">
        <v>187</v>
      </c>
      <c r="E249" s="16" t="s">
        <v>190</v>
      </c>
      <c r="F249" s="16" t="s">
        <v>4645</v>
      </c>
      <c r="G249" s="16" t="s">
        <v>5421</v>
      </c>
      <c r="H249" s="16" t="s">
        <v>5432</v>
      </c>
      <c r="I249" s="16">
        <v>270</v>
      </c>
      <c r="J249" s="16" t="s">
        <v>2030</v>
      </c>
      <c r="K249" s="16">
        <v>45</v>
      </c>
      <c r="L249" s="16">
        <v>35</v>
      </c>
      <c r="M249" s="16" t="s">
        <v>5625</v>
      </c>
      <c r="N249" s="16" t="s">
        <v>3804</v>
      </c>
      <c r="O249" s="16" t="s">
        <v>5922</v>
      </c>
      <c r="Q249" s="16" t="s">
        <v>2018</v>
      </c>
      <c r="R249" s="16">
        <v>10455</v>
      </c>
      <c r="S249" s="16">
        <v>2</v>
      </c>
      <c r="T249" s="16">
        <v>202</v>
      </c>
      <c r="U249" s="16" t="s">
        <v>2055</v>
      </c>
      <c r="V249" s="16" t="s">
        <v>8767</v>
      </c>
      <c r="W249" s="16" t="s">
        <v>9045</v>
      </c>
      <c r="X249" s="16" t="s">
        <v>9614</v>
      </c>
      <c r="Y249" s="16" t="s">
        <v>9614</v>
      </c>
      <c r="Z249" s="16" t="s">
        <v>9614</v>
      </c>
      <c r="AA249" s="16" t="s">
        <v>9614</v>
      </c>
      <c r="AB249" s="16" t="s">
        <v>9614</v>
      </c>
      <c r="AC249" s="16" t="s">
        <v>9614</v>
      </c>
      <c r="AD249" s="16" t="s">
        <v>9614</v>
      </c>
      <c r="AE249" s="16" t="s">
        <v>9614</v>
      </c>
      <c r="AF249" s="16" t="s">
        <v>9614</v>
      </c>
      <c r="AG249" s="17" t="str">
        <f t="shared" si="6"/>
        <v>248,0,0,0,0,0,0,0,0,0</v>
      </c>
      <c r="AH249" s="16" t="s">
        <v>7049</v>
      </c>
      <c r="AI249" s="16" t="s">
        <v>7647</v>
      </c>
      <c r="AN249" s="16">
        <v>0</v>
      </c>
      <c r="AO249" s="16">
        <v>25</v>
      </c>
      <c r="AP249" s="16">
        <v>0</v>
      </c>
      <c r="AT249" s="17"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16">
        <v>249</v>
      </c>
      <c r="B250" s="16" t="s">
        <v>575</v>
      </c>
      <c r="C250" s="16" t="s">
        <v>4067</v>
      </c>
      <c r="D250" s="16" t="s">
        <v>186</v>
      </c>
      <c r="E250" s="16" t="s">
        <v>185</v>
      </c>
      <c r="F250" s="16" t="s">
        <v>4646</v>
      </c>
      <c r="G250" s="16" t="s">
        <v>5433</v>
      </c>
      <c r="H250" s="16" t="s">
        <v>5432</v>
      </c>
      <c r="I250" s="16">
        <v>306</v>
      </c>
      <c r="J250" s="16" t="s">
        <v>2013</v>
      </c>
      <c r="K250" s="16">
        <v>3</v>
      </c>
      <c r="L250" s="16">
        <v>0</v>
      </c>
      <c r="M250" s="16" t="s">
        <v>3740</v>
      </c>
      <c r="N250" s="16" t="s">
        <v>5577</v>
      </c>
      <c r="O250" s="16" t="s">
        <v>5923</v>
      </c>
      <c r="Q250" s="16" t="s">
        <v>6993</v>
      </c>
      <c r="R250" s="16">
        <v>30855</v>
      </c>
      <c r="S250" s="16">
        <v>5.2</v>
      </c>
      <c r="T250" s="16">
        <v>216</v>
      </c>
      <c r="U250" s="16" t="s">
        <v>8760</v>
      </c>
      <c r="V250" s="16" t="s">
        <v>8769</v>
      </c>
      <c r="W250" s="16" t="s">
        <v>9046</v>
      </c>
      <c r="X250" s="16" t="s">
        <v>9614</v>
      </c>
      <c r="Y250" s="16" t="s">
        <v>9614</v>
      </c>
      <c r="Z250" s="16" t="s">
        <v>9614</v>
      </c>
      <c r="AA250" s="16" t="s">
        <v>9614</v>
      </c>
      <c r="AB250" s="16" t="s">
        <v>9614</v>
      </c>
      <c r="AC250" s="16" t="s">
        <v>9614</v>
      </c>
      <c r="AD250" s="16" t="s">
        <v>9614</v>
      </c>
      <c r="AE250" s="16" t="s">
        <v>9614</v>
      </c>
      <c r="AF250" s="16" t="s">
        <v>9614</v>
      </c>
      <c r="AG250" s="17" t="str">
        <f t="shared" si="6"/>
        <v>249,0,0,0,0,0,0,0,0,0</v>
      </c>
      <c r="AH250" s="16" t="s">
        <v>7060</v>
      </c>
      <c r="AI250" s="16" t="s">
        <v>7648</v>
      </c>
      <c r="AN250" s="16">
        <v>0</v>
      </c>
      <c r="AO250" s="16">
        <v>25</v>
      </c>
      <c r="AP250" s="16">
        <v>5</v>
      </c>
      <c r="AT250" s="17"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16">
        <v>250</v>
      </c>
      <c r="B251" s="16" t="s">
        <v>576</v>
      </c>
      <c r="C251" s="16" t="s">
        <v>4068</v>
      </c>
      <c r="D251" s="16" t="s">
        <v>178</v>
      </c>
      <c r="E251" s="16" t="s">
        <v>185</v>
      </c>
      <c r="F251" s="16" t="s">
        <v>4647</v>
      </c>
      <c r="G251" s="16" t="s">
        <v>5433</v>
      </c>
      <c r="H251" s="16" t="s">
        <v>5432</v>
      </c>
      <c r="I251" s="16">
        <v>306</v>
      </c>
      <c r="J251" s="16" t="s">
        <v>2013</v>
      </c>
      <c r="K251" s="16">
        <v>3</v>
      </c>
      <c r="L251" s="16">
        <v>0</v>
      </c>
      <c r="M251" s="16" t="s">
        <v>3740</v>
      </c>
      <c r="N251" s="16" t="s">
        <v>3792</v>
      </c>
      <c r="O251" s="16" t="s">
        <v>5924</v>
      </c>
      <c r="Q251" s="16" t="s">
        <v>6993</v>
      </c>
      <c r="R251" s="16">
        <v>30855</v>
      </c>
      <c r="S251" s="16">
        <v>3.8</v>
      </c>
      <c r="T251" s="16">
        <v>199</v>
      </c>
      <c r="U251" s="16" t="s">
        <v>2056</v>
      </c>
      <c r="V251" s="16" t="s">
        <v>8769</v>
      </c>
      <c r="W251" s="16" t="s">
        <v>9047</v>
      </c>
      <c r="X251" s="16" t="s">
        <v>9614</v>
      </c>
      <c r="Y251" s="16" t="s">
        <v>9614</v>
      </c>
      <c r="Z251" s="16" t="s">
        <v>9614</v>
      </c>
      <c r="AA251" s="16" t="s">
        <v>9614</v>
      </c>
      <c r="AB251" s="16" t="s">
        <v>9614</v>
      </c>
      <c r="AC251" s="16" t="s">
        <v>9614</v>
      </c>
      <c r="AD251" s="16" t="s">
        <v>9614</v>
      </c>
      <c r="AE251" s="16" t="s">
        <v>9614</v>
      </c>
      <c r="AF251" s="16" t="s">
        <v>9614</v>
      </c>
      <c r="AG251" s="17" t="str">
        <f t="shared" si="6"/>
        <v>250,0,0,0,0,0,0,0,0,0</v>
      </c>
      <c r="AH251" s="16" t="s">
        <v>7061</v>
      </c>
      <c r="AI251" s="16" t="s">
        <v>8350</v>
      </c>
      <c r="AK251" s="16" t="s">
        <v>8045</v>
      </c>
      <c r="AL251" s="16" t="s">
        <v>8045</v>
      </c>
      <c r="AM251" s="16" t="s">
        <v>8045</v>
      </c>
      <c r="AN251" s="16">
        <v>0</v>
      </c>
      <c r="AO251" s="16">
        <v>25</v>
      </c>
      <c r="AP251" s="16">
        <v>10</v>
      </c>
      <c r="AT251" s="17"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16">
        <v>251</v>
      </c>
      <c r="B252" s="16" t="s">
        <v>577</v>
      </c>
      <c r="C252" s="16" t="s">
        <v>4069</v>
      </c>
      <c r="D252" s="16" t="s">
        <v>186</v>
      </c>
      <c r="E252" s="16" t="s">
        <v>181</v>
      </c>
      <c r="F252" s="16" t="s">
        <v>9607</v>
      </c>
      <c r="G252" s="16" t="s">
        <v>5433</v>
      </c>
      <c r="H252" s="16" t="s">
        <v>1312</v>
      </c>
      <c r="I252" s="16">
        <v>270</v>
      </c>
      <c r="J252" s="16" t="s">
        <v>2033</v>
      </c>
      <c r="K252" s="16">
        <v>45</v>
      </c>
      <c r="L252" s="16">
        <v>100</v>
      </c>
      <c r="M252" s="16" t="s">
        <v>3725</v>
      </c>
      <c r="O252" s="16" t="s">
        <v>5925</v>
      </c>
      <c r="Q252" s="16" t="s">
        <v>6993</v>
      </c>
      <c r="R252" s="16">
        <v>30855</v>
      </c>
      <c r="S252" s="16">
        <v>0.6</v>
      </c>
      <c r="T252" s="16">
        <v>5</v>
      </c>
      <c r="U252" s="16" t="s">
        <v>2055</v>
      </c>
      <c r="V252" s="16" t="s">
        <v>7064</v>
      </c>
      <c r="W252" s="16" t="s">
        <v>9048</v>
      </c>
      <c r="X252" s="16" t="s">
        <v>9614</v>
      </c>
      <c r="Y252" s="16" t="s">
        <v>9614</v>
      </c>
      <c r="Z252" s="16" t="s">
        <v>9614</v>
      </c>
      <c r="AA252" s="16" t="s">
        <v>9614</v>
      </c>
      <c r="AB252" s="16" t="s">
        <v>9614</v>
      </c>
      <c r="AC252" s="16" t="s">
        <v>9614</v>
      </c>
      <c r="AD252" s="16" t="s">
        <v>9614</v>
      </c>
      <c r="AE252" s="16" t="s">
        <v>9614</v>
      </c>
      <c r="AF252" s="16" t="s">
        <v>9614</v>
      </c>
      <c r="AG252" s="17" t="str">
        <f t="shared" si="6"/>
        <v>251,0,0,0,0,0,0,0,0,0</v>
      </c>
      <c r="AH252" s="16" t="s">
        <v>7062</v>
      </c>
      <c r="AI252" s="16" t="s">
        <v>8351</v>
      </c>
      <c r="AK252" s="16" t="s">
        <v>8042</v>
      </c>
      <c r="AL252" s="16" t="s">
        <v>8042</v>
      </c>
      <c r="AM252" s="16" t="s">
        <v>8042</v>
      </c>
      <c r="AN252" s="16">
        <v>0</v>
      </c>
      <c r="AO252" s="16">
        <v>25</v>
      </c>
      <c r="AP252" s="16">
        <v>13</v>
      </c>
      <c r="AT252" s="17"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16">
        <v>252</v>
      </c>
      <c r="B253" s="16" t="s">
        <v>578</v>
      </c>
      <c r="C253" s="16" t="s">
        <v>4070</v>
      </c>
      <c r="D253" s="16" t="s">
        <v>181</v>
      </c>
      <c r="F253" s="16" t="s">
        <v>4648</v>
      </c>
      <c r="G253" s="16" t="s">
        <v>1311</v>
      </c>
      <c r="H253" s="16" t="s">
        <v>1312</v>
      </c>
      <c r="I253" s="16">
        <v>62</v>
      </c>
      <c r="J253" s="16" t="s">
        <v>2046</v>
      </c>
      <c r="K253" s="16">
        <v>45</v>
      </c>
      <c r="L253" s="16">
        <v>70</v>
      </c>
      <c r="M253" s="16" t="s">
        <v>1313</v>
      </c>
      <c r="N253" s="16" t="s">
        <v>3783</v>
      </c>
      <c r="O253" s="16" t="s">
        <v>6473</v>
      </c>
      <c r="P253" s="16" t="s">
        <v>6474</v>
      </c>
      <c r="Q253" s="16" t="s">
        <v>6902</v>
      </c>
      <c r="R253" s="16">
        <v>5355</v>
      </c>
      <c r="S253" s="16">
        <v>0.5</v>
      </c>
      <c r="T253" s="16">
        <v>5</v>
      </c>
      <c r="U253" s="16" t="s">
        <v>2055</v>
      </c>
      <c r="V253" s="16" t="s">
        <v>7064</v>
      </c>
      <c r="W253" s="16" t="s">
        <v>9049</v>
      </c>
      <c r="X253" s="16" t="s">
        <v>9614</v>
      </c>
      <c r="Y253" s="16" t="s">
        <v>9614</v>
      </c>
      <c r="Z253" s="16" t="s">
        <v>9614</v>
      </c>
      <c r="AA253" s="16" t="s">
        <v>9614</v>
      </c>
      <c r="AB253" s="16" t="s">
        <v>9614</v>
      </c>
      <c r="AC253" s="16" t="s">
        <v>9614</v>
      </c>
      <c r="AD253" s="16" t="s">
        <v>9614</v>
      </c>
      <c r="AE253" s="16" t="s">
        <v>9614</v>
      </c>
      <c r="AF253" s="16" t="s">
        <v>9614</v>
      </c>
      <c r="AG253" s="17" t="str">
        <f t="shared" si="6"/>
        <v>252,0,0,0,0,0,0,0,0,0</v>
      </c>
      <c r="AH253" s="16" t="s">
        <v>7063</v>
      </c>
      <c r="AI253" s="16" t="s">
        <v>7649</v>
      </c>
      <c r="AN253" s="16">
        <v>0</v>
      </c>
      <c r="AO253" s="16">
        <v>25</v>
      </c>
      <c r="AP253" s="16">
        <v>0</v>
      </c>
      <c r="AQ253" s="16" t="s">
        <v>8528</v>
      </c>
      <c r="AT253" s="17"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16">
        <v>253</v>
      </c>
      <c r="B254" s="16" t="s">
        <v>579</v>
      </c>
      <c r="C254" s="16" t="s">
        <v>4071</v>
      </c>
      <c r="D254" s="16" t="s">
        <v>181</v>
      </c>
      <c r="F254" s="16" t="s">
        <v>4649</v>
      </c>
      <c r="G254" s="16" t="s">
        <v>1311</v>
      </c>
      <c r="H254" s="16" t="s">
        <v>1312</v>
      </c>
      <c r="I254" s="16">
        <v>142</v>
      </c>
      <c r="J254" s="16" t="s">
        <v>2047</v>
      </c>
      <c r="K254" s="16">
        <v>45</v>
      </c>
      <c r="L254" s="16">
        <v>70</v>
      </c>
      <c r="M254" s="16" t="s">
        <v>1313</v>
      </c>
      <c r="N254" s="16" t="s">
        <v>3783</v>
      </c>
      <c r="O254" s="16" t="s">
        <v>5926</v>
      </c>
      <c r="Q254" s="16" t="s">
        <v>6902</v>
      </c>
      <c r="R254" s="16">
        <v>5355</v>
      </c>
      <c r="S254" s="16">
        <v>0.9</v>
      </c>
      <c r="T254" s="16">
        <v>21.6</v>
      </c>
      <c r="U254" s="16" t="s">
        <v>2055</v>
      </c>
      <c r="V254" s="16" t="s">
        <v>7064</v>
      </c>
      <c r="W254" s="16" t="s">
        <v>9050</v>
      </c>
      <c r="X254" s="16" t="s">
        <v>9614</v>
      </c>
      <c r="Y254" s="16" t="s">
        <v>9614</v>
      </c>
      <c r="Z254" s="16" t="s">
        <v>9614</v>
      </c>
      <c r="AA254" s="16" t="s">
        <v>9614</v>
      </c>
      <c r="AB254" s="16" t="s">
        <v>9614</v>
      </c>
      <c r="AC254" s="16" t="s">
        <v>9614</v>
      </c>
      <c r="AD254" s="16" t="s">
        <v>9614</v>
      </c>
      <c r="AE254" s="16" t="s">
        <v>9614</v>
      </c>
      <c r="AF254" s="16" t="s">
        <v>9614</v>
      </c>
      <c r="AG254" s="17" t="str">
        <f t="shared" si="6"/>
        <v>253,0,0,0,0,0,0,0,0,0</v>
      </c>
      <c r="AH254" s="16" t="s">
        <v>7063</v>
      </c>
      <c r="AI254" s="16" t="s">
        <v>7650</v>
      </c>
      <c r="AN254" s="16">
        <v>0</v>
      </c>
      <c r="AO254" s="16">
        <v>25</v>
      </c>
      <c r="AP254" s="16">
        <v>6</v>
      </c>
      <c r="AQ254" s="16" t="s">
        <v>8529</v>
      </c>
      <c r="AT254" s="17"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16">
        <v>254</v>
      </c>
      <c r="B255" s="16" t="s">
        <v>580</v>
      </c>
      <c r="C255" s="16" t="s">
        <v>4072</v>
      </c>
      <c r="D255" s="16" t="s">
        <v>181</v>
      </c>
      <c r="F255" s="16" t="s">
        <v>4650</v>
      </c>
      <c r="G255" s="16" t="s">
        <v>1311</v>
      </c>
      <c r="H255" s="16" t="s">
        <v>1312</v>
      </c>
      <c r="I255" s="16">
        <v>239</v>
      </c>
      <c r="J255" s="16" t="s">
        <v>2048</v>
      </c>
      <c r="K255" s="16">
        <v>45</v>
      </c>
      <c r="L255" s="16">
        <v>70</v>
      </c>
      <c r="M255" s="16" t="s">
        <v>1313</v>
      </c>
      <c r="N255" s="16" t="s">
        <v>3783</v>
      </c>
      <c r="O255" s="16" t="s">
        <v>5927</v>
      </c>
      <c r="Q255" s="16" t="s">
        <v>6902</v>
      </c>
      <c r="R255" s="16">
        <v>5355</v>
      </c>
      <c r="S255" s="16">
        <v>1.7</v>
      </c>
      <c r="T255" s="16">
        <v>52.2</v>
      </c>
      <c r="U255" s="16" t="s">
        <v>2055</v>
      </c>
      <c r="V255" s="16" t="s">
        <v>7064</v>
      </c>
      <c r="W255" s="16" t="s">
        <v>9051</v>
      </c>
      <c r="X255" s="16" t="s">
        <v>9614</v>
      </c>
      <c r="Y255" s="16" t="s">
        <v>9614</v>
      </c>
      <c r="Z255" s="16" t="s">
        <v>9614</v>
      </c>
      <c r="AA255" s="16" t="s">
        <v>9614</v>
      </c>
      <c r="AB255" s="16" t="s">
        <v>9614</v>
      </c>
      <c r="AC255" s="16" t="s">
        <v>9614</v>
      </c>
      <c r="AD255" s="16" t="s">
        <v>9614</v>
      </c>
      <c r="AE255" s="16" t="s">
        <v>9614</v>
      </c>
      <c r="AF255" s="16" t="s">
        <v>9614</v>
      </c>
      <c r="AG255" s="17" t="str">
        <f t="shared" si="6"/>
        <v>254,0,0,0,0,0,0,0,0,0</v>
      </c>
      <c r="AH255" s="16" t="s">
        <v>7064</v>
      </c>
      <c r="AI255" s="16" t="s">
        <v>7651</v>
      </c>
      <c r="AN255" s="16">
        <v>0</v>
      </c>
      <c r="AO255" s="16">
        <v>25</v>
      </c>
      <c r="AP255" s="16">
        <v>0</v>
      </c>
      <c r="AT255" s="17"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16">
        <v>255</v>
      </c>
      <c r="B256" s="16" t="s">
        <v>582</v>
      </c>
      <c r="C256" s="16" t="s">
        <v>4073</v>
      </c>
      <c r="D256" s="16" t="s">
        <v>178</v>
      </c>
      <c r="F256" s="16" t="s">
        <v>4651</v>
      </c>
      <c r="G256" s="16" t="s">
        <v>1311</v>
      </c>
      <c r="H256" s="16" t="s">
        <v>1312</v>
      </c>
      <c r="I256" s="16">
        <v>62</v>
      </c>
      <c r="J256" s="16" t="s">
        <v>5415</v>
      </c>
      <c r="K256" s="16">
        <v>45</v>
      </c>
      <c r="L256" s="16">
        <v>70</v>
      </c>
      <c r="M256" s="16" t="s">
        <v>2036</v>
      </c>
      <c r="N256" s="16" t="s">
        <v>2040</v>
      </c>
      <c r="O256" s="16" t="s">
        <v>6475</v>
      </c>
      <c r="P256" s="16" t="s">
        <v>6476</v>
      </c>
      <c r="Q256" s="16" t="s">
        <v>2024</v>
      </c>
      <c r="R256" s="16">
        <v>5355</v>
      </c>
      <c r="S256" s="16">
        <v>0.4</v>
      </c>
      <c r="T256" s="16">
        <v>2.5</v>
      </c>
      <c r="U256" s="16" t="s">
        <v>2056</v>
      </c>
      <c r="V256" s="16" t="s">
        <v>7367</v>
      </c>
      <c r="W256" s="16" t="s">
        <v>9052</v>
      </c>
      <c r="X256" s="16" t="s">
        <v>9614</v>
      </c>
      <c r="Y256" s="16" t="s">
        <v>9614</v>
      </c>
      <c r="Z256" s="16" t="s">
        <v>9614</v>
      </c>
      <c r="AA256" s="16" t="s">
        <v>9614</v>
      </c>
      <c r="AB256" s="16" t="s">
        <v>9614</v>
      </c>
      <c r="AC256" s="16" t="s">
        <v>9614</v>
      </c>
      <c r="AD256" s="16" t="s">
        <v>9614</v>
      </c>
      <c r="AE256" s="16" t="s">
        <v>9614</v>
      </c>
      <c r="AF256" s="16" t="s">
        <v>9614</v>
      </c>
      <c r="AG256" s="17" t="str">
        <f t="shared" si="6"/>
        <v>255,0,0,0,0,0,0,0,0,0</v>
      </c>
      <c r="AH256" s="16" t="s">
        <v>7065</v>
      </c>
      <c r="AI256" s="16" t="s">
        <v>7652</v>
      </c>
      <c r="AN256" s="16">
        <v>0</v>
      </c>
      <c r="AO256" s="16">
        <v>25</v>
      </c>
      <c r="AP256" s="16">
        <v>0</v>
      </c>
      <c r="AQ256" s="16" t="s">
        <v>8530</v>
      </c>
      <c r="AT256" s="17"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16">
        <v>256</v>
      </c>
      <c r="B257" s="16" t="s">
        <v>583</v>
      </c>
      <c r="C257" s="16" t="s">
        <v>4074</v>
      </c>
      <c r="D257" s="16" t="s">
        <v>178</v>
      </c>
      <c r="E257" s="16" t="s">
        <v>182</v>
      </c>
      <c r="F257" s="16" t="s">
        <v>4652</v>
      </c>
      <c r="G257" s="16" t="s">
        <v>1311</v>
      </c>
      <c r="H257" s="16" t="s">
        <v>1312</v>
      </c>
      <c r="I257" s="16">
        <v>142</v>
      </c>
      <c r="J257" s="16" t="s">
        <v>5439</v>
      </c>
      <c r="K257" s="16">
        <v>45</v>
      </c>
      <c r="L257" s="16">
        <v>70</v>
      </c>
      <c r="M257" s="16" t="s">
        <v>2036</v>
      </c>
      <c r="N257" s="16" t="s">
        <v>2040</v>
      </c>
      <c r="O257" s="16" t="s">
        <v>5928</v>
      </c>
      <c r="Q257" s="16" t="s">
        <v>2024</v>
      </c>
      <c r="R257" s="16">
        <v>5355</v>
      </c>
      <c r="S257" s="16">
        <v>0.9</v>
      </c>
      <c r="T257" s="16">
        <v>19.5</v>
      </c>
      <c r="U257" s="16" t="s">
        <v>2056</v>
      </c>
      <c r="V257" s="16" t="s">
        <v>7367</v>
      </c>
      <c r="W257" s="16" t="s">
        <v>9053</v>
      </c>
      <c r="X257" s="16" t="s">
        <v>9614</v>
      </c>
      <c r="Y257" s="16" t="s">
        <v>9614</v>
      </c>
      <c r="Z257" s="16" t="s">
        <v>9614</v>
      </c>
      <c r="AA257" s="16" t="s">
        <v>9614</v>
      </c>
      <c r="AB257" s="16" t="s">
        <v>9614</v>
      </c>
      <c r="AC257" s="16" t="s">
        <v>9614</v>
      </c>
      <c r="AD257" s="16" t="s">
        <v>9614</v>
      </c>
      <c r="AE257" s="16" t="s">
        <v>9614</v>
      </c>
      <c r="AF257" s="16" t="s">
        <v>9614</v>
      </c>
      <c r="AG257" s="17" t="str">
        <f t="shared" si="6"/>
        <v>256,0,0,0,0,0,0,0,0,0</v>
      </c>
      <c r="AH257" s="16" t="s">
        <v>7066</v>
      </c>
      <c r="AI257" s="16" t="s">
        <v>7653</v>
      </c>
      <c r="AN257" s="16">
        <v>0</v>
      </c>
      <c r="AO257" s="16">
        <v>25</v>
      </c>
      <c r="AP257" s="16">
        <v>0</v>
      </c>
      <c r="AQ257" s="16" t="s">
        <v>8531</v>
      </c>
      <c r="AT257" s="17"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16">
        <v>257</v>
      </c>
      <c r="B258" s="16" t="s">
        <v>584</v>
      </c>
      <c r="C258" s="16" t="s">
        <v>4075</v>
      </c>
      <c r="D258" s="16" t="s">
        <v>178</v>
      </c>
      <c r="E258" s="16" t="s">
        <v>182</v>
      </c>
      <c r="F258" s="16" t="s">
        <v>4653</v>
      </c>
      <c r="G258" s="16" t="s">
        <v>1311</v>
      </c>
      <c r="H258" s="16" t="s">
        <v>1312</v>
      </c>
      <c r="I258" s="16">
        <v>239</v>
      </c>
      <c r="J258" s="16" t="s">
        <v>2030</v>
      </c>
      <c r="K258" s="16">
        <v>45</v>
      </c>
      <c r="L258" s="16">
        <v>70</v>
      </c>
      <c r="M258" s="16" t="s">
        <v>2036</v>
      </c>
      <c r="N258" s="16" t="s">
        <v>2040</v>
      </c>
      <c r="O258" s="16" t="s">
        <v>5929</v>
      </c>
      <c r="Q258" s="16" t="s">
        <v>2024</v>
      </c>
      <c r="R258" s="16">
        <v>5355</v>
      </c>
      <c r="S258" s="16">
        <v>1.9</v>
      </c>
      <c r="T258" s="16">
        <v>52</v>
      </c>
      <c r="U258" s="16" t="s">
        <v>2056</v>
      </c>
      <c r="V258" s="16" t="s">
        <v>7367</v>
      </c>
      <c r="W258" s="16" t="s">
        <v>9054</v>
      </c>
      <c r="X258" s="16" t="s">
        <v>9614</v>
      </c>
      <c r="Y258" s="16" t="s">
        <v>9614</v>
      </c>
      <c r="Z258" s="16" t="s">
        <v>9614</v>
      </c>
      <c r="AA258" s="16" t="s">
        <v>9614</v>
      </c>
      <c r="AB258" s="16" t="s">
        <v>9614</v>
      </c>
      <c r="AC258" s="16" t="s">
        <v>9614</v>
      </c>
      <c r="AD258" s="16" t="s">
        <v>9614</v>
      </c>
      <c r="AE258" s="16" t="s">
        <v>9614</v>
      </c>
      <c r="AF258" s="16" t="s">
        <v>9614</v>
      </c>
      <c r="AG258" s="17" t="str">
        <f t="shared" si="6"/>
        <v>257,0,0,0,0,0,0,0,0,0</v>
      </c>
      <c r="AH258" s="16" t="s">
        <v>7067</v>
      </c>
      <c r="AI258" s="16" t="s">
        <v>7654</v>
      </c>
      <c r="AN258" s="16">
        <v>0</v>
      </c>
      <c r="AO258" s="16">
        <v>25</v>
      </c>
      <c r="AP258" s="16">
        <v>0</v>
      </c>
      <c r="AT258" s="17"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16">
        <v>258</v>
      </c>
      <c r="B259" s="16" t="s">
        <v>586</v>
      </c>
      <c r="C259" s="16" t="s">
        <v>4076</v>
      </c>
      <c r="D259" s="16" t="s">
        <v>179</v>
      </c>
      <c r="F259" s="16" t="s">
        <v>4654</v>
      </c>
      <c r="G259" s="16" t="s">
        <v>1311</v>
      </c>
      <c r="H259" s="16" t="s">
        <v>1312</v>
      </c>
      <c r="I259" s="16">
        <v>62</v>
      </c>
      <c r="J259" s="16" t="s">
        <v>2028</v>
      </c>
      <c r="K259" s="16">
        <v>45</v>
      </c>
      <c r="L259" s="16">
        <v>70</v>
      </c>
      <c r="M259" s="16" t="s">
        <v>2037</v>
      </c>
      <c r="N259" s="16" t="s">
        <v>3699</v>
      </c>
      <c r="O259" s="16" t="s">
        <v>6477</v>
      </c>
      <c r="P259" s="16" t="s">
        <v>6478</v>
      </c>
      <c r="Q259" s="16" t="s">
        <v>6905</v>
      </c>
      <c r="R259" s="16">
        <v>5355</v>
      </c>
      <c r="S259" s="16">
        <v>0.4</v>
      </c>
      <c r="T259" s="16">
        <v>7.6</v>
      </c>
      <c r="U259" s="16" t="s">
        <v>2057</v>
      </c>
      <c r="V259" s="16" t="s">
        <v>8764</v>
      </c>
      <c r="W259" s="16" t="s">
        <v>9055</v>
      </c>
      <c r="X259" s="16" t="s">
        <v>9614</v>
      </c>
      <c r="Y259" s="16" t="s">
        <v>9614</v>
      </c>
      <c r="Z259" s="16" t="s">
        <v>9614</v>
      </c>
      <c r="AA259" s="16" t="s">
        <v>9614</v>
      </c>
      <c r="AB259" s="16" t="s">
        <v>9614</v>
      </c>
      <c r="AC259" s="16" t="s">
        <v>9614</v>
      </c>
      <c r="AD259" s="16" t="s">
        <v>9614</v>
      </c>
      <c r="AE259" s="16" t="s">
        <v>9614</v>
      </c>
      <c r="AF259" s="16" t="s">
        <v>9614</v>
      </c>
      <c r="AG259" s="17" t="str">
        <f t="shared" ref="AG259:AG322" si="8">+W259&amp;","&amp;X259&amp;","&amp;Y259&amp;","&amp;Z259&amp;","&amp;AA259&amp;","&amp;AB259&amp;","&amp;AC259&amp;","&amp;AD259&amp;","&amp;AE259&amp;","&amp;AF259</f>
        <v>258,0,0,0,0,0,0,0,0,0</v>
      </c>
      <c r="AH259" s="16" t="s">
        <v>7068</v>
      </c>
      <c r="AI259" s="16" t="s">
        <v>7655</v>
      </c>
      <c r="AN259" s="16">
        <v>0</v>
      </c>
      <c r="AO259" s="16">
        <v>25</v>
      </c>
      <c r="AP259" s="16">
        <v>0</v>
      </c>
      <c r="AQ259" s="16" t="s">
        <v>8532</v>
      </c>
      <c r="AT259" s="17"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16">
        <v>259</v>
      </c>
      <c r="B260" s="16" t="s">
        <v>587</v>
      </c>
      <c r="C260" s="16" t="s">
        <v>4077</v>
      </c>
      <c r="D260" s="16" t="s">
        <v>179</v>
      </c>
      <c r="E260" s="16" t="s">
        <v>184</v>
      </c>
      <c r="F260" s="16" t="s">
        <v>4655</v>
      </c>
      <c r="G260" s="16" t="s">
        <v>1311</v>
      </c>
      <c r="H260" s="16" t="s">
        <v>1312</v>
      </c>
      <c r="I260" s="16">
        <v>142</v>
      </c>
      <c r="J260" s="16" t="s">
        <v>2029</v>
      </c>
      <c r="K260" s="16">
        <v>45</v>
      </c>
      <c r="L260" s="16">
        <v>70</v>
      </c>
      <c r="M260" s="16" t="s">
        <v>2037</v>
      </c>
      <c r="N260" s="16" t="s">
        <v>3699</v>
      </c>
      <c r="O260" s="16" t="s">
        <v>5930</v>
      </c>
      <c r="Q260" s="16" t="s">
        <v>6905</v>
      </c>
      <c r="R260" s="16">
        <v>5355</v>
      </c>
      <c r="S260" s="16">
        <v>0.7</v>
      </c>
      <c r="T260" s="16">
        <v>28</v>
      </c>
      <c r="U260" s="16" t="s">
        <v>2057</v>
      </c>
      <c r="V260" s="16" t="s">
        <v>8764</v>
      </c>
      <c r="W260" s="16" t="s">
        <v>9056</v>
      </c>
      <c r="X260" s="16" t="s">
        <v>9614</v>
      </c>
      <c r="Y260" s="16" t="s">
        <v>9614</v>
      </c>
      <c r="Z260" s="16" t="s">
        <v>9614</v>
      </c>
      <c r="AA260" s="16" t="s">
        <v>9614</v>
      </c>
      <c r="AB260" s="16" t="s">
        <v>9614</v>
      </c>
      <c r="AC260" s="16" t="s">
        <v>9614</v>
      </c>
      <c r="AD260" s="16" t="s">
        <v>9614</v>
      </c>
      <c r="AE260" s="16" t="s">
        <v>9614</v>
      </c>
      <c r="AF260" s="16" t="s">
        <v>9614</v>
      </c>
      <c r="AG260" s="17" t="str">
        <f t="shared" si="8"/>
        <v>259,0,0,0,0,0,0,0,0,0</v>
      </c>
      <c r="AH260" s="16" t="s">
        <v>7068</v>
      </c>
      <c r="AI260" s="16" t="s">
        <v>7656</v>
      </c>
      <c r="AN260" s="16">
        <v>0</v>
      </c>
      <c r="AO260" s="16">
        <v>25</v>
      </c>
      <c r="AP260" s="16">
        <v>0</v>
      </c>
      <c r="AQ260" s="16" t="s">
        <v>8533</v>
      </c>
      <c r="AT260" s="17"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16">
        <v>260</v>
      </c>
      <c r="B261" s="16" t="s">
        <v>588</v>
      </c>
      <c r="C261" s="16" t="s">
        <v>4078</v>
      </c>
      <c r="D261" s="16" t="s">
        <v>179</v>
      </c>
      <c r="E261" s="16" t="s">
        <v>184</v>
      </c>
      <c r="F261" s="16" t="s">
        <v>4656</v>
      </c>
      <c r="G261" s="16" t="s">
        <v>1311</v>
      </c>
      <c r="H261" s="16" t="s">
        <v>1312</v>
      </c>
      <c r="I261" s="16">
        <v>241</v>
      </c>
      <c r="J261" s="16" t="s">
        <v>2030</v>
      </c>
      <c r="K261" s="16">
        <v>45</v>
      </c>
      <c r="L261" s="16">
        <v>70</v>
      </c>
      <c r="M261" s="16" t="s">
        <v>2037</v>
      </c>
      <c r="N261" s="16" t="s">
        <v>3699</v>
      </c>
      <c r="O261" s="16" t="s">
        <v>5931</v>
      </c>
      <c r="Q261" s="16" t="s">
        <v>6905</v>
      </c>
      <c r="R261" s="16">
        <v>5355</v>
      </c>
      <c r="S261" s="16">
        <v>1.5</v>
      </c>
      <c r="T261" s="16">
        <v>81.900000000000006</v>
      </c>
      <c r="U261" s="16" t="s">
        <v>2057</v>
      </c>
      <c r="V261" s="16" t="s">
        <v>8764</v>
      </c>
      <c r="W261" s="16" t="s">
        <v>9057</v>
      </c>
      <c r="X261" s="16" t="s">
        <v>9614</v>
      </c>
      <c r="Y261" s="16" t="s">
        <v>9614</v>
      </c>
      <c r="Z261" s="16" t="s">
        <v>9614</v>
      </c>
      <c r="AA261" s="16" t="s">
        <v>9614</v>
      </c>
      <c r="AB261" s="16" t="s">
        <v>9614</v>
      </c>
      <c r="AC261" s="16" t="s">
        <v>9614</v>
      </c>
      <c r="AD261" s="16" t="s">
        <v>9614</v>
      </c>
      <c r="AE261" s="16" t="s">
        <v>9614</v>
      </c>
      <c r="AF261" s="16" t="s">
        <v>9614</v>
      </c>
      <c r="AG261" s="17" t="str">
        <f t="shared" si="8"/>
        <v>260,0,0,0,0,0,0,0,0,0</v>
      </c>
      <c r="AH261" s="16" t="s">
        <v>7068</v>
      </c>
      <c r="AI261" s="16" t="s">
        <v>7657</v>
      </c>
      <c r="AN261" s="16">
        <v>0</v>
      </c>
      <c r="AO261" s="16">
        <v>25</v>
      </c>
      <c r="AP261" s="16">
        <v>0</v>
      </c>
      <c r="AT261" s="17"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16">
        <v>261</v>
      </c>
      <c r="B262" s="16" t="s">
        <v>590</v>
      </c>
      <c r="C262" s="16" t="s">
        <v>4079</v>
      </c>
      <c r="D262" s="16" t="s">
        <v>190</v>
      </c>
      <c r="F262" s="16" t="s">
        <v>4657</v>
      </c>
      <c r="G262" s="16" t="s">
        <v>5421</v>
      </c>
      <c r="H262" s="16" t="s">
        <v>5422</v>
      </c>
      <c r="I262" s="16">
        <v>44</v>
      </c>
      <c r="J262" s="16" t="s">
        <v>2028</v>
      </c>
      <c r="K262" s="16">
        <v>255</v>
      </c>
      <c r="L262" s="16">
        <v>70</v>
      </c>
      <c r="M262" s="16" t="s">
        <v>5626</v>
      </c>
      <c r="N262" s="16" t="s">
        <v>5567</v>
      </c>
      <c r="O262" s="16" t="s">
        <v>6479</v>
      </c>
      <c r="P262" s="16" t="s">
        <v>6480</v>
      </c>
      <c r="Q262" s="16" t="s">
        <v>2024</v>
      </c>
      <c r="R262" s="16">
        <v>4080</v>
      </c>
      <c r="S262" s="16">
        <v>0.5</v>
      </c>
      <c r="T262" s="16">
        <v>13.6</v>
      </c>
      <c r="U262" s="16" t="s">
        <v>8758</v>
      </c>
      <c r="V262" s="16" t="s">
        <v>7367</v>
      </c>
      <c r="W262" s="16" t="s">
        <v>9058</v>
      </c>
      <c r="X262" s="16" t="s">
        <v>9614</v>
      </c>
      <c r="Y262" s="16" t="s">
        <v>9614</v>
      </c>
      <c r="Z262" s="16" t="s">
        <v>9614</v>
      </c>
      <c r="AA262" s="16" t="s">
        <v>9614</v>
      </c>
      <c r="AB262" s="16" t="s">
        <v>9614</v>
      </c>
      <c r="AC262" s="16" t="s">
        <v>9614</v>
      </c>
      <c r="AD262" s="16" t="s">
        <v>9614</v>
      </c>
      <c r="AE262" s="16" t="s">
        <v>9614</v>
      </c>
      <c r="AF262" s="16" t="s">
        <v>9614</v>
      </c>
      <c r="AG262" s="17" t="str">
        <f t="shared" si="8"/>
        <v>261,0,0,0,0,0,0,0,0,0</v>
      </c>
      <c r="AH262" s="16" t="s">
        <v>2140</v>
      </c>
      <c r="AI262" s="16" t="s">
        <v>8145</v>
      </c>
      <c r="AL262" s="16" t="s">
        <v>8146</v>
      </c>
      <c r="AN262" s="16">
        <v>0</v>
      </c>
      <c r="AO262" s="16">
        <v>25</v>
      </c>
      <c r="AP262" s="16">
        <v>0</v>
      </c>
      <c r="AQ262" s="16" t="s">
        <v>8534</v>
      </c>
      <c r="AT262" s="17"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16">
        <v>262</v>
      </c>
      <c r="B263" s="16" t="s">
        <v>591</v>
      </c>
      <c r="C263" s="16" t="s">
        <v>4080</v>
      </c>
      <c r="D263" s="16" t="s">
        <v>190</v>
      </c>
      <c r="E263" s="16" t="s">
        <v>193</v>
      </c>
      <c r="F263" s="16" t="s">
        <v>4658</v>
      </c>
      <c r="G263" s="16" t="s">
        <v>5421</v>
      </c>
      <c r="H263" s="16" t="s">
        <v>5422</v>
      </c>
      <c r="I263" s="16">
        <v>147</v>
      </c>
      <c r="J263" s="16" t="s">
        <v>2029</v>
      </c>
      <c r="K263" s="16">
        <v>127</v>
      </c>
      <c r="L263" s="16">
        <v>70</v>
      </c>
      <c r="M263" s="16" t="s">
        <v>5599</v>
      </c>
      <c r="N263" s="16" t="s">
        <v>3797</v>
      </c>
      <c r="O263" s="16" t="s">
        <v>5932</v>
      </c>
      <c r="Q263" s="16" t="s">
        <v>2024</v>
      </c>
      <c r="R263" s="16">
        <v>4080</v>
      </c>
      <c r="S263" s="16">
        <v>1</v>
      </c>
      <c r="T263" s="16">
        <v>37</v>
      </c>
      <c r="U263" s="16" t="s">
        <v>8758</v>
      </c>
      <c r="V263" s="16" t="s">
        <v>7367</v>
      </c>
      <c r="W263" s="16" t="s">
        <v>9059</v>
      </c>
      <c r="X263" s="16" t="s">
        <v>9614</v>
      </c>
      <c r="Y263" s="16" t="s">
        <v>9614</v>
      </c>
      <c r="Z263" s="16" t="s">
        <v>9614</v>
      </c>
      <c r="AA263" s="16" t="s">
        <v>9614</v>
      </c>
      <c r="AB263" s="16" t="s">
        <v>9614</v>
      </c>
      <c r="AC263" s="16" t="s">
        <v>9614</v>
      </c>
      <c r="AD263" s="16" t="s">
        <v>9614</v>
      </c>
      <c r="AE263" s="16" t="s">
        <v>9614</v>
      </c>
      <c r="AF263" s="16" t="s">
        <v>9614</v>
      </c>
      <c r="AG263" s="17" t="str">
        <f t="shared" si="8"/>
        <v>262,0,0,0,0,0,0,0,0,0</v>
      </c>
      <c r="AH263" s="16" t="s">
        <v>2140</v>
      </c>
      <c r="AI263" s="16" t="s">
        <v>8147</v>
      </c>
      <c r="AL263" s="16" t="s">
        <v>8146</v>
      </c>
      <c r="AN263" s="16">
        <v>0</v>
      </c>
      <c r="AO263" s="16">
        <v>25</v>
      </c>
      <c r="AP263" s="16">
        <v>0</v>
      </c>
      <c r="AT263" s="17"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16">
        <v>263</v>
      </c>
      <c r="B264" s="16" t="s">
        <v>592</v>
      </c>
      <c r="C264" s="16" t="s">
        <v>4081</v>
      </c>
      <c r="D264" s="16" t="s">
        <v>177</v>
      </c>
      <c r="F264" s="16" t="s">
        <v>4659</v>
      </c>
      <c r="G264" s="16" t="s">
        <v>5421</v>
      </c>
      <c r="H264" s="16" t="s">
        <v>5422</v>
      </c>
      <c r="I264" s="16">
        <v>48</v>
      </c>
      <c r="J264" s="16" t="s">
        <v>2046</v>
      </c>
      <c r="K264" s="16">
        <v>255</v>
      </c>
      <c r="L264" s="16">
        <v>70</v>
      </c>
      <c r="M264" s="16" t="s">
        <v>5627</v>
      </c>
      <c r="N264" s="16" t="s">
        <v>3752</v>
      </c>
      <c r="O264" s="16" t="s">
        <v>6481</v>
      </c>
      <c r="P264" s="16" t="s">
        <v>6482</v>
      </c>
      <c r="Q264" s="16" t="s">
        <v>2024</v>
      </c>
      <c r="R264" s="16">
        <v>4080</v>
      </c>
      <c r="S264" s="16">
        <v>0.4</v>
      </c>
      <c r="T264" s="16">
        <v>17.5</v>
      </c>
      <c r="U264" s="16" t="s">
        <v>2058</v>
      </c>
      <c r="V264" s="16" t="s">
        <v>7367</v>
      </c>
      <c r="W264" s="16" t="s">
        <v>9060</v>
      </c>
      <c r="X264" s="16" t="s">
        <v>9614</v>
      </c>
      <c r="Y264" s="16" t="s">
        <v>9614</v>
      </c>
      <c r="Z264" s="16" t="s">
        <v>9614</v>
      </c>
      <c r="AA264" s="16" t="s">
        <v>9614</v>
      </c>
      <c r="AB264" s="16" t="s">
        <v>9614</v>
      </c>
      <c r="AC264" s="16" t="s">
        <v>9614</v>
      </c>
      <c r="AD264" s="16" t="s">
        <v>9614</v>
      </c>
      <c r="AE264" s="16" t="s">
        <v>9614</v>
      </c>
      <c r="AF264" s="16" t="s">
        <v>9614</v>
      </c>
      <c r="AG264" s="17" t="str">
        <f t="shared" si="8"/>
        <v>263,0,0,0,0,0,0,0,0,0</v>
      </c>
      <c r="AH264" s="16" t="s">
        <v>7069</v>
      </c>
      <c r="AI264" s="16" t="s">
        <v>8148</v>
      </c>
      <c r="AL264" s="16" t="s">
        <v>8123</v>
      </c>
      <c r="AN264" s="16">
        <v>0</v>
      </c>
      <c r="AO264" s="16">
        <v>25</v>
      </c>
      <c r="AP264" s="16">
        <v>0</v>
      </c>
      <c r="AQ264" s="16" t="s">
        <v>8535</v>
      </c>
      <c r="AT264" s="17"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16">
        <v>264</v>
      </c>
      <c r="B265" s="16" t="s">
        <v>593</v>
      </c>
      <c r="C265" s="16" t="s">
        <v>4082</v>
      </c>
      <c r="D265" s="16" t="s">
        <v>177</v>
      </c>
      <c r="F265" s="16" t="s">
        <v>4660</v>
      </c>
      <c r="G265" s="16" t="s">
        <v>5421</v>
      </c>
      <c r="H265" s="16" t="s">
        <v>5422</v>
      </c>
      <c r="I265" s="16">
        <v>147</v>
      </c>
      <c r="J265" s="16" t="s">
        <v>2047</v>
      </c>
      <c r="K265" s="16">
        <v>90</v>
      </c>
      <c r="L265" s="16">
        <v>70</v>
      </c>
      <c r="M265" s="16" t="s">
        <v>5627</v>
      </c>
      <c r="N265" s="16" t="s">
        <v>3752</v>
      </c>
      <c r="O265" s="16" t="s">
        <v>5933</v>
      </c>
      <c r="Q265" s="16" t="s">
        <v>2024</v>
      </c>
      <c r="R265" s="16">
        <v>4080</v>
      </c>
      <c r="S265" s="16">
        <v>0.5</v>
      </c>
      <c r="T265" s="16">
        <v>32.5</v>
      </c>
      <c r="U265" s="16" t="s">
        <v>8760</v>
      </c>
      <c r="V265" s="16" t="s">
        <v>7367</v>
      </c>
      <c r="W265" s="16" t="s">
        <v>9061</v>
      </c>
      <c r="X265" s="16" t="s">
        <v>9614</v>
      </c>
      <c r="Y265" s="16" t="s">
        <v>9614</v>
      </c>
      <c r="Z265" s="16" t="s">
        <v>9614</v>
      </c>
      <c r="AA265" s="16" t="s">
        <v>9614</v>
      </c>
      <c r="AB265" s="16" t="s">
        <v>9614</v>
      </c>
      <c r="AC265" s="16" t="s">
        <v>9614</v>
      </c>
      <c r="AD265" s="16" t="s">
        <v>9614</v>
      </c>
      <c r="AE265" s="16" t="s">
        <v>9614</v>
      </c>
      <c r="AF265" s="16" t="s">
        <v>9614</v>
      </c>
      <c r="AG265" s="17" t="str">
        <f t="shared" si="8"/>
        <v>264,0,0,0,0,0,0,0,0,0</v>
      </c>
      <c r="AH265" s="16" t="s">
        <v>7070</v>
      </c>
      <c r="AI265" s="16" t="s">
        <v>8352</v>
      </c>
      <c r="AK265" s="16" t="s">
        <v>8123</v>
      </c>
      <c r="AL265" s="16" t="s">
        <v>8124</v>
      </c>
      <c r="AN265" s="16">
        <v>0</v>
      </c>
      <c r="AO265" s="16">
        <v>25</v>
      </c>
      <c r="AP265" s="16">
        <v>0</v>
      </c>
      <c r="AT265" s="17"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16">
        <v>265</v>
      </c>
      <c r="B266" s="16" t="s">
        <v>594</v>
      </c>
      <c r="C266" s="16" t="s">
        <v>4083</v>
      </c>
      <c r="D266" s="16" t="s">
        <v>170</v>
      </c>
      <c r="F266" s="16" t="s">
        <v>4661</v>
      </c>
      <c r="G266" s="16" t="s">
        <v>5421</v>
      </c>
      <c r="H266" s="16" t="s">
        <v>5422</v>
      </c>
      <c r="I266" s="16">
        <v>39</v>
      </c>
      <c r="J266" s="16" t="s">
        <v>2031</v>
      </c>
      <c r="K266" s="16">
        <v>255</v>
      </c>
      <c r="L266" s="16">
        <v>70</v>
      </c>
      <c r="M266" s="16" t="s">
        <v>3815</v>
      </c>
      <c r="N266" s="16" t="s">
        <v>3749</v>
      </c>
      <c r="O266" s="16" t="s">
        <v>5934</v>
      </c>
      <c r="Q266" s="16" t="s">
        <v>1372</v>
      </c>
      <c r="R266" s="16">
        <v>4080</v>
      </c>
      <c r="S266" s="16">
        <v>0.3</v>
      </c>
      <c r="T266" s="16">
        <v>3.6</v>
      </c>
      <c r="U266" s="16" t="s">
        <v>2056</v>
      </c>
      <c r="V266" s="16" t="s">
        <v>7064</v>
      </c>
      <c r="W266" s="16" t="s">
        <v>9062</v>
      </c>
      <c r="X266" s="16" t="s">
        <v>9614</v>
      </c>
      <c r="Y266" s="16" t="s">
        <v>9614</v>
      </c>
      <c r="Z266" s="16" t="s">
        <v>9614</v>
      </c>
      <c r="AA266" s="16" t="s">
        <v>9614</v>
      </c>
      <c r="AB266" s="16" t="s">
        <v>9614</v>
      </c>
      <c r="AC266" s="16" t="s">
        <v>9614</v>
      </c>
      <c r="AD266" s="16" t="s">
        <v>9614</v>
      </c>
      <c r="AE266" s="16" t="s">
        <v>9614</v>
      </c>
      <c r="AF266" s="16" t="s">
        <v>9614</v>
      </c>
      <c r="AG266" s="17" t="str">
        <f t="shared" si="8"/>
        <v>265,0,0,0,0,0,0,0,0,0</v>
      </c>
      <c r="AH266" s="16" t="s">
        <v>6909</v>
      </c>
      <c r="AI266" s="16" t="s">
        <v>7658</v>
      </c>
      <c r="AN266" s="16">
        <v>0</v>
      </c>
      <c r="AO266" s="16">
        <v>25</v>
      </c>
      <c r="AP266" s="16">
        <v>0</v>
      </c>
      <c r="AQ266" s="16" t="s">
        <v>8536</v>
      </c>
      <c r="AT266" s="17"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16">
        <v>266</v>
      </c>
      <c r="B267" s="16" t="s">
        <v>595</v>
      </c>
      <c r="C267" s="16" t="s">
        <v>4084</v>
      </c>
      <c r="D267" s="16" t="s">
        <v>170</v>
      </c>
      <c r="F267" s="16" t="s">
        <v>4662</v>
      </c>
      <c r="G267" s="16" t="s">
        <v>5421</v>
      </c>
      <c r="H267" s="16" t="s">
        <v>5422</v>
      </c>
      <c r="I267" s="16">
        <v>72</v>
      </c>
      <c r="J267" s="16" t="s">
        <v>2044</v>
      </c>
      <c r="K267" s="16">
        <v>120</v>
      </c>
      <c r="L267" s="16">
        <v>70</v>
      </c>
      <c r="M267" s="16" t="s">
        <v>3687</v>
      </c>
      <c r="O267" s="16" t="s">
        <v>5790</v>
      </c>
      <c r="Q267" s="16" t="s">
        <v>1372</v>
      </c>
      <c r="R267" s="16">
        <v>4080</v>
      </c>
      <c r="S267" s="16">
        <v>0.6</v>
      </c>
      <c r="T267" s="16">
        <v>10</v>
      </c>
      <c r="U267" s="16" t="s">
        <v>8760</v>
      </c>
      <c r="V267" s="16" t="s">
        <v>7064</v>
      </c>
      <c r="W267" s="16" t="s">
        <v>9063</v>
      </c>
      <c r="X267" s="16" t="s">
        <v>9614</v>
      </c>
      <c r="Y267" s="16" t="s">
        <v>9614</v>
      </c>
      <c r="Z267" s="16" t="s">
        <v>9614</v>
      </c>
      <c r="AA267" s="16" t="s">
        <v>9614</v>
      </c>
      <c r="AB267" s="16" t="s">
        <v>9614</v>
      </c>
      <c r="AC267" s="16" t="s">
        <v>9614</v>
      </c>
      <c r="AD267" s="16" t="s">
        <v>9614</v>
      </c>
      <c r="AE267" s="16" t="s">
        <v>9614</v>
      </c>
      <c r="AF267" s="16" t="s">
        <v>9614</v>
      </c>
      <c r="AG267" s="17" t="str">
        <f t="shared" si="8"/>
        <v>266,0,0,0,0,0,0,0,0,0</v>
      </c>
      <c r="AH267" s="16" t="s">
        <v>6910</v>
      </c>
      <c r="AI267" s="16" t="s">
        <v>7659</v>
      </c>
      <c r="AN267" s="16">
        <v>0</v>
      </c>
      <c r="AO267" s="16">
        <v>25</v>
      </c>
      <c r="AP267" s="16">
        <v>0</v>
      </c>
      <c r="AQ267" s="16" t="s">
        <v>8537</v>
      </c>
      <c r="AT267" s="17"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16">
        <v>267</v>
      </c>
      <c r="B268" s="16" t="s">
        <v>596</v>
      </c>
      <c r="C268" s="16" t="s">
        <v>4085</v>
      </c>
      <c r="D268" s="16" t="s">
        <v>170</v>
      </c>
      <c r="E268" s="16" t="s">
        <v>185</v>
      </c>
      <c r="F268" s="16" t="s">
        <v>4663</v>
      </c>
      <c r="G268" s="16" t="s">
        <v>5421</v>
      </c>
      <c r="H268" s="16" t="s">
        <v>5422</v>
      </c>
      <c r="I268" s="16">
        <v>173</v>
      </c>
      <c r="J268" s="16" t="s">
        <v>5419</v>
      </c>
      <c r="K268" s="16">
        <v>45</v>
      </c>
      <c r="L268" s="16">
        <v>70</v>
      </c>
      <c r="M268" s="16" t="s">
        <v>3770</v>
      </c>
      <c r="N268" s="16" t="s">
        <v>3688</v>
      </c>
      <c r="O268" s="16" t="s">
        <v>5935</v>
      </c>
      <c r="Q268" s="16" t="s">
        <v>1372</v>
      </c>
      <c r="R268" s="16">
        <v>4080</v>
      </c>
      <c r="S268" s="16">
        <v>1</v>
      </c>
      <c r="T268" s="16">
        <v>28.4</v>
      </c>
      <c r="U268" s="16" t="s">
        <v>8759</v>
      </c>
      <c r="V268" s="16" t="s">
        <v>7064</v>
      </c>
      <c r="W268" s="16" t="s">
        <v>9064</v>
      </c>
      <c r="X268" s="16" t="s">
        <v>9614</v>
      </c>
      <c r="Y268" s="16" t="s">
        <v>9614</v>
      </c>
      <c r="Z268" s="16" t="s">
        <v>9614</v>
      </c>
      <c r="AA268" s="16" t="s">
        <v>9614</v>
      </c>
      <c r="AB268" s="16" t="s">
        <v>9614</v>
      </c>
      <c r="AC268" s="16" t="s">
        <v>9614</v>
      </c>
      <c r="AD268" s="16" t="s">
        <v>9614</v>
      </c>
      <c r="AE268" s="16" t="s">
        <v>9614</v>
      </c>
      <c r="AF268" s="16" t="s">
        <v>9614</v>
      </c>
      <c r="AG268" s="17" t="str">
        <f t="shared" si="8"/>
        <v>267,0,0,0,0,0,0,0,0,0</v>
      </c>
      <c r="AH268" s="16" t="s">
        <v>6911</v>
      </c>
      <c r="AI268" s="16" t="s">
        <v>8149</v>
      </c>
      <c r="AL268" s="16" t="s">
        <v>8068</v>
      </c>
      <c r="AN268" s="16">
        <v>0</v>
      </c>
      <c r="AO268" s="16">
        <v>25</v>
      </c>
      <c r="AP268" s="16">
        <v>20</v>
      </c>
      <c r="AT268" s="17"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16">
        <v>268</v>
      </c>
      <c r="B269" s="16" t="s">
        <v>597</v>
      </c>
      <c r="C269" s="16" t="s">
        <v>3763</v>
      </c>
      <c r="D269" s="16" t="s">
        <v>170</v>
      </c>
      <c r="F269" s="16" t="s">
        <v>4662</v>
      </c>
      <c r="G269" s="16" t="s">
        <v>5421</v>
      </c>
      <c r="H269" s="16" t="s">
        <v>5422</v>
      </c>
      <c r="I269" s="16">
        <v>41</v>
      </c>
      <c r="J269" s="16" t="s">
        <v>2044</v>
      </c>
      <c r="K269" s="16">
        <v>120</v>
      </c>
      <c r="L269" s="16">
        <v>70</v>
      </c>
      <c r="M269" s="16" t="s">
        <v>3687</v>
      </c>
      <c r="O269" s="16" t="s">
        <v>5790</v>
      </c>
      <c r="Q269" s="16" t="s">
        <v>1372</v>
      </c>
      <c r="R269" s="16">
        <v>4080</v>
      </c>
      <c r="S269" s="16">
        <v>0.7</v>
      </c>
      <c r="T269" s="16">
        <v>11.5</v>
      </c>
      <c r="U269" s="16" t="s">
        <v>8762</v>
      </c>
      <c r="V269" s="16" t="s">
        <v>7064</v>
      </c>
      <c r="W269" s="16" t="s">
        <v>9065</v>
      </c>
      <c r="X269" s="16" t="s">
        <v>9614</v>
      </c>
      <c r="Y269" s="16" t="s">
        <v>9614</v>
      </c>
      <c r="Z269" s="16" t="s">
        <v>9614</v>
      </c>
      <c r="AA269" s="16" t="s">
        <v>9614</v>
      </c>
      <c r="AB269" s="16" t="s">
        <v>9614</v>
      </c>
      <c r="AC269" s="16" t="s">
        <v>9614</v>
      </c>
      <c r="AD269" s="16" t="s">
        <v>9614</v>
      </c>
      <c r="AE269" s="16" t="s">
        <v>9614</v>
      </c>
      <c r="AF269" s="16" t="s">
        <v>9614</v>
      </c>
      <c r="AG269" s="17" t="str">
        <f t="shared" si="8"/>
        <v>268,0,0,0,0,0,0,0,0,0</v>
      </c>
      <c r="AH269" s="16" t="s">
        <v>6910</v>
      </c>
      <c r="AI269" s="16" t="s">
        <v>7660</v>
      </c>
      <c r="AN269" s="16">
        <v>0</v>
      </c>
      <c r="AO269" s="16">
        <v>25</v>
      </c>
      <c r="AP269" s="16">
        <v>0</v>
      </c>
      <c r="AQ269" s="16" t="s">
        <v>8538</v>
      </c>
      <c r="AT269" s="17"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16">
        <v>269</v>
      </c>
      <c r="B270" s="16" t="s">
        <v>598</v>
      </c>
      <c r="C270" s="16" t="s">
        <v>4086</v>
      </c>
      <c r="D270" s="16" t="s">
        <v>170</v>
      </c>
      <c r="E270" s="16" t="s">
        <v>183</v>
      </c>
      <c r="F270" s="16" t="s">
        <v>4664</v>
      </c>
      <c r="G270" s="16" t="s">
        <v>5421</v>
      </c>
      <c r="H270" s="16" t="s">
        <v>5422</v>
      </c>
      <c r="I270" s="16">
        <v>135</v>
      </c>
      <c r="J270" s="16" t="s">
        <v>2013</v>
      </c>
      <c r="K270" s="16">
        <v>45</v>
      </c>
      <c r="L270" s="16">
        <v>70</v>
      </c>
      <c r="M270" s="16" t="s">
        <v>3815</v>
      </c>
      <c r="N270" s="16" t="s">
        <v>3746</v>
      </c>
      <c r="O270" s="16" t="s">
        <v>5936</v>
      </c>
      <c r="Q270" s="16" t="s">
        <v>1372</v>
      </c>
      <c r="R270" s="16">
        <v>4080</v>
      </c>
      <c r="S270" s="16">
        <v>1.2</v>
      </c>
      <c r="T270" s="16">
        <v>31.6</v>
      </c>
      <c r="U270" s="16" t="s">
        <v>2055</v>
      </c>
      <c r="V270" s="16" t="s">
        <v>7064</v>
      </c>
      <c r="W270" s="16" t="s">
        <v>9066</v>
      </c>
      <c r="X270" s="16" t="s">
        <v>9614</v>
      </c>
      <c r="Y270" s="16" t="s">
        <v>9614</v>
      </c>
      <c r="Z270" s="16" t="s">
        <v>9614</v>
      </c>
      <c r="AA270" s="16" t="s">
        <v>9614</v>
      </c>
      <c r="AB270" s="16" t="s">
        <v>9614</v>
      </c>
      <c r="AC270" s="16" t="s">
        <v>9614</v>
      </c>
      <c r="AD270" s="16" t="s">
        <v>9614</v>
      </c>
      <c r="AE270" s="16" t="s">
        <v>9614</v>
      </c>
      <c r="AF270" s="16" t="s">
        <v>9614</v>
      </c>
      <c r="AG270" s="17" t="str">
        <f t="shared" si="8"/>
        <v>269,0,0,0,0,0,0,0,0,0</v>
      </c>
      <c r="AH270" s="16" t="s">
        <v>6933</v>
      </c>
      <c r="AI270" s="16" t="s">
        <v>8150</v>
      </c>
      <c r="AL270" s="16" t="s">
        <v>8068</v>
      </c>
      <c r="AN270" s="16">
        <v>0</v>
      </c>
      <c r="AO270" s="16">
        <v>25</v>
      </c>
      <c r="AP270" s="16">
        <v>15</v>
      </c>
      <c r="AT270" s="17"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16">
        <v>270</v>
      </c>
      <c r="B271" s="16" t="s">
        <v>599</v>
      </c>
      <c r="C271" s="16" t="s">
        <v>4087</v>
      </c>
      <c r="D271" s="16" t="s">
        <v>179</v>
      </c>
      <c r="E271" s="16" t="s">
        <v>181</v>
      </c>
      <c r="F271" s="16" t="s">
        <v>4665</v>
      </c>
      <c r="G271" s="16" t="s">
        <v>5421</v>
      </c>
      <c r="H271" s="16" t="s">
        <v>1312</v>
      </c>
      <c r="I271" s="16">
        <v>44</v>
      </c>
      <c r="J271" s="16" t="s">
        <v>1314</v>
      </c>
      <c r="K271" s="16">
        <v>255</v>
      </c>
      <c r="L271" s="16">
        <v>70</v>
      </c>
      <c r="M271" s="16" t="s">
        <v>5628</v>
      </c>
      <c r="N271" s="16" t="s">
        <v>3705</v>
      </c>
      <c r="O271" s="16" t="s">
        <v>6483</v>
      </c>
      <c r="P271" s="16" t="s">
        <v>6484</v>
      </c>
      <c r="Q271" s="16" t="s">
        <v>7071</v>
      </c>
      <c r="R271" s="16">
        <v>4080</v>
      </c>
      <c r="S271" s="16">
        <v>0.5</v>
      </c>
      <c r="T271" s="16">
        <v>2.6</v>
      </c>
      <c r="U271" s="16" t="s">
        <v>2055</v>
      </c>
      <c r="V271" s="16" t="s">
        <v>8764</v>
      </c>
      <c r="W271" s="16" t="s">
        <v>9067</v>
      </c>
      <c r="X271" s="16" t="s">
        <v>9614</v>
      </c>
      <c r="Y271" s="16" t="s">
        <v>9614</v>
      </c>
      <c r="Z271" s="16" t="s">
        <v>9614</v>
      </c>
      <c r="AA271" s="16" t="s">
        <v>9614</v>
      </c>
      <c r="AB271" s="16" t="s">
        <v>9614</v>
      </c>
      <c r="AC271" s="16" t="s">
        <v>9614</v>
      </c>
      <c r="AD271" s="16" t="s">
        <v>9614</v>
      </c>
      <c r="AE271" s="16" t="s">
        <v>9614</v>
      </c>
      <c r="AF271" s="16" t="s">
        <v>9614</v>
      </c>
      <c r="AG271" s="17" t="str">
        <f t="shared" si="8"/>
        <v>270,0,0,0,0,0,0,0,0,0</v>
      </c>
      <c r="AH271" s="16" t="s">
        <v>7072</v>
      </c>
      <c r="AI271" s="16" t="s">
        <v>7661</v>
      </c>
      <c r="AN271" s="16">
        <v>0</v>
      </c>
      <c r="AO271" s="16">
        <v>25</v>
      </c>
      <c r="AP271" s="16">
        <v>0</v>
      </c>
      <c r="AQ271" s="16" t="s">
        <v>8539</v>
      </c>
      <c r="AT271" s="17"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16">
        <v>271</v>
      </c>
      <c r="B272" s="16" t="s">
        <v>600</v>
      </c>
      <c r="C272" s="16" t="s">
        <v>4088</v>
      </c>
      <c r="D272" s="16" t="s">
        <v>179</v>
      </c>
      <c r="E272" s="16" t="s">
        <v>181</v>
      </c>
      <c r="F272" s="16" t="s">
        <v>4666</v>
      </c>
      <c r="G272" s="16" t="s">
        <v>5421</v>
      </c>
      <c r="H272" s="16" t="s">
        <v>1312</v>
      </c>
      <c r="I272" s="16">
        <v>119</v>
      </c>
      <c r="J272" s="16" t="s">
        <v>1315</v>
      </c>
      <c r="K272" s="16">
        <v>120</v>
      </c>
      <c r="L272" s="16">
        <v>70</v>
      </c>
      <c r="M272" s="16" t="s">
        <v>5628</v>
      </c>
      <c r="N272" s="16" t="s">
        <v>3705</v>
      </c>
      <c r="O272" s="16" t="s">
        <v>5937</v>
      </c>
      <c r="Q272" s="16" t="s">
        <v>7071</v>
      </c>
      <c r="R272" s="16">
        <v>4080</v>
      </c>
      <c r="S272" s="16">
        <v>1.2</v>
      </c>
      <c r="T272" s="16">
        <v>32.5</v>
      </c>
      <c r="U272" s="16" t="s">
        <v>2055</v>
      </c>
      <c r="V272" s="16" t="s">
        <v>8764</v>
      </c>
      <c r="W272" s="16" t="s">
        <v>9068</v>
      </c>
      <c r="X272" s="16" t="s">
        <v>9614</v>
      </c>
      <c r="Y272" s="16" t="s">
        <v>9614</v>
      </c>
      <c r="Z272" s="16" t="s">
        <v>9614</v>
      </c>
      <c r="AA272" s="16" t="s">
        <v>9614</v>
      </c>
      <c r="AB272" s="16" t="s">
        <v>9614</v>
      </c>
      <c r="AC272" s="16" t="s">
        <v>9614</v>
      </c>
      <c r="AD272" s="16" t="s">
        <v>9614</v>
      </c>
      <c r="AE272" s="16" t="s">
        <v>9614</v>
      </c>
      <c r="AF272" s="16" t="s">
        <v>9614</v>
      </c>
      <c r="AG272" s="17" t="str">
        <f t="shared" si="8"/>
        <v>271,0,0,0,0,0,0,0,0,0</v>
      </c>
      <c r="AH272" s="16" t="s">
        <v>7073</v>
      </c>
      <c r="AI272" s="16" t="s">
        <v>7662</v>
      </c>
      <c r="AN272" s="16">
        <v>0</v>
      </c>
      <c r="AO272" s="16">
        <v>25</v>
      </c>
      <c r="AP272" s="16">
        <v>0</v>
      </c>
      <c r="AQ272" s="16" t="s">
        <v>8540</v>
      </c>
      <c r="AT272" s="17"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16">
        <v>272</v>
      </c>
      <c r="B273" s="16" t="s">
        <v>601</v>
      </c>
      <c r="C273" s="16" t="s">
        <v>4089</v>
      </c>
      <c r="D273" s="16" t="s">
        <v>179</v>
      </c>
      <c r="E273" s="16" t="s">
        <v>181</v>
      </c>
      <c r="F273" s="16" t="s">
        <v>4667</v>
      </c>
      <c r="G273" s="16" t="s">
        <v>5421</v>
      </c>
      <c r="H273" s="16" t="s">
        <v>1312</v>
      </c>
      <c r="I273" s="16">
        <v>216</v>
      </c>
      <c r="J273" s="16" t="s">
        <v>2013</v>
      </c>
      <c r="K273" s="16">
        <v>45</v>
      </c>
      <c r="L273" s="16">
        <v>70</v>
      </c>
      <c r="M273" s="16" t="s">
        <v>5628</v>
      </c>
      <c r="N273" s="16" t="s">
        <v>3705</v>
      </c>
      <c r="O273" s="16" t="s">
        <v>5938</v>
      </c>
      <c r="Q273" s="16" t="s">
        <v>7071</v>
      </c>
      <c r="R273" s="16">
        <v>4080</v>
      </c>
      <c r="S273" s="16">
        <v>1.5</v>
      </c>
      <c r="T273" s="16">
        <v>55</v>
      </c>
      <c r="U273" s="16" t="s">
        <v>2055</v>
      </c>
      <c r="V273" s="16" t="s">
        <v>8764</v>
      </c>
      <c r="W273" s="16" t="s">
        <v>9069</v>
      </c>
      <c r="X273" s="16" t="s">
        <v>9614</v>
      </c>
      <c r="Y273" s="16" t="s">
        <v>9614</v>
      </c>
      <c r="Z273" s="16" t="s">
        <v>9614</v>
      </c>
      <c r="AA273" s="16" t="s">
        <v>9614</v>
      </c>
      <c r="AB273" s="16" t="s">
        <v>9614</v>
      </c>
      <c r="AC273" s="16" t="s">
        <v>9614</v>
      </c>
      <c r="AD273" s="16" t="s">
        <v>9614</v>
      </c>
      <c r="AE273" s="16" t="s">
        <v>9614</v>
      </c>
      <c r="AF273" s="16" t="s">
        <v>9614</v>
      </c>
      <c r="AG273" s="17" t="str">
        <f t="shared" si="8"/>
        <v>272,0,0,0,0,0,0,0,0,0</v>
      </c>
      <c r="AH273" s="16" t="s">
        <v>7074</v>
      </c>
      <c r="AI273" s="16" t="s">
        <v>7663</v>
      </c>
      <c r="AN273" s="16">
        <v>0</v>
      </c>
      <c r="AO273" s="16">
        <v>25</v>
      </c>
      <c r="AP273" s="16">
        <v>0</v>
      </c>
      <c r="AT273" s="17"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16">
        <v>273</v>
      </c>
      <c r="B274" s="16" t="s">
        <v>602</v>
      </c>
      <c r="C274" s="16" t="s">
        <v>4090</v>
      </c>
      <c r="D274" s="16" t="s">
        <v>181</v>
      </c>
      <c r="F274" s="16" t="s">
        <v>4668</v>
      </c>
      <c r="G274" s="16" t="s">
        <v>5421</v>
      </c>
      <c r="H274" s="16" t="s">
        <v>1312</v>
      </c>
      <c r="I274" s="16">
        <v>44</v>
      </c>
      <c r="J274" s="16" t="s">
        <v>2034</v>
      </c>
      <c r="K274" s="16">
        <v>255</v>
      </c>
      <c r="L274" s="16">
        <v>70</v>
      </c>
      <c r="M274" s="16" t="s">
        <v>5629</v>
      </c>
      <c r="N274" s="16" t="s">
        <v>5606</v>
      </c>
      <c r="O274" s="16" t="s">
        <v>6485</v>
      </c>
      <c r="P274" s="16" t="s">
        <v>6486</v>
      </c>
      <c r="Q274" s="16" t="s">
        <v>7075</v>
      </c>
      <c r="R274" s="16">
        <v>4080</v>
      </c>
      <c r="S274" s="16">
        <v>0.5</v>
      </c>
      <c r="T274" s="16">
        <v>4</v>
      </c>
      <c r="U274" s="16" t="s">
        <v>2058</v>
      </c>
      <c r="V274" s="16" t="s">
        <v>7064</v>
      </c>
      <c r="W274" s="16" t="s">
        <v>9070</v>
      </c>
      <c r="X274" s="16" t="s">
        <v>9614</v>
      </c>
      <c r="Y274" s="16" t="s">
        <v>9614</v>
      </c>
      <c r="Z274" s="16" t="s">
        <v>9614</v>
      </c>
      <c r="AA274" s="16" t="s">
        <v>9614</v>
      </c>
      <c r="AB274" s="16" t="s">
        <v>9614</v>
      </c>
      <c r="AC274" s="16" t="s">
        <v>9614</v>
      </c>
      <c r="AD274" s="16" t="s">
        <v>9614</v>
      </c>
      <c r="AE274" s="16" t="s">
        <v>9614</v>
      </c>
      <c r="AF274" s="16" t="s">
        <v>9614</v>
      </c>
      <c r="AG274" s="17" t="str">
        <f t="shared" si="8"/>
        <v>273,0,0,0,0,0,0,0,0,0</v>
      </c>
      <c r="AH274" s="16" t="s">
        <v>7076</v>
      </c>
      <c r="AI274" s="16" t="s">
        <v>7664</v>
      </c>
      <c r="AN274" s="16">
        <v>0</v>
      </c>
      <c r="AO274" s="16">
        <v>25</v>
      </c>
      <c r="AP274" s="16">
        <v>0</v>
      </c>
      <c r="AQ274" s="16" t="s">
        <v>8541</v>
      </c>
      <c r="AT274" s="17"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16">
        <v>274</v>
      </c>
      <c r="B275" s="16" t="s">
        <v>603</v>
      </c>
      <c r="C275" s="16" t="s">
        <v>4091</v>
      </c>
      <c r="D275" s="16" t="s">
        <v>181</v>
      </c>
      <c r="E275" s="16" t="s">
        <v>190</v>
      </c>
      <c r="F275" s="16" t="s">
        <v>4669</v>
      </c>
      <c r="G275" s="16" t="s">
        <v>5421</v>
      </c>
      <c r="H275" s="16" t="s">
        <v>1312</v>
      </c>
      <c r="I275" s="16">
        <v>119</v>
      </c>
      <c r="J275" s="16" t="s">
        <v>2029</v>
      </c>
      <c r="K275" s="16">
        <v>120</v>
      </c>
      <c r="L275" s="16">
        <v>70</v>
      </c>
      <c r="M275" s="16" t="s">
        <v>5629</v>
      </c>
      <c r="N275" s="16" t="s">
        <v>5606</v>
      </c>
      <c r="O275" s="16" t="s">
        <v>5939</v>
      </c>
      <c r="Q275" s="16" t="s">
        <v>7075</v>
      </c>
      <c r="R275" s="16">
        <v>4080</v>
      </c>
      <c r="S275" s="16">
        <v>1</v>
      </c>
      <c r="T275" s="16">
        <v>28</v>
      </c>
      <c r="U275" s="16" t="s">
        <v>2058</v>
      </c>
      <c r="V275" s="16" t="s">
        <v>7064</v>
      </c>
      <c r="W275" s="16" t="s">
        <v>9071</v>
      </c>
      <c r="X275" s="16" t="s">
        <v>9614</v>
      </c>
      <c r="Y275" s="16" t="s">
        <v>9614</v>
      </c>
      <c r="Z275" s="16" t="s">
        <v>9614</v>
      </c>
      <c r="AA275" s="16" t="s">
        <v>9614</v>
      </c>
      <c r="AB275" s="16" t="s">
        <v>9614</v>
      </c>
      <c r="AC275" s="16" t="s">
        <v>9614</v>
      </c>
      <c r="AD275" s="16" t="s">
        <v>9614</v>
      </c>
      <c r="AE275" s="16" t="s">
        <v>9614</v>
      </c>
      <c r="AF275" s="16" t="s">
        <v>9614</v>
      </c>
      <c r="AG275" s="17" t="str">
        <f t="shared" si="8"/>
        <v>274,0,0,0,0,0,0,0,0,0</v>
      </c>
      <c r="AH275" s="16" t="s">
        <v>7077</v>
      </c>
      <c r="AI275" s="16" t="s">
        <v>7665</v>
      </c>
      <c r="AN275" s="16">
        <v>0</v>
      </c>
      <c r="AO275" s="16">
        <v>25</v>
      </c>
      <c r="AP275" s="16">
        <v>0</v>
      </c>
      <c r="AQ275" s="16" t="s">
        <v>8542</v>
      </c>
      <c r="AT275" s="17"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16">
        <v>275</v>
      </c>
      <c r="B276" s="16" t="s">
        <v>604</v>
      </c>
      <c r="C276" s="16" t="s">
        <v>4092</v>
      </c>
      <c r="D276" s="16" t="s">
        <v>181</v>
      </c>
      <c r="E276" s="16" t="s">
        <v>190</v>
      </c>
      <c r="F276" s="16" t="s">
        <v>4670</v>
      </c>
      <c r="G276" s="16" t="s">
        <v>5421</v>
      </c>
      <c r="H276" s="16" t="s">
        <v>1312</v>
      </c>
      <c r="I276" s="16">
        <v>216</v>
      </c>
      <c r="J276" s="16" t="s">
        <v>2030</v>
      </c>
      <c r="K276" s="16">
        <v>45</v>
      </c>
      <c r="L276" s="16">
        <v>70</v>
      </c>
      <c r="M276" s="16" t="s">
        <v>5629</v>
      </c>
      <c r="N276" s="16" t="s">
        <v>5606</v>
      </c>
      <c r="O276" s="16" t="s">
        <v>5940</v>
      </c>
      <c r="Q276" s="16" t="s">
        <v>7075</v>
      </c>
      <c r="R276" s="16">
        <v>4080</v>
      </c>
      <c r="S276" s="16">
        <v>1.3</v>
      </c>
      <c r="T276" s="16">
        <v>59.6</v>
      </c>
      <c r="U276" s="16" t="s">
        <v>2058</v>
      </c>
      <c r="V276" s="16" t="s">
        <v>7064</v>
      </c>
      <c r="W276" s="16" t="s">
        <v>9072</v>
      </c>
      <c r="X276" s="16" t="s">
        <v>9614</v>
      </c>
      <c r="Y276" s="16" t="s">
        <v>9614</v>
      </c>
      <c r="Z276" s="16" t="s">
        <v>9614</v>
      </c>
      <c r="AA276" s="16" t="s">
        <v>9614</v>
      </c>
      <c r="AB276" s="16" t="s">
        <v>9614</v>
      </c>
      <c r="AC276" s="16" t="s">
        <v>9614</v>
      </c>
      <c r="AD276" s="16" t="s">
        <v>9614</v>
      </c>
      <c r="AE276" s="16" t="s">
        <v>9614</v>
      </c>
      <c r="AF276" s="16" t="s">
        <v>9614</v>
      </c>
      <c r="AG276" s="17" t="str">
        <f t="shared" si="8"/>
        <v>275,0,0,0,0,0,0,0,0,0</v>
      </c>
      <c r="AH276" s="16" t="s">
        <v>7078</v>
      </c>
      <c r="AI276" s="16" t="s">
        <v>7666</v>
      </c>
      <c r="AN276" s="16">
        <v>0</v>
      </c>
      <c r="AO276" s="16">
        <v>25</v>
      </c>
      <c r="AP276" s="16">
        <v>0</v>
      </c>
      <c r="AT276" s="17"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16">
        <v>276</v>
      </c>
      <c r="B277" s="16" t="s">
        <v>605</v>
      </c>
      <c r="C277" s="16" t="s">
        <v>4093</v>
      </c>
      <c r="D277" s="16" t="s">
        <v>177</v>
      </c>
      <c r="E277" s="16" t="s">
        <v>185</v>
      </c>
      <c r="F277" s="16" t="s">
        <v>4671</v>
      </c>
      <c r="G277" s="16" t="s">
        <v>5421</v>
      </c>
      <c r="H277" s="16" t="s">
        <v>1312</v>
      </c>
      <c r="I277" s="16">
        <v>54</v>
      </c>
      <c r="J277" s="16" t="s">
        <v>2046</v>
      </c>
      <c r="K277" s="16">
        <v>200</v>
      </c>
      <c r="L277" s="16">
        <v>70</v>
      </c>
      <c r="M277" s="16" t="s">
        <v>3686</v>
      </c>
      <c r="N277" s="16" t="s">
        <v>3721</v>
      </c>
      <c r="O277" s="16" t="s">
        <v>6487</v>
      </c>
      <c r="P277" s="16" t="s">
        <v>6488</v>
      </c>
      <c r="Q277" s="16" t="s">
        <v>1345</v>
      </c>
      <c r="R277" s="16">
        <v>4080</v>
      </c>
      <c r="S277" s="16">
        <v>0.3</v>
      </c>
      <c r="T277" s="16">
        <v>2.2999999999999998</v>
      </c>
      <c r="U277" s="16" t="s">
        <v>2057</v>
      </c>
      <c r="V277" s="16" t="s">
        <v>7367</v>
      </c>
      <c r="W277" s="16" t="s">
        <v>9073</v>
      </c>
      <c r="X277" s="16" t="s">
        <v>9614</v>
      </c>
      <c r="Y277" s="16" t="s">
        <v>9614</v>
      </c>
      <c r="Z277" s="16" t="s">
        <v>9614</v>
      </c>
      <c r="AA277" s="16" t="s">
        <v>9614</v>
      </c>
      <c r="AB277" s="16" t="s">
        <v>9614</v>
      </c>
      <c r="AC277" s="16" t="s">
        <v>9614</v>
      </c>
      <c r="AD277" s="16" t="s">
        <v>9614</v>
      </c>
      <c r="AE277" s="16" t="s">
        <v>9614</v>
      </c>
      <c r="AF277" s="16" t="s">
        <v>9614</v>
      </c>
      <c r="AG277" s="17" t="str">
        <f t="shared" si="8"/>
        <v>276,0,0,0,0,0,0,0,0,0</v>
      </c>
      <c r="AH277" s="16" t="s">
        <v>7079</v>
      </c>
      <c r="AI277" s="16" t="s">
        <v>8151</v>
      </c>
      <c r="AL277" s="16" t="s">
        <v>8152</v>
      </c>
      <c r="AN277" s="16">
        <v>0</v>
      </c>
      <c r="AO277" s="16">
        <v>25</v>
      </c>
      <c r="AP277" s="16">
        <v>0</v>
      </c>
      <c r="AQ277" s="16" t="s">
        <v>8543</v>
      </c>
      <c r="AT277" s="17"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16">
        <v>277</v>
      </c>
      <c r="B278" s="16" t="s">
        <v>606</v>
      </c>
      <c r="C278" s="16" t="s">
        <v>4094</v>
      </c>
      <c r="D278" s="16" t="s">
        <v>177</v>
      </c>
      <c r="E278" s="16" t="s">
        <v>185</v>
      </c>
      <c r="F278" s="16" t="s">
        <v>4672</v>
      </c>
      <c r="G278" s="16" t="s">
        <v>5421</v>
      </c>
      <c r="H278" s="16" t="s">
        <v>1312</v>
      </c>
      <c r="I278" s="16">
        <v>151</v>
      </c>
      <c r="J278" s="16" t="s">
        <v>2047</v>
      </c>
      <c r="K278" s="16">
        <v>45</v>
      </c>
      <c r="L278" s="16">
        <v>70</v>
      </c>
      <c r="M278" s="16" t="s">
        <v>3686</v>
      </c>
      <c r="N278" s="16" t="s">
        <v>3721</v>
      </c>
      <c r="O278" s="16" t="s">
        <v>5941</v>
      </c>
      <c r="Q278" s="16" t="s">
        <v>1345</v>
      </c>
      <c r="R278" s="16">
        <v>4080</v>
      </c>
      <c r="S278" s="16">
        <v>0.7</v>
      </c>
      <c r="T278" s="16">
        <v>19.8</v>
      </c>
      <c r="U278" s="16" t="s">
        <v>2057</v>
      </c>
      <c r="V278" s="16" t="s">
        <v>7367</v>
      </c>
      <c r="W278" s="16" t="s">
        <v>9074</v>
      </c>
      <c r="X278" s="16" t="s">
        <v>9614</v>
      </c>
      <c r="Y278" s="16" t="s">
        <v>9614</v>
      </c>
      <c r="Z278" s="16" t="s">
        <v>9614</v>
      </c>
      <c r="AA278" s="16" t="s">
        <v>9614</v>
      </c>
      <c r="AB278" s="16" t="s">
        <v>9614</v>
      </c>
      <c r="AC278" s="16" t="s">
        <v>9614</v>
      </c>
      <c r="AD278" s="16" t="s">
        <v>9614</v>
      </c>
      <c r="AE278" s="16" t="s">
        <v>9614</v>
      </c>
      <c r="AF278" s="16" t="s">
        <v>9614</v>
      </c>
      <c r="AG278" s="17" t="str">
        <f t="shared" si="8"/>
        <v>277,0,0,0,0,0,0,0,0,0</v>
      </c>
      <c r="AH278" s="16" t="s">
        <v>1586</v>
      </c>
      <c r="AI278" s="16" t="s">
        <v>8153</v>
      </c>
      <c r="AL278" s="16" t="s">
        <v>8152</v>
      </c>
      <c r="AN278" s="16">
        <v>0</v>
      </c>
      <c r="AO278" s="16">
        <v>25</v>
      </c>
      <c r="AP278" s="16">
        <v>0</v>
      </c>
      <c r="AT278" s="17"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16">
        <v>278</v>
      </c>
      <c r="B279" s="16" t="s">
        <v>607</v>
      </c>
      <c r="C279" s="16" t="s">
        <v>4095</v>
      </c>
      <c r="D279" s="16" t="s">
        <v>179</v>
      </c>
      <c r="E279" s="16" t="s">
        <v>185</v>
      </c>
      <c r="F279" s="16" t="s">
        <v>4673</v>
      </c>
      <c r="G279" s="16" t="s">
        <v>5421</v>
      </c>
      <c r="H279" s="16" t="s">
        <v>5422</v>
      </c>
      <c r="I279" s="16">
        <v>54</v>
      </c>
      <c r="J279" s="16" t="s">
        <v>2046</v>
      </c>
      <c r="K279" s="16">
        <v>190</v>
      </c>
      <c r="L279" s="16">
        <v>70</v>
      </c>
      <c r="M279" s="16" t="s">
        <v>3742</v>
      </c>
      <c r="N279" s="16" t="s">
        <v>3764</v>
      </c>
      <c r="O279" s="16" t="s">
        <v>6489</v>
      </c>
      <c r="P279" s="16" t="s">
        <v>6490</v>
      </c>
      <c r="Q279" s="16" t="s">
        <v>7080</v>
      </c>
      <c r="R279" s="16">
        <v>5355</v>
      </c>
      <c r="S279" s="16">
        <v>0.6</v>
      </c>
      <c r="T279" s="16">
        <v>9.5</v>
      </c>
      <c r="U279" s="16" t="s">
        <v>8760</v>
      </c>
      <c r="V279" s="16" t="s">
        <v>8765</v>
      </c>
      <c r="W279" s="16" t="s">
        <v>9075</v>
      </c>
      <c r="X279" s="16" t="s">
        <v>9614</v>
      </c>
      <c r="Y279" s="16" t="s">
        <v>9614</v>
      </c>
      <c r="Z279" s="16" t="s">
        <v>9614</v>
      </c>
      <c r="AA279" s="16" t="s">
        <v>9614</v>
      </c>
      <c r="AB279" s="16" t="s">
        <v>9614</v>
      </c>
      <c r="AC279" s="16" t="s">
        <v>9614</v>
      </c>
      <c r="AD279" s="16" t="s">
        <v>9614</v>
      </c>
      <c r="AE279" s="16" t="s">
        <v>9614</v>
      </c>
      <c r="AF279" s="16" t="s">
        <v>9614</v>
      </c>
      <c r="AG279" s="17" t="str">
        <f t="shared" si="8"/>
        <v>278,0,0,0,0,0,0,0,0,0</v>
      </c>
      <c r="AH279" s="16" t="s">
        <v>7081</v>
      </c>
      <c r="AI279" s="16" t="s">
        <v>7667</v>
      </c>
      <c r="AN279" s="16">
        <v>0</v>
      </c>
      <c r="AO279" s="16">
        <v>25</v>
      </c>
      <c r="AP279" s="16">
        <v>20</v>
      </c>
      <c r="AQ279" s="16" t="s">
        <v>8544</v>
      </c>
      <c r="AT279" s="17"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16">
        <v>279</v>
      </c>
      <c r="B280" s="16" t="s">
        <v>608</v>
      </c>
      <c r="C280" s="16" t="s">
        <v>4096</v>
      </c>
      <c r="D280" s="16" t="s">
        <v>179</v>
      </c>
      <c r="E280" s="16" t="s">
        <v>185</v>
      </c>
      <c r="F280" s="16" t="s">
        <v>4674</v>
      </c>
      <c r="G280" s="16" t="s">
        <v>5421</v>
      </c>
      <c r="H280" s="16" t="s">
        <v>5422</v>
      </c>
      <c r="I280" s="16">
        <v>151</v>
      </c>
      <c r="J280" s="16" t="s">
        <v>2044</v>
      </c>
      <c r="K280" s="16">
        <v>45</v>
      </c>
      <c r="L280" s="16">
        <v>70</v>
      </c>
      <c r="M280" s="16" t="s">
        <v>3742</v>
      </c>
      <c r="N280" s="16" t="s">
        <v>3764</v>
      </c>
      <c r="O280" s="16" t="s">
        <v>5942</v>
      </c>
      <c r="Q280" s="16" t="s">
        <v>7080</v>
      </c>
      <c r="R280" s="16">
        <v>5355</v>
      </c>
      <c r="S280" s="16">
        <v>1.2</v>
      </c>
      <c r="T280" s="16">
        <v>28</v>
      </c>
      <c r="U280" s="16" t="s">
        <v>8759</v>
      </c>
      <c r="V280" s="16" t="s">
        <v>8765</v>
      </c>
      <c r="W280" s="16" t="s">
        <v>9076</v>
      </c>
      <c r="X280" s="16" t="s">
        <v>9614</v>
      </c>
      <c r="Y280" s="16" t="s">
        <v>9614</v>
      </c>
      <c r="Z280" s="16" t="s">
        <v>9614</v>
      </c>
      <c r="AA280" s="16" t="s">
        <v>9614</v>
      </c>
      <c r="AB280" s="16" t="s">
        <v>9614</v>
      </c>
      <c r="AC280" s="16" t="s">
        <v>9614</v>
      </c>
      <c r="AD280" s="16" t="s">
        <v>9614</v>
      </c>
      <c r="AE280" s="16" t="s">
        <v>9614</v>
      </c>
      <c r="AF280" s="16" t="s">
        <v>9614</v>
      </c>
      <c r="AG280" s="17" t="str">
        <f t="shared" si="8"/>
        <v>279,0,0,0,0,0,0,0,0,0</v>
      </c>
      <c r="AH280" s="16" t="s">
        <v>7082</v>
      </c>
      <c r="AI280" s="16" t="s">
        <v>7668</v>
      </c>
      <c r="AN280" s="16">
        <v>0</v>
      </c>
      <c r="AO280" s="16">
        <v>25</v>
      </c>
      <c r="AP280" s="16">
        <v>10</v>
      </c>
      <c r="AT280" s="17"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16">
        <v>280</v>
      </c>
      <c r="B281" s="16" t="s">
        <v>609</v>
      </c>
      <c r="C281" s="16" t="s">
        <v>4097</v>
      </c>
      <c r="D281" s="16" t="s">
        <v>186</v>
      </c>
      <c r="E281" s="16" t="s">
        <v>192</v>
      </c>
      <c r="F281" s="16" t="s">
        <v>4675</v>
      </c>
      <c r="G281" s="16" t="s">
        <v>5421</v>
      </c>
      <c r="H281" s="16" t="s">
        <v>5432</v>
      </c>
      <c r="I281" s="16">
        <v>40</v>
      </c>
      <c r="J281" s="16" t="s">
        <v>5415</v>
      </c>
      <c r="K281" s="16">
        <v>235</v>
      </c>
      <c r="L281" s="16">
        <v>35</v>
      </c>
      <c r="M281" s="16" t="s">
        <v>5630</v>
      </c>
      <c r="N281" s="16" t="s">
        <v>3818</v>
      </c>
      <c r="O281" s="16" t="s">
        <v>6491</v>
      </c>
      <c r="P281" s="16" t="s">
        <v>6492</v>
      </c>
      <c r="Q281" s="16" t="s">
        <v>2023</v>
      </c>
      <c r="R281" s="16">
        <v>5355</v>
      </c>
      <c r="S281" s="16">
        <v>0.4</v>
      </c>
      <c r="T281" s="16">
        <v>6.6</v>
      </c>
      <c r="U281" s="16" t="s">
        <v>8760</v>
      </c>
      <c r="V281" s="16" t="s">
        <v>8766</v>
      </c>
      <c r="W281" s="16" t="s">
        <v>9077</v>
      </c>
      <c r="X281" s="16" t="s">
        <v>9614</v>
      </c>
      <c r="Y281" s="16" t="s">
        <v>9614</v>
      </c>
      <c r="Z281" s="16" t="s">
        <v>9614</v>
      </c>
      <c r="AA281" s="16" t="s">
        <v>9614</v>
      </c>
      <c r="AB281" s="16" t="s">
        <v>9614</v>
      </c>
      <c r="AC281" s="16" t="s">
        <v>9614</v>
      </c>
      <c r="AD281" s="16" t="s">
        <v>9614</v>
      </c>
      <c r="AE281" s="16" t="s">
        <v>9614</v>
      </c>
      <c r="AF281" s="16" t="s">
        <v>9614</v>
      </c>
      <c r="AG281" s="17" t="str">
        <f t="shared" si="8"/>
        <v>280,0,0,0,0,0,0,0,0,0</v>
      </c>
      <c r="AH281" s="16" t="s">
        <v>7083</v>
      </c>
      <c r="AI281" s="16" t="s">
        <v>7669</v>
      </c>
      <c r="AN281" s="16">
        <v>0</v>
      </c>
      <c r="AO281" s="16">
        <v>25</v>
      </c>
      <c r="AP281" s="16">
        <v>0</v>
      </c>
      <c r="AQ281" s="16" t="s">
        <v>8545</v>
      </c>
      <c r="AT281" s="17"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16">
        <v>281</v>
      </c>
      <c r="B282" s="16" t="s">
        <v>610</v>
      </c>
      <c r="C282" s="16" t="s">
        <v>4098</v>
      </c>
      <c r="D282" s="16" t="s">
        <v>186</v>
      </c>
      <c r="E282" s="16" t="s">
        <v>192</v>
      </c>
      <c r="F282" s="16" t="s">
        <v>4676</v>
      </c>
      <c r="G282" s="16" t="s">
        <v>5421</v>
      </c>
      <c r="H282" s="16" t="s">
        <v>5432</v>
      </c>
      <c r="I282" s="16">
        <v>97</v>
      </c>
      <c r="J282" s="16" t="s">
        <v>5429</v>
      </c>
      <c r="K282" s="16">
        <v>120</v>
      </c>
      <c r="L282" s="16">
        <v>35</v>
      </c>
      <c r="M282" s="16" t="s">
        <v>5630</v>
      </c>
      <c r="N282" s="16" t="s">
        <v>3818</v>
      </c>
      <c r="O282" s="16" t="s">
        <v>5943</v>
      </c>
      <c r="Q282" s="16" t="s">
        <v>2023</v>
      </c>
      <c r="R282" s="16">
        <v>5355</v>
      </c>
      <c r="S282" s="16">
        <v>0.8</v>
      </c>
      <c r="T282" s="16">
        <v>20.2</v>
      </c>
      <c r="U282" s="16" t="s">
        <v>8760</v>
      </c>
      <c r="V282" s="16" t="s">
        <v>8766</v>
      </c>
      <c r="W282" s="16" t="s">
        <v>9078</v>
      </c>
      <c r="X282" s="16" t="s">
        <v>9614</v>
      </c>
      <c r="Y282" s="16" t="s">
        <v>9614</v>
      </c>
      <c r="Z282" s="16" t="s">
        <v>9614</v>
      </c>
      <c r="AA282" s="16" t="s">
        <v>9614</v>
      </c>
      <c r="AB282" s="16" t="s">
        <v>9614</v>
      </c>
      <c r="AC282" s="16" t="s">
        <v>9614</v>
      </c>
      <c r="AD282" s="16" t="s">
        <v>9614</v>
      </c>
      <c r="AE282" s="16" t="s">
        <v>9614</v>
      </c>
      <c r="AF282" s="16" t="s">
        <v>9614</v>
      </c>
      <c r="AG282" s="17" t="str">
        <f t="shared" si="8"/>
        <v>281,0,0,0,0,0,0,0,0,0</v>
      </c>
      <c r="AH282" s="16" t="s">
        <v>7084</v>
      </c>
      <c r="AI282" s="16" t="s">
        <v>7670</v>
      </c>
      <c r="AN282" s="16">
        <v>0</v>
      </c>
      <c r="AO282" s="16">
        <v>25</v>
      </c>
      <c r="AP282" s="16">
        <v>0</v>
      </c>
      <c r="AQ282" s="16" t="s">
        <v>8546</v>
      </c>
      <c r="AT282" s="17"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16">
        <v>282</v>
      </c>
      <c r="B283" s="16" t="s">
        <v>611</v>
      </c>
      <c r="C283" s="16" t="s">
        <v>4099</v>
      </c>
      <c r="D283" s="16" t="s">
        <v>186</v>
      </c>
      <c r="E283" s="16" t="s">
        <v>192</v>
      </c>
      <c r="F283" s="16" t="s">
        <v>4677</v>
      </c>
      <c r="G283" s="16" t="s">
        <v>5421</v>
      </c>
      <c r="H283" s="16" t="s">
        <v>5432</v>
      </c>
      <c r="I283" s="16">
        <v>233</v>
      </c>
      <c r="J283" s="16" t="s">
        <v>5419</v>
      </c>
      <c r="K283" s="16">
        <v>45</v>
      </c>
      <c r="L283" s="16">
        <v>35</v>
      </c>
      <c r="M283" s="16" t="s">
        <v>5630</v>
      </c>
      <c r="N283" s="16" t="s">
        <v>3818</v>
      </c>
      <c r="O283" s="16" t="s">
        <v>5944</v>
      </c>
      <c r="Q283" s="16" t="s">
        <v>2023</v>
      </c>
      <c r="R283" s="16">
        <v>5355</v>
      </c>
      <c r="S283" s="16">
        <v>1.6</v>
      </c>
      <c r="T283" s="16">
        <v>48.4</v>
      </c>
      <c r="U283" s="16" t="s">
        <v>8760</v>
      </c>
      <c r="V283" s="16" t="s">
        <v>8766</v>
      </c>
      <c r="W283" s="16" t="s">
        <v>9079</v>
      </c>
      <c r="X283" s="16" t="s">
        <v>9614</v>
      </c>
      <c r="Y283" s="16" t="s">
        <v>9614</v>
      </c>
      <c r="Z283" s="16" t="s">
        <v>9614</v>
      </c>
      <c r="AA283" s="16" t="s">
        <v>9614</v>
      </c>
      <c r="AB283" s="16" t="s">
        <v>9614</v>
      </c>
      <c r="AC283" s="16" t="s">
        <v>9614</v>
      </c>
      <c r="AD283" s="16" t="s">
        <v>9614</v>
      </c>
      <c r="AE283" s="16" t="s">
        <v>9614</v>
      </c>
      <c r="AF283" s="16" t="s">
        <v>9614</v>
      </c>
      <c r="AG283" s="17" t="str">
        <f t="shared" si="8"/>
        <v>282,0,0,0,0,0,0,0,0,0</v>
      </c>
      <c r="AH283" s="16" t="s">
        <v>7085</v>
      </c>
      <c r="AI283" s="16" t="s">
        <v>7671</v>
      </c>
      <c r="AN283" s="16">
        <v>0</v>
      </c>
      <c r="AO283" s="16">
        <v>25</v>
      </c>
      <c r="AP283" s="16">
        <v>0</v>
      </c>
      <c r="AT283" s="17"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16">
        <v>283</v>
      </c>
      <c r="B284" s="16" t="s">
        <v>613</v>
      </c>
      <c r="C284" s="16" t="s">
        <v>4100</v>
      </c>
      <c r="D284" s="16" t="s">
        <v>170</v>
      </c>
      <c r="E284" s="16" t="s">
        <v>179</v>
      </c>
      <c r="F284" s="16" t="s">
        <v>4678</v>
      </c>
      <c r="G284" s="16" t="s">
        <v>5421</v>
      </c>
      <c r="H284" s="16" t="s">
        <v>5422</v>
      </c>
      <c r="I284" s="16">
        <v>54</v>
      </c>
      <c r="J284" s="16" t="s">
        <v>2046</v>
      </c>
      <c r="K284" s="16">
        <v>200</v>
      </c>
      <c r="L284" s="16">
        <v>70</v>
      </c>
      <c r="M284" s="16" t="s">
        <v>3753</v>
      </c>
      <c r="N284" s="16" t="s">
        <v>3764</v>
      </c>
      <c r="O284" s="16" t="s">
        <v>6493</v>
      </c>
      <c r="P284" s="16" t="s">
        <v>6494</v>
      </c>
      <c r="Q284" s="16" t="s">
        <v>7086</v>
      </c>
      <c r="R284" s="16">
        <v>4080</v>
      </c>
      <c r="S284" s="16">
        <v>0.5</v>
      </c>
      <c r="T284" s="16">
        <v>1.7</v>
      </c>
      <c r="U284" s="16" t="s">
        <v>2057</v>
      </c>
      <c r="V284" s="16" t="s">
        <v>8764</v>
      </c>
      <c r="W284" s="16" t="s">
        <v>9080</v>
      </c>
      <c r="X284" s="16" t="s">
        <v>9614</v>
      </c>
      <c r="Y284" s="16" t="s">
        <v>9614</v>
      </c>
      <c r="Z284" s="16" t="s">
        <v>9614</v>
      </c>
      <c r="AA284" s="16" t="s">
        <v>9614</v>
      </c>
      <c r="AB284" s="16" t="s">
        <v>9614</v>
      </c>
      <c r="AC284" s="16" t="s">
        <v>9614</v>
      </c>
      <c r="AD284" s="16" t="s">
        <v>9614</v>
      </c>
      <c r="AE284" s="16" t="s">
        <v>9614</v>
      </c>
      <c r="AF284" s="16" t="s">
        <v>9614</v>
      </c>
      <c r="AG284" s="17" t="str">
        <f t="shared" si="8"/>
        <v>283,0,0,0,0,0,0,0,0,0</v>
      </c>
      <c r="AH284" s="16" t="s">
        <v>7087</v>
      </c>
      <c r="AI284" s="16" t="s">
        <v>7672</v>
      </c>
      <c r="AN284" s="16">
        <v>0</v>
      </c>
      <c r="AO284" s="16">
        <v>25</v>
      </c>
      <c r="AP284" s="16">
        <v>1</v>
      </c>
      <c r="AQ284" s="16" t="s">
        <v>8547</v>
      </c>
      <c r="AT284" s="17"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16">
        <v>284</v>
      </c>
      <c r="B285" s="16" t="s">
        <v>614</v>
      </c>
      <c r="C285" s="16" t="s">
        <v>4101</v>
      </c>
      <c r="D285" s="16" t="s">
        <v>170</v>
      </c>
      <c r="E285" s="16" t="s">
        <v>185</v>
      </c>
      <c r="F285" s="16" t="s">
        <v>4679</v>
      </c>
      <c r="G285" s="16" t="s">
        <v>5421</v>
      </c>
      <c r="H285" s="16" t="s">
        <v>5422</v>
      </c>
      <c r="I285" s="16">
        <v>145</v>
      </c>
      <c r="J285" s="16" t="s">
        <v>5416</v>
      </c>
      <c r="K285" s="16">
        <v>75</v>
      </c>
      <c r="L285" s="16">
        <v>70</v>
      </c>
      <c r="M285" s="16" t="s">
        <v>3769</v>
      </c>
      <c r="N285" s="16" t="s">
        <v>3804</v>
      </c>
      <c r="O285" s="16" t="s">
        <v>5945</v>
      </c>
      <c r="Q285" s="16" t="s">
        <v>7086</v>
      </c>
      <c r="R285" s="16">
        <v>4080</v>
      </c>
      <c r="S285" s="16">
        <v>0.8</v>
      </c>
      <c r="T285" s="16">
        <v>3.6</v>
      </c>
      <c r="U285" s="16" t="s">
        <v>2057</v>
      </c>
      <c r="V285" s="16" t="s">
        <v>8764</v>
      </c>
      <c r="W285" s="16" t="s">
        <v>9081</v>
      </c>
      <c r="X285" s="16" t="s">
        <v>9614</v>
      </c>
      <c r="Y285" s="16" t="s">
        <v>9614</v>
      </c>
      <c r="Z285" s="16" t="s">
        <v>9614</v>
      </c>
      <c r="AA285" s="16" t="s">
        <v>9614</v>
      </c>
      <c r="AB285" s="16" t="s">
        <v>9614</v>
      </c>
      <c r="AC285" s="16" t="s">
        <v>9614</v>
      </c>
      <c r="AD285" s="16" t="s">
        <v>9614</v>
      </c>
      <c r="AE285" s="16" t="s">
        <v>9614</v>
      </c>
      <c r="AF285" s="16" t="s">
        <v>9614</v>
      </c>
      <c r="AG285" s="17" t="str">
        <f t="shared" si="8"/>
        <v>284,0,0,0,0,0,0,0,0,0</v>
      </c>
      <c r="AH285" s="16" t="s">
        <v>7088</v>
      </c>
      <c r="AI285" s="16" t="s">
        <v>8154</v>
      </c>
      <c r="AL285" s="16" t="s">
        <v>8054</v>
      </c>
      <c r="AN285" s="16">
        <v>0</v>
      </c>
      <c r="AO285" s="16">
        <v>25</v>
      </c>
      <c r="AP285" s="16">
        <v>9</v>
      </c>
      <c r="AT285" s="17"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16">
        <v>285</v>
      </c>
      <c r="B286" s="16" t="s">
        <v>615</v>
      </c>
      <c r="C286" s="16" t="s">
        <v>4102</v>
      </c>
      <c r="D286" s="16" t="s">
        <v>181</v>
      </c>
      <c r="F286" s="16" t="s">
        <v>4680</v>
      </c>
      <c r="G286" s="16" t="s">
        <v>5421</v>
      </c>
      <c r="H286" s="16" t="s">
        <v>5443</v>
      </c>
      <c r="I286" s="16">
        <v>59</v>
      </c>
      <c r="J286" s="16" t="s">
        <v>2031</v>
      </c>
      <c r="K286" s="16">
        <v>255</v>
      </c>
      <c r="L286" s="16">
        <v>70</v>
      </c>
      <c r="M286" s="16" t="s">
        <v>5631</v>
      </c>
      <c r="N286" s="16" t="s">
        <v>3752</v>
      </c>
      <c r="O286" s="16" t="s">
        <v>6495</v>
      </c>
      <c r="P286" s="16" t="s">
        <v>6496</v>
      </c>
      <c r="Q286" s="16" t="s">
        <v>7020</v>
      </c>
      <c r="R286" s="16">
        <v>4080</v>
      </c>
      <c r="S286" s="16">
        <v>0.4</v>
      </c>
      <c r="T286" s="16">
        <v>4.5</v>
      </c>
      <c r="U286" s="16" t="s">
        <v>2058</v>
      </c>
      <c r="V286" s="16" t="s">
        <v>7064</v>
      </c>
      <c r="W286" s="16" t="s">
        <v>9082</v>
      </c>
      <c r="X286" s="16" t="s">
        <v>9614</v>
      </c>
      <c r="Y286" s="16" t="s">
        <v>9614</v>
      </c>
      <c r="Z286" s="16" t="s">
        <v>9614</v>
      </c>
      <c r="AA286" s="16" t="s">
        <v>9614</v>
      </c>
      <c r="AB286" s="16" t="s">
        <v>9614</v>
      </c>
      <c r="AC286" s="16" t="s">
        <v>9614</v>
      </c>
      <c r="AD286" s="16" t="s">
        <v>9614</v>
      </c>
      <c r="AE286" s="16" t="s">
        <v>9614</v>
      </c>
      <c r="AF286" s="16" t="s">
        <v>9614</v>
      </c>
      <c r="AG286" s="17" t="str">
        <f t="shared" si="8"/>
        <v>285,0,0,0,0,0,0,0,0,0</v>
      </c>
      <c r="AH286" s="16" t="s">
        <v>6931</v>
      </c>
      <c r="AI286" s="16" t="s">
        <v>8155</v>
      </c>
      <c r="AL286" s="16" t="s">
        <v>8156</v>
      </c>
      <c r="AN286" s="16">
        <v>0</v>
      </c>
      <c r="AO286" s="16">
        <v>25</v>
      </c>
      <c r="AP286" s="16">
        <v>0</v>
      </c>
      <c r="AQ286" s="16" t="s">
        <v>8548</v>
      </c>
      <c r="AT286" s="17"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16">
        <v>286</v>
      </c>
      <c r="B287" s="16" t="s">
        <v>616</v>
      </c>
      <c r="C287" s="16" t="s">
        <v>4103</v>
      </c>
      <c r="D287" s="16" t="s">
        <v>181</v>
      </c>
      <c r="E287" s="16" t="s">
        <v>182</v>
      </c>
      <c r="F287" s="16" t="s">
        <v>4681</v>
      </c>
      <c r="G287" s="16" t="s">
        <v>5421</v>
      </c>
      <c r="H287" s="16" t="s">
        <v>5443</v>
      </c>
      <c r="I287" s="16">
        <v>161</v>
      </c>
      <c r="J287" s="16" t="s">
        <v>2029</v>
      </c>
      <c r="K287" s="16">
        <v>90</v>
      </c>
      <c r="L287" s="16">
        <v>70</v>
      </c>
      <c r="M287" s="16" t="s">
        <v>5631</v>
      </c>
      <c r="N287" s="16" t="s">
        <v>3695</v>
      </c>
      <c r="O287" s="16" t="s">
        <v>5946</v>
      </c>
      <c r="Q287" s="16" t="s">
        <v>7020</v>
      </c>
      <c r="R287" s="16">
        <v>4080</v>
      </c>
      <c r="S287" s="16">
        <v>1.2</v>
      </c>
      <c r="T287" s="16">
        <v>39.200000000000003</v>
      </c>
      <c r="U287" s="16" t="s">
        <v>2055</v>
      </c>
      <c r="V287" s="16" t="s">
        <v>7064</v>
      </c>
      <c r="W287" s="16" t="s">
        <v>9083</v>
      </c>
      <c r="X287" s="16" t="s">
        <v>9614</v>
      </c>
      <c r="Y287" s="16" t="s">
        <v>9614</v>
      </c>
      <c r="Z287" s="16" t="s">
        <v>9614</v>
      </c>
      <c r="AA287" s="16" t="s">
        <v>9614</v>
      </c>
      <c r="AB287" s="16" t="s">
        <v>9614</v>
      </c>
      <c r="AC287" s="16" t="s">
        <v>9614</v>
      </c>
      <c r="AD287" s="16" t="s">
        <v>9614</v>
      </c>
      <c r="AE287" s="16" t="s">
        <v>9614</v>
      </c>
      <c r="AF287" s="16" t="s">
        <v>9614</v>
      </c>
      <c r="AG287" s="17" t="str">
        <f t="shared" si="8"/>
        <v>286,0,0,0,0,0,0,0,0,0</v>
      </c>
      <c r="AH287" s="16" t="s">
        <v>6931</v>
      </c>
      <c r="AI287" s="16" t="s">
        <v>8157</v>
      </c>
      <c r="AL287" s="16" t="s">
        <v>8156</v>
      </c>
      <c r="AN287" s="16">
        <v>0</v>
      </c>
      <c r="AO287" s="16">
        <v>25</v>
      </c>
      <c r="AP287" s="16">
        <v>0</v>
      </c>
      <c r="AT287" s="17"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16">
        <v>287</v>
      </c>
      <c r="B288" s="16" t="s">
        <v>617</v>
      </c>
      <c r="C288" s="16" t="s">
        <v>4104</v>
      </c>
      <c r="D288" s="16" t="s">
        <v>177</v>
      </c>
      <c r="F288" s="16" t="s">
        <v>4682</v>
      </c>
      <c r="G288" s="16" t="s">
        <v>5421</v>
      </c>
      <c r="H288" s="16" t="s">
        <v>5432</v>
      </c>
      <c r="I288" s="16">
        <v>56</v>
      </c>
      <c r="J288" s="16" t="s">
        <v>2031</v>
      </c>
      <c r="K288" s="16">
        <v>255</v>
      </c>
      <c r="L288" s="16">
        <v>70</v>
      </c>
      <c r="M288" s="16" t="s">
        <v>5458</v>
      </c>
      <c r="O288" s="16" t="s">
        <v>6497</v>
      </c>
      <c r="P288" s="16" t="s">
        <v>6498</v>
      </c>
      <c r="Q288" s="16" t="s">
        <v>2024</v>
      </c>
      <c r="R288" s="16">
        <v>4080</v>
      </c>
      <c r="S288" s="16">
        <v>0.8</v>
      </c>
      <c r="T288" s="16">
        <v>24</v>
      </c>
      <c r="U288" s="16" t="s">
        <v>2058</v>
      </c>
      <c r="V288" s="16" t="s">
        <v>7064</v>
      </c>
      <c r="W288" s="16" t="s">
        <v>9084</v>
      </c>
      <c r="X288" s="16" t="s">
        <v>9614</v>
      </c>
      <c r="Y288" s="16" t="s">
        <v>9614</v>
      </c>
      <c r="Z288" s="16" t="s">
        <v>9614</v>
      </c>
      <c r="AA288" s="16" t="s">
        <v>9614</v>
      </c>
      <c r="AB288" s="16" t="s">
        <v>9614</v>
      </c>
      <c r="AC288" s="16" t="s">
        <v>9614</v>
      </c>
      <c r="AD288" s="16" t="s">
        <v>9614</v>
      </c>
      <c r="AE288" s="16" t="s">
        <v>9614</v>
      </c>
      <c r="AF288" s="16" t="s">
        <v>9614</v>
      </c>
      <c r="AG288" s="17" t="str">
        <f t="shared" si="8"/>
        <v>287,0,0,0,0,0,0,0,0,0</v>
      </c>
      <c r="AH288" s="16" t="s">
        <v>7089</v>
      </c>
      <c r="AI288" s="16" t="s">
        <v>7673</v>
      </c>
      <c r="AN288" s="16">
        <v>0</v>
      </c>
      <c r="AO288" s="16">
        <v>25</v>
      </c>
      <c r="AP288" s="16">
        <v>0</v>
      </c>
      <c r="AQ288" s="16" t="s">
        <v>8549</v>
      </c>
      <c r="AT288" s="17"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16">
        <v>288</v>
      </c>
      <c r="B289" s="16" t="s">
        <v>618</v>
      </c>
      <c r="C289" s="16" t="s">
        <v>4105</v>
      </c>
      <c r="D289" s="16" t="s">
        <v>193</v>
      </c>
      <c r="F289" s="16" t="s">
        <v>4683</v>
      </c>
      <c r="G289" s="16" t="s">
        <v>5421</v>
      </c>
      <c r="H289" s="16" t="s">
        <v>5432</v>
      </c>
      <c r="I289" s="16">
        <v>154</v>
      </c>
      <c r="J289" s="16" t="s">
        <v>2047</v>
      </c>
      <c r="K289" s="16">
        <v>120</v>
      </c>
      <c r="L289" s="16">
        <v>70</v>
      </c>
      <c r="M289" s="16" t="s">
        <v>3816</v>
      </c>
      <c r="O289" s="16" t="s">
        <v>5947</v>
      </c>
      <c r="Q289" s="16" t="s">
        <v>2024</v>
      </c>
      <c r="R289" s="16">
        <v>4080</v>
      </c>
      <c r="S289" s="16">
        <v>1.4</v>
      </c>
      <c r="T289" s="16">
        <v>46.5</v>
      </c>
      <c r="U289" s="16" t="s">
        <v>8760</v>
      </c>
      <c r="V289" s="16" t="s">
        <v>7064</v>
      </c>
      <c r="W289" s="16" t="s">
        <v>9085</v>
      </c>
      <c r="X289" s="16" t="s">
        <v>9614</v>
      </c>
      <c r="Y289" s="16" t="s">
        <v>9614</v>
      </c>
      <c r="Z289" s="16" t="s">
        <v>9614</v>
      </c>
      <c r="AA289" s="16" t="s">
        <v>9614</v>
      </c>
      <c r="AB289" s="16" t="s">
        <v>9614</v>
      </c>
      <c r="AC289" s="16" t="s">
        <v>9614</v>
      </c>
      <c r="AD289" s="16" t="s">
        <v>9614</v>
      </c>
      <c r="AE289" s="16" t="s">
        <v>9614</v>
      </c>
      <c r="AF289" s="16" t="s">
        <v>9614</v>
      </c>
      <c r="AG289" s="17" t="str">
        <f t="shared" si="8"/>
        <v>288,0,0,0,0,0,0,0,0,0</v>
      </c>
      <c r="AH289" s="16" t="s">
        <v>7090</v>
      </c>
      <c r="AI289" s="16" t="s">
        <v>7674</v>
      </c>
      <c r="AN289" s="16">
        <v>0</v>
      </c>
      <c r="AO289" s="16">
        <v>25</v>
      </c>
      <c r="AP289" s="16">
        <v>0</v>
      </c>
      <c r="AQ289" s="16" t="s">
        <v>8550</v>
      </c>
      <c r="AT289" s="17"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16">
        <v>289</v>
      </c>
      <c r="B290" s="16" t="s">
        <v>619</v>
      </c>
      <c r="C290" s="16" t="s">
        <v>4106</v>
      </c>
      <c r="D290" s="16" t="s">
        <v>193</v>
      </c>
      <c r="F290" s="16" t="s">
        <v>4684</v>
      </c>
      <c r="G290" s="16" t="s">
        <v>5421</v>
      </c>
      <c r="H290" s="16" t="s">
        <v>5432</v>
      </c>
      <c r="I290" s="16">
        <v>252</v>
      </c>
      <c r="J290" s="16" t="s">
        <v>2033</v>
      </c>
      <c r="K290" s="16">
        <v>45</v>
      </c>
      <c r="L290" s="16">
        <v>70</v>
      </c>
      <c r="M290" s="16" t="s">
        <v>5458</v>
      </c>
      <c r="O290" s="16" t="s">
        <v>5948</v>
      </c>
      <c r="Q290" s="16" t="s">
        <v>2024</v>
      </c>
      <c r="R290" s="16">
        <v>4080</v>
      </c>
      <c r="S290" s="16">
        <v>2</v>
      </c>
      <c r="T290" s="16">
        <v>130.5</v>
      </c>
      <c r="U290" s="16" t="s">
        <v>2058</v>
      </c>
      <c r="V290" s="16" t="s">
        <v>7064</v>
      </c>
      <c r="W290" s="16" t="s">
        <v>9086</v>
      </c>
      <c r="X290" s="16" t="s">
        <v>9614</v>
      </c>
      <c r="Y290" s="16" t="s">
        <v>9614</v>
      </c>
      <c r="Z290" s="16" t="s">
        <v>9614</v>
      </c>
      <c r="AA290" s="16" t="s">
        <v>9614</v>
      </c>
      <c r="AB290" s="16" t="s">
        <v>9614</v>
      </c>
      <c r="AC290" s="16" t="s">
        <v>9614</v>
      </c>
      <c r="AD290" s="16" t="s">
        <v>9614</v>
      </c>
      <c r="AE290" s="16" t="s">
        <v>9614</v>
      </c>
      <c r="AF290" s="16" t="s">
        <v>9614</v>
      </c>
      <c r="AG290" s="17" t="str">
        <f t="shared" si="8"/>
        <v>289,0,0,0,0,0,0,0,0,0</v>
      </c>
      <c r="AH290" s="16" t="s">
        <v>7091</v>
      </c>
      <c r="AI290" s="16" t="s">
        <v>7675</v>
      </c>
      <c r="AN290" s="16">
        <v>0</v>
      </c>
      <c r="AO290" s="16">
        <v>25</v>
      </c>
      <c r="AP290" s="16">
        <v>0</v>
      </c>
      <c r="AT290" s="17"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16">
        <v>290</v>
      </c>
      <c r="B291" s="16" t="s">
        <v>620</v>
      </c>
      <c r="C291" s="16" t="s">
        <v>4107</v>
      </c>
      <c r="D291" s="16" t="s">
        <v>170</v>
      </c>
      <c r="E291" s="16" t="s">
        <v>184</v>
      </c>
      <c r="F291" s="16" t="s">
        <v>4685</v>
      </c>
      <c r="G291" s="16" t="s">
        <v>5421</v>
      </c>
      <c r="H291" s="16" t="s">
        <v>5444</v>
      </c>
      <c r="I291" s="16">
        <v>53</v>
      </c>
      <c r="J291" s="16" t="s">
        <v>2034</v>
      </c>
      <c r="K291" s="16">
        <v>255</v>
      </c>
      <c r="L291" s="16">
        <v>70</v>
      </c>
      <c r="M291" s="16" t="s">
        <v>3746</v>
      </c>
      <c r="N291" s="16" t="s">
        <v>3749</v>
      </c>
      <c r="O291" s="16" t="s">
        <v>6499</v>
      </c>
      <c r="P291" s="16" t="s">
        <v>6500</v>
      </c>
      <c r="Q291" s="16" t="s">
        <v>1372</v>
      </c>
      <c r="R291" s="16">
        <v>4080</v>
      </c>
      <c r="S291" s="16">
        <v>0.5</v>
      </c>
      <c r="T291" s="16">
        <v>5.5</v>
      </c>
      <c r="U291" s="16" t="s">
        <v>8758</v>
      </c>
      <c r="V291" s="16" t="s">
        <v>7064</v>
      </c>
      <c r="W291" s="16" t="s">
        <v>9087</v>
      </c>
      <c r="X291" s="16" t="s">
        <v>9614</v>
      </c>
      <c r="Y291" s="16" t="s">
        <v>9614</v>
      </c>
      <c r="Z291" s="16" t="s">
        <v>9614</v>
      </c>
      <c r="AA291" s="16" t="s">
        <v>9614</v>
      </c>
      <c r="AB291" s="16" t="s">
        <v>9614</v>
      </c>
      <c r="AC291" s="16" t="s">
        <v>9614</v>
      </c>
      <c r="AD291" s="16" t="s">
        <v>9614</v>
      </c>
      <c r="AE291" s="16" t="s">
        <v>9614</v>
      </c>
      <c r="AF291" s="16" t="s">
        <v>9614</v>
      </c>
      <c r="AG291" s="17" t="str">
        <f t="shared" si="8"/>
        <v>290,0,0,0,0,0,0,0,0,0</v>
      </c>
      <c r="AH291" s="16" t="s">
        <v>7092</v>
      </c>
      <c r="AI291" s="16" t="s">
        <v>7676</v>
      </c>
      <c r="AN291" s="16">
        <v>0</v>
      </c>
      <c r="AO291" s="16">
        <v>25</v>
      </c>
      <c r="AP291" s="16">
        <v>0</v>
      </c>
      <c r="AQ291" s="16" t="s">
        <v>8551</v>
      </c>
      <c r="AT291" s="17"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16">
        <v>291</v>
      </c>
      <c r="B292" s="16" t="s">
        <v>621</v>
      </c>
      <c r="C292" s="16" t="s">
        <v>4108</v>
      </c>
      <c r="D292" s="16" t="s">
        <v>170</v>
      </c>
      <c r="E292" s="16" t="s">
        <v>185</v>
      </c>
      <c r="F292" s="16" t="s">
        <v>4686</v>
      </c>
      <c r="G292" s="16" t="s">
        <v>5421</v>
      </c>
      <c r="H292" s="16" t="s">
        <v>5444</v>
      </c>
      <c r="I292" s="16">
        <v>160</v>
      </c>
      <c r="J292" s="16" t="s">
        <v>2047</v>
      </c>
      <c r="K292" s="16">
        <v>120</v>
      </c>
      <c r="L292" s="16">
        <v>70</v>
      </c>
      <c r="M292" s="16" t="s">
        <v>2040</v>
      </c>
      <c r="N292" s="16" t="s">
        <v>3796</v>
      </c>
      <c r="O292" s="16" t="s">
        <v>5949</v>
      </c>
      <c r="Q292" s="16" t="s">
        <v>1372</v>
      </c>
      <c r="R292" s="16">
        <v>4080</v>
      </c>
      <c r="S292" s="16">
        <v>0.8</v>
      </c>
      <c r="T292" s="16">
        <v>12</v>
      </c>
      <c r="U292" s="16" t="s">
        <v>8759</v>
      </c>
      <c r="V292" s="16" t="s">
        <v>7064</v>
      </c>
      <c r="W292" s="16" t="s">
        <v>9088</v>
      </c>
      <c r="X292" s="16" t="s">
        <v>9614</v>
      </c>
      <c r="Y292" s="16" t="s">
        <v>9614</v>
      </c>
      <c r="Z292" s="16" t="s">
        <v>9614</v>
      </c>
      <c r="AA292" s="16" t="s">
        <v>9614</v>
      </c>
      <c r="AB292" s="16" t="s">
        <v>9614</v>
      </c>
      <c r="AC292" s="16" t="s">
        <v>9614</v>
      </c>
      <c r="AD292" s="16" t="s">
        <v>9614</v>
      </c>
      <c r="AE292" s="16" t="s">
        <v>9614</v>
      </c>
      <c r="AF292" s="16" t="s">
        <v>9614</v>
      </c>
      <c r="AG292" s="17" t="str">
        <f t="shared" si="8"/>
        <v>291,0,0,0,0,0,0,0,0,0</v>
      </c>
      <c r="AH292" s="16" t="s">
        <v>7093</v>
      </c>
      <c r="AI292" s="16" t="s">
        <v>7677</v>
      </c>
      <c r="AN292" s="16">
        <v>0</v>
      </c>
      <c r="AO292" s="16">
        <v>25</v>
      </c>
      <c r="AP292" s="16">
        <v>16</v>
      </c>
      <c r="AT292" s="17"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16">
        <v>292</v>
      </c>
      <c r="B293" s="16" t="s">
        <v>622</v>
      </c>
      <c r="C293" s="16" t="s">
        <v>3767</v>
      </c>
      <c r="D293" s="16" t="s">
        <v>170</v>
      </c>
      <c r="E293" s="16" t="s">
        <v>188</v>
      </c>
      <c r="F293" s="16" t="s">
        <v>4687</v>
      </c>
      <c r="G293" s="16" t="s">
        <v>5433</v>
      </c>
      <c r="H293" s="16" t="s">
        <v>5444</v>
      </c>
      <c r="I293" s="16">
        <v>83</v>
      </c>
      <c r="J293" s="16" t="s">
        <v>2032</v>
      </c>
      <c r="K293" s="16">
        <v>45</v>
      </c>
      <c r="L293" s="16">
        <v>70</v>
      </c>
      <c r="M293" s="16" t="s">
        <v>5459</v>
      </c>
      <c r="O293" s="16" t="s">
        <v>5950</v>
      </c>
      <c r="Q293" s="16" t="s">
        <v>2022</v>
      </c>
      <c r="R293" s="16">
        <v>4080</v>
      </c>
      <c r="S293" s="16">
        <v>0.8</v>
      </c>
      <c r="T293" s="16">
        <v>1.2</v>
      </c>
      <c r="U293" s="16" t="s">
        <v>2058</v>
      </c>
      <c r="V293" s="16" t="s">
        <v>7064</v>
      </c>
      <c r="W293" s="16" t="s">
        <v>9089</v>
      </c>
      <c r="X293" s="16" t="s">
        <v>9614</v>
      </c>
      <c r="Y293" s="16" t="s">
        <v>9614</v>
      </c>
      <c r="Z293" s="16" t="s">
        <v>9614</v>
      </c>
      <c r="AA293" s="16" t="s">
        <v>9614</v>
      </c>
      <c r="AB293" s="16" t="s">
        <v>9614</v>
      </c>
      <c r="AC293" s="16" t="s">
        <v>9614</v>
      </c>
      <c r="AD293" s="16" t="s">
        <v>9614</v>
      </c>
      <c r="AE293" s="16" t="s">
        <v>9614</v>
      </c>
      <c r="AF293" s="16" t="s">
        <v>9614</v>
      </c>
      <c r="AG293" s="17" t="str">
        <f t="shared" si="8"/>
        <v>292,0,0,0,0,0,0,0,0,0</v>
      </c>
      <c r="AH293" s="16" t="s">
        <v>7094</v>
      </c>
      <c r="AI293" s="16" t="s">
        <v>7678</v>
      </c>
      <c r="AN293" s="16">
        <v>0</v>
      </c>
      <c r="AO293" s="16">
        <v>25</v>
      </c>
      <c r="AP293" s="16">
        <v>23</v>
      </c>
      <c r="AT293" s="17"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16">
        <v>293</v>
      </c>
      <c r="B294" s="16" t="s">
        <v>623</v>
      </c>
      <c r="C294" s="16" t="s">
        <v>4109</v>
      </c>
      <c r="D294" s="16" t="s">
        <v>177</v>
      </c>
      <c r="F294" s="16" t="s">
        <v>4688</v>
      </c>
      <c r="G294" s="16" t="s">
        <v>5421</v>
      </c>
      <c r="H294" s="16" t="s">
        <v>1312</v>
      </c>
      <c r="I294" s="16">
        <v>48</v>
      </c>
      <c r="J294" s="16" t="s">
        <v>2031</v>
      </c>
      <c r="K294" s="16">
        <v>190</v>
      </c>
      <c r="L294" s="16">
        <v>70</v>
      </c>
      <c r="M294" s="16" t="s">
        <v>3819</v>
      </c>
      <c r="N294" s="16" t="s">
        <v>5567</v>
      </c>
      <c r="O294" s="16" t="s">
        <v>6501</v>
      </c>
      <c r="P294" s="16" t="s">
        <v>6502</v>
      </c>
      <c r="Q294" s="16" t="s">
        <v>6922</v>
      </c>
      <c r="R294" s="16">
        <v>5355</v>
      </c>
      <c r="S294" s="16">
        <v>0.6</v>
      </c>
      <c r="T294" s="16">
        <v>16.3</v>
      </c>
      <c r="U294" s="16" t="s">
        <v>8761</v>
      </c>
      <c r="V294" s="16" t="s">
        <v>7215</v>
      </c>
      <c r="W294" s="16" t="s">
        <v>9090</v>
      </c>
      <c r="X294" s="16" t="s">
        <v>9614</v>
      </c>
      <c r="Y294" s="16" t="s">
        <v>9614</v>
      </c>
      <c r="Z294" s="16" t="s">
        <v>9614</v>
      </c>
      <c r="AA294" s="16" t="s">
        <v>9614</v>
      </c>
      <c r="AB294" s="16" t="s">
        <v>9614</v>
      </c>
      <c r="AC294" s="16" t="s">
        <v>9614</v>
      </c>
      <c r="AD294" s="16" t="s">
        <v>9614</v>
      </c>
      <c r="AE294" s="16" t="s">
        <v>9614</v>
      </c>
      <c r="AF294" s="16" t="s">
        <v>9614</v>
      </c>
      <c r="AG294" s="17" t="str">
        <f t="shared" si="8"/>
        <v>293,0,0,0,0,0,0,0,0,0</v>
      </c>
      <c r="AH294" s="16" t="s">
        <v>7095</v>
      </c>
      <c r="AI294" s="16" t="s">
        <v>8158</v>
      </c>
      <c r="AL294" s="16" t="s">
        <v>8159</v>
      </c>
      <c r="AN294" s="16">
        <v>0</v>
      </c>
      <c r="AO294" s="16">
        <v>25</v>
      </c>
      <c r="AP294" s="16">
        <v>0</v>
      </c>
      <c r="AQ294" s="16" t="s">
        <v>8552</v>
      </c>
      <c r="AT294" s="17"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16">
        <v>294</v>
      </c>
      <c r="B295" s="16" t="s">
        <v>624</v>
      </c>
      <c r="C295" s="16" t="s">
        <v>4110</v>
      </c>
      <c r="D295" s="16" t="s">
        <v>177</v>
      </c>
      <c r="F295" s="16" t="s">
        <v>4689</v>
      </c>
      <c r="G295" s="16" t="s">
        <v>5421</v>
      </c>
      <c r="H295" s="16" t="s">
        <v>1312</v>
      </c>
      <c r="I295" s="16">
        <v>126</v>
      </c>
      <c r="J295" s="16" t="s">
        <v>2032</v>
      </c>
      <c r="K295" s="16">
        <v>120</v>
      </c>
      <c r="L295" s="16">
        <v>70</v>
      </c>
      <c r="M295" s="16" t="s">
        <v>3819</v>
      </c>
      <c r="N295" s="16" t="s">
        <v>3721</v>
      </c>
      <c r="O295" s="16" t="s">
        <v>5951</v>
      </c>
      <c r="Q295" s="16" t="s">
        <v>6922</v>
      </c>
      <c r="R295" s="16">
        <v>5355</v>
      </c>
      <c r="S295" s="16">
        <v>1</v>
      </c>
      <c r="T295" s="16">
        <v>40.5</v>
      </c>
      <c r="U295" s="16" t="s">
        <v>2057</v>
      </c>
      <c r="V295" s="16" t="s">
        <v>7215</v>
      </c>
      <c r="W295" s="16" t="s">
        <v>9091</v>
      </c>
      <c r="X295" s="16" t="s">
        <v>9614</v>
      </c>
      <c r="Y295" s="16" t="s">
        <v>9614</v>
      </c>
      <c r="Z295" s="16" t="s">
        <v>9614</v>
      </c>
      <c r="AA295" s="16" t="s">
        <v>9614</v>
      </c>
      <c r="AB295" s="16" t="s">
        <v>9614</v>
      </c>
      <c r="AC295" s="16" t="s">
        <v>9614</v>
      </c>
      <c r="AD295" s="16" t="s">
        <v>9614</v>
      </c>
      <c r="AE295" s="16" t="s">
        <v>9614</v>
      </c>
      <c r="AF295" s="16" t="s">
        <v>9614</v>
      </c>
      <c r="AG295" s="17" t="str">
        <f t="shared" si="8"/>
        <v>294,0,0,0,0,0,0,0,0,0</v>
      </c>
      <c r="AH295" s="16" t="s">
        <v>7096</v>
      </c>
      <c r="AI295" s="16" t="s">
        <v>8160</v>
      </c>
      <c r="AL295" s="16" t="s">
        <v>8159</v>
      </c>
      <c r="AN295" s="16">
        <v>0</v>
      </c>
      <c r="AO295" s="16">
        <v>25</v>
      </c>
      <c r="AP295" s="16">
        <v>0</v>
      </c>
      <c r="AQ295" s="16" t="s">
        <v>8553</v>
      </c>
      <c r="AT295" s="17"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16">
        <v>295</v>
      </c>
      <c r="B296" s="16" t="s">
        <v>625</v>
      </c>
      <c r="C296" s="16" t="s">
        <v>4111</v>
      </c>
      <c r="D296" s="16" t="s">
        <v>177</v>
      </c>
      <c r="E296" s="16" t="s">
        <v>193</v>
      </c>
      <c r="F296" s="16" t="s">
        <v>4690</v>
      </c>
      <c r="G296" s="16" t="s">
        <v>5421</v>
      </c>
      <c r="H296" s="16" t="s">
        <v>1312</v>
      </c>
      <c r="I296" s="16">
        <v>216</v>
      </c>
      <c r="J296" s="16" t="s">
        <v>2033</v>
      </c>
      <c r="K296" s="16">
        <v>45</v>
      </c>
      <c r="L296" s="16">
        <v>70</v>
      </c>
      <c r="M296" s="16" t="s">
        <v>3819</v>
      </c>
      <c r="N296" s="16" t="s">
        <v>3721</v>
      </c>
      <c r="O296" s="16" t="s">
        <v>5952</v>
      </c>
      <c r="Q296" s="16" t="s">
        <v>6922</v>
      </c>
      <c r="R296" s="16">
        <v>5355</v>
      </c>
      <c r="S296" s="16">
        <v>1.5</v>
      </c>
      <c r="T296" s="16">
        <v>84</v>
      </c>
      <c r="U296" s="16" t="s">
        <v>2057</v>
      </c>
      <c r="V296" s="16" t="s">
        <v>7215</v>
      </c>
      <c r="W296" s="16" t="s">
        <v>9092</v>
      </c>
      <c r="X296" s="16" t="s">
        <v>9614</v>
      </c>
      <c r="Y296" s="16" t="s">
        <v>9614</v>
      </c>
      <c r="Z296" s="16" t="s">
        <v>9614</v>
      </c>
      <c r="AA296" s="16" t="s">
        <v>9614</v>
      </c>
      <c r="AB296" s="16" t="s">
        <v>9614</v>
      </c>
      <c r="AC296" s="16" t="s">
        <v>9614</v>
      </c>
      <c r="AD296" s="16" t="s">
        <v>9614</v>
      </c>
      <c r="AE296" s="16" t="s">
        <v>9614</v>
      </c>
      <c r="AF296" s="16" t="s">
        <v>9614</v>
      </c>
      <c r="AG296" s="17" t="str">
        <f t="shared" si="8"/>
        <v>295,0,0,0,0,0,0,0,0,0</v>
      </c>
      <c r="AH296" s="16" t="s">
        <v>7097</v>
      </c>
      <c r="AI296" s="16" t="s">
        <v>8161</v>
      </c>
      <c r="AL296" s="16" t="s">
        <v>8159</v>
      </c>
      <c r="AN296" s="16">
        <v>0</v>
      </c>
      <c r="AO296" s="16">
        <v>25</v>
      </c>
      <c r="AP296" s="16">
        <v>0</v>
      </c>
      <c r="AT296" s="17"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16">
        <v>296</v>
      </c>
      <c r="B297" s="16" t="s">
        <v>626</v>
      </c>
      <c r="C297" s="16" t="s">
        <v>4112</v>
      </c>
      <c r="D297" s="16" t="s">
        <v>182</v>
      </c>
      <c r="F297" s="16" t="s">
        <v>4691</v>
      </c>
      <c r="G297" s="16" t="s">
        <v>5431</v>
      </c>
      <c r="H297" s="16" t="s">
        <v>5443</v>
      </c>
      <c r="I297" s="16">
        <v>47</v>
      </c>
      <c r="J297" s="16" t="s">
        <v>2031</v>
      </c>
      <c r="K297" s="16">
        <v>180</v>
      </c>
      <c r="L297" s="16">
        <v>70</v>
      </c>
      <c r="M297" s="16" t="s">
        <v>5632</v>
      </c>
      <c r="N297" s="16" t="s">
        <v>3793</v>
      </c>
      <c r="O297" s="16" t="s">
        <v>6503</v>
      </c>
      <c r="P297" s="16" t="s">
        <v>6504</v>
      </c>
      <c r="Q297" s="16" t="s">
        <v>3771</v>
      </c>
      <c r="R297" s="16">
        <v>5355</v>
      </c>
      <c r="S297" s="16">
        <v>1</v>
      </c>
      <c r="T297" s="16">
        <v>86.4</v>
      </c>
      <c r="U297" s="16" t="s">
        <v>8759</v>
      </c>
      <c r="V297" s="16" t="s">
        <v>8767</v>
      </c>
      <c r="W297" s="16" t="s">
        <v>9093</v>
      </c>
      <c r="X297" s="16" t="s">
        <v>9614</v>
      </c>
      <c r="Y297" s="16" t="s">
        <v>9614</v>
      </c>
      <c r="Z297" s="16" t="s">
        <v>9614</v>
      </c>
      <c r="AA297" s="16" t="s">
        <v>9614</v>
      </c>
      <c r="AB297" s="16" t="s">
        <v>9614</v>
      </c>
      <c r="AC297" s="16" t="s">
        <v>9614</v>
      </c>
      <c r="AD297" s="16" t="s">
        <v>9614</v>
      </c>
      <c r="AE297" s="16" t="s">
        <v>9614</v>
      </c>
      <c r="AF297" s="16" t="s">
        <v>9614</v>
      </c>
      <c r="AG297" s="17" t="str">
        <f t="shared" si="8"/>
        <v>296,0,0,0,0,0,0,0,0,0</v>
      </c>
      <c r="AH297" s="16" t="s">
        <v>7098</v>
      </c>
      <c r="AI297" s="16" t="s">
        <v>7679</v>
      </c>
      <c r="AN297" s="16">
        <v>0</v>
      </c>
      <c r="AO297" s="16">
        <v>25</v>
      </c>
      <c r="AP297" s="16">
        <v>0</v>
      </c>
      <c r="AQ297" s="16" t="s">
        <v>8554</v>
      </c>
      <c r="AT297" s="17"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16">
        <v>297</v>
      </c>
      <c r="B298" s="16" t="s">
        <v>627</v>
      </c>
      <c r="C298" s="16" t="s">
        <v>4113</v>
      </c>
      <c r="D298" s="16" t="s">
        <v>182</v>
      </c>
      <c r="F298" s="16" t="s">
        <v>4692</v>
      </c>
      <c r="G298" s="16" t="s">
        <v>5431</v>
      </c>
      <c r="H298" s="16" t="s">
        <v>5443</v>
      </c>
      <c r="I298" s="16">
        <v>166</v>
      </c>
      <c r="J298" s="16" t="s">
        <v>2032</v>
      </c>
      <c r="K298" s="16">
        <v>200</v>
      </c>
      <c r="L298" s="16">
        <v>70</v>
      </c>
      <c r="M298" s="16" t="s">
        <v>5632</v>
      </c>
      <c r="N298" s="16" t="s">
        <v>3793</v>
      </c>
      <c r="O298" s="16" t="s">
        <v>5953</v>
      </c>
      <c r="Q298" s="16" t="s">
        <v>3771</v>
      </c>
      <c r="R298" s="16">
        <v>5355</v>
      </c>
      <c r="S298" s="16">
        <v>2.2999999999999998</v>
      </c>
      <c r="T298" s="16">
        <v>253.8</v>
      </c>
      <c r="U298" s="16" t="s">
        <v>2058</v>
      </c>
      <c r="V298" s="16" t="s">
        <v>8767</v>
      </c>
      <c r="W298" s="16" t="s">
        <v>9094</v>
      </c>
      <c r="X298" s="16" t="s">
        <v>9614</v>
      </c>
      <c r="Y298" s="16" t="s">
        <v>9614</v>
      </c>
      <c r="Z298" s="16" t="s">
        <v>9614</v>
      </c>
      <c r="AA298" s="16" t="s">
        <v>9614</v>
      </c>
      <c r="AB298" s="16" t="s">
        <v>9614</v>
      </c>
      <c r="AC298" s="16" t="s">
        <v>9614</v>
      </c>
      <c r="AD298" s="16" t="s">
        <v>9614</v>
      </c>
      <c r="AE298" s="16" t="s">
        <v>9614</v>
      </c>
      <c r="AF298" s="16" t="s">
        <v>9614</v>
      </c>
      <c r="AG298" s="17" t="str">
        <f t="shared" si="8"/>
        <v>297,0,0,0,0,0,0,0,0,0</v>
      </c>
      <c r="AH298" s="16" t="s">
        <v>1622</v>
      </c>
      <c r="AI298" s="16" t="s">
        <v>8162</v>
      </c>
      <c r="AL298" s="16" t="s">
        <v>3701</v>
      </c>
      <c r="AN298" s="16">
        <v>0</v>
      </c>
      <c r="AO298" s="16">
        <v>25</v>
      </c>
      <c r="AP298" s="16">
        <v>0</v>
      </c>
      <c r="AT298" s="17"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16">
        <v>298</v>
      </c>
      <c r="B299" s="16" t="s">
        <v>628</v>
      </c>
      <c r="C299" s="16" t="s">
        <v>4114</v>
      </c>
      <c r="D299" s="16" t="s">
        <v>177</v>
      </c>
      <c r="E299" s="16" t="s">
        <v>192</v>
      </c>
      <c r="F299" s="16" t="s">
        <v>4693</v>
      </c>
      <c r="G299" s="16" t="s">
        <v>5426</v>
      </c>
      <c r="H299" s="16" t="s">
        <v>5427</v>
      </c>
      <c r="I299" s="16">
        <v>38</v>
      </c>
      <c r="J299" s="16" t="s">
        <v>2031</v>
      </c>
      <c r="K299" s="16">
        <v>150</v>
      </c>
      <c r="L299" s="16">
        <v>70</v>
      </c>
      <c r="M299" s="16" t="s">
        <v>5585</v>
      </c>
      <c r="N299" s="16" t="s">
        <v>3800</v>
      </c>
      <c r="O299" s="16" t="s">
        <v>6505</v>
      </c>
      <c r="P299" s="16" t="s">
        <v>6506</v>
      </c>
      <c r="Q299" s="16" t="s">
        <v>6993</v>
      </c>
      <c r="R299" s="16">
        <v>2805</v>
      </c>
      <c r="S299" s="16">
        <v>0.2</v>
      </c>
      <c r="T299" s="16">
        <v>2</v>
      </c>
      <c r="U299" s="16" t="s">
        <v>2057</v>
      </c>
      <c r="V299" s="16" t="s">
        <v>8764</v>
      </c>
      <c r="W299" s="16" t="s">
        <v>9095</v>
      </c>
      <c r="X299" s="16" t="s">
        <v>9614</v>
      </c>
      <c r="Y299" s="16" t="s">
        <v>9614</v>
      </c>
      <c r="Z299" s="16" t="s">
        <v>9614</v>
      </c>
      <c r="AA299" s="16" t="s">
        <v>9614</v>
      </c>
      <c r="AB299" s="16" t="s">
        <v>9614</v>
      </c>
      <c r="AC299" s="16" t="s">
        <v>9614</v>
      </c>
      <c r="AD299" s="16" t="s">
        <v>9614</v>
      </c>
      <c r="AE299" s="16" t="s">
        <v>9614</v>
      </c>
      <c r="AF299" s="16" t="s">
        <v>9614</v>
      </c>
      <c r="AG299" s="17" t="str">
        <f t="shared" si="8"/>
        <v>298,0,0,0,0,0,0,0,0,0</v>
      </c>
      <c r="AH299" s="16" t="s">
        <v>7099</v>
      </c>
      <c r="AI299" s="16" t="s">
        <v>7680</v>
      </c>
      <c r="AN299" s="16">
        <v>0</v>
      </c>
      <c r="AO299" s="16">
        <v>25</v>
      </c>
      <c r="AP299" s="16">
        <v>0</v>
      </c>
      <c r="AQ299" s="16" t="s">
        <v>8774</v>
      </c>
      <c r="AR299" s="16" t="s">
        <v>8775</v>
      </c>
      <c r="AT299" s="17"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16">
        <v>299</v>
      </c>
      <c r="B300" s="16" t="s">
        <v>629</v>
      </c>
      <c r="C300" s="16" t="s">
        <v>4115</v>
      </c>
      <c r="D300" s="16" t="s">
        <v>187</v>
      </c>
      <c r="F300" s="16" t="s">
        <v>4694</v>
      </c>
      <c r="G300" s="16" t="s">
        <v>5421</v>
      </c>
      <c r="H300" s="16" t="s">
        <v>5422</v>
      </c>
      <c r="I300" s="16">
        <v>75</v>
      </c>
      <c r="J300" s="16" t="s">
        <v>2034</v>
      </c>
      <c r="K300" s="16">
        <v>255</v>
      </c>
      <c r="L300" s="16">
        <v>70</v>
      </c>
      <c r="M300" s="16" t="s">
        <v>5633</v>
      </c>
      <c r="N300" s="16" t="s">
        <v>3791</v>
      </c>
      <c r="O300" s="16" t="s">
        <v>6507</v>
      </c>
      <c r="P300" s="16" t="s">
        <v>6508</v>
      </c>
      <c r="Q300" s="16" t="s">
        <v>2022</v>
      </c>
      <c r="R300" s="16">
        <v>5355</v>
      </c>
      <c r="S300" s="16">
        <v>1</v>
      </c>
      <c r="T300" s="16">
        <v>97</v>
      </c>
      <c r="U300" s="16" t="s">
        <v>8758</v>
      </c>
      <c r="V300" s="16" t="s">
        <v>7215</v>
      </c>
      <c r="W300" s="16" t="s">
        <v>9096</v>
      </c>
      <c r="X300" s="16" t="s">
        <v>9614</v>
      </c>
      <c r="Y300" s="16" t="s">
        <v>9614</v>
      </c>
      <c r="Z300" s="16" t="s">
        <v>9614</v>
      </c>
      <c r="AA300" s="16" t="s">
        <v>9614</v>
      </c>
      <c r="AB300" s="16" t="s">
        <v>9614</v>
      </c>
      <c r="AC300" s="16" t="s">
        <v>9614</v>
      </c>
      <c r="AD300" s="16" t="s">
        <v>9614</v>
      </c>
      <c r="AE300" s="16" t="s">
        <v>9614</v>
      </c>
      <c r="AF300" s="16" t="s">
        <v>9614</v>
      </c>
      <c r="AG300" s="17" t="str">
        <f t="shared" si="8"/>
        <v>299,0,0,0,0,0,0,0,0,0</v>
      </c>
      <c r="AH300" s="16" t="s">
        <v>7100</v>
      </c>
      <c r="AI300" s="16" t="s">
        <v>8163</v>
      </c>
      <c r="AL300" s="16" t="s">
        <v>8138</v>
      </c>
      <c r="AN300" s="16">
        <v>0</v>
      </c>
      <c r="AO300" s="16">
        <v>25</v>
      </c>
      <c r="AP300" s="16">
        <v>0</v>
      </c>
      <c r="AQ300" s="16" t="s">
        <v>8555</v>
      </c>
      <c r="AT300" s="17"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16">
        <v>300</v>
      </c>
      <c r="B301" s="16" t="s">
        <v>630</v>
      </c>
      <c r="C301" s="16" t="s">
        <v>4116</v>
      </c>
      <c r="D301" s="16" t="s">
        <v>177</v>
      </c>
      <c r="F301" s="16" t="s">
        <v>4695</v>
      </c>
      <c r="G301" s="16" t="s">
        <v>5426</v>
      </c>
      <c r="H301" s="16" t="s">
        <v>5427</v>
      </c>
      <c r="I301" s="16">
        <v>52</v>
      </c>
      <c r="J301" s="16" t="s">
        <v>2046</v>
      </c>
      <c r="K301" s="16">
        <v>255</v>
      </c>
      <c r="L301" s="16">
        <v>70</v>
      </c>
      <c r="M301" s="16" t="s">
        <v>5634</v>
      </c>
      <c r="N301" s="16" t="s">
        <v>5524</v>
      </c>
      <c r="O301" s="16" t="s">
        <v>6509</v>
      </c>
      <c r="P301" s="16" t="s">
        <v>6510</v>
      </c>
      <c r="Q301" s="16" t="s">
        <v>6921</v>
      </c>
      <c r="R301" s="16">
        <v>4080</v>
      </c>
      <c r="S301" s="16">
        <v>0.6</v>
      </c>
      <c r="T301" s="16">
        <v>11</v>
      </c>
      <c r="U301" s="16" t="s">
        <v>8761</v>
      </c>
      <c r="V301" s="16" t="s">
        <v>7064</v>
      </c>
      <c r="W301" s="16" t="s">
        <v>9097</v>
      </c>
      <c r="X301" s="16" t="s">
        <v>9614</v>
      </c>
      <c r="Y301" s="16" t="s">
        <v>9614</v>
      </c>
      <c r="Z301" s="16" t="s">
        <v>9614</v>
      </c>
      <c r="AA301" s="16" t="s">
        <v>9614</v>
      </c>
      <c r="AB301" s="16" t="s">
        <v>9614</v>
      </c>
      <c r="AC301" s="16" t="s">
        <v>9614</v>
      </c>
      <c r="AD301" s="16" t="s">
        <v>9614</v>
      </c>
      <c r="AE301" s="16" t="s">
        <v>9614</v>
      </c>
      <c r="AF301" s="16" t="s">
        <v>9614</v>
      </c>
      <c r="AG301" s="17" t="str">
        <f t="shared" si="8"/>
        <v>300,0,0,0,0,0,0,0,0,0</v>
      </c>
      <c r="AH301" s="16" t="s">
        <v>7101</v>
      </c>
      <c r="AI301" s="16" t="s">
        <v>8164</v>
      </c>
      <c r="AL301" s="16" t="s">
        <v>8115</v>
      </c>
      <c r="AN301" s="16">
        <v>0</v>
      </c>
      <c r="AO301" s="16">
        <v>25</v>
      </c>
      <c r="AP301" s="16">
        <v>3</v>
      </c>
      <c r="AQ301" s="16" t="s">
        <v>8556</v>
      </c>
      <c r="AT301" s="17"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16">
        <v>301</v>
      </c>
      <c r="B302" s="16" t="s">
        <v>631</v>
      </c>
      <c r="C302" s="16" t="s">
        <v>4117</v>
      </c>
      <c r="D302" s="16" t="s">
        <v>177</v>
      </c>
      <c r="F302" s="16" t="s">
        <v>4696</v>
      </c>
      <c r="G302" s="16" t="s">
        <v>5426</v>
      </c>
      <c r="H302" s="16" t="s">
        <v>5427</v>
      </c>
      <c r="I302" s="16">
        <v>133</v>
      </c>
      <c r="J302" s="16" t="s">
        <v>5445</v>
      </c>
      <c r="K302" s="16">
        <v>60</v>
      </c>
      <c r="L302" s="16">
        <v>70</v>
      </c>
      <c r="M302" s="16" t="s">
        <v>5634</v>
      </c>
      <c r="N302" s="16" t="s">
        <v>5524</v>
      </c>
      <c r="O302" s="16" t="s">
        <v>5954</v>
      </c>
      <c r="Q302" s="16" t="s">
        <v>6921</v>
      </c>
      <c r="R302" s="16">
        <v>4080</v>
      </c>
      <c r="S302" s="16">
        <v>1.1000000000000001</v>
      </c>
      <c r="T302" s="16">
        <v>32.6</v>
      </c>
      <c r="U302" s="16" t="s">
        <v>8762</v>
      </c>
      <c r="V302" s="16" t="s">
        <v>7064</v>
      </c>
      <c r="W302" s="16" t="s">
        <v>9098</v>
      </c>
      <c r="X302" s="16" t="s">
        <v>9614</v>
      </c>
      <c r="Y302" s="16" t="s">
        <v>9614</v>
      </c>
      <c r="Z302" s="16" t="s">
        <v>9614</v>
      </c>
      <c r="AA302" s="16" t="s">
        <v>9614</v>
      </c>
      <c r="AB302" s="16" t="s">
        <v>9614</v>
      </c>
      <c r="AC302" s="16" t="s">
        <v>9614</v>
      </c>
      <c r="AD302" s="16" t="s">
        <v>9614</v>
      </c>
      <c r="AE302" s="16" t="s">
        <v>9614</v>
      </c>
      <c r="AF302" s="16" t="s">
        <v>9614</v>
      </c>
      <c r="AG302" s="17" t="str">
        <f t="shared" si="8"/>
        <v>301,0,0,0,0,0,0,0,0,0</v>
      </c>
      <c r="AH302" s="16" t="s">
        <v>7102</v>
      </c>
      <c r="AI302" s="16" t="s">
        <v>8165</v>
      </c>
      <c r="AL302" s="16" t="s">
        <v>8115</v>
      </c>
      <c r="AN302" s="16">
        <v>0</v>
      </c>
      <c r="AO302" s="16">
        <v>25</v>
      </c>
      <c r="AP302" s="16">
        <v>0</v>
      </c>
      <c r="AT302" s="17"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16">
        <v>302</v>
      </c>
      <c r="B303" s="16" t="s">
        <v>632</v>
      </c>
      <c r="C303" s="16" t="s">
        <v>4118</v>
      </c>
      <c r="D303" s="16" t="s">
        <v>190</v>
      </c>
      <c r="E303" s="16" t="s">
        <v>188</v>
      </c>
      <c r="F303" s="16" t="s">
        <v>4697</v>
      </c>
      <c r="G303" s="16" t="s">
        <v>5421</v>
      </c>
      <c r="H303" s="16" t="s">
        <v>1312</v>
      </c>
      <c r="I303" s="16">
        <v>133</v>
      </c>
      <c r="J303" s="16" t="s">
        <v>5438</v>
      </c>
      <c r="K303" s="16">
        <v>45</v>
      </c>
      <c r="L303" s="16">
        <v>35</v>
      </c>
      <c r="M303" s="16" t="s">
        <v>5635</v>
      </c>
      <c r="N303" s="16" t="s">
        <v>5592</v>
      </c>
      <c r="O303" s="16" t="s">
        <v>6511</v>
      </c>
      <c r="P303" s="16" t="s">
        <v>6512</v>
      </c>
      <c r="Q303" s="16" t="s">
        <v>3771</v>
      </c>
      <c r="R303" s="16">
        <v>6630</v>
      </c>
      <c r="S303" s="16">
        <v>0.5</v>
      </c>
      <c r="T303" s="16">
        <v>11</v>
      </c>
      <c r="U303" s="16" t="s">
        <v>8762</v>
      </c>
      <c r="V303" s="16" t="s">
        <v>7215</v>
      </c>
      <c r="W303" s="16" t="s">
        <v>9099</v>
      </c>
      <c r="X303" s="16" t="s">
        <v>9614</v>
      </c>
      <c r="Y303" s="16" t="s">
        <v>9614</v>
      </c>
      <c r="Z303" s="16" t="s">
        <v>9614</v>
      </c>
      <c r="AA303" s="16" t="s">
        <v>9614</v>
      </c>
      <c r="AB303" s="16" t="s">
        <v>9614</v>
      </c>
      <c r="AC303" s="16" t="s">
        <v>9614</v>
      </c>
      <c r="AD303" s="16" t="s">
        <v>9614</v>
      </c>
      <c r="AE303" s="16" t="s">
        <v>9614</v>
      </c>
      <c r="AF303" s="16" t="s">
        <v>9614</v>
      </c>
      <c r="AG303" s="17" t="str">
        <f t="shared" si="8"/>
        <v>302,0,0,0,0,0,0,0,0,0</v>
      </c>
      <c r="AH303" s="16" t="s">
        <v>7026</v>
      </c>
      <c r="AI303" s="16" t="s">
        <v>7681</v>
      </c>
      <c r="AN303" s="16">
        <v>0</v>
      </c>
      <c r="AO303" s="16">
        <v>25</v>
      </c>
      <c r="AP303" s="16">
        <v>0</v>
      </c>
      <c r="AT303" s="17"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16">
        <v>303</v>
      </c>
      <c r="B304" s="16" t="s">
        <v>634</v>
      </c>
      <c r="C304" s="16" t="s">
        <v>4119</v>
      </c>
      <c r="D304" s="16" t="s">
        <v>191</v>
      </c>
      <c r="E304" s="16" t="s">
        <v>192</v>
      </c>
      <c r="F304" s="16" t="s">
        <v>4698</v>
      </c>
      <c r="G304" s="16" t="s">
        <v>5421</v>
      </c>
      <c r="H304" s="16" t="s">
        <v>5427</v>
      </c>
      <c r="I304" s="16">
        <v>133</v>
      </c>
      <c r="J304" s="16" t="s">
        <v>5438</v>
      </c>
      <c r="K304" s="16">
        <v>45</v>
      </c>
      <c r="L304" s="16">
        <v>70</v>
      </c>
      <c r="M304" s="16" t="s">
        <v>5636</v>
      </c>
      <c r="N304" s="16" t="s">
        <v>3793</v>
      </c>
      <c r="O304" s="16" t="s">
        <v>6513</v>
      </c>
      <c r="P304" s="16" t="s">
        <v>6514</v>
      </c>
      <c r="Q304" s="16" t="s">
        <v>6921</v>
      </c>
      <c r="R304" s="16">
        <v>5355</v>
      </c>
      <c r="S304" s="16">
        <v>0.6</v>
      </c>
      <c r="T304" s="16">
        <v>11.5</v>
      </c>
      <c r="U304" s="16" t="s">
        <v>8763</v>
      </c>
      <c r="V304" s="16" t="s">
        <v>7215</v>
      </c>
      <c r="W304" s="16" t="s">
        <v>9100</v>
      </c>
      <c r="X304" s="16" t="s">
        <v>9614</v>
      </c>
      <c r="Y304" s="16" t="s">
        <v>9614</v>
      </c>
      <c r="Z304" s="16" t="s">
        <v>9614</v>
      </c>
      <c r="AA304" s="16" t="s">
        <v>9614</v>
      </c>
      <c r="AB304" s="16" t="s">
        <v>9614</v>
      </c>
      <c r="AC304" s="16" t="s">
        <v>9614</v>
      </c>
      <c r="AD304" s="16" t="s">
        <v>9614</v>
      </c>
      <c r="AE304" s="16" t="s">
        <v>9614</v>
      </c>
      <c r="AF304" s="16" t="s">
        <v>9614</v>
      </c>
      <c r="AG304" s="17" t="str">
        <f t="shared" si="8"/>
        <v>303,0,0,0,0,0,0,0,0,0</v>
      </c>
      <c r="AH304" s="16" t="s">
        <v>7103</v>
      </c>
      <c r="AI304" s="16" t="s">
        <v>8166</v>
      </c>
      <c r="AL304" s="16" t="s">
        <v>8167</v>
      </c>
      <c r="AN304" s="16">
        <v>0</v>
      </c>
      <c r="AO304" s="16">
        <v>25</v>
      </c>
      <c r="AP304" s="16">
        <v>0</v>
      </c>
      <c r="AT304" s="17"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16">
        <v>304</v>
      </c>
      <c r="B305" s="16" t="s">
        <v>636</v>
      </c>
      <c r="C305" s="16" t="s">
        <v>4120</v>
      </c>
      <c r="D305" s="16" t="s">
        <v>191</v>
      </c>
      <c r="E305" s="16" t="s">
        <v>187</v>
      </c>
      <c r="F305" s="16" t="s">
        <v>4699</v>
      </c>
      <c r="G305" s="16" t="s">
        <v>5421</v>
      </c>
      <c r="H305" s="16" t="s">
        <v>5432</v>
      </c>
      <c r="I305" s="16">
        <v>66</v>
      </c>
      <c r="J305" s="16" t="s">
        <v>2034</v>
      </c>
      <c r="K305" s="16">
        <v>180</v>
      </c>
      <c r="L305" s="16">
        <v>35</v>
      </c>
      <c r="M305" s="16" t="s">
        <v>5586</v>
      </c>
      <c r="N305" s="16" t="s">
        <v>5637</v>
      </c>
      <c r="O305" s="16" t="s">
        <v>6515</v>
      </c>
      <c r="P305" s="16" t="s">
        <v>6516</v>
      </c>
      <c r="Q305" s="16" t="s">
        <v>2018</v>
      </c>
      <c r="R305" s="16">
        <v>9180</v>
      </c>
      <c r="S305" s="16">
        <v>0.4</v>
      </c>
      <c r="T305" s="16">
        <v>60</v>
      </c>
      <c r="U305" s="16" t="s">
        <v>8758</v>
      </c>
      <c r="V305" s="16" t="s">
        <v>8767</v>
      </c>
      <c r="W305" s="16" t="s">
        <v>9101</v>
      </c>
      <c r="X305" s="16" t="s">
        <v>9614</v>
      </c>
      <c r="Y305" s="16" t="s">
        <v>9614</v>
      </c>
      <c r="Z305" s="16" t="s">
        <v>9614</v>
      </c>
      <c r="AA305" s="16" t="s">
        <v>9614</v>
      </c>
      <c r="AB305" s="16" t="s">
        <v>9614</v>
      </c>
      <c r="AC305" s="16" t="s">
        <v>9614</v>
      </c>
      <c r="AD305" s="16" t="s">
        <v>9614</v>
      </c>
      <c r="AE305" s="16" t="s">
        <v>9614</v>
      </c>
      <c r="AF305" s="16" t="s">
        <v>9614</v>
      </c>
      <c r="AG305" s="17" t="str">
        <f t="shared" si="8"/>
        <v>304,0,0,0,0,0,0,0,0,0</v>
      </c>
      <c r="AH305" s="16" t="s">
        <v>7104</v>
      </c>
      <c r="AI305" s="16" t="s">
        <v>8168</v>
      </c>
      <c r="AL305" s="16" t="s">
        <v>8138</v>
      </c>
      <c r="AN305" s="16">
        <v>0</v>
      </c>
      <c r="AO305" s="16">
        <v>25</v>
      </c>
      <c r="AP305" s="16">
        <v>0</v>
      </c>
      <c r="AQ305" s="16" t="s">
        <v>8557</v>
      </c>
      <c r="AT305" s="17"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16">
        <v>305</v>
      </c>
      <c r="B306" s="16" t="s">
        <v>637</v>
      </c>
      <c r="C306" s="16" t="s">
        <v>4121</v>
      </c>
      <c r="D306" s="16" t="s">
        <v>191</v>
      </c>
      <c r="E306" s="16" t="s">
        <v>187</v>
      </c>
      <c r="F306" s="16" t="s">
        <v>4700</v>
      </c>
      <c r="G306" s="16" t="s">
        <v>5421</v>
      </c>
      <c r="H306" s="16" t="s">
        <v>5432</v>
      </c>
      <c r="I306" s="16">
        <v>151</v>
      </c>
      <c r="J306" s="16" t="s">
        <v>2044</v>
      </c>
      <c r="K306" s="16">
        <v>90</v>
      </c>
      <c r="L306" s="16">
        <v>35</v>
      </c>
      <c r="M306" s="16" t="s">
        <v>5586</v>
      </c>
      <c r="N306" s="16" t="s">
        <v>5637</v>
      </c>
      <c r="O306" s="16" t="s">
        <v>5955</v>
      </c>
      <c r="Q306" s="16" t="s">
        <v>2018</v>
      </c>
      <c r="R306" s="16">
        <v>9180</v>
      </c>
      <c r="S306" s="16">
        <v>0.9</v>
      </c>
      <c r="T306" s="16">
        <v>120</v>
      </c>
      <c r="U306" s="16" t="s">
        <v>8758</v>
      </c>
      <c r="V306" s="16" t="s">
        <v>8767</v>
      </c>
      <c r="W306" s="16" t="s">
        <v>9102</v>
      </c>
      <c r="X306" s="16" t="s">
        <v>9614</v>
      </c>
      <c r="Y306" s="16" t="s">
        <v>9614</v>
      </c>
      <c r="Z306" s="16" t="s">
        <v>9614</v>
      </c>
      <c r="AA306" s="16" t="s">
        <v>9614</v>
      </c>
      <c r="AB306" s="16" t="s">
        <v>9614</v>
      </c>
      <c r="AC306" s="16" t="s">
        <v>9614</v>
      </c>
      <c r="AD306" s="16" t="s">
        <v>9614</v>
      </c>
      <c r="AE306" s="16" t="s">
        <v>9614</v>
      </c>
      <c r="AF306" s="16" t="s">
        <v>9614</v>
      </c>
      <c r="AG306" s="17" t="str">
        <f t="shared" si="8"/>
        <v>305,0,0,0,0,0,0,0,0,0</v>
      </c>
      <c r="AH306" s="16" t="s">
        <v>7104</v>
      </c>
      <c r="AI306" s="16" t="s">
        <v>8169</v>
      </c>
      <c r="AL306" s="16" t="s">
        <v>8138</v>
      </c>
      <c r="AN306" s="16">
        <v>0</v>
      </c>
      <c r="AO306" s="16">
        <v>25</v>
      </c>
      <c r="AP306" s="16">
        <v>0</v>
      </c>
      <c r="AQ306" s="16" t="s">
        <v>8558</v>
      </c>
      <c r="AT306" s="17"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16">
        <v>306</v>
      </c>
      <c r="B307" s="16" t="s">
        <v>638</v>
      </c>
      <c r="C307" s="16" t="s">
        <v>4122</v>
      </c>
      <c r="D307" s="16" t="s">
        <v>191</v>
      </c>
      <c r="E307" s="16" t="s">
        <v>187</v>
      </c>
      <c r="F307" s="16" t="s">
        <v>4701</v>
      </c>
      <c r="G307" s="16" t="s">
        <v>5421</v>
      </c>
      <c r="H307" s="16" t="s">
        <v>5432</v>
      </c>
      <c r="I307" s="16">
        <v>239</v>
      </c>
      <c r="J307" s="16" t="s">
        <v>2045</v>
      </c>
      <c r="K307" s="16">
        <v>45</v>
      </c>
      <c r="L307" s="16">
        <v>35</v>
      </c>
      <c r="M307" s="16" t="s">
        <v>5586</v>
      </c>
      <c r="N307" s="16" t="s">
        <v>5637</v>
      </c>
      <c r="O307" s="16" t="s">
        <v>5956</v>
      </c>
      <c r="Q307" s="16" t="s">
        <v>2018</v>
      </c>
      <c r="R307" s="16">
        <v>9180</v>
      </c>
      <c r="S307" s="16">
        <v>2.1</v>
      </c>
      <c r="T307" s="16">
        <v>360</v>
      </c>
      <c r="U307" s="16" t="s">
        <v>8758</v>
      </c>
      <c r="V307" s="16" t="s">
        <v>8767</v>
      </c>
      <c r="W307" s="16" t="s">
        <v>9103</v>
      </c>
      <c r="X307" s="16" t="s">
        <v>9614</v>
      </c>
      <c r="Y307" s="16" t="s">
        <v>9614</v>
      </c>
      <c r="Z307" s="16" t="s">
        <v>9614</v>
      </c>
      <c r="AA307" s="16" t="s">
        <v>9614</v>
      </c>
      <c r="AB307" s="16" t="s">
        <v>9614</v>
      </c>
      <c r="AC307" s="16" t="s">
        <v>9614</v>
      </c>
      <c r="AD307" s="16" t="s">
        <v>9614</v>
      </c>
      <c r="AE307" s="16" t="s">
        <v>9614</v>
      </c>
      <c r="AF307" s="16" t="s">
        <v>9614</v>
      </c>
      <c r="AG307" s="17" t="str">
        <f t="shared" si="8"/>
        <v>306,0,0,0,0,0,0,0,0,0</v>
      </c>
      <c r="AH307" s="16" t="s">
        <v>7104</v>
      </c>
      <c r="AI307" s="16" t="s">
        <v>8170</v>
      </c>
      <c r="AL307" s="16" t="s">
        <v>8138</v>
      </c>
      <c r="AN307" s="16">
        <v>0</v>
      </c>
      <c r="AO307" s="16">
        <v>25</v>
      </c>
      <c r="AP307" s="16">
        <v>0</v>
      </c>
      <c r="AT307" s="17"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16">
        <v>307</v>
      </c>
      <c r="B308" s="16" t="s">
        <v>640</v>
      </c>
      <c r="C308" s="16" t="s">
        <v>4123</v>
      </c>
      <c r="D308" s="16" t="s">
        <v>182</v>
      </c>
      <c r="E308" s="16" t="s">
        <v>186</v>
      </c>
      <c r="F308" s="16" t="s">
        <v>4702</v>
      </c>
      <c r="G308" s="16" t="s">
        <v>5421</v>
      </c>
      <c r="H308" s="16" t="s">
        <v>5422</v>
      </c>
      <c r="I308" s="16">
        <v>56</v>
      </c>
      <c r="J308" s="16" t="s">
        <v>2046</v>
      </c>
      <c r="K308" s="16">
        <v>180</v>
      </c>
      <c r="L308" s="16">
        <v>70</v>
      </c>
      <c r="M308" s="16" t="s">
        <v>2043</v>
      </c>
      <c r="N308" s="16" t="s">
        <v>3818</v>
      </c>
      <c r="O308" s="16" t="s">
        <v>6517</v>
      </c>
      <c r="P308" s="16" t="s">
        <v>6518</v>
      </c>
      <c r="Q308" s="16" t="s">
        <v>3771</v>
      </c>
      <c r="R308" s="16">
        <v>5355</v>
      </c>
      <c r="S308" s="16">
        <v>0.6</v>
      </c>
      <c r="T308" s="16">
        <v>11.2</v>
      </c>
      <c r="U308" s="16" t="s">
        <v>2057</v>
      </c>
      <c r="V308" s="16" t="s">
        <v>8767</v>
      </c>
      <c r="W308" s="16" t="s">
        <v>9104</v>
      </c>
      <c r="X308" s="16" t="s">
        <v>9614</v>
      </c>
      <c r="Y308" s="16" t="s">
        <v>9614</v>
      </c>
      <c r="Z308" s="16" t="s">
        <v>9614</v>
      </c>
      <c r="AA308" s="16" t="s">
        <v>9614</v>
      </c>
      <c r="AB308" s="16" t="s">
        <v>9614</v>
      </c>
      <c r="AC308" s="16" t="s">
        <v>9614</v>
      </c>
      <c r="AD308" s="16" t="s">
        <v>9614</v>
      </c>
      <c r="AE308" s="16" t="s">
        <v>9614</v>
      </c>
      <c r="AF308" s="16" t="s">
        <v>9614</v>
      </c>
      <c r="AG308" s="17" t="str">
        <f t="shared" si="8"/>
        <v>307,0,0,0,0,0,0,0,0,0</v>
      </c>
      <c r="AH308" s="16" t="s">
        <v>1429</v>
      </c>
      <c r="AI308" s="16" t="s">
        <v>7682</v>
      </c>
      <c r="AN308" s="16">
        <v>0</v>
      </c>
      <c r="AO308" s="16">
        <v>25</v>
      </c>
      <c r="AP308" s="16">
        <v>0</v>
      </c>
      <c r="AQ308" s="16" t="s">
        <v>8559</v>
      </c>
      <c r="AT308" s="17"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16">
        <v>308</v>
      </c>
      <c r="B309" s="16" t="s">
        <v>641</v>
      </c>
      <c r="C309" s="16" t="s">
        <v>4124</v>
      </c>
      <c r="D309" s="16" t="s">
        <v>182</v>
      </c>
      <c r="E309" s="16" t="s">
        <v>186</v>
      </c>
      <c r="F309" s="16" t="s">
        <v>4703</v>
      </c>
      <c r="G309" s="16" t="s">
        <v>5421</v>
      </c>
      <c r="H309" s="16" t="s">
        <v>5422</v>
      </c>
      <c r="I309" s="16">
        <v>144</v>
      </c>
      <c r="J309" s="16" t="s">
        <v>2047</v>
      </c>
      <c r="K309" s="16">
        <v>90</v>
      </c>
      <c r="L309" s="16">
        <v>70</v>
      </c>
      <c r="M309" s="16" t="s">
        <v>2043</v>
      </c>
      <c r="N309" s="16" t="s">
        <v>3818</v>
      </c>
      <c r="O309" s="16" t="s">
        <v>5957</v>
      </c>
      <c r="Q309" s="16" t="s">
        <v>3771</v>
      </c>
      <c r="R309" s="16">
        <v>5355</v>
      </c>
      <c r="S309" s="16">
        <v>1.3</v>
      </c>
      <c r="T309" s="16">
        <v>31.5</v>
      </c>
      <c r="U309" s="16" t="s">
        <v>2056</v>
      </c>
      <c r="V309" s="16" t="s">
        <v>8767</v>
      </c>
      <c r="W309" s="16" t="s">
        <v>9105</v>
      </c>
      <c r="X309" s="16" t="s">
        <v>9614</v>
      </c>
      <c r="Y309" s="16" t="s">
        <v>9614</v>
      </c>
      <c r="Z309" s="16" t="s">
        <v>9614</v>
      </c>
      <c r="AA309" s="16" t="s">
        <v>9614</v>
      </c>
      <c r="AB309" s="16" t="s">
        <v>9614</v>
      </c>
      <c r="AC309" s="16" t="s">
        <v>9614</v>
      </c>
      <c r="AD309" s="16" t="s">
        <v>9614</v>
      </c>
      <c r="AE309" s="16" t="s">
        <v>9614</v>
      </c>
      <c r="AF309" s="16" t="s">
        <v>9614</v>
      </c>
      <c r="AG309" s="17" t="str">
        <f t="shared" si="8"/>
        <v>308,0,0,0,0,0,0,0,0,0</v>
      </c>
      <c r="AH309" s="16" t="s">
        <v>1429</v>
      </c>
      <c r="AI309" s="16" t="s">
        <v>7683</v>
      </c>
      <c r="AN309" s="16">
        <v>0</v>
      </c>
      <c r="AO309" s="16">
        <v>25</v>
      </c>
      <c r="AP309" s="16">
        <v>0</v>
      </c>
      <c r="AT309" s="17"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16">
        <v>309</v>
      </c>
      <c r="B310" s="16" t="s">
        <v>643</v>
      </c>
      <c r="C310" s="16" t="s">
        <v>4125</v>
      </c>
      <c r="D310" s="16" t="s">
        <v>180</v>
      </c>
      <c r="F310" s="16" t="s">
        <v>4704</v>
      </c>
      <c r="G310" s="16" t="s">
        <v>5421</v>
      </c>
      <c r="H310" s="16" t="s">
        <v>5432</v>
      </c>
      <c r="I310" s="16">
        <v>59</v>
      </c>
      <c r="J310" s="16" t="s">
        <v>2046</v>
      </c>
      <c r="K310" s="16">
        <v>120</v>
      </c>
      <c r="L310" s="16">
        <v>70</v>
      </c>
      <c r="M310" s="16" t="s">
        <v>5638</v>
      </c>
      <c r="N310" s="16" t="s">
        <v>3805</v>
      </c>
      <c r="O310" s="16" t="s">
        <v>6519</v>
      </c>
      <c r="P310" s="16" t="s">
        <v>6520</v>
      </c>
      <c r="Q310" s="16" t="s">
        <v>2024</v>
      </c>
      <c r="R310" s="16">
        <v>5355</v>
      </c>
      <c r="S310" s="16">
        <v>0.6</v>
      </c>
      <c r="T310" s="16">
        <v>15.2</v>
      </c>
      <c r="U310" s="16" t="s">
        <v>2055</v>
      </c>
      <c r="V310" s="16" t="s">
        <v>7367</v>
      </c>
      <c r="W310" s="16" t="s">
        <v>9106</v>
      </c>
      <c r="X310" s="16" t="s">
        <v>9614</v>
      </c>
      <c r="Y310" s="16" t="s">
        <v>9614</v>
      </c>
      <c r="Z310" s="16" t="s">
        <v>9614</v>
      </c>
      <c r="AA310" s="16" t="s">
        <v>9614</v>
      </c>
      <c r="AB310" s="16" t="s">
        <v>9614</v>
      </c>
      <c r="AC310" s="16" t="s">
        <v>9614</v>
      </c>
      <c r="AD310" s="16" t="s">
        <v>9614</v>
      </c>
      <c r="AE310" s="16" t="s">
        <v>9614</v>
      </c>
      <c r="AF310" s="16" t="s">
        <v>9614</v>
      </c>
      <c r="AG310" s="17" t="str">
        <f t="shared" si="8"/>
        <v>309,0,0,0,0,0,0,0,0,0</v>
      </c>
      <c r="AH310" s="16" t="s">
        <v>6987</v>
      </c>
      <c r="AI310" s="16" t="s">
        <v>7684</v>
      </c>
      <c r="AN310" s="16">
        <v>0</v>
      </c>
      <c r="AO310" s="16">
        <v>25</v>
      </c>
      <c r="AP310" s="16">
        <v>0</v>
      </c>
      <c r="AQ310" s="16" t="s">
        <v>8560</v>
      </c>
      <c r="AT310" s="17"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16">
        <v>310</v>
      </c>
      <c r="B311" s="16" t="s">
        <v>644</v>
      </c>
      <c r="C311" s="16" t="s">
        <v>4126</v>
      </c>
      <c r="D311" s="16" t="s">
        <v>180</v>
      </c>
      <c r="F311" s="16" t="s">
        <v>4705</v>
      </c>
      <c r="G311" s="16" t="s">
        <v>5421</v>
      </c>
      <c r="H311" s="16" t="s">
        <v>5432</v>
      </c>
      <c r="I311" s="16">
        <v>166</v>
      </c>
      <c r="J311" s="16" t="s">
        <v>2047</v>
      </c>
      <c r="K311" s="16">
        <v>45</v>
      </c>
      <c r="L311" s="16">
        <v>70</v>
      </c>
      <c r="M311" s="16" t="s">
        <v>5638</v>
      </c>
      <c r="N311" s="16" t="s">
        <v>3805</v>
      </c>
      <c r="O311" s="16" t="s">
        <v>5958</v>
      </c>
      <c r="Q311" s="16" t="s">
        <v>2024</v>
      </c>
      <c r="R311" s="16">
        <v>5355</v>
      </c>
      <c r="S311" s="16">
        <v>1.5</v>
      </c>
      <c r="T311" s="16">
        <v>40.200000000000003</v>
      </c>
      <c r="U311" s="16" t="s">
        <v>8759</v>
      </c>
      <c r="V311" s="16" t="s">
        <v>7367</v>
      </c>
      <c r="W311" s="16" t="s">
        <v>9107</v>
      </c>
      <c r="X311" s="16" t="s">
        <v>9614</v>
      </c>
      <c r="Y311" s="16" t="s">
        <v>9614</v>
      </c>
      <c r="Z311" s="16" t="s">
        <v>9614</v>
      </c>
      <c r="AA311" s="16" t="s">
        <v>9614</v>
      </c>
      <c r="AB311" s="16" t="s">
        <v>9614</v>
      </c>
      <c r="AC311" s="16" t="s">
        <v>9614</v>
      </c>
      <c r="AD311" s="16" t="s">
        <v>9614</v>
      </c>
      <c r="AE311" s="16" t="s">
        <v>9614</v>
      </c>
      <c r="AF311" s="16" t="s">
        <v>9614</v>
      </c>
      <c r="AG311" s="17" t="str">
        <f t="shared" si="8"/>
        <v>310,0,0,0,0,0,0,0,0,0</v>
      </c>
      <c r="AH311" s="16" t="s">
        <v>1765</v>
      </c>
      <c r="AI311" s="16" t="s">
        <v>7685</v>
      </c>
      <c r="AN311" s="16">
        <v>0</v>
      </c>
      <c r="AO311" s="16">
        <v>25</v>
      </c>
      <c r="AP311" s="16">
        <v>0</v>
      </c>
      <c r="AT311" s="17"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16">
        <v>311</v>
      </c>
      <c r="B312" s="16" t="s">
        <v>646</v>
      </c>
      <c r="C312" s="16" t="s">
        <v>4127</v>
      </c>
      <c r="D312" s="16" t="s">
        <v>180</v>
      </c>
      <c r="F312" s="16" t="s">
        <v>4706</v>
      </c>
      <c r="G312" s="16" t="s">
        <v>5421</v>
      </c>
      <c r="H312" s="16" t="s">
        <v>5422</v>
      </c>
      <c r="I312" s="16">
        <v>142</v>
      </c>
      <c r="J312" s="16" t="s">
        <v>2046</v>
      </c>
      <c r="K312" s="16">
        <v>200</v>
      </c>
      <c r="L312" s="16">
        <v>70</v>
      </c>
      <c r="M312" s="16" t="s">
        <v>5460</v>
      </c>
      <c r="O312" s="16" t="s">
        <v>6521</v>
      </c>
      <c r="P312" s="16" t="s">
        <v>6522</v>
      </c>
      <c r="Q312" s="16" t="s">
        <v>52</v>
      </c>
      <c r="R312" s="16">
        <v>5355</v>
      </c>
      <c r="S312" s="16">
        <v>0.4</v>
      </c>
      <c r="T312" s="16">
        <v>4.2</v>
      </c>
      <c r="U312" s="16" t="s">
        <v>8759</v>
      </c>
      <c r="V312" s="16" t="s">
        <v>7367</v>
      </c>
      <c r="W312" s="16" t="s">
        <v>9108</v>
      </c>
      <c r="X312" s="16" t="s">
        <v>9614</v>
      </c>
      <c r="Y312" s="16" t="s">
        <v>9614</v>
      </c>
      <c r="Z312" s="16" t="s">
        <v>9614</v>
      </c>
      <c r="AA312" s="16" t="s">
        <v>9614</v>
      </c>
      <c r="AB312" s="16" t="s">
        <v>9614</v>
      </c>
      <c r="AC312" s="16" t="s">
        <v>9614</v>
      </c>
      <c r="AD312" s="16" t="s">
        <v>9614</v>
      </c>
      <c r="AE312" s="16" t="s">
        <v>9614</v>
      </c>
      <c r="AF312" s="16" t="s">
        <v>9614</v>
      </c>
      <c r="AG312" s="17" t="str">
        <f t="shared" si="8"/>
        <v>311,0,0,0,0,0,0,0,0,0</v>
      </c>
      <c r="AH312" s="16" t="s">
        <v>7105</v>
      </c>
      <c r="AI312" s="16" t="s">
        <v>7686</v>
      </c>
      <c r="AN312" s="16">
        <v>0</v>
      </c>
      <c r="AO312" s="16">
        <v>25</v>
      </c>
      <c r="AP312" s="16">
        <v>0</v>
      </c>
      <c r="AT312" s="17"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16">
        <v>312</v>
      </c>
      <c r="B313" s="16" t="s">
        <v>647</v>
      </c>
      <c r="C313" s="16" t="s">
        <v>4128</v>
      </c>
      <c r="D313" s="16" t="s">
        <v>180</v>
      </c>
      <c r="F313" s="16" t="s">
        <v>4707</v>
      </c>
      <c r="G313" s="16" t="s">
        <v>5421</v>
      </c>
      <c r="H313" s="16" t="s">
        <v>5422</v>
      </c>
      <c r="I313" s="16">
        <v>142</v>
      </c>
      <c r="J313" s="16" t="s">
        <v>2046</v>
      </c>
      <c r="K313" s="16">
        <v>200</v>
      </c>
      <c r="L313" s="16">
        <v>70</v>
      </c>
      <c r="M313" s="16" t="s">
        <v>3805</v>
      </c>
      <c r="O313" s="16" t="s">
        <v>6523</v>
      </c>
      <c r="P313" s="16" t="s">
        <v>6522</v>
      </c>
      <c r="Q313" s="16" t="s">
        <v>52</v>
      </c>
      <c r="R313" s="16">
        <v>5355</v>
      </c>
      <c r="S313" s="16">
        <v>0.4</v>
      </c>
      <c r="T313" s="16">
        <v>4.2</v>
      </c>
      <c r="U313" s="16" t="s">
        <v>8759</v>
      </c>
      <c r="V313" s="16" t="s">
        <v>7367</v>
      </c>
      <c r="W313" s="16" t="s">
        <v>9109</v>
      </c>
      <c r="X313" s="16" t="s">
        <v>9614</v>
      </c>
      <c r="Y313" s="16" t="s">
        <v>9614</v>
      </c>
      <c r="Z313" s="16" t="s">
        <v>9614</v>
      </c>
      <c r="AA313" s="16" t="s">
        <v>9614</v>
      </c>
      <c r="AB313" s="16" t="s">
        <v>9614</v>
      </c>
      <c r="AC313" s="16" t="s">
        <v>9614</v>
      </c>
      <c r="AD313" s="16" t="s">
        <v>9614</v>
      </c>
      <c r="AE313" s="16" t="s">
        <v>9614</v>
      </c>
      <c r="AF313" s="16" t="s">
        <v>9614</v>
      </c>
      <c r="AG313" s="17" t="str">
        <f t="shared" si="8"/>
        <v>312,0,0,0,0,0,0,0,0,0</v>
      </c>
      <c r="AH313" s="16" t="s">
        <v>7105</v>
      </c>
      <c r="AI313" s="16" t="s">
        <v>7687</v>
      </c>
      <c r="AN313" s="16">
        <v>0</v>
      </c>
      <c r="AO313" s="16">
        <v>25</v>
      </c>
      <c r="AP313" s="16">
        <v>0</v>
      </c>
      <c r="AT313" s="17"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16">
        <v>313</v>
      </c>
      <c r="B314" s="16" t="s">
        <v>648</v>
      </c>
      <c r="C314" s="16" t="s">
        <v>4129</v>
      </c>
      <c r="D314" s="16" t="s">
        <v>170</v>
      </c>
      <c r="F314" s="16" t="s">
        <v>4708</v>
      </c>
      <c r="G314" s="16" t="s">
        <v>5425</v>
      </c>
      <c r="H314" s="16" t="s">
        <v>5444</v>
      </c>
      <c r="I314" s="16">
        <v>140</v>
      </c>
      <c r="J314" s="16" t="s">
        <v>2046</v>
      </c>
      <c r="K314" s="16">
        <v>150</v>
      </c>
      <c r="L314" s="16">
        <v>70</v>
      </c>
      <c r="M314" s="16" t="s">
        <v>5639</v>
      </c>
      <c r="N314" s="16" t="s">
        <v>5592</v>
      </c>
      <c r="O314" s="16" t="s">
        <v>6524</v>
      </c>
      <c r="P314" s="16" t="s">
        <v>6525</v>
      </c>
      <c r="Q314" s="16" t="s">
        <v>7106</v>
      </c>
      <c r="R314" s="16">
        <v>4080</v>
      </c>
      <c r="S314" s="16">
        <v>0.7</v>
      </c>
      <c r="T314" s="16">
        <v>17.7</v>
      </c>
      <c r="U314" s="16" t="s">
        <v>8758</v>
      </c>
      <c r="V314" s="16" t="s">
        <v>7064</v>
      </c>
      <c r="W314" s="16" t="s">
        <v>9110</v>
      </c>
      <c r="X314" s="16" t="s">
        <v>9614</v>
      </c>
      <c r="Y314" s="16" t="s">
        <v>9614</v>
      </c>
      <c r="Z314" s="16" t="s">
        <v>9614</v>
      </c>
      <c r="AA314" s="16" t="s">
        <v>9614</v>
      </c>
      <c r="AB314" s="16" t="s">
        <v>9614</v>
      </c>
      <c r="AC314" s="16" t="s">
        <v>9614</v>
      </c>
      <c r="AD314" s="16" t="s">
        <v>9614</v>
      </c>
      <c r="AE314" s="16" t="s">
        <v>9614</v>
      </c>
      <c r="AF314" s="16" t="s">
        <v>9614</v>
      </c>
      <c r="AG314" s="17" t="str">
        <f t="shared" si="8"/>
        <v>313,0,0,0,0,0,0,0,0,0</v>
      </c>
      <c r="AH314" s="16" t="s">
        <v>7107</v>
      </c>
      <c r="AI314" s="16" t="s">
        <v>7688</v>
      </c>
      <c r="AN314" s="16">
        <v>0</v>
      </c>
      <c r="AO314" s="16">
        <v>25</v>
      </c>
      <c r="AP314" s="16">
        <v>10</v>
      </c>
      <c r="AT314" s="17"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16">
        <v>314</v>
      </c>
      <c r="B315" s="16" t="s">
        <v>649</v>
      </c>
      <c r="C315" s="16" t="s">
        <v>4130</v>
      </c>
      <c r="D315" s="16" t="s">
        <v>170</v>
      </c>
      <c r="F315" s="16" t="s">
        <v>4709</v>
      </c>
      <c r="G315" s="16" t="s">
        <v>5424</v>
      </c>
      <c r="H315" s="16" t="s">
        <v>5443</v>
      </c>
      <c r="I315" s="16">
        <v>140</v>
      </c>
      <c r="J315" s="16" t="s">
        <v>2046</v>
      </c>
      <c r="K315" s="16">
        <v>150</v>
      </c>
      <c r="L315" s="16">
        <v>70</v>
      </c>
      <c r="M315" s="16" t="s">
        <v>5640</v>
      </c>
      <c r="N315" s="16" t="s">
        <v>5592</v>
      </c>
      <c r="O315" s="16" t="s">
        <v>6526</v>
      </c>
      <c r="P315" s="16" t="s">
        <v>6527</v>
      </c>
      <c r="Q315" s="16" t="s">
        <v>7106</v>
      </c>
      <c r="R315" s="16">
        <v>4080</v>
      </c>
      <c r="S315" s="16">
        <v>0.6</v>
      </c>
      <c r="T315" s="16">
        <v>17.7</v>
      </c>
      <c r="U315" s="16" t="s">
        <v>8762</v>
      </c>
      <c r="V315" s="16" t="s">
        <v>7064</v>
      </c>
      <c r="W315" s="16" t="s">
        <v>9111</v>
      </c>
      <c r="X315" s="16" t="s">
        <v>9614</v>
      </c>
      <c r="Y315" s="16" t="s">
        <v>9614</v>
      </c>
      <c r="Z315" s="16" t="s">
        <v>9614</v>
      </c>
      <c r="AA315" s="16" t="s">
        <v>9614</v>
      </c>
      <c r="AB315" s="16" t="s">
        <v>9614</v>
      </c>
      <c r="AC315" s="16" t="s">
        <v>9614</v>
      </c>
      <c r="AD315" s="16" t="s">
        <v>9614</v>
      </c>
      <c r="AE315" s="16" t="s">
        <v>9614</v>
      </c>
      <c r="AF315" s="16" t="s">
        <v>9614</v>
      </c>
      <c r="AG315" s="17" t="str">
        <f t="shared" si="8"/>
        <v>314,0,0,0,0,0,0,0,0,0</v>
      </c>
      <c r="AH315" s="16" t="s">
        <v>7107</v>
      </c>
      <c r="AI315" s="16" t="s">
        <v>7689</v>
      </c>
      <c r="AN315" s="16">
        <v>0</v>
      </c>
      <c r="AO315" s="16">
        <v>25</v>
      </c>
      <c r="AP315" s="16">
        <v>5</v>
      </c>
      <c r="AT315" s="17"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16">
        <v>315</v>
      </c>
      <c r="B316" s="16" t="s">
        <v>650</v>
      </c>
      <c r="C316" s="16" t="s">
        <v>4131</v>
      </c>
      <c r="D316" s="16" t="s">
        <v>181</v>
      </c>
      <c r="E316" s="16" t="s">
        <v>183</v>
      </c>
      <c r="F316" s="16" t="s">
        <v>4710</v>
      </c>
      <c r="G316" s="16" t="s">
        <v>5421</v>
      </c>
      <c r="H316" s="16" t="s">
        <v>1312</v>
      </c>
      <c r="I316" s="16">
        <v>140</v>
      </c>
      <c r="J316" s="16" t="s">
        <v>5429</v>
      </c>
      <c r="K316" s="16">
        <v>150</v>
      </c>
      <c r="L316" s="16">
        <v>70</v>
      </c>
      <c r="M316" s="16" t="s">
        <v>5641</v>
      </c>
      <c r="N316" s="16" t="s">
        <v>3720</v>
      </c>
      <c r="O316" s="16" t="s">
        <v>6528</v>
      </c>
      <c r="P316" s="16" t="s">
        <v>6529</v>
      </c>
      <c r="Q316" s="16" t="s">
        <v>7020</v>
      </c>
      <c r="R316" s="16">
        <v>5355</v>
      </c>
      <c r="S316" s="16">
        <v>0.3</v>
      </c>
      <c r="T316" s="16">
        <v>2</v>
      </c>
      <c r="U316" s="16" t="s">
        <v>2055</v>
      </c>
      <c r="V316" s="16" t="s">
        <v>7367</v>
      </c>
      <c r="W316" s="16" t="s">
        <v>9112</v>
      </c>
      <c r="X316" s="16" t="s">
        <v>9614</v>
      </c>
      <c r="Y316" s="16" t="s">
        <v>9614</v>
      </c>
      <c r="Z316" s="16" t="s">
        <v>9614</v>
      </c>
      <c r="AA316" s="16" t="s">
        <v>9614</v>
      </c>
      <c r="AB316" s="16" t="s">
        <v>9614</v>
      </c>
      <c r="AC316" s="16" t="s">
        <v>9614</v>
      </c>
      <c r="AD316" s="16" t="s">
        <v>9614</v>
      </c>
      <c r="AE316" s="16" t="s">
        <v>9614</v>
      </c>
      <c r="AF316" s="16" t="s">
        <v>9614</v>
      </c>
      <c r="AG316" s="17" t="str">
        <f t="shared" si="8"/>
        <v>315,0,0,0,0,0,0,0,0,0</v>
      </c>
      <c r="AH316" s="16" t="s">
        <v>7108</v>
      </c>
      <c r="AI316" s="16" t="s">
        <v>8171</v>
      </c>
      <c r="AL316" s="16" t="s">
        <v>8057</v>
      </c>
      <c r="AN316" s="16">
        <v>0</v>
      </c>
      <c r="AO316" s="16">
        <v>25</v>
      </c>
      <c r="AP316" s="16">
        <v>0</v>
      </c>
      <c r="AQ316" s="16" t="s">
        <v>8561</v>
      </c>
      <c r="AT316" s="17"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16">
        <v>316</v>
      </c>
      <c r="B317" s="16" t="s">
        <v>651</v>
      </c>
      <c r="C317" s="16" t="s">
        <v>4132</v>
      </c>
      <c r="D317" s="16" t="s">
        <v>183</v>
      </c>
      <c r="F317" s="16" t="s">
        <v>4711</v>
      </c>
      <c r="G317" s="16" t="s">
        <v>5421</v>
      </c>
      <c r="H317" s="16" t="s">
        <v>5443</v>
      </c>
      <c r="I317" s="16">
        <v>60</v>
      </c>
      <c r="J317" s="16" t="s">
        <v>2031</v>
      </c>
      <c r="K317" s="16">
        <v>225</v>
      </c>
      <c r="L317" s="16">
        <v>70</v>
      </c>
      <c r="M317" s="16" t="s">
        <v>5642</v>
      </c>
      <c r="N317" s="16" t="s">
        <v>3754</v>
      </c>
      <c r="O317" s="16" t="s">
        <v>6530</v>
      </c>
      <c r="P317" s="16" t="s">
        <v>6531</v>
      </c>
      <c r="Q317" s="16" t="s">
        <v>2023</v>
      </c>
      <c r="R317" s="16">
        <v>5355</v>
      </c>
      <c r="S317" s="16">
        <v>0.4</v>
      </c>
      <c r="T317" s="16">
        <v>10.3</v>
      </c>
      <c r="U317" s="16" t="s">
        <v>2055</v>
      </c>
      <c r="V317" s="16" t="s">
        <v>7367</v>
      </c>
      <c r="W317" s="16" t="s">
        <v>9113</v>
      </c>
      <c r="X317" s="16" t="s">
        <v>9614</v>
      </c>
      <c r="Y317" s="16" t="s">
        <v>9614</v>
      </c>
      <c r="Z317" s="16" t="s">
        <v>9614</v>
      </c>
      <c r="AA317" s="16" t="s">
        <v>9614</v>
      </c>
      <c r="AB317" s="16" t="s">
        <v>9614</v>
      </c>
      <c r="AC317" s="16" t="s">
        <v>9614</v>
      </c>
      <c r="AD317" s="16" t="s">
        <v>9614</v>
      </c>
      <c r="AE317" s="16" t="s">
        <v>9614</v>
      </c>
      <c r="AF317" s="16" t="s">
        <v>9614</v>
      </c>
      <c r="AG317" s="17" t="str">
        <f t="shared" si="8"/>
        <v>316,0,0,0,0,0,0,0,0,0</v>
      </c>
      <c r="AH317" s="16" t="s">
        <v>7109</v>
      </c>
      <c r="AI317" s="16" t="s">
        <v>8172</v>
      </c>
      <c r="AL317" s="16" t="s">
        <v>8103</v>
      </c>
      <c r="AN317" s="16">
        <v>0</v>
      </c>
      <c r="AO317" s="16">
        <v>25</v>
      </c>
      <c r="AP317" s="16">
        <v>0</v>
      </c>
      <c r="AQ317" s="16" t="s">
        <v>8562</v>
      </c>
      <c r="AT317" s="17"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16">
        <v>317</v>
      </c>
      <c r="B318" s="16" t="s">
        <v>652</v>
      </c>
      <c r="C318" s="16" t="s">
        <v>4133</v>
      </c>
      <c r="D318" s="16" t="s">
        <v>183</v>
      </c>
      <c r="F318" s="16" t="s">
        <v>4712</v>
      </c>
      <c r="G318" s="16" t="s">
        <v>5421</v>
      </c>
      <c r="H318" s="16" t="s">
        <v>5443</v>
      </c>
      <c r="I318" s="16">
        <v>163</v>
      </c>
      <c r="J318" s="16" t="s">
        <v>2032</v>
      </c>
      <c r="K318" s="16">
        <v>75</v>
      </c>
      <c r="L318" s="16">
        <v>70</v>
      </c>
      <c r="M318" s="16" t="s">
        <v>5642</v>
      </c>
      <c r="N318" s="16" t="s">
        <v>3754</v>
      </c>
      <c r="O318" s="16" t="s">
        <v>5959</v>
      </c>
      <c r="Q318" s="16" t="s">
        <v>2023</v>
      </c>
      <c r="R318" s="16">
        <v>5355</v>
      </c>
      <c r="S318" s="16">
        <v>1.7</v>
      </c>
      <c r="T318" s="16">
        <v>80</v>
      </c>
      <c r="U318" s="16" t="s">
        <v>8762</v>
      </c>
      <c r="V318" s="16" t="s">
        <v>7367</v>
      </c>
      <c r="W318" s="16" t="s">
        <v>9114</v>
      </c>
      <c r="X318" s="16" t="s">
        <v>9614</v>
      </c>
      <c r="Y318" s="16" t="s">
        <v>9614</v>
      </c>
      <c r="Z318" s="16" t="s">
        <v>9614</v>
      </c>
      <c r="AA318" s="16" t="s">
        <v>9614</v>
      </c>
      <c r="AB318" s="16" t="s">
        <v>9614</v>
      </c>
      <c r="AC318" s="16" t="s">
        <v>9614</v>
      </c>
      <c r="AD318" s="16" t="s">
        <v>9614</v>
      </c>
      <c r="AE318" s="16" t="s">
        <v>9614</v>
      </c>
      <c r="AF318" s="16" t="s">
        <v>9614</v>
      </c>
      <c r="AG318" s="17" t="str">
        <f t="shared" si="8"/>
        <v>317,0,0,0,0,0,0,0,0,0</v>
      </c>
      <c r="AH318" s="16" t="s">
        <v>7110</v>
      </c>
      <c r="AI318" s="16" t="s">
        <v>8173</v>
      </c>
      <c r="AL318" s="16" t="s">
        <v>8103</v>
      </c>
      <c r="AN318" s="16">
        <v>0</v>
      </c>
      <c r="AO318" s="16">
        <v>25</v>
      </c>
      <c r="AP318" s="16">
        <v>0</v>
      </c>
      <c r="AT318" s="17"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16">
        <v>318</v>
      </c>
      <c r="B319" s="16" t="s">
        <v>653</v>
      </c>
      <c r="C319" s="16" t="s">
        <v>4134</v>
      </c>
      <c r="D319" s="16" t="s">
        <v>179</v>
      </c>
      <c r="E319" s="16" t="s">
        <v>190</v>
      </c>
      <c r="F319" s="16" t="s">
        <v>4713</v>
      </c>
      <c r="G319" s="16" t="s">
        <v>5421</v>
      </c>
      <c r="H319" s="16" t="s">
        <v>5432</v>
      </c>
      <c r="I319" s="16">
        <v>61</v>
      </c>
      <c r="J319" s="16" t="s">
        <v>2028</v>
      </c>
      <c r="K319" s="16">
        <v>225</v>
      </c>
      <c r="L319" s="16">
        <v>35</v>
      </c>
      <c r="M319" s="16" t="s">
        <v>5643</v>
      </c>
      <c r="N319" s="16" t="s">
        <v>2040</v>
      </c>
      <c r="O319" s="16" t="s">
        <v>6532</v>
      </c>
      <c r="P319" s="16" t="s">
        <v>6533</v>
      </c>
      <c r="Q319" s="16" t="s">
        <v>3758</v>
      </c>
      <c r="R319" s="16">
        <v>5355</v>
      </c>
      <c r="S319" s="16">
        <v>0.8</v>
      </c>
      <c r="T319" s="16">
        <v>20.8</v>
      </c>
      <c r="U319" s="16" t="s">
        <v>2056</v>
      </c>
      <c r="V319" s="16" t="s">
        <v>8765</v>
      </c>
      <c r="W319" s="16" t="s">
        <v>9115</v>
      </c>
      <c r="X319" s="16" t="s">
        <v>9614</v>
      </c>
      <c r="Y319" s="16" t="s">
        <v>9614</v>
      </c>
      <c r="Z319" s="16" t="s">
        <v>9614</v>
      </c>
      <c r="AA319" s="16" t="s">
        <v>9614</v>
      </c>
      <c r="AB319" s="16" t="s">
        <v>9614</v>
      </c>
      <c r="AC319" s="16" t="s">
        <v>9614</v>
      </c>
      <c r="AD319" s="16" t="s">
        <v>9614</v>
      </c>
      <c r="AE319" s="16" t="s">
        <v>9614</v>
      </c>
      <c r="AF319" s="16" t="s">
        <v>9614</v>
      </c>
      <c r="AG319" s="17" t="str">
        <f t="shared" si="8"/>
        <v>318,0,0,0,0,0,0,0,0,0</v>
      </c>
      <c r="AH319" s="16" t="s">
        <v>7111</v>
      </c>
      <c r="AI319" s="16" t="s">
        <v>8174</v>
      </c>
      <c r="AL319" s="16" t="s">
        <v>3777</v>
      </c>
      <c r="AN319" s="16">
        <v>0</v>
      </c>
      <c r="AO319" s="16">
        <v>25</v>
      </c>
      <c r="AP319" s="16">
        <v>10</v>
      </c>
      <c r="AQ319" s="16" t="s">
        <v>8563</v>
      </c>
      <c r="AT319" s="17"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16">
        <v>319</v>
      </c>
      <c r="B320" s="16" t="s">
        <v>654</v>
      </c>
      <c r="C320" s="16" t="s">
        <v>4135</v>
      </c>
      <c r="D320" s="16" t="s">
        <v>179</v>
      </c>
      <c r="E320" s="16" t="s">
        <v>190</v>
      </c>
      <c r="F320" s="16" t="s">
        <v>4714</v>
      </c>
      <c r="G320" s="16" t="s">
        <v>5421</v>
      </c>
      <c r="H320" s="16" t="s">
        <v>5432</v>
      </c>
      <c r="I320" s="16">
        <v>161</v>
      </c>
      <c r="J320" s="16" t="s">
        <v>2029</v>
      </c>
      <c r="K320" s="16">
        <v>60</v>
      </c>
      <c r="L320" s="16">
        <v>35</v>
      </c>
      <c r="M320" s="16" t="s">
        <v>5643</v>
      </c>
      <c r="N320" s="16" t="s">
        <v>2040</v>
      </c>
      <c r="O320" s="16" t="s">
        <v>5960</v>
      </c>
      <c r="Q320" s="16" t="s">
        <v>3758</v>
      </c>
      <c r="R320" s="16">
        <v>5355</v>
      </c>
      <c r="S320" s="16">
        <v>1.8</v>
      </c>
      <c r="T320" s="16">
        <v>88.8</v>
      </c>
      <c r="U320" s="16" t="s">
        <v>2057</v>
      </c>
      <c r="V320" s="16" t="s">
        <v>8765</v>
      </c>
      <c r="W320" s="16" t="s">
        <v>9116</v>
      </c>
      <c r="X320" s="16" t="s">
        <v>9614</v>
      </c>
      <c r="Y320" s="16" t="s">
        <v>9614</v>
      </c>
      <c r="Z320" s="16" t="s">
        <v>9614</v>
      </c>
      <c r="AA320" s="16" t="s">
        <v>9614</v>
      </c>
      <c r="AB320" s="16" t="s">
        <v>9614</v>
      </c>
      <c r="AC320" s="16" t="s">
        <v>9614</v>
      </c>
      <c r="AD320" s="16" t="s">
        <v>9614</v>
      </c>
      <c r="AE320" s="16" t="s">
        <v>9614</v>
      </c>
      <c r="AF320" s="16" t="s">
        <v>9614</v>
      </c>
      <c r="AG320" s="17" t="str">
        <f t="shared" si="8"/>
        <v>319,0,0,0,0,0,0,0,0,0</v>
      </c>
      <c r="AH320" s="16" t="s">
        <v>7112</v>
      </c>
      <c r="AI320" s="16" t="s">
        <v>8175</v>
      </c>
      <c r="AL320" s="16" t="s">
        <v>3777</v>
      </c>
      <c r="AN320" s="16">
        <v>0</v>
      </c>
      <c r="AO320" s="16">
        <v>25</v>
      </c>
      <c r="AP320" s="16">
        <v>8</v>
      </c>
      <c r="AT320" s="17"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16">
        <v>320</v>
      </c>
      <c r="B321" s="16" t="s">
        <v>656</v>
      </c>
      <c r="C321" s="16" t="s">
        <v>4136</v>
      </c>
      <c r="D321" s="16" t="s">
        <v>179</v>
      </c>
      <c r="F321" s="16" t="s">
        <v>4715</v>
      </c>
      <c r="G321" s="16" t="s">
        <v>5421</v>
      </c>
      <c r="H321" s="16" t="s">
        <v>5443</v>
      </c>
      <c r="I321" s="16">
        <v>80</v>
      </c>
      <c r="J321" s="16" t="s">
        <v>2031</v>
      </c>
      <c r="K321" s="16">
        <v>125</v>
      </c>
      <c r="L321" s="16">
        <v>70</v>
      </c>
      <c r="M321" s="16" t="s">
        <v>5644</v>
      </c>
      <c r="N321" s="16" t="s">
        <v>3740</v>
      </c>
      <c r="O321" s="16" t="s">
        <v>6534</v>
      </c>
      <c r="P321" s="16" t="s">
        <v>6535</v>
      </c>
      <c r="Q321" s="16" t="s">
        <v>7113</v>
      </c>
      <c r="R321" s="16">
        <v>10455</v>
      </c>
      <c r="S321" s="16">
        <v>2</v>
      </c>
      <c r="T321" s="16">
        <v>130</v>
      </c>
      <c r="U321" s="16" t="s">
        <v>2057</v>
      </c>
      <c r="V321" s="16" t="s">
        <v>8765</v>
      </c>
      <c r="W321" s="16" t="s">
        <v>9117</v>
      </c>
      <c r="X321" s="16" t="s">
        <v>9614</v>
      </c>
      <c r="Y321" s="16" t="s">
        <v>9614</v>
      </c>
      <c r="Z321" s="16" t="s">
        <v>9614</v>
      </c>
      <c r="AA321" s="16" t="s">
        <v>9614</v>
      </c>
      <c r="AB321" s="16" t="s">
        <v>9614</v>
      </c>
      <c r="AC321" s="16" t="s">
        <v>9614</v>
      </c>
      <c r="AD321" s="16" t="s">
        <v>9614</v>
      </c>
      <c r="AE321" s="16" t="s">
        <v>9614</v>
      </c>
      <c r="AF321" s="16" t="s">
        <v>9614</v>
      </c>
      <c r="AG321" s="17" t="str">
        <f t="shared" si="8"/>
        <v>320,0,0,0,0,0,0,0,0,0</v>
      </c>
      <c r="AH321" s="16" t="s">
        <v>7114</v>
      </c>
      <c r="AI321" s="16" t="s">
        <v>7690</v>
      </c>
      <c r="AN321" s="16">
        <v>0</v>
      </c>
      <c r="AO321" s="16">
        <v>25</v>
      </c>
      <c r="AP321" s="16">
        <v>0</v>
      </c>
      <c r="AQ321" s="16" t="s">
        <v>8564</v>
      </c>
      <c r="AT321" s="17"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16">
        <v>321</v>
      </c>
      <c r="B322" s="16" t="s">
        <v>657</v>
      </c>
      <c r="C322" s="16" t="s">
        <v>4137</v>
      </c>
      <c r="D322" s="16" t="s">
        <v>179</v>
      </c>
      <c r="F322" s="16" t="s">
        <v>4716</v>
      </c>
      <c r="G322" s="16" t="s">
        <v>5421</v>
      </c>
      <c r="H322" s="16" t="s">
        <v>5443</v>
      </c>
      <c r="I322" s="16">
        <v>175</v>
      </c>
      <c r="J322" s="16" t="s">
        <v>2032</v>
      </c>
      <c r="K322" s="16">
        <v>60</v>
      </c>
      <c r="L322" s="16">
        <v>70</v>
      </c>
      <c r="M322" s="16" t="s">
        <v>5644</v>
      </c>
      <c r="N322" s="16" t="s">
        <v>3740</v>
      </c>
      <c r="O322" s="16" t="s">
        <v>5961</v>
      </c>
      <c r="Q322" s="16" t="s">
        <v>7113</v>
      </c>
      <c r="R322" s="16">
        <v>10455</v>
      </c>
      <c r="S322" s="16">
        <v>14.5</v>
      </c>
      <c r="T322" s="16">
        <v>398</v>
      </c>
      <c r="U322" s="16" t="s">
        <v>2057</v>
      </c>
      <c r="V322" s="16" t="s">
        <v>8765</v>
      </c>
      <c r="W322" s="16" t="s">
        <v>9118</v>
      </c>
      <c r="X322" s="16" t="s">
        <v>9614</v>
      </c>
      <c r="Y322" s="16" t="s">
        <v>9614</v>
      </c>
      <c r="Z322" s="16" t="s">
        <v>9614</v>
      </c>
      <c r="AA322" s="16" t="s">
        <v>9614</v>
      </c>
      <c r="AB322" s="16" t="s">
        <v>9614</v>
      </c>
      <c r="AC322" s="16" t="s">
        <v>9614</v>
      </c>
      <c r="AD322" s="16" t="s">
        <v>9614</v>
      </c>
      <c r="AE322" s="16" t="s">
        <v>9614</v>
      </c>
      <c r="AF322" s="16" t="s">
        <v>9614</v>
      </c>
      <c r="AG322" s="17" t="str">
        <f t="shared" si="8"/>
        <v>321,0,0,0,0,0,0,0,0,0</v>
      </c>
      <c r="AH322" s="16" t="s">
        <v>7115</v>
      </c>
      <c r="AI322" s="16" t="s">
        <v>7691</v>
      </c>
      <c r="AN322" s="16">
        <v>0</v>
      </c>
      <c r="AO322" s="16">
        <v>25</v>
      </c>
      <c r="AP322" s="16">
        <v>0</v>
      </c>
      <c r="AT322" s="17"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16">
        <v>322</v>
      </c>
      <c r="B323" s="16" t="s">
        <v>658</v>
      </c>
      <c r="C323" s="16" t="s">
        <v>4138</v>
      </c>
      <c r="D323" s="16" t="s">
        <v>178</v>
      </c>
      <c r="E323" s="16" t="s">
        <v>184</v>
      </c>
      <c r="F323" s="16" t="s">
        <v>4717</v>
      </c>
      <c r="G323" s="16" t="s">
        <v>5421</v>
      </c>
      <c r="H323" s="16" t="s">
        <v>5422</v>
      </c>
      <c r="I323" s="16">
        <v>61</v>
      </c>
      <c r="J323" s="16" t="s">
        <v>5415</v>
      </c>
      <c r="K323" s="16">
        <v>255</v>
      </c>
      <c r="L323" s="16">
        <v>70</v>
      </c>
      <c r="M323" s="16" t="s">
        <v>5645</v>
      </c>
      <c r="N323" s="16" t="s">
        <v>3705</v>
      </c>
      <c r="O323" s="16" t="s">
        <v>6536</v>
      </c>
      <c r="P323" s="16" t="s">
        <v>6537</v>
      </c>
      <c r="Q323" s="16" t="s">
        <v>2024</v>
      </c>
      <c r="R323" s="16">
        <v>5355</v>
      </c>
      <c r="S323" s="16">
        <v>0.7</v>
      </c>
      <c r="T323" s="16">
        <v>24</v>
      </c>
      <c r="U323" s="16" t="s">
        <v>8759</v>
      </c>
      <c r="V323" s="16" t="s">
        <v>8767</v>
      </c>
      <c r="W323" s="16" t="s">
        <v>9119</v>
      </c>
      <c r="X323" s="16" t="s">
        <v>9614</v>
      </c>
      <c r="Y323" s="16" t="s">
        <v>9614</v>
      </c>
      <c r="Z323" s="16" t="s">
        <v>9614</v>
      </c>
      <c r="AA323" s="16" t="s">
        <v>9614</v>
      </c>
      <c r="AB323" s="16" t="s">
        <v>9614</v>
      </c>
      <c r="AC323" s="16" t="s">
        <v>9614</v>
      </c>
      <c r="AD323" s="16" t="s">
        <v>9614</v>
      </c>
      <c r="AE323" s="16" t="s">
        <v>9614</v>
      </c>
      <c r="AF323" s="16" t="s">
        <v>9614</v>
      </c>
      <c r="AG323" s="17" t="str">
        <f t="shared" ref="AG323:AG386" si="10">+W323&amp;","&amp;X323&amp;","&amp;Y323&amp;","&amp;Z323&amp;","&amp;AA323&amp;","&amp;AB323&amp;","&amp;AC323&amp;","&amp;AD323&amp;","&amp;AE323&amp;","&amp;AF323</f>
        <v>322,0,0,0,0,0,0,0,0,0</v>
      </c>
      <c r="AH323" s="16" t="s">
        <v>7116</v>
      </c>
      <c r="AI323" s="16" t="s">
        <v>8353</v>
      </c>
      <c r="AK323" s="16" t="s">
        <v>8038</v>
      </c>
      <c r="AL323" s="16" t="s">
        <v>8038</v>
      </c>
      <c r="AM323" s="16" t="s">
        <v>8038</v>
      </c>
      <c r="AN323" s="16">
        <v>0</v>
      </c>
      <c r="AO323" s="16">
        <v>25</v>
      </c>
      <c r="AP323" s="16">
        <v>0</v>
      </c>
      <c r="AQ323" s="16" t="s">
        <v>8565</v>
      </c>
      <c r="AT323" s="17"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16">
        <v>323</v>
      </c>
      <c r="B324" s="16" t="s">
        <v>659</v>
      </c>
      <c r="C324" s="16" t="s">
        <v>4139</v>
      </c>
      <c r="D324" s="16" t="s">
        <v>178</v>
      </c>
      <c r="E324" s="16" t="s">
        <v>184</v>
      </c>
      <c r="F324" s="16" t="s">
        <v>4718</v>
      </c>
      <c r="G324" s="16" t="s">
        <v>5421</v>
      </c>
      <c r="H324" s="16" t="s">
        <v>5422</v>
      </c>
      <c r="I324" s="16">
        <v>161</v>
      </c>
      <c r="J324" s="16" t="s">
        <v>5439</v>
      </c>
      <c r="K324" s="16">
        <v>150</v>
      </c>
      <c r="L324" s="16">
        <v>70</v>
      </c>
      <c r="M324" s="16" t="s">
        <v>5646</v>
      </c>
      <c r="N324" s="16" t="s">
        <v>3697</v>
      </c>
      <c r="O324" s="16" t="s">
        <v>5962</v>
      </c>
      <c r="Q324" s="16" t="s">
        <v>2024</v>
      </c>
      <c r="R324" s="16">
        <v>5355</v>
      </c>
      <c r="S324" s="16">
        <v>1.9</v>
      </c>
      <c r="T324" s="16">
        <v>220</v>
      </c>
      <c r="U324" s="16" t="s">
        <v>2056</v>
      </c>
      <c r="V324" s="16" t="s">
        <v>8767</v>
      </c>
      <c r="W324" s="16" t="s">
        <v>9120</v>
      </c>
      <c r="X324" s="16" t="s">
        <v>9614</v>
      </c>
      <c r="Y324" s="16" t="s">
        <v>9614</v>
      </c>
      <c r="Z324" s="16" t="s">
        <v>9614</v>
      </c>
      <c r="AA324" s="16" t="s">
        <v>9614</v>
      </c>
      <c r="AB324" s="16" t="s">
        <v>9614</v>
      </c>
      <c r="AC324" s="16" t="s">
        <v>9614</v>
      </c>
      <c r="AD324" s="16" t="s">
        <v>9614</v>
      </c>
      <c r="AE324" s="16" t="s">
        <v>9614</v>
      </c>
      <c r="AF324" s="16" t="s">
        <v>9614</v>
      </c>
      <c r="AG324" s="17" t="str">
        <f t="shared" si="10"/>
        <v>323,0,0,0,0,0,0,0,0,0</v>
      </c>
      <c r="AH324" s="16" t="s">
        <v>1614</v>
      </c>
      <c r="AI324" s="16" t="s">
        <v>8354</v>
      </c>
      <c r="AK324" s="16" t="s">
        <v>8038</v>
      </c>
      <c r="AL324" s="16" t="s">
        <v>8038</v>
      </c>
      <c r="AM324" s="16" t="s">
        <v>8038</v>
      </c>
      <c r="AN324" s="16">
        <v>0</v>
      </c>
      <c r="AO324" s="16">
        <v>25</v>
      </c>
      <c r="AP324" s="16">
        <v>0</v>
      </c>
      <c r="AT324" s="17"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16">
        <v>324</v>
      </c>
      <c r="B325" s="16" t="s">
        <v>661</v>
      </c>
      <c r="C325" s="16" t="s">
        <v>4140</v>
      </c>
      <c r="D325" s="16" t="s">
        <v>178</v>
      </c>
      <c r="F325" s="16" t="s">
        <v>4719</v>
      </c>
      <c r="G325" s="16" t="s">
        <v>5421</v>
      </c>
      <c r="H325" s="16" t="s">
        <v>5422</v>
      </c>
      <c r="I325" s="16">
        <v>165</v>
      </c>
      <c r="J325" s="16" t="s">
        <v>2044</v>
      </c>
      <c r="K325" s="16">
        <v>90</v>
      </c>
      <c r="L325" s="16">
        <v>70</v>
      </c>
      <c r="M325" s="16" t="s">
        <v>5647</v>
      </c>
      <c r="N325" s="16" t="s">
        <v>3712</v>
      </c>
      <c r="O325" s="16" t="s">
        <v>6538</v>
      </c>
      <c r="P325" s="16" t="s">
        <v>6539</v>
      </c>
      <c r="Q325" s="16" t="s">
        <v>2024</v>
      </c>
      <c r="R325" s="16">
        <v>5355</v>
      </c>
      <c r="S325" s="16">
        <v>0.5</v>
      </c>
      <c r="T325" s="16">
        <v>80.400000000000006</v>
      </c>
      <c r="U325" s="16" t="s">
        <v>2058</v>
      </c>
      <c r="V325" s="16" t="s">
        <v>8767</v>
      </c>
      <c r="W325" s="16" t="s">
        <v>9121</v>
      </c>
      <c r="X325" s="16" t="s">
        <v>9614</v>
      </c>
      <c r="Y325" s="16" t="s">
        <v>9614</v>
      </c>
      <c r="Z325" s="16" t="s">
        <v>9614</v>
      </c>
      <c r="AA325" s="16" t="s">
        <v>9614</v>
      </c>
      <c r="AB325" s="16" t="s">
        <v>9614</v>
      </c>
      <c r="AC325" s="16" t="s">
        <v>9614</v>
      </c>
      <c r="AD325" s="16" t="s">
        <v>9614</v>
      </c>
      <c r="AE325" s="16" t="s">
        <v>9614</v>
      </c>
      <c r="AF325" s="16" t="s">
        <v>9614</v>
      </c>
      <c r="AG325" s="17" t="str">
        <f t="shared" si="10"/>
        <v>324,0,0,0,0,0,0,0,0,0</v>
      </c>
      <c r="AH325" s="16" t="s">
        <v>7117</v>
      </c>
      <c r="AI325" s="16" t="s">
        <v>7692</v>
      </c>
      <c r="AN325" s="16">
        <v>0</v>
      </c>
      <c r="AO325" s="16">
        <v>25</v>
      </c>
      <c r="AP325" s="16">
        <v>0</v>
      </c>
      <c r="AT325" s="17"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16">
        <v>325</v>
      </c>
      <c r="B326" s="16" t="s">
        <v>662</v>
      </c>
      <c r="C326" s="16" t="s">
        <v>4141</v>
      </c>
      <c r="D326" s="16" t="s">
        <v>186</v>
      </c>
      <c r="F326" s="16" t="s">
        <v>4720</v>
      </c>
      <c r="G326" s="16" t="s">
        <v>5421</v>
      </c>
      <c r="H326" s="16" t="s">
        <v>5427</v>
      </c>
      <c r="I326" s="16">
        <v>66</v>
      </c>
      <c r="J326" s="16" t="s">
        <v>1314</v>
      </c>
      <c r="K326" s="16">
        <v>255</v>
      </c>
      <c r="L326" s="16">
        <v>70</v>
      </c>
      <c r="M326" s="16" t="s">
        <v>5648</v>
      </c>
      <c r="N326" s="16" t="s">
        <v>3754</v>
      </c>
      <c r="O326" s="16" t="s">
        <v>6540</v>
      </c>
      <c r="P326" s="16" t="s">
        <v>6541</v>
      </c>
      <c r="Q326" s="16" t="s">
        <v>2024</v>
      </c>
      <c r="R326" s="16">
        <v>5355</v>
      </c>
      <c r="S326" s="16">
        <v>0.7</v>
      </c>
      <c r="T326" s="16">
        <v>30.6</v>
      </c>
      <c r="U326" s="16" t="s">
        <v>8763</v>
      </c>
      <c r="V326" s="16" t="s">
        <v>8767</v>
      </c>
      <c r="W326" s="16" t="s">
        <v>9122</v>
      </c>
      <c r="X326" s="16" t="s">
        <v>9614</v>
      </c>
      <c r="Y326" s="16" t="s">
        <v>9614</v>
      </c>
      <c r="Z326" s="16" t="s">
        <v>9614</v>
      </c>
      <c r="AA326" s="16" t="s">
        <v>9614</v>
      </c>
      <c r="AB326" s="16" t="s">
        <v>9614</v>
      </c>
      <c r="AC326" s="16" t="s">
        <v>9614</v>
      </c>
      <c r="AD326" s="16" t="s">
        <v>9614</v>
      </c>
      <c r="AE326" s="16" t="s">
        <v>9614</v>
      </c>
      <c r="AF326" s="16" t="s">
        <v>9614</v>
      </c>
      <c r="AG326" s="17" t="str">
        <f t="shared" si="10"/>
        <v>325,0,0,0,0,0,0,0,0,0</v>
      </c>
      <c r="AH326" s="16" t="s">
        <v>1670</v>
      </c>
      <c r="AI326" s="16" t="s">
        <v>8176</v>
      </c>
      <c r="AL326" s="16" t="s">
        <v>8177</v>
      </c>
      <c r="AN326" s="16">
        <v>0</v>
      </c>
      <c r="AO326" s="16">
        <v>25</v>
      </c>
      <c r="AP326" s="16">
        <v>12</v>
      </c>
      <c r="AQ326" s="16" t="s">
        <v>8566</v>
      </c>
      <c r="AT326" s="17"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16">
        <v>326</v>
      </c>
      <c r="B327" s="16" t="s">
        <v>663</v>
      </c>
      <c r="C327" s="16" t="s">
        <v>4142</v>
      </c>
      <c r="D327" s="16" t="s">
        <v>186</v>
      </c>
      <c r="F327" s="16" t="s">
        <v>4721</v>
      </c>
      <c r="G327" s="16" t="s">
        <v>5421</v>
      </c>
      <c r="H327" s="16" t="s">
        <v>5427</v>
      </c>
      <c r="I327" s="16">
        <v>165</v>
      </c>
      <c r="J327" s="16" t="s">
        <v>1315</v>
      </c>
      <c r="K327" s="16">
        <v>60</v>
      </c>
      <c r="L327" s="16">
        <v>70</v>
      </c>
      <c r="M327" s="16" t="s">
        <v>5648</v>
      </c>
      <c r="N327" s="16" t="s">
        <v>3754</v>
      </c>
      <c r="O327" s="16" t="s">
        <v>5963</v>
      </c>
      <c r="Q327" s="16" t="s">
        <v>2024</v>
      </c>
      <c r="R327" s="16">
        <v>5355</v>
      </c>
      <c r="S327" s="16">
        <v>0.9</v>
      </c>
      <c r="T327" s="16">
        <v>71.5</v>
      </c>
      <c r="U327" s="16" t="s">
        <v>8762</v>
      </c>
      <c r="V327" s="16" t="s">
        <v>8767</v>
      </c>
      <c r="W327" s="16" t="s">
        <v>9123</v>
      </c>
      <c r="X327" s="16" t="s">
        <v>9614</v>
      </c>
      <c r="Y327" s="16" t="s">
        <v>9614</v>
      </c>
      <c r="Z327" s="16" t="s">
        <v>9614</v>
      </c>
      <c r="AA327" s="16" t="s">
        <v>9614</v>
      </c>
      <c r="AB327" s="16" t="s">
        <v>9614</v>
      </c>
      <c r="AC327" s="16" t="s">
        <v>9614</v>
      </c>
      <c r="AD327" s="16" t="s">
        <v>9614</v>
      </c>
      <c r="AE327" s="16" t="s">
        <v>9614</v>
      </c>
      <c r="AF327" s="16" t="s">
        <v>9614</v>
      </c>
      <c r="AG327" s="17" t="str">
        <f t="shared" si="10"/>
        <v>326,0,0,0,0,0,0,0,0,0</v>
      </c>
      <c r="AH327" s="16" t="s">
        <v>7118</v>
      </c>
      <c r="AI327" s="16" t="s">
        <v>8178</v>
      </c>
      <c r="AL327" s="16" t="s">
        <v>8177</v>
      </c>
      <c r="AN327" s="16">
        <v>0</v>
      </c>
      <c r="AO327" s="16">
        <v>25</v>
      </c>
      <c r="AP327" s="16">
        <v>0</v>
      </c>
      <c r="AT327" s="17"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16">
        <v>327</v>
      </c>
      <c r="B328" s="16" t="s">
        <v>664</v>
      </c>
      <c r="C328" s="16" t="s">
        <v>4143</v>
      </c>
      <c r="D328" s="16" t="s">
        <v>177</v>
      </c>
      <c r="F328" s="16" t="s">
        <v>4722</v>
      </c>
      <c r="G328" s="16" t="s">
        <v>5421</v>
      </c>
      <c r="H328" s="16" t="s">
        <v>5427</v>
      </c>
      <c r="I328" s="16">
        <v>126</v>
      </c>
      <c r="J328" s="16" t="s">
        <v>5415</v>
      </c>
      <c r="K328" s="16">
        <v>255</v>
      </c>
      <c r="L328" s="16">
        <v>70</v>
      </c>
      <c r="M328" s="16" t="s">
        <v>5649</v>
      </c>
      <c r="N328" s="16" t="s">
        <v>5603</v>
      </c>
      <c r="O328" s="16" t="s">
        <v>6542</v>
      </c>
      <c r="P328" s="16" t="s">
        <v>6543</v>
      </c>
      <c r="Q328" s="16" t="s">
        <v>7119</v>
      </c>
      <c r="R328" s="16">
        <v>4080</v>
      </c>
      <c r="S328" s="16">
        <v>1.1000000000000001</v>
      </c>
      <c r="T328" s="16">
        <v>5</v>
      </c>
      <c r="U328" s="16" t="s">
        <v>2058</v>
      </c>
      <c r="V328" s="16" t="s">
        <v>8767</v>
      </c>
      <c r="W328" s="16" t="s">
        <v>9124</v>
      </c>
      <c r="X328" s="16" t="s">
        <v>9614</v>
      </c>
      <c r="Y328" s="16" t="s">
        <v>9614</v>
      </c>
      <c r="Z328" s="16" t="s">
        <v>9614</v>
      </c>
      <c r="AA328" s="16" t="s">
        <v>9614</v>
      </c>
      <c r="AB328" s="16" t="s">
        <v>9614</v>
      </c>
      <c r="AC328" s="16" t="s">
        <v>9614</v>
      </c>
      <c r="AD328" s="16" t="s">
        <v>9614</v>
      </c>
      <c r="AE328" s="16" t="s">
        <v>9614</v>
      </c>
      <c r="AF328" s="16" t="s">
        <v>9614</v>
      </c>
      <c r="AG328" s="17" t="str">
        <f t="shared" si="10"/>
        <v>327,0,0,0,0,0,0,0,0,0</v>
      </c>
      <c r="AH328" s="16" t="s">
        <v>7120</v>
      </c>
      <c r="AI328" s="16" t="s">
        <v>8179</v>
      </c>
      <c r="AL328" s="16" t="s">
        <v>8159</v>
      </c>
      <c r="AN328" s="16">
        <v>0</v>
      </c>
      <c r="AO328" s="16">
        <v>25</v>
      </c>
      <c r="AP328" s="16">
        <v>0</v>
      </c>
      <c r="AT328" s="17"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16">
        <v>328</v>
      </c>
      <c r="B329" s="16" t="s">
        <v>665</v>
      </c>
      <c r="C329" s="16" t="s">
        <v>4144</v>
      </c>
      <c r="D329" s="16" t="s">
        <v>184</v>
      </c>
      <c r="F329" s="16" t="s">
        <v>4723</v>
      </c>
      <c r="G329" s="16" t="s">
        <v>5421</v>
      </c>
      <c r="H329" s="16" t="s">
        <v>1312</v>
      </c>
      <c r="I329" s="16">
        <v>58</v>
      </c>
      <c r="J329" s="16" t="s">
        <v>2028</v>
      </c>
      <c r="K329" s="16">
        <v>255</v>
      </c>
      <c r="L329" s="16">
        <v>70</v>
      </c>
      <c r="M329" s="16" t="s">
        <v>5650</v>
      </c>
      <c r="N329" s="16" t="s">
        <v>3793</v>
      </c>
      <c r="O329" s="16" t="s">
        <v>6544</v>
      </c>
      <c r="P329" s="16" t="s">
        <v>6545</v>
      </c>
      <c r="Q329" s="16" t="s">
        <v>1372</v>
      </c>
      <c r="R329" s="16">
        <v>5355</v>
      </c>
      <c r="S329" s="16">
        <v>0.7</v>
      </c>
      <c r="T329" s="16">
        <v>15</v>
      </c>
      <c r="U329" s="16" t="s">
        <v>2058</v>
      </c>
      <c r="V329" s="16" t="s">
        <v>8768</v>
      </c>
      <c r="W329" s="16" t="s">
        <v>9125</v>
      </c>
      <c r="X329" s="16" t="s">
        <v>9614</v>
      </c>
      <c r="Y329" s="16" t="s">
        <v>9614</v>
      </c>
      <c r="Z329" s="16" t="s">
        <v>9614</v>
      </c>
      <c r="AA329" s="16" t="s">
        <v>9614</v>
      </c>
      <c r="AB329" s="16" t="s">
        <v>9614</v>
      </c>
      <c r="AC329" s="16" t="s">
        <v>9614</v>
      </c>
      <c r="AD329" s="16" t="s">
        <v>9614</v>
      </c>
      <c r="AE329" s="16" t="s">
        <v>9614</v>
      </c>
      <c r="AF329" s="16" t="s">
        <v>9614</v>
      </c>
      <c r="AG329" s="17" t="str">
        <f t="shared" si="10"/>
        <v>328,0,0,0,0,0,0,0,0,0</v>
      </c>
      <c r="AH329" s="16" t="s">
        <v>7121</v>
      </c>
      <c r="AI329" s="16" t="s">
        <v>8180</v>
      </c>
      <c r="AL329" s="16" t="s">
        <v>8070</v>
      </c>
      <c r="AN329" s="16">
        <v>0</v>
      </c>
      <c r="AO329" s="16">
        <v>25</v>
      </c>
      <c r="AP329" s="16">
        <v>0</v>
      </c>
      <c r="AQ329" s="16" t="s">
        <v>8567</v>
      </c>
      <c r="AT329" s="17"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16">
        <v>329</v>
      </c>
      <c r="B330" s="16" t="s">
        <v>666</v>
      </c>
      <c r="C330" s="16" t="s">
        <v>4145</v>
      </c>
      <c r="D330" s="16" t="s">
        <v>184</v>
      </c>
      <c r="E330" s="16" t="s">
        <v>189</v>
      </c>
      <c r="F330" s="16" t="s">
        <v>4724</v>
      </c>
      <c r="G330" s="16" t="s">
        <v>5421</v>
      </c>
      <c r="H330" s="16" t="s">
        <v>1312</v>
      </c>
      <c r="I330" s="16">
        <v>119</v>
      </c>
      <c r="J330" s="16" t="s">
        <v>5436</v>
      </c>
      <c r="K330" s="16">
        <v>120</v>
      </c>
      <c r="L330" s="16">
        <v>70</v>
      </c>
      <c r="M330" s="16" t="s">
        <v>2041</v>
      </c>
      <c r="O330" s="16" t="s">
        <v>5964</v>
      </c>
      <c r="Q330" s="16" t="s">
        <v>1372</v>
      </c>
      <c r="R330" s="16">
        <v>5355</v>
      </c>
      <c r="S330" s="16">
        <v>1.1000000000000001</v>
      </c>
      <c r="T330" s="16">
        <v>15.3</v>
      </c>
      <c r="U330" s="16" t="s">
        <v>2055</v>
      </c>
      <c r="V330" s="16" t="s">
        <v>8768</v>
      </c>
      <c r="W330" s="16" t="s">
        <v>9126</v>
      </c>
      <c r="X330" s="16" t="s">
        <v>9614</v>
      </c>
      <c r="Y330" s="16" t="s">
        <v>9614</v>
      </c>
      <c r="Z330" s="16" t="s">
        <v>9614</v>
      </c>
      <c r="AA330" s="16" t="s">
        <v>9614</v>
      </c>
      <c r="AB330" s="16" t="s">
        <v>9614</v>
      </c>
      <c r="AC330" s="16" t="s">
        <v>9614</v>
      </c>
      <c r="AD330" s="16" t="s">
        <v>9614</v>
      </c>
      <c r="AE330" s="16" t="s">
        <v>9614</v>
      </c>
      <c r="AF330" s="16" t="s">
        <v>9614</v>
      </c>
      <c r="AG330" s="17" t="str">
        <f t="shared" si="10"/>
        <v>329,0,0,0,0,0,0,0,0,0</v>
      </c>
      <c r="AH330" s="16" t="s">
        <v>7122</v>
      </c>
      <c r="AI330" s="16" t="s">
        <v>7693</v>
      </c>
      <c r="AN330" s="16">
        <v>0</v>
      </c>
      <c r="AO330" s="16">
        <v>25</v>
      </c>
      <c r="AP330" s="16">
        <v>0</v>
      </c>
      <c r="AQ330" s="16" t="s">
        <v>8568</v>
      </c>
      <c r="AT330" s="17"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16">
        <v>330</v>
      </c>
      <c r="B331" s="16" t="s">
        <v>667</v>
      </c>
      <c r="C331" s="16" t="s">
        <v>4146</v>
      </c>
      <c r="D331" s="16" t="s">
        <v>184</v>
      </c>
      <c r="E331" s="16" t="s">
        <v>189</v>
      </c>
      <c r="F331" s="16" t="s">
        <v>4725</v>
      </c>
      <c r="G331" s="16" t="s">
        <v>5421</v>
      </c>
      <c r="H331" s="16" t="s">
        <v>1312</v>
      </c>
      <c r="I331" s="16">
        <v>234</v>
      </c>
      <c r="J331" s="16" t="s">
        <v>5446</v>
      </c>
      <c r="K331" s="16">
        <v>45</v>
      </c>
      <c r="L331" s="16">
        <v>70</v>
      </c>
      <c r="M331" s="16" t="s">
        <v>2041</v>
      </c>
      <c r="O331" s="16" t="s">
        <v>5965</v>
      </c>
      <c r="Q331" s="16" t="s">
        <v>1372</v>
      </c>
      <c r="R331" s="16">
        <v>5355</v>
      </c>
      <c r="S331" s="16">
        <v>2</v>
      </c>
      <c r="T331" s="16">
        <v>82</v>
      </c>
      <c r="U331" s="16" t="s">
        <v>2055</v>
      </c>
      <c r="V331" s="16" t="s">
        <v>8768</v>
      </c>
      <c r="W331" s="16" t="s">
        <v>9127</v>
      </c>
      <c r="X331" s="16" t="s">
        <v>9614</v>
      </c>
      <c r="Y331" s="16" t="s">
        <v>9614</v>
      </c>
      <c r="Z331" s="16" t="s">
        <v>9614</v>
      </c>
      <c r="AA331" s="16" t="s">
        <v>9614</v>
      </c>
      <c r="AB331" s="16" t="s">
        <v>9614</v>
      </c>
      <c r="AC331" s="16" t="s">
        <v>9614</v>
      </c>
      <c r="AD331" s="16" t="s">
        <v>9614</v>
      </c>
      <c r="AE331" s="16" t="s">
        <v>9614</v>
      </c>
      <c r="AF331" s="16" t="s">
        <v>9614</v>
      </c>
      <c r="AG331" s="17" t="str">
        <f t="shared" si="10"/>
        <v>330,0,0,0,0,0,0,0,0,0</v>
      </c>
      <c r="AH331" s="16" t="s">
        <v>7013</v>
      </c>
      <c r="AI331" s="16" t="s">
        <v>7694</v>
      </c>
      <c r="AN331" s="16">
        <v>0</v>
      </c>
      <c r="AO331" s="16">
        <v>25</v>
      </c>
      <c r="AP331" s="16">
        <v>0</v>
      </c>
      <c r="AT331" s="17"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16">
        <v>331</v>
      </c>
      <c r="B332" s="16" t="s">
        <v>668</v>
      </c>
      <c r="C332" s="16" t="s">
        <v>4147</v>
      </c>
      <c r="D332" s="16" t="s">
        <v>181</v>
      </c>
      <c r="F332" s="16" t="s">
        <v>4726</v>
      </c>
      <c r="G332" s="16" t="s">
        <v>5421</v>
      </c>
      <c r="H332" s="16" t="s">
        <v>1312</v>
      </c>
      <c r="I332" s="16">
        <v>67</v>
      </c>
      <c r="J332" s="16" t="s">
        <v>5415</v>
      </c>
      <c r="K332" s="16">
        <v>190</v>
      </c>
      <c r="L332" s="16">
        <v>35</v>
      </c>
      <c r="M332" s="16" t="s">
        <v>3750</v>
      </c>
      <c r="N332" s="16" t="s">
        <v>3747</v>
      </c>
      <c r="O332" s="16" t="s">
        <v>6546</v>
      </c>
      <c r="P332" s="16" t="s">
        <v>6547</v>
      </c>
      <c r="Q332" s="16" t="s">
        <v>2060</v>
      </c>
      <c r="R332" s="16">
        <v>5355</v>
      </c>
      <c r="S332" s="16">
        <v>0.4</v>
      </c>
      <c r="T332" s="16">
        <v>51.3</v>
      </c>
      <c r="U332" s="16" t="s">
        <v>2055</v>
      </c>
      <c r="V332" s="16" t="s">
        <v>8768</v>
      </c>
      <c r="W332" s="16" t="s">
        <v>9128</v>
      </c>
      <c r="X332" s="16" t="s">
        <v>9614</v>
      </c>
      <c r="Y332" s="16" t="s">
        <v>9614</v>
      </c>
      <c r="Z332" s="16" t="s">
        <v>9614</v>
      </c>
      <c r="AA332" s="16" t="s">
        <v>9614</v>
      </c>
      <c r="AB332" s="16" t="s">
        <v>9614</v>
      </c>
      <c r="AC332" s="16" t="s">
        <v>9614</v>
      </c>
      <c r="AD332" s="16" t="s">
        <v>9614</v>
      </c>
      <c r="AE332" s="16" t="s">
        <v>9614</v>
      </c>
      <c r="AF332" s="16" t="s">
        <v>9614</v>
      </c>
      <c r="AG332" s="17" t="str">
        <f t="shared" si="10"/>
        <v>331,0,0,0,0,0,0,0,0,0</v>
      </c>
      <c r="AH332" s="16" t="s">
        <v>7123</v>
      </c>
      <c r="AI332" s="16" t="s">
        <v>8181</v>
      </c>
      <c r="AL332" s="16" t="s">
        <v>8182</v>
      </c>
      <c r="AN332" s="16">
        <v>0</v>
      </c>
      <c r="AO332" s="16">
        <v>25</v>
      </c>
      <c r="AP332" s="16">
        <v>0</v>
      </c>
      <c r="AQ332" s="16" t="s">
        <v>8569</v>
      </c>
      <c r="AT332" s="17"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16">
        <v>332</v>
      </c>
      <c r="B333" s="16" t="s">
        <v>669</v>
      </c>
      <c r="C333" s="16" t="s">
        <v>4148</v>
      </c>
      <c r="D333" s="16" t="s">
        <v>181</v>
      </c>
      <c r="E333" s="16" t="s">
        <v>190</v>
      </c>
      <c r="F333" s="16" t="s">
        <v>4727</v>
      </c>
      <c r="G333" s="16" t="s">
        <v>5421</v>
      </c>
      <c r="H333" s="16" t="s">
        <v>1312</v>
      </c>
      <c r="I333" s="16">
        <v>166</v>
      </c>
      <c r="J333" s="16" t="s">
        <v>5439</v>
      </c>
      <c r="K333" s="16">
        <v>60</v>
      </c>
      <c r="L333" s="16">
        <v>35</v>
      </c>
      <c r="M333" s="16" t="s">
        <v>3750</v>
      </c>
      <c r="N333" s="16" t="s">
        <v>3747</v>
      </c>
      <c r="O333" s="16" t="s">
        <v>5966</v>
      </c>
      <c r="Q333" s="16" t="s">
        <v>2060</v>
      </c>
      <c r="R333" s="16">
        <v>5355</v>
      </c>
      <c r="S333" s="16">
        <v>1.3</v>
      </c>
      <c r="T333" s="16">
        <v>77.400000000000006</v>
      </c>
      <c r="U333" s="16" t="s">
        <v>2055</v>
      </c>
      <c r="V333" s="16" t="s">
        <v>8768</v>
      </c>
      <c r="W333" s="16" t="s">
        <v>9129</v>
      </c>
      <c r="X333" s="16" t="s">
        <v>9614</v>
      </c>
      <c r="Y333" s="16" t="s">
        <v>9614</v>
      </c>
      <c r="Z333" s="16" t="s">
        <v>9614</v>
      </c>
      <c r="AA333" s="16" t="s">
        <v>9614</v>
      </c>
      <c r="AB333" s="16" t="s">
        <v>9614</v>
      </c>
      <c r="AC333" s="16" t="s">
        <v>9614</v>
      </c>
      <c r="AD333" s="16" t="s">
        <v>9614</v>
      </c>
      <c r="AE333" s="16" t="s">
        <v>9614</v>
      </c>
      <c r="AF333" s="16" t="s">
        <v>9614</v>
      </c>
      <c r="AG333" s="17" t="str">
        <f t="shared" si="10"/>
        <v>332,0,0,0,0,0,0,0,0,0</v>
      </c>
      <c r="AH333" s="16" t="s">
        <v>7124</v>
      </c>
      <c r="AI333" s="16" t="s">
        <v>8183</v>
      </c>
      <c r="AL333" s="16" t="s">
        <v>8182</v>
      </c>
      <c r="AN333" s="16">
        <v>0</v>
      </c>
      <c r="AO333" s="16">
        <v>25</v>
      </c>
      <c r="AP333" s="16">
        <v>0</v>
      </c>
      <c r="AT333" s="17"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16">
        <v>333</v>
      </c>
      <c r="B334" s="16" t="s">
        <v>670</v>
      </c>
      <c r="C334" s="16" t="s">
        <v>4149</v>
      </c>
      <c r="D334" s="16" t="s">
        <v>177</v>
      </c>
      <c r="E334" s="16" t="s">
        <v>185</v>
      </c>
      <c r="F334" s="16" t="s">
        <v>4728</v>
      </c>
      <c r="G334" s="16" t="s">
        <v>5421</v>
      </c>
      <c r="H334" s="16" t="s">
        <v>5444</v>
      </c>
      <c r="I334" s="16">
        <v>62</v>
      </c>
      <c r="J334" s="16" t="s">
        <v>1314</v>
      </c>
      <c r="K334" s="16">
        <v>255</v>
      </c>
      <c r="L334" s="16">
        <v>70</v>
      </c>
      <c r="M334" s="16" t="s">
        <v>3725</v>
      </c>
      <c r="N334" s="16" t="s">
        <v>3696</v>
      </c>
      <c r="O334" s="16" t="s">
        <v>6548</v>
      </c>
      <c r="P334" s="16" t="s">
        <v>6549</v>
      </c>
      <c r="Q334" s="16" t="s">
        <v>7125</v>
      </c>
      <c r="R334" s="16">
        <v>5355</v>
      </c>
      <c r="S334" s="16">
        <v>0.4</v>
      </c>
      <c r="T334" s="16">
        <v>1.2</v>
      </c>
      <c r="U334" s="16" t="s">
        <v>2057</v>
      </c>
      <c r="V334" s="16" t="s">
        <v>7064</v>
      </c>
      <c r="W334" s="16" t="s">
        <v>9130</v>
      </c>
      <c r="X334" s="16" t="s">
        <v>9614</v>
      </c>
      <c r="Y334" s="16" t="s">
        <v>9614</v>
      </c>
      <c r="Z334" s="16" t="s">
        <v>9614</v>
      </c>
      <c r="AA334" s="16" t="s">
        <v>9614</v>
      </c>
      <c r="AB334" s="16" t="s">
        <v>9614</v>
      </c>
      <c r="AC334" s="16" t="s">
        <v>9614</v>
      </c>
      <c r="AD334" s="16" t="s">
        <v>9614</v>
      </c>
      <c r="AE334" s="16" t="s">
        <v>9614</v>
      </c>
      <c r="AF334" s="16" t="s">
        <v>9614</v>
      </c>
      <c r="AG334" s="17" t="str">
        <f t="shared" si="10"/>
        <v>333,0,0,0,0,0,0,0,0,0</v>
      </c>
      <c r="AH334" s="16" t="s">
        <v>7126</v>
      </c>
      <c r="AI334" s="16" t="s">
        <v>7695</v>
      </c>
      <c r="AN334" s="16">
        <v>0</v>
      </c>
      <c r="AO334" s="16">
        <v>25</v>
      </c>
      <c r="AP334" s="16">
        <v>17</v>
      </c>
      <c r="AQ334" s="16" t="s">
        <v>8570</v>
      </c>
      <c r="AT334" s="17"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16">
        <v>334</v>
      </c>
      <c r="B335" s="16" t="s">
        <v>671</v>
      </c>
      <c r="C335" s="16" t="s">
        <v>4150</v>
      </c>
      <c r="D335" s="16" t="s">
        <v>189</v>
      </c>
      <c r="E335" s="16" t="s">
        <v>185</v>
      </c>
      <c r="F335" s="16" t="s">
        <v>4729</v>
      </c>
      <c r="G335" s="16" t="s">
        <v>5421</v>
      </c>
      <c r="H335" s="16" t="s">
        <v>5444</v>
      </c>
      <c r="I335" s="16">
        <v>172</v>
      </c>
      <c r="J335" s="16" t="s">
        <v>1315</v>
      </c>
      <c r="K335" s="16">
        <v>45</v>
      </c>
      <c r="L335" s="16">
        <v>70</v>
      </c>
      <c r="M335" s="16" t="s">
        <v>3725</v>
      </c>
      <c r="N335" s="16" t="s">
        <v>3696</v>
      </c>
      <c r="O335" s="16" t="s">
        <v>5967</v>
      </c>
      <c r="Q335" s="16" t="s">
        <v>7125</v>
      </c>
      <c r="R335" s="16">
        <v>5355</v>
      </c>
      <c r="S335" s="16">
        <v>1.1000000000000001</v>
      </c>
      <c r="T335" s="16">
        <v>20.6</v>
      </c>
      <c r="U335" s="16" t="s">
        <v>2057</v>
      </c>
      <c r="V335" s="16" t="s">
        <v>7064</v>
      </c>
      <c r="W335" s="16" t="s">
        <v>9131</v>
      </c>
      <c r="X335" s="16" t="s">
        <v>9614</v>
      </c>
      <c r="Y335" s="16" t="s">
        <v>9614</v>
      </c>
      <c r="Z335" s="16" t="s">
        <v>9614</v>
      </c>
      <c r="AA335" s="16" t="s">
        <v>9614</v>
      </c>
      <c r="AB335" s="16" t="s">
        <v>9614</v>
      </c>
      <c r="AC335" s="16" t="s">
        <v>9614</v>
      </c>
      <c r="AD335" s="16" t="s">
        <v>9614</v>
      </c>
      <c r="AE335" s="16" t="s">
        <v>9614</v>
      </c>
      <c r="AF335" s="16" t="s">
        <v>9614</v>
      </c>
      <c r="AG335" s="17" t="str">
        <f t="shared" si="10"/>
        <v>334,0,0,0,0,0,0,0,0,0</v>
      </c>
      <c r="AH335" s="16" t="s">
        <v>7127</v>
      </c>
      <c r="AI335" s="16" t="s">
        <v>7696</v>
      </c>
      <c r="AN335" s="16">
        <v>0</v>
      </c>
      <c r="AO335" s="16">
        <v>25</v>
      </c>
      <c r="AP335" s="16">
        <v>28</v>
      </c>
      <c r="AT335" s="17"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16">
        <v>335</v>
      </c>
      <c r="B336" s="16" t="s">
        <v>673</v>
      </c>
      <c r="C336" s="16" t="s">
        <v>4151</v>
      </c>
      <c r="D336" s="16" t="s">
        <v>177</v>
      </c>
      <c r="F336" s="16" t="s">
        <v>4730</v>
      </c>
      <c r="G336" s="16" t="s">
        <v>5421</v>
      </c>
      <c r="H336" s="16" t="s">
        <v>5444</v>
      </c>
      <c r="I336" s="16">
        <v>160</v>
      </c>
      <c r="J336" s="16" t="s">
        <v>2029</v>
      </c>
      <c r="K336" s="16">
        <v>90</v>
      </c>
      <c r="L336" s="16">
        <v>70</v>
      </c>
      <c r="M336" s="16" t="s">
        <v>5597</v>
      </c>
      <c r="N336" s="16" t="s">
        <v>5651</v>
      </c>
      <c r="O336" s="16" t="s">
        <v>6550</v>
      </c>
      <c r="P336" s="16" t="s">
        <v>6551</v>
      </c>
      <c r="Q336" s="16" t="s">
        <v>2024</v>
      </c>
      <c r="R336" s="16">
        <v>5355</v>
      </c>
      <c r="S336" s="16">
        <v>1.3</v>
      </c>
      <c r="T336" s="16">
        <v>40.299999999999997</v>
      </c>
      <c r="U336" s="16" t="s">
        <v>8760</v>
      </c>
      <c r="V336" s="16" t="s">
        <v>7367</v>
      </c>
      <c r="W336" s="16" t="s">
        <v>9132</v>
      </c>
      <c r="X336" s="16" t="s">
        <v>9614</v>
      </c>
      <c r="Y336" s="16" t="s">
        <v>9614</v>
      </c>
      <c r="Z336" s="16" t="s">
        <v>9614</v>
      </c>
      <c r="AA336" s="16" t="s">
        <v>9614</v>
      </c>
      <c r="AB336" s="16" t="s">
        <v>9614</v>
      </c>
      <c r="AC336" s="16" t="s">
        <v>9614</v>
      </c>
      <c r="AD336" s="16" t="s">
        <v>9614</v>
      </c>
      <c r="AE336" s="16" t="s">
        <v>9614</v>
      </c>
      <c r="AF336" s="16" t="s">
        <v>9614</v>
      </c>
      <c r="AG336" s="17" t="str">
        <f t="shared" si="10"/>
        <v>335,0,0,0,0,0,0,0,0,0</v>
      </c>
      <c r="AH336" s="16" t="s">
        <v>7128</v>
      </c>
      <c r="AI336" s="16" t="s">
        <v>8184</v>
      </c>
      <c r="AL336" s="16" t="s">
        <v>8064</v>
      </c>
      <c r="AN336" s="16">
        <v>0</v>
      </c>
      <c r="AO336" s="16">
        <v>25</v>
      </c>
      <c r="AP336" s="16">
        <v>0</v>
      </c>
      <c r="AT336" s="17"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16">
        <v>336</v>
      </c>
      <c r="B337" s="16" t="s">
        <v>674</v>
      </c>
      <c r="C337" s="16" t="s">
        <v>4152</v>
      </c>
      <c r="D337" s="16" t="s">
        <v>183</v>
      </c>
      <c r="F337" s="16" t="s">
        <v>4731</v>
      </c>
      <c r="G337" s="16" t="s">
        <v>5421</v>
      </c>
      <c r="H337" s="16" t="s">
        <v>5443</v>
      </c>
      <c r="I337" s="16">
        <v>160</v>
      </c>
      <c r="J337" s="16" t="s">
        <v>5439</v>
      </c>
      <c r="K337" s="16">
        <v>90</v>
      </c>
      <c r="L337" s="16">
        <v>70</v>
      </c>
      <c r="M337" s="16" t="s">
        <v>3687</v>
      </c>
      <c r="N337" s="16" t="s">
        <v>3796</v>
      </c>
      <c r="O337" s="16" t="s">
        <v>6552</v>
      </c>
      <c r="P337" s="16" t="s">
        <v>6553</v>
      </c>
      <c r="Q337" s="16" t="s">
        <v>6918</v>
      </c>
      <c r="R337" s="16">
        <v>5355</v>
      </c>
      <c r="S337" s="16">
        <v>2.7</v>
      </c>
      <c r="T337" s="16">
        <v>52.5</v>
      </c>
      <c r="U337" s="16" t="s">
        <v>8763</v>
      </c>
      <c r="V337" s="16" t="s">
        <v>7367</v>
      </c>
      <c r="W337" s="16" t="s">
        <v>9133</v>
      </c>
      <c r="X337" s="16" t="s">
        <v>9614</v>
      </c>
      <c r="Y337" s="16" t="s">
        <v>9614</v>
      </c>
      <c r="Z337" s="16" t="s">
        <v>9614</v>
      </c>
      <c r="AA337" s="16" t="s">
        <v>9614</v>
      </c>
      <c r="AB337" s="16" t="s">
        <v>9614</v>
      </c>
      <c r="AC337" s="16" t="s">
        <v>9614</v>
      </c>
      <c r="AD337" s="16" t="s">
        <v>9614</v>
      </c>
      <c r="AE337" s="16" t="s">
        <v>9614</v>
      </c>
      <c r="AF337" s="16" t="s">
        <v>9614</v>
      </c>
      <c r="AG337" s="17" t="str">
        <f t="shared" si="10"/>
        <v>336,0,0,0,0,0,0,0,0,0</v>
      </c>
      <c r="AH337" s="16" t="s">
        <v>7129</v>
      </c>
      <c r="AI337" s="16" t="s">
        <v>7697</v>
      </c>
      <c r="AN337" s="16">
        <v>0</v>
      </c>
      <c r="AO337" s="16">
        <v>25</v>
      </c>
      <c r="AP337" s="16">
        <v>0</v>
      </c>
      <c r="AT337" s="17"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16">
        <v>337</v>
      </c>
      <c r="B338" s="16" t="s">
        <v>675</v>
      </c>
      <c r="C338" s="16" t="s">
        <v>4153</v>
      </c>
      <c r="D338" s="16" t="s">
        <v>187</v>
      </c>
      <c r="E338" s="16" t="s">
        <v>186</v>
      </c>
      <c r="F338" s="16" t="s">
        <v>4732</v>
      </c>
      <c r="G338" s="16" t="s">
        <v>5433</v>
      </c>
      <c r="H338" s="16" t="s">
        <v>5427</v>
      </c>
      <c r="I338" s="16">
        <v>154</v>
      </c>
      <c r="J338" s="16" t="s">
        <v>5429</v>
      </c>
      <c r="K338" s="16">
        <v>45</v>
      </c>
      <c r="L338" s="16">
        <v>70</v>
      </c>
      <c r="M338" s="16" t="s">
        <v>2041</v>
      </c>
      <c r="O338" s="16" t="s">
        <v>5968</v>
      </c>
      <c r="Q338" s="16" t="s">
        <v>2022</v>
      </c>
      <c r="R338" s="16">
        <v>6630</v>
      </c>
      <c r="S338" s="16">
        <v>1</v>
      </c>
      <c r="T338" s="16">
        <v>168</v>
      </c>
      <c r="U338" s="16" t="s">
        <v>8759</v>
      </c>
      <c r="V338" s="16" t="s">
        <v>7215</v>
      </c>
      <c r="W338" s="16" t="s">
        <v>9134</v>
      </c>
      <c r="X338" s="16" t="s">
        <v>9614</v>
      </c>
      <c r="Y338" s="16" t="s">
        <v>9614</v>
      </c>
      <c r="Z338" s="16" t="s">
        <v>9614</v>
      </c>
      <c r="AA338" s="16" t="s">
        <v>9614</v>
      </c>
      <c r="AB338" s="16" t="s">
        <v>9614</v>
      </c>
      <c r="AC338" s="16" t="s">
        <v>9614</v>
      </c>
      <c r="AD338" s="16" t="s">
        <v>9614</v>
      </c>
      <c r="AE338" s="16" t="s">
        <v>9614</v>
      </c>
      <c r="AF338" s="16" t="s">
        <v>9614</v>
      </c>
      <c r="AG338" s="17" t="str">
        <f t="shared" si="10"/>
        <v>337,0,0,0,0,0,0,0,0,0</v>
      </c>
      <c r="AH338" s="16" t="s">
        <v>7130</v>
      </c>
      <c r="AI338" s="16" t="s">
        <v>8185</v>
      </c>
      <c r="AL338" s="16" t="s">
        <v>3689</v>
      </c>
      <c r="AM338" s="16" t="s">
        <v>8037</v>
      </c>
      <c r="AN338" s="16">
        <v>0</v>
      </c>
      <c r="AO338" s="16">
        <v>25</v>
      </c>
      <c r="AP338" s="16">
        <v>14</v>
      </c>
      <c r="AT338" s="17"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16">
        <v>338</v>
      </c>
      <c r="B339" s="16" t="s">
        <v>676</v>
      </c>
      <c r="C339" s="16" t="s">
        <v>4154</v>
      </c>
      <c r="D339" s="16" t="s">
        <v>187</v>
      </c>
      <c r="E339" s="16" t="s">
        <v>186</v>
      </c>
      <c r="F339" s="16" t="s">
        <v>4733</v>
      </c>
      <c r="G339" s="16" t="s">
        <v>5433</v>
      </c>
      <c r="H339" s="16" t="s">
        <v>5427</v>
      </c>
      <c r="I339" s="16">
        <v>154</v>
      </c>
      <c r="J339" s="16" t="s">
        <v>2029</v>
      </c>
      <c r="K339" s="16">
        <v>45</v>
      </c>
      <c r="L339" s="16">
        <v>70</v>
      </c>
      <c r="M339" s="16" t="s">
        <v>2041</v>
      </c>
      <c r="O339" s="16" t="s">
        <v>5969</v>
      </c>
      <c r="Q339" s="16" t="s">
        <v>2022</v>
      </c>
      <c r="R339" s="16">
        <v>6630</v>
      </c>
      <c r="S339" s="16">
        <v>1.2</v>
      </c>
      <c r="T339" s="16">
        <v>154</v>
      </c>
      <c r="U339" s="16" t="s">
        <v>2056</v>
      </c>
      <c r="V339" s="16" t="s">
        <v>7215</v>
      </c>
      <c r="W339" s="16" t="s">
        <v>9135</v>
      </c>
      <c r="X339" s="16" t="s">
        <v>9614</v>
      </c>
      <c r="Y339" s="16" t="s">
        <v>9614</v>
      </c>
      <c r="Z339" s="16" t="s">
        <v>9614</v>
      </c>
      <c r="AA339" s="16" t="s">
        <v>9614</v>
      </c>
      <c r="AB339" s="16" t="s">
        <v>9614</v>
      </c>
      <c r="AC339" s="16" t="s">
        <v>9614</v>
      </c>
      <c r="AD339" s="16" t="s">
        <v>9614</v>
      </c>
      <c r="AE339" s="16" t="s">
        <v>9614</v>
      </c>
      <c r="AF339" s="16" t="s">
        <v>9614</v>
      </c>
      <c r="AG339" s="17" t="str">
        <f t="shared" si="10"/>
        <v>338,0,0,0,0,0,0,0,0,0</v>
      </c>
      <c r="AH339" s="16" t="s">
        <v>7130</v>
      </c>
      <c r="AI339" s="16" t="s">
        <v>8186</v>
      </c>
      <c r="AL339" s="16" t="s">
        <v>3692</v>
      </c>
      <c r="AM339" s="16" t="s">
        <v>8037</v>
      </c>
      <c r="AN339" s="16">
        <v>0</v>
      </c>
      <c r="AO339" s="16">
        <v>25</v>
      </c>
      <c r="AP339" s="16">
        <v>13</v>
      </c>
      <c r="AT339" s="17"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16">
        <v>339</v>
      </c>
      <c r="B340" s="16" t="s">
        <v>677</v>
      </c>
      <c r="C340" s="16" t="s">
        <v>4155</v>
      </c>
      <c r="D340" s="16" t="s">
        <v>179</v>
      </c>
      <c r="E340" s="16" t="s">
        <v>184</v>
      </c>
      <c r="F340" s="16" t="s">
        <v>4734</v>
      </c>
      <c r="G340" s="16" t="s">
        <v>5421</v>
      </c>
      <c r="H340" s="16" t="s">
        <v>5422</v>
      </c>
      <c r="I340" s="16">
        <v>58</v>
      </c>
      <c r="J340" s="16" t="s">
        <v>2031</v>
      </c>
      <c r="K340" s="16">
        <v>190</v>
      </c>
      <c r="L340" s="16">
        <v>70</v>
      </c>
      <c r="M340" s="16" t="s">
        <v>5652</v>
      </c>
      <c r="N340" s="16" t="s">
        <v>3709</v>
      </c>
      <c r="O340" s="16" t="s">
        <v>6554</v>
      </c>
      <c r="P340" s="16" t="s">
        <v>6555</v>
      </c>
      <c r="Q340" s="16" t="s">
        <v>3758</v>
      </c>
      <c r="R340" s="16">
        <v>5355</v>
      </c>
      <c r="S340" s="16">
        <v>0.4</v>
      </c>
      <c r="T340" s="16">
        <v>1.9</v>
      </c>
      <c r="U340" s="16" t="s">
        <v>8758</v>
      </c>
      <c r="V340" s="16" t="s">
        <v>8764</v>
      </c>
      <c r="W340" s="16" t="s">
        <v>9136</v>
      </c>
      <c r="X340" s="16" t="s">
        <v>9614</v>
      </c>
      <c r="Y340" s="16" t="s">
        <v>9614</v>
      </c>
      <c r="Z340" s="16" t="s">
        <v>9614</v>
      </c>
      <c r="AA340" s="16" t="s">
        <v>9614</v>
      </c>
      <c r="AB340" s="16" t="s">
        <v>9614</v>
      </c>
      <c r="AC340" s="16" t="s">
        <v>9614</v>
      </c>
      <c r="AD340" s="16" t="s">
        <v>9614</v>
      </c>
      <c r="AE340" s="16" t="s">
        <v>9614</v>
      </c>
      <c r="AF340" s="16" t="s">
        <v>9614</v>
      </c>
      <c r="AG340" s="17" t="str">
        <f t="shared" si="10"/>
        <v>339,0,0,0,0,0,0,0,0,0</v>
      </c>
      <c r="AH340" s="16" t="s">
        <v>7131</v>
      </c>
      <c r="AI340" s="16" t="s">
        <v>7698</v>
      </c>
      <c r="AN340" s="16">
        <v>0</v>
      </c>
      <c r="AO340" s="16">
        <v>25</v>
      </c>
      <c r="AP340" s="16">
        <v>12</v>
      </c>
      <c r="AQ340" s="16" t="s">
        <v>8571</v>
      </c>
      <c r="AT340" s="17"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16">
        <v>340</v>
      </c>
      <c r="B341" s="16" t="s">
        <v>678</v>
      </c>
      <c r="C341" s="16" t="s">
        <v>4156</v>
      </c>
      <c r="D341" s="16" t="s">
        <v>179</v>
      </c>
      <c r="E341" s="16" t="s">
        <v>184</v>
      </c>
      <c r="F341" s="16" t="s">
        <v>4735</v>
      </c>
      <c r="G341" s="16" t="s">
        <v>5421</v>
      </c>
      <c r="H341" s="16" t="s">
        <v>5422</v>
      </c>
      <c r="I341" s="16">
        <v>164</v>
      </c>
      <c r="J341" s="16" t="s">
        <v>2032</v>
      </c>
      <c r="K341" s="16">
        <v>75</v>
      </c>
      <c r="L341" s="16">
        <v>70</v>
      </c>
      <c r="M341" s="16" t="s">
        <v>5652</v>
      </c>
      <c r="N341" s="16" t="s">
        <v>3709</v>
      </c>
      <c r="O341" s="16" t="s">
        <v>5970</v>
      </c>
      <c r="Q341" s="16" t="s">
        <v>3758</v>
      </c>
      <c r="R341" s="16">
        <v>5355</v>
      </c>
      <c r="S341" s="16">
        <v>0.9</v>
      </c>
      <c r="T341" s="16">
        <v>23.6</v>
      </c>
      <c r="U341" s="16" t="s">
        <v>2057</v>
      </c>
      <c r="V341" s="16" t="s">
        <v>8764</v>
      </c>
      <c r="W341" s="16" t="s">
        <v>9137</v>
      </c>
      <c r="X341" s="16" t="s">
        <v>9614</v>
      </c>
      <c r="Y341" s="16" t="s">
        <v>9614</v>
      </c>
      <c r="Z341" s="16" t="s">
        <v>9614</v>
      </c>
      <c r="AA341" s="16" t="s">
        <v>9614</v>
      </c>
      <c r="AB341" s="16" t="s">
        <v>9614</v>
      </c>
      <c r="AC341" s="16" t="s">
        <v>9614</v>
      </c>
      <c r="AD341" s="16" t="s">
        <v>9614</v>
      </c>
      <c r="AE341" s="16" t="s">
        <v>9614</v>
      </c>
      <c r="AF341" s="16" t="s">
        <v>9614</v>
      </c>
      <c r="AG341" s="17" t="str">
        <f t="shared" si="10"/>
        <v>340,0,0,0,0,0,0,0,0,0</v>
      </c>
      <c r="AH341" s="16" t="s">
        <v>7131</v>
      </c>
      <c r="AI341" s="16" t="s">
        <v>7699</v>
      </c>
      <c r="AN341" s="16">
        <v>0</v>
      </c>
      <c r="AO341" s="16">
        <v>25</v>
      </c>
      <c r="AP341" s="16">
        <v>10</v>
      </c>
      <c r="AT341" s="17"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16">
        <v>341</v>
      </c>
      <c r="B342" s="16" t="s">
        <v>679</v>
      </c>
      <c r="C342" s="16" t="s">
        <v>4157</v>
      </c>
      <c r="D342" s="16" t="s">
        <v>179</v>
      </c>
      <c r="F342" s="16" t="s">
        <v>4736</v>
      </c>
      <c r="G342" s="16" t="s">
        <v>5421</v>
      </c>
      <c r="H342" s="16" t="s">
        <v>5443</v>
      </c>
      <c r="I342" s="16">
        <v>62</v>
      </c>
      <c r="J342" s="16" t="s">
        <v>2028</v>
      </c>
      <c r="K342" s="16">
        <v>205</v>
      </c>
      <c r="L342" s="16">
        <v>70</v>
      </c>
      <c r="M342" s="16" t="s">
        <v>5547</v>
      </c>
      <c r="N342" s="16" t="s">
        <v>3729</v>
      </c>
      <c r="O342" s="16" t="s">
        <v>6556</v>
      </c>
      <c r="P342" s="16" t="s">
        <v>6557</v>
      </c>
      <c r="Q342" s="16" t="s">
        <v>6989</v>
      </c>
      <c r="R342" s="16">
        <v>4080</v>
      </c>
      <c r="S342" s="16">
        <v>0.6</v>
      </c>
      <c r="T342" s="16">
        <v>11.5</v>
      </c>
      <c r="U342" s="16" t="s">
        <v>2056</v>
      </c>
      <c r="V342" s="16" t="s">
        <v>8764</v>
      </c>
      <c r="W342" s="16" t="s">
        <v>9138</v>
      </c>
      <c r="X342" s="16" t="s">
        <v>9614</v>
      </c>
      <c r="Y342" s="16" t="s">
        <v>9614</v>
      </c>
      <c r="Z342" s="16" t="s">
        <v>9614</v>
      </c>
      <c r="AA342" s="16" t="s">
        <v>9614</v>
      </c>
      <c r="AB342" s="16" t="s">
        <v>9614</v>
      </c>
      <c r="AC342" s="16" t="s">
        <v>9614</v>
      </c>
      <c r="AD342" s="16" t="s">
        <v>9614</v>
      </c>
      <c r="AE342" s="16" t="s">
        <v>9614</v>
      </c>
      <c r="AF342" s="16" t="s">
        <v>9614</v>
      </c>
      <c r="AG342" s="17" t="str">
        <f t="shared" si="10"/>
        <v>341,0,0,0,0,0,0,0,0,0</v>
      </c>
      <c r="AH342" s="16" t="s">
        <v>7132</v>
      </c>
      <c r="AI342" s="16" t="s">
        <v>7700</v>
      </c>
      <c r="AN342" s="16">
        <v>0</v>
      </c>
      <c r="AO342" s="16">
        <v>25</v>
      </c>
      <c r="AP342" s="16">
        <v>0</v>
      </c>
      <c r="AQ342" s="16" t="s">
        <v>8572</v>
      </c>
      <c r="AT342" s="17"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16">
        <v>342</v>
      </c>
      <c r="B343" s="16" t="s">
        <v>680</v>
      </c>
      <c r="C343" s="16" t="s">
        <v>4158</v>
      </c>
      <c r="D343" s="16" t="s">
        <v>179</v>
      </c>
      <c r="E343" s="16" t="s">
        <v>190</v>
      </c>
      <c r="F343" s="16" t="s">
        <v>4737</v>
      </c>
      <c r="G343" s="16" t="s">
        <v>5421</v>
      </c>
      <c r="H343" s="16" t="s">
        <v>5443</v>
      </c>
      <c r="I343" s="16">
        <v>164</v>
      </c>
      <c r="J343" s="16" t="s">
        <v>2029</v>
      </c>
      <c r="K343" s="16">
        <v>155</v>
      </c>
      <c r="L343" s="16">
        <v>70</v>
      </c>
      <c r="M343" s="16" t="s">
        <v>5547</v>
      </c>
      <c r="N343" s="16" t="s">
        <v>3729</v>
      </c>
      <c r="O343" s="16" t="s">
        <v>5971</v>
      </c>
      <c r="Q343" s="16" t="s">
        <v>6989</v>
      </c>
      <c r="R343" s="16">
        <v>4080</v>
      </c>
      <c r="S343" s="16">
        <v>1.1000000000000001</v>
      </c>
      <c r="T343" s="16">
        <v>32.799999999999997</v>
      </c>
      <c r="U343" s="16" t="s">
        <v>2056</v>
      </c>
      <c r="V343" s="16" t="s">
        <v>8764</v>
      </c>
      <c r="W343" s="16" t="s">
        <v>9139</v>
      </c>
      <c r="X343" s="16" t="s">
        <v>9614</v>
      </c>
      <c r="Y343" s="16" t="s">
        <v>9614</v>
      </c>
      <c r="Z343" s="16" t="s">
        <v>9614</v>
      </c>
      <c r="AA343" s="16" t="s">
        <v>9614</v>
      </c>
      <c r="AB343" s="16" t="s">
        <v>9614</v>
      </c>
      <c r="AC343" s="16" t="s">
        <v>9614</v>
      </c>
      <c r="AD343" s="16" t="s">
        <v>9614</v>
      </c>
      <c r="AE343" s="16" t="s">
        <v>9614</v>
      </c>
      <c r="AF343" s="16" t="s">
        <v>9614</v>
      </c>
      <c r="AG343" s="17" t="str">
        <f t="shared" si="10"/>
        <v>342,0,0,0,0,0,0,0,0,0</v>
      </c>
      <c r="AH343" s="16" t="s">
        <v>7133</v>
      </c>
      <c r="AI343" s="16" t="s">
        <v>7701</v>
      </c>
      <c r="AN343" s="16">
        <v>0</v>
      </c>
      <c r="AO343" s="16">
        <v>25</v>
      </c>
      <c r="AP343" s="16">
        <v>0</v>
      </c>
      <c r="AT343" s="17"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16">
        <v>343</v>
      </c>
      <c r="B344" s="16" t="s">
        <v>681</v>
      </c>
      <c r="C344" s="16" t="s">
        <v>4159</v>
      </c>
      <c r="D344" s="16" t="s">
        <v>184</v>
      </c>
      <c r="E344" s="16" t="s">
        <v>186</v>
      </c>
      <c r="F344" s="16" t="s">
        <v>4738</v>
      </c>
      <c r="G344" s="16" t="s">
        <v>5433</v>
      </c>
      <c r="H344" s="16" t="s">
        <v>5422</v>
      </c>
      <c r="I344" s="16">
        <v>60</v>
      </c>
      <c r="J344" s="16" t="s">
        <v>1314</v>
      </c>
      <c r="K344" s="16">
        <v>255</v>
      </c>
      <c r="L344" s="16">
        <v>70</v>
      </c>
      <c r="M344" s="16" t="s">
        <v>2041</v>
      </c>
      <c r="O344" s="16" t="s">
        <v>5972</v>
      </c>
      <c r="Q344" s="16" t="s">
        <v>2022</v>
      </c>
      <c r="R344" s="16">
        <v>5355</v>
      </c>
      <c r="S344" s="16">
        <v>0.5</v>
      </c>
      <c r="T344" s="16">
        <v>21.5</v>
      </c>
      <c r="U344" s="16" t="s">
        <v>2058</v>
      </c>
      <c r="V344" s="16" t="s">
        <v>8768</v>
      </c>
      <c r="W344" s="16" t="s">
        <v>9140</v>
      </c>
      <c r="X344" s="16" t="s">
        <v>9614</v>
      </c>
      <c r="Y344" s="16" t="s">
        <v>9614</v>
      </c>
      <c r="Z344" s="16" t="s">
        <v>9614</v>
      </c>
      <c r="AA344" s="16" t="s">
        <v>9614</v>
      </c>
      <c r="AB344" s="16" t="s">
        <v>9614</v>
      </c>
      <c r="AC344" s="16" t="s">
        <v>9614</v>
      </c>
      <c r="AD344" s="16" t="s">
        <v>9614</v>
      </c>
      <c r="AE344" s="16" t="s">
        <v>9614</v>
      </c>
      <c r="AF344" s="16" t="s">
        <v>9614</v>
      </c>
      <c r="AG344" s="17" t="str">
        <f t="shared" si="10"/>
        <v>343,0,0,0,0,0,0,0,0,0</v>
      </c>
      <c r="AH344" s="16" t="s">
        <v>7134</v>
      </c>
      <c r="AI344" s="16" t="s">
        <v>7702</v>
      </c>
      <c r="AN344" s="16">
        <v>0</v>
      </c>
      <c r="AO344" s="16">
        <v>25</v>
      </c>
      <c r="AP344" s="16">
        <v>11</v>
      </c>
      <c r="AQ344" s="16" t="s">
        <v>8573</v>
      </c>
      <c r="AT344" s="17"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16">
        <v>344</v>
      </c>
      <c r="B345" s="16" t="s">
        <v>682</v>
      </c>
      <c r="C345" s="16" t="s">
        <v>4160</v>
      </c>
      <c r="D345" s="16" t="s">
        <v>184</v>
      </c>
      <c r="E345" s="16" t="s">
        <v>186</v>
      </c>
      <c r="F345" s="16" t="s">
        <v>4739</v>
      </c>
      <c r="G345" s="16" t="s">
        <v>5433</v>
      </c>
      <c r="H345" s="16" t="s">
        <v>5422</v>
      </c>
      <c r="I345" s="16">
        <v>175</v>
      </c>
      <c r="J345" s="16" t="s">
        <v>1315</v>
      </c>
      <c r="K345" s="16">
        <v>90</v>
      </c>
      <c r="L345" s="16">
        <v>70</v>
      </c>
      <c r="M345" s="16" t="s">
        <v>2041</v>
      </c>
      <c r="O345" s="16" t="s">
        <v>5973</v>
      </c>
      <c r="Q345" s="16" t="s">
        <v>2022</v>
      </c>
      <c r="R345" s="16">
        <v>5355</v>
      </c>
      <c r="S345" s="16">
        <v>1.5</v>
      </c>
      <c r="T345" s="16">
        <v>108</v>
      </c>
      <c r="U345" s="16" t="s">
        <v>8763</v>
      </c>
      <c r="V345" s="16" t="s">
        <v>8768</v>
      </c>
      <c r="W345" s="16" t="s">
        <v>9141</v>
      </c>
      <c r="X345" s="16" t="s">
        <v>9614</v>
      </c>
      <c r="Y345" s="16" t="s">
        <v>9614</v>
      </c>
      <c r="Z345" s="16" t="s">
        <v>9614</v>
      </c>
      <c r="AA345" s="16" t="s">
        <v>9614</v>
      </c>
      <c r="AB345" s="16" t="s">
        <v>9614</v>
      </c>
      <c r="AC345" s="16" t="s">
        <v>9614</v>
      </c>
      <c r="AD345" s="16" t="s">
        <v>9614</v>
      </c>
      <c r="AE345" s="16" t="s">
        <v>9614</v>
      </c>
      <c r="AF345" s="16" t="s">
        <v>9614</v>
      </c>
      <c r="AG345" s="17" t="str">
        <f t="shared" si="10"/>
        <v>344,0,0,0,0,0,0,0,0,0</v>
      </c>
      <c r="AH345" s="16" t="s">
        <v>7134</v>
      </c>
      <c r="AI345" s="16" t="s">
        <v>7703</v>
      </c>
      <c r="AN345" s="16">
        <v>0</v>
      </c>
      <c r="AO345" s="16">
        <v>25</v>
      </c>
      <c r="AP345" s="16">
        <v>11</v>
      </c>
      <c r="AT345" s="17"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16">
        <v>345</v>
      </c>
      <c r="B346" s="16" t="s">
        <v>683</v>
      </c>
      <c r="C346" s="16" t="s">
        <v>4161</v>
      </c>
      <c r="D346" s="16" t="s">
        <v>187</v>
      </c>
      <c r="E346" s="16" t="s">
        <v>181</v>
      </c>
      <c r="F346" s="16" t="s">
        <v>4740</v>
      </c>
      <c r="G346" s="16" t="s">
        <v>1311</v>
      </c>
      <c r="H346" s="16" t="s">
        <v>5444</v>
      </c>
      <c r="I346" s="16">
        <v>71</v>
      </c>
      <c r="J346" s="16" t="s">
        <v>1314</v>
      </c>
      <c r="K346" s="16">
        <v>45</v>
      </c>
      <c r="L346" s="16">
        <v>70</v>
      </c>
      <c r="M346" s="16" t="s">
        <v>3812</v>
      </c>
      <c r="N346" s="16" t="s">
        <v>3782</v>
      </c>
      <c r="O346" s="16" t="s">
        <v>6558</v>
      </c>
      <c r="P346" s="16" t="s">
        <v>6559</v>
      </c>
      <c r="Q346" s="16" t="s">
        <v>3738</v>
      </c>
      <c r="R346" s="16">
        <v>7905</v>
      </c>
      <c r="S346" s="16">
        <v>1</v>
      </c>
      <c r="T346" s="16">
        <v>23.8</v>
      </c>
      <c r="U346" s="16" t="s">
        <v>8762</v>
      </c>
      <c r="V346" s="16" t="s">
        <v>8765</v>
      </c>
      <c r="W346" s="16" t="s">
        <v>9142</v>
      </c>
      <c r="X346" s="16" t="s">
        <v>9614</v>
      </c>
      <c r="Y346" s="16" t="s">
        <v>9614</v>
      </c>
      <c r="Z346" s="16" t="s">
        <v>9614</v>
      </c>
      <c r="AA346" s="16" t="s">
        <v>9614</v>
      </c>
      <c r="AB346" s="16" t="s">
        <v>9614</v>
      </c>
      <c r="AC346" s="16" t="s">
        <v>9614</v>
      </c>
      <c r="AD346" s="16" t="s">
        <v>9614</v>
      </c>
      <c r="AE346" s="16" t="s">
        <v>9614</v>
      </c>
      <c r="AF346" s="16" t="s">
        <v>9614</v>
      </c>
      <c r="AG346" s="17" t="str">
        <f t="shared" si="10"/>
        <v>345,0,0,0,0,0,0,0,0,0</v>
      </c>
      <c r="AH346" s="16" t="s">
        <v>7135</v>
      </c>
      <c r="AI346" s="16" t="s">
        <v>8187</v>
      </c>
      <c r="AL346" s="16" t="s">
        <v>8188</v>
      </c>
      <c r="AN346" s="16">
        <v>0</v>
      </c>
      <c r="AO346" s="16">
        <v>25</v>
      </c>
      <c r="AP346" s="16">
        <v>0</v>
      </c>
      <c r="AQ346" s="16" t="s">
        <v>8574</v>
      </c>
      <c r="AT346" s="17"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16">
        <v>346</v>
      </c>
      <c r="B347" s="16" t="s">
        <v>684</v>
      </c>
      <c r="C347" s="16" t="s">
        <v>4162</v>
      </c>
      <c r="D347" s="16" t="s">
        <v>187</v>
      </c>
      <c r="E347" s="16" t="s">
        <v>181</v>
      </c>
      <c r="F347" s="16" t="s">
        <v>4741</v>
      </c>
      <c r="G347" s="16" t="s">
        <v>1311</v>
      </c>
      <c r="H347" s="16" t="s">
        <v>5444</v>
      </c>
      <c r="I347" s="16">
        <v>173</v>
      </c>
      <c r="J347" s="16" t="s">
        <v>1315</v>
      </c>
      <c r="K347" s="16">
        <v>45</v>
      </c>
      <c r="L347" s="16">
        <v>70</v>
      </c>
      <c r="M347" s="16" t="s">
        <v>3812</v>
      </c>
      <c r="N347" s="16" t="s">
        <v>3782</v>
      </c>
      <c r="O347" s="16" t="s">
        <v>5974</v>
      </c>
      <c r="Q347" s="16" t="s">
        <v>3738</v>
      </c>
      <c r="R347" s="16">
        <v>7905</v>
      </c>
      <c r="S347" s="16">
        <v>1.5</v>
      </c>
      <c r="T347" s="16">
        <v>60.4</v>
      </c>
      <c r="U347" s="16" t="s">
        <v>2055</v>
      </c>
      <c r="V347" s="16" t="s">
        <v>8765</v>
      </c>
      <c r="W347" s="16" t="s">
        <v>9143</v>
      </c>
      <c r="X347" s="16" t="s">
        <v>9614</v>
      </c>
      <c r="Y347" s="16" t="s">
        <v>9614</v>
      </c>
      <c r="Z347" s="16" t="s">
        <v>9614</v>
      </c>
      <c r="AA347" s="16" t="s">
        <v>9614</v>
      </c>
      <c r="AB347" s="16" t="s">
        <v>9614</v>
      </c>
      <c r="AC347" s="16" t="s">
        <v>9614</v>
      </c>
      <c r="AD347" s="16" t="s">
        <v>9614</v>
      </c>
      <c r="AE347" s="16" t="s">
        <v>9614</v>
      </c>
      <c r="AF347" s="16" t="s">
        <v>9614</v>
      </c>
      <c r="AG347" s="17" t="str">
        <f t="shared" si="10"/>
        <v>346,0,0,0,0,0,0,0,0,0</v>
      </c>
      <c r="AH347" s="16" t="s">
        <v>7136</v>
      </c>
      <c r="AI347" s="16" t="s">
        <v>8189</v>
      </c>
      <c r="AL347" s="16" t="s">
        <v>8188</v>
      </c>
      <c r="AN347" s="16">
        <v>0</v>
      </c>
      <c r="AO347" s="16">
        <v>25</v>
      </c>
      <c r="AP347" s="16">
        <v>0</v>
      </c>
      <c r="AT347" s="17"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16">
        <v>347</v>
      </c>
      <c r="B348" s="16" t="s">
        <v>685</v>
      </c>
      <c r="C348" s="16" t="s">
        <v>4163</v>
      </c>
      <c r="D348" s="16" t="s">
        <v>187</v>
      </c>
      <c r="E348" s="16" t="s">
        <v>170</v>
      </c>
      <c r="F348" s="16" t="s">
        <v>4742</v>
      </c>
      <c r="G348" s="16" t="s">
        <v>1311</v>
      </c>
      <c r="H348" s="16" t="s">
        <v>5444</v>
      </c>
      <c r="I348" s="16">
        <v>71</v>
      </c>
      <c r="J348" s="16" t="s">
        <v>2028</v>
      </c>
      <c r="K348" s="16">
        <v>45</v>
      </c>
      <c r="L348" s="16">
        <v>70</v>
      </c>
      <c r="M348" s="16" t="s">
        <v>3739</v>
      </c>
      <c r="N348" s="16" t="s">
        <v>3753</v>
      </c>
      <c r="O348" s="16" t="s">
        <v>6560</v>
      </c>
      <c r="P348" s="16" t="s">
        <v>6561</v>
      </c>
      <c r="Q348" s="16" t="s">
        <v>3738</v>
      </c>
      <c r="R348" s="16">
        <v>7905</v>
      </c>
      <c r="S348" s="16">
        <v>0.7</v>
      </c>
      <c r="T348" s="16">
        <v>12.5</v>
      </c>
      <c r="U348" s="16" t="s">
        <v>8758</v>
      </c>
      <c r="V348" s="16" t="s">
        <v>8764</v>
      </c>
      <c r="W348" s="16" t="s">
        <v>9144</v>
      </c>
      <c r="X348" s="16" t="s">
        <v>9614</v>
      </c>
      <c r="Y348" s="16" t="s">
        <v>9614</v>
      </c>
      <c r="Z348" s="16" t="s">
        <v>9614</v>
      </c>
      <c r="AA348" s="16" t="s">
        <v>9614</v>
      </c>
      <c r="AB348" s="16" t="s">
        <v>9614</v>
      </c>
      <c r="AC348" s="16" t="s">
        <v>9614</v>
      </c>
      <c r="AD348" s="16" t="s">
        <v>9614</v>
      </c>
      <c r="AE348" s="16" t="s">
        <v>9614</v>
      </c>
      <c r="AF348" s="16" t="s">
        <v>9614</v>
      </c>
      <c r="AG348" s="17" t="str">
        <f t="shared" si="10"/>
        <v>347,0,0,0,0,0,0,0,0,0</v>
      </c>
      <c r="AH348" s="16" t="s">
        <v>7137</v>
      </c>
      <c r="AI348" s="16" t="s">
        <v>7704</v>
      </c>
      <c r="AN348" s="16">
        <v>0</v>
      </c>
      <c r="AO348" s="16">
        <v>25</v>
      </c>
      <c r="AP348" s="16">
        <v>0</v>
      </c>
      <c r="AQ348" s="16" t="s">
        <v>8575</v>
      </c>
      <c r="AT348" s="17"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16">
        <v>348</v>
      </c>
      <c r="B349" s="16" t="s">
        <v>686</v>
      </c>
      <c r="C349" s="16" t="s">
        <v>4164</v>
      </c>
      <c r="D349" s="16" t="s">
        <v>187</v>
      </c>
      <c r="E349" s="16" t="s">
        <v>170</v>
      </c>
      <c r="F349" s="16" t="s">
        <v>4743</v>
      </c>
      <c r="G349" s="16" t="s">
        <v>1311</v>
      </c>
      <c r="H349" s="16" t="s">
        <v>5444</v>
      </c>
      <c r="I349" s="16">
        <v>173</v>
      </c>
      <c r="J349" s="16" t="s">
        <v>2029</v>
      </c>
      <c r="K349" s="16">
        <v>45</v>
      </c>
      <c r="L349" s="16">
        <v>70</v>
      </c>
      <c r="M349" s="16" t="s">
        <v>3739</v>
      </c>
      <c r="N349" s="16" t="s">
        <v>3753</v>
      </c>
      <c r="O349" s="16" t="s">
        <v>5975</v>
      </c>
      <c r="Q349" s="16" t="s">
        <v>3738</v>
      </c>
      <c r="R349" s="16">
        <v>7905</v>
      </c>
      <c r="S349" s="16">
        <v>1.5</v>
      </c>
      <c r="T349" s="16">
        <v>68.2</v>
      </c>
      <c r="U349" s="16" t="s">
        <v>8758</v>
      </c>
      <c r="V349" s="16" t="s">
        <v>8764</v>
      </c>
      <c r="W349" s="16" t="s">
        <v>9145</v>
      </c>
      <c r="X349" s="16" t="s">
        <v>9614</v>
      </c>
      <c r="Y349" s="16" t="s">
        <v>9614</v>
      </c>
      <c r="Z349" s="16" t="s">
        <v>9614</v>
      </c>
      <c r="AA349" s="16" t="s">
        <v>9614</v>
      </c>
      <c r="AB349" s="16" t="s">
        <v>9614</v>
      </c>
      <c r="AC349" s="16" t="s">
        <v>9614</v>
      </c>
      <c r="AD349" s="16" t="s">
        <v>9614</v>
      </c>
      <c r="AE349" s="16" t="s">
        <v>9614</v>
      </c>
      <c r="AF349" s="16" t="s">
        <v>9614</v>
      </c>
      <c r="AG349" s="17" t="str">
        <f t="shared" si="10"/>
        <v>348,0,0,0,0,0,0,0,0,0</v>
      </c>
      <c r="AH349" s="16" t="s">
        <v>7138</v>
      </c>
      <c r="AI349" s="16" t="s">
        <v>7705</v>
      </c>
      <c r="AN349" s="16">
        <v>0</v>
      </c>
      <c r="AO349" s="16">
        <v>25</v>
      </c>
      <c r="AP349" s="16">
        <v>0</v>
      </c>
      <c r="AT349" s="17"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16">
        <v>349</v>
      </c>
      <c r="B350" s="16" t="s">
        <v>687</v>
      </c>
      <c r="C350" s="16" t="s">
        <v>4165</v>
      </c>
      <c r="D350" s="16" t="s">
        <v>179</v>
      </c>
      <c r="F350" s="16" t="s">
        <v>4744</v>
      </c>
      <c r="G350" s="16" t="s">
        <v>5421</v>
      </c>
      <c r="H350" s="16" t="s">
        <v>5444</v>
      </c>
      <c r="I350" s="16">
        <v>40</v>
      </c>
      <c r="J350" s="16" t="s">
        <v>2046</v>
      </c>
      <c r="K350" s="16">
        <v>255</v>
      </c>
      <c r="L350" s="16">
        <v>70</v>
      </c>
      <c r="M350" s="16" t="s">
        <v>3753</v>
      </c>
      <c r="N350" s="16" t="s">
        <v>3729</v>
      </c>
      <c r="O350" s="16" t="s">
        <v>5859</v>
      </c>
      <c r="P350" s="16" t="s">
        <v>6562</v>
      </c>
      <c r="Q350" s="16" t="s">
        <v>6972</v>
      </c>
      <c r="R350" s="16">
        <v>5355</v>
      </c>
      <c r="S350" s="16">
        <v>0.6</v>
      </c>
      <c r="T350" s="16">
        <v>7.4</v>
      </c>
      <c r="U350" s="16" t="s">
        <v>2058</v>
      </c>
      <c r="V350" s="16" t="s">
        <v>8764</v>
      </c>
      <c r="W350" s="16" t="s">
        <v>9146</v>
      </c>
      <c r="X350" s="16" t="s">
        <v>9614</v>
      </c>
      <c r="Y350" s="16" t="s">
        <v>9614</v>
      </c>
      <c r="Z350" s="16" t="s">
        <v>9614</v>
      </c>
      <c r="AA350" s="16" t="s">
        <v>9614</v>
      </c>
      <c r="AB350" s="16" t="s">
        <v>9614</v>
      </c>
      <c r="AC350" s="16" t="s">
        <v>9614</v>
      </c>
      <c r="AD350" s="16" t="s">
        <v>9614</v>
      </c>
      <c r="AE350" s="16" t="s">
        <v>9614</v>
      </c>
      <c r="AF350" s="16" t="s">
        <v>9614</v>
      </c>
      <c r="AG350" s="17" t="str">
        <f t="shared" si="10"/>
        <v>349,0,0,0,0,0,0,0,0,0</v>
      </c>
      <c r="AH350" s="16" t="s">
        <v>6982</v>
      </c>
      <c r="AI350" s="16" t="s">
        <v>7706</v>
      </c>
      <c r="AN350" s="16">
        <v>0</v>
      </c>
      <c r="AO350" s="16">
        <v>25</v>
      </c>
      <c r="AP350" s="16">
        <v>12</v>
      </c>
      <c r="AQ350" s="16" t="s">
        <v>8576</v>
      </c>
      <c r="AT350" s="17"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16">
        <v>350</v>
      </c>
      <c r="B351" s="16" t="s">
        <v>688</v>
      </c>
      <c r="C351" s="16" t="s">
        <v>3774</v>
      </c>
      <c r="D351" s="16" t="s">
        <v>179</v>
      </c>
      <c r="F351" s="16" t="s">
        <v>4745</v>
      </c>
      <c r="G351" s="16" t="s">
        <v>5421</v>
      </c>
      <c r="H351" s="16" t="s">
        <v>5444</v>
      </c>
      <c r="I351" s="16">
        <v>189</v>
      </c>
      <c r="J351" s="16" t="s">
        <v>1315</v>
      </c>
      <c r="K351" s="16">
        <v>60</v>
      </c>
      <c r="L351" s="16">
        <v>70</v>
      </c>
      <c r="M351" s="16" t="s">
        <v>5576</v>
      </c>
      <c r="N351" s="16" t="s">
        <v>3814</v>
      </c>
      <c r="O351" s="16" t="s">
        <v>5976</v>
      </c>
      <c r="Q351" s="16" t="s">
        <v>6972</v>
      </c>
      <c r="R351" s="16">
        <v>5355</v>
      </c>
      <c r="S351" s="16">
        <v>6.2</v>
      </c>
      <c r="T351" s="16">
        <v>162</v>
      </c>
      <c r="U351" s="16" t="s">
        <v>8761</v>
      </c>
      <c r="V351" s="16" t="s">
        <v>8764</v>
      </c>
      <c r="W351" s="16" t="s">
        <v>9147</v>
      </c>
      <c r="X351" s="16" t="s">
        <v>9614</v>
      </c>
      <c r="Y351" s="16" t="s">
        <v>9614</v>
      </c>
      <c r="Z351" s="16" t="s">
        <v>9614</v>
      </c>
      <c r="AA351" s="16" t="s">
        <v>9614</v>
      </c>
      <c r="AB351" s="16" t="s">
        <v>9614</v>
      </c>
      <c r="AC351" s="16" t="s">
        <v>9614</v>
      </c>
      <c r="AD351" s="16" t="s">
        <v>9614</v>
      </c>
      <c r="AE351" s="16" t="s">
        <v>9614</v>
      </c>
      <c r="AF351" s="16" t="s">
        <v>9614</v>
      </c>
      <c r="AG351" s="17" t="str">
        <f t="shared" si="10"/>
        <v>350,0,0,0,0,0,0,0,0,0</v>
      </c>
      <c r="AH351" s="16" t="s">
        <v>7139</v>
      </c>
      <c r="AI351" s="16" t="s">
        <v>7707</v>
      </c>
      <c r="AN351" s="16">
        <v>0</v>
      </c>
      <c r="AO351" s="16">
        <v>25</v>
      </c>
      <c r="AP351" s="16">
        <v>3</v>
      </c>
      <c r="AT351" s="17"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16">
        <v>351</v>
      </c>
      <c r="B352" s="16" t="s">
        <v>689</v>
      </c>
      <c r="C352" s="16" t="s">
        <v>4166</v>
      </c>
      <c r="D352" s="16" t="s">
        <v>177</v>
      </c>
      <c r="F352" s="16" t="s">
        <v>4746</v>
      </c>
      <c r="G352" s="16" t="s">
        <v>5421</v>
      </c>
      <c r="H352" s="16" t="s">
        <v>5422</v>
      </c>
      <c r="I352" s="16">
        <v>147</v>
      </c>
      <c r="J352" s="16" t="s">
        <v>2031</v>
      </c>
      <c r="K352" s="16">
        <v>45</v>
      </c>
      <c r="L352" s="16">
        <v>70</v>
      </c>
      <c r="M352" s="16" t="s">
        <v>5461</v>
      </c>
      <c r="O352" s="16" t="s">
        <v>6563</v>
      </c>
      <c r="P352" s="16" t="s">
        <v>6564</v>
      </c>
      <c r="Q352" s="16" t="s">
        <v>7140</v>
      </c>
      <c r="R352" s="16">
        <v>6630</v>
      </c>
      <c r="S352" s="16">
        <v>0.3</v>
      </c>
      <c r="T352" s="16">
        <v>0.8</v>
      </c>
      <c r="U352" s="16" t="s">
        <v>8760</v>
      </c>
      <c r="V352" s="16" t="s">
        <v>7367</v>
      </c>
      <c r="W352" s="16" t="s">
        <v>9148</v>
      </c>
      <c r="X352" s="16" t="s">
        <v>9614</v>
      </c>
      <c r="Y352" s="16" t="s">
        <v>9614</v>
      </c>
      <c r="Z352" s="16" t="s">
        <v>9614</v>
      </c>
      <c r="AA352" s="16" t="s">
        <v>9614</v>
      </c>
      <c r="AB352" s="16" t="s">
        <v>9614</v>
      </c>
      <c r="AC352" s="16" t="s">
        <v>9614</v>
      </c>
      <c r="AD352" s="16" t="s">
        <v>9614</v>
      </c>
      <c r="AE352" s="16" t="s">
        <v>9614</v>
      </c>
      <c r="AF352" s="16" t="s">
        <v>9614</v>
      </c>
      <c r="AG352" s="17" t="str">
        <f t="shared" si="10"/>
        <v>351,0,0,0,0,0,0,0,0,0</v>
      </c>
      <c r="AH352" s="16" t="s">
        <v>7141</v>
      </c>
      <c r="AI352" s="16" t="s">
        <v>7999</v>
      </c>
      <c r="AJ352" s="16" t="s">
        <v>8393</v>
      </c>
      <c r="AK352" s="16" t="s">
        <v>8046</v>
      </c>
      <c r="AL352" s="16" t="s">
        <v>8046</v>
      </c>
      <c r="AM352" s="16" t="s">
        <v>8046</v>
      </c>
      <c r="AN352" s="16">
        <v>0</v>
      </c>
      <c r="AO352" s="16">
        <v>25</v>
      </c>
      <c r="AP352" s="16">
        <v>20</v>
      </c>
      <c r="AT352" s="17"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16">
        <v>352</v>
      </c>
      <c r="B353" s="16" t="s">
        <v>690</v>
      </c>
      <c r="C353" s="16" t="s">
        <v>4167</v>
      </c>
      <c r="D353" s="16" t="s">
        <v>177</v>
      </c>
      <c r="F353" s="16" t="s">
        <v>4747</v>
      </c>
      <c r="G353" s="16" t="s">
        <v>5421</v>
      </c>
      <c r="H353" s="16" t="s">
        <v>1312</v>
      </c>
      <c r="I353" s="16">
        <v>154</v>
      </c>
      <c r="J353" s="16" t="s">
        <v>1314</v>
      </c>
      <c r="K353" s="16">
        <v>200</v>
      </c>
      <c r="L353" s="16">
        <v>70</v>
      </c>
      <c r="M353" s="16" t="s">
        <v>5462</v>
      </c>
      <c r="O353" s="16" t="s">
        <v>6565</v>
      </c>
      <c r="P353" s="16" t="s">
        <v>6566</v>
      </c>
      <c r="Q353" s="16" t="s">
        <v>2024</v>
      </c>
      <c r="R353" s="16">
        <v>5355</v>
      </c>
      <c r="S353" s="16">
        <v>1</v>
      </c>
      <c r="T353" s="16">
        <v>22</v>
      </c>
      <c r="U353" s="16" t="s">
        <v>2055</v>
      </c>
      <c r="V353" s="16" t="s">
        <v>7064</v>
      </c>
      <c r="W353" s="16" t="s">
        <v>9149</v>
      </c>
      <c r="X353" s="16" t="s">
        <v>9614</v>
      </c>
      <c r="Y353" s="16" t="s">
        <v>9614</v>
      </c>
      <c r="Z353" s="16" t="s">
        <v>9614</v>
      </c>
      <c r="AA353" s="16" t="s">
        <v>9614</v>
      </c>
      <c r="AB353" s="16" t="s">
        <v>9614</v>
      </c>
      <c r="AC353" s="16" t="s">
        <v>9614</v>
      </c>
      <c r="AD353" s="16" t="s">
        <v>9614</v>
      </c>
      <c r="AE353" s="16" t="s">
        <v>9614</v>
      </c>
      <c r="AF353" s="16" t="s">
        <v>9614</v>
      </c>
      <c r="AG353" s="17" t="str">
        <f t="shared" si="10"/>
        <v>352,0,0,0,0,0,0,0,0,0</v>
      </c>
      <c r="AH353" s="16" t="s">
        <v>7142</v>
      </c>
      <c r="AI353" s="16" t="s">
        <v>8190</v>
      </c>
      <c r="AL353" s="16" t="s">
        <v>8134</v>
      </c>
      <c r="AN353" s="16">
        <v>0</v>
      </c>
      <c r="AO353" s="16">
        <v>25</v>
      </c>
      <c r="AP353" s="16">
        <v>0</v>
      </c>
      <c r="AT353" s="17"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16">
        <v>353</v>
      </c>
      <c r="B354" s="16" t="s">
        <v>691</v>
      </c>
      <c r="C354" s="16" t="s">
        <v>4168</v>
      </c>
      <c r="D354" s="16" t="s">
        <v>188</v>
      </c>
      <c r="F354" s="16" t="s">
        <v>4748</v>
      </c>
      <c r="G354" s="16" t="s">
        <v>5421</v>
      </c>
      <c r="H354" s="16" t="s">
        <v>5427</v>
      </c>
      <c r="I354" s="16">
        <v>59</v>
      </c>
      <c r="J354" s="16" t="s">
        <v>2028</v>
      </c>
      <c r="K354" s="16">
        <v>225</v>
      </c>
      <c r="L354" s="16">
        <v>35</v>
      </c>
      <c r="M354" s="16" t="s">
        <v>5653</v>
      </c>
      <c r="N354" s="16" t="s">
        <v>3802</v>
      </c>
      <c r="O354" s="16" t="s">
        <v>6567</v>
      </c>
      <c r="P354" s="16" t="s">
        <v>6568</v>
      </c>
      <c r="Q354" s="16" t="s">
        <v>2023</v>
      </c>
      <c r="R354" s="16">
        <v>6630</v>
      </c>
      <c r="S354" s="16">
        <v>0.6</v>
      </c>
      <c r="T354" s="16">
        <v>2.2999999999999998</v>
      </c>
      <c r="U354" s="16" t="s">
        <v>8763</v>
      </c>
      <c r="V354" s="16" t="s">
        <v>8766</v>
      </c>
      <c r="W354" s="16" t="s">
        <v>9150</v>
      </c>
      <c r="X354" s="16" t="s">
        <v>9614</v>
      </c>
      <c r="Y354" s="16" t="s">
        <v>9614</v>
      </c>
      <c r="Z354" s="16" t="s">
        <v>9614</v>
      </c>
      <c r="AA354" s="16" t="s">
        <v>9614</v>
      </c>
      <c r="AB354" s="16" t="s">
        <v>9614</v>
      </c>
      <c r="AC354" s="16" t="s">
        <v>9614</v>
      </c>
      <c r="AD354" s="16" t="s">
        <v>9614</v>
      </c>
      <c r="AE354" s="16" t="s">
        <v>9614</v>
      </c>
      <c r="AF354" s="16" t="s">
        <v>9614</v>
      </c>
      <c r="AG354" s="17" t="str">
        <f t="shared" si="10"/>
        <v>353,0,0,0,0,0,0,0,0,0</v>
      </c>
      <c r="AH354" s="16" t="s">
        <v>7143</v>
      </c>
      <c r="AI354" s="16" t="s">
        <v>8191</v>
      </c>
      <c r="AL354" s="16" t="s">
        <v>8192</v>
      </c>
      <c r="AN354" s="16">
        <v>0</v>
      </c>
      <c r="AO354" s="16">
        <v>25</v>
      </c>
      <c r="AP354" s="16">
        <v>17</v>
      </c>
      <c r="AQ354" s="16" t="s">
        <v>8577</v>
      </c>
      <c r="AT354" s="17"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16">
        <v>354</v>
      </c>
      <c r="B355" s="16" t="s">
        <v>692</v>
      </c>
      <c r="C355" s="16" t="s">
        <v>4169</v>
      </c>
      <c r="D355" s="16" t="s">
        <v>188</v>
      </c>
      <c r="F355" s="16" t="s">
        <v>4749</v>
      </c>
      <c r="G355" s="16" t="s">
        <v>5421</v>
      </c>
      <c r="H355" s="16" t="s">
        <v>5427</v>
      </c>
      <c r="I355" s="16">
        <v>159</v>
      </c>
      <c r="J355" s="16" t="s">
        <v>2029</v>
      </c>
      <c r="K355" s="16">
        <v>45</v>
      </c>
      <c r="L355" s="16">
        <v>35</v>
      </c>
      <c r="M355" s="16" t="s">
        <v>5653</v>
      </c>
      <c r="N355" s="16" t="s">
        <v>3802</v>
      </c>
      <c r="O355" s="16" t="s">
        <v>5977</v>
      </c>
      <c r="Q355" s="16" t="s">
        <v>2023</v>
      </c>
      <c r="R355" s="16">
        <v>6630</v>
      </c>
      <c r="S355" s="16">
        <v>1.1000000000000001</v>
      </c>
      <c r="T355" s="16">
        <v>12.5</v>
      </c>
      <c r="U355" s="16" t="s">
        <v>8763</v>
      </c>
      <c r="V355" s="16" t="s">
        <v>8766</v>
      </c>
      <c r="W355" s="16" t="s">
        <v>9151</v>
      </c>
      <c r="X355" s="16" t="s">
        <v>9614</v>
      </c>
      <c r="Y355" s="16" t="s">
        <v>9614</v>
      </c>
      <c r="Z355" s="16" t="s">
        <v>9614</v>
      </c>
      <c r="AA355" s="16" t="s">
        <v>9614</v>
      </c>
      <c r="AB355" s="16" t="s">
        <v>9614</v>
      </c>
      <c r="AC355" s="16" t="s">
        <v>9614</v>
      </c>
      <c r="AD355" s="16" t="s">
        <v>9614</v>
      </c>
      <c r="AE355" s="16" t="s">
        <v>9614</v>
      </c>
      <c r="AF355" s="16" t="s">
        <v>9614</v>
      </c>
      <c r="AG355" s="17" t="str">
        <f t="shared" si="10"/>
        <v>354,0,0,0,0,0,0,0,0,0</v>
      </c>
      <c r="AH355" s="16" t="s">
        <v>7144</v>
      </c>
      <c r="AI355" s="16" t="s">
        <v>8193</v>
      </c>
      <c r="AL355" s="16" t="s">
        <v>8192</v>
      </c>
      <c r="AN355" s="16">
        <v>0</v>
      </c>
      <c r="AO355" s="16">
        <v>25</v>
      </c>
      <c r="AP355" s="16">
        <v>0</v>
      </c>
      <c r="AT355" s="17"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16">
        <v>355</v>
      </c>
      <c r="B356" s="16" t="s">
        <v>694</v>
      </c>
      <c r="C356" s="16" t="s">
        <v>4170</v>
      </c>
      <c r="D356" s="16" t="s">
        <v>188</v>
      </c>
      <c r="F356" s="16" t="s">
        <v>4750</v>
      </c>
      <c r="G356" s="16" t="s">
        <v>5421</v>
      </c>
      <c r="H356" s="16" t="s">
        <v>5427</v>
      </c>
      <c r="I356" s="16">
        <v>59</v>
      </c>
      <c r="J356" s="16" t="s">
        <v>1314</v>
      </c>
      <c r="K356" s="16">
        <v>190</v>
      </c>
      <c r="L356" s="16">
        <v>35</v>
      </c>
      <c r="M356" s="16" t="s">
        <v>2041</v>
      </c>
      <c r="O356" s="16" t="s">
        <v>6569</v>
      </c>
      <c r="P356" s="16" t="s">
        <v>6570</v>
      </c>
      <c r="Q356" s="16" t="s">
        <v>2023</v>
      </c>
      <c r="R356" s="16">
        <v>6630</v>
      </c>
      <c r="S356" s="16">
        <v>0.8</v>
      </c>
      <c r="T356" s="16">
        <v>15</v>
      </c>
      <c r="U356" s="16" t="s">
        <v>8763</v>
      </c>
      <c r="V356" s="16" t="s">
        <v>7064</v>
      </c>
      <c r="W356" s="16" t="s">
        <v>9152</v>
      </c>
      <c r="X356" s="16" t="s">
        <v>9614</v>
      </c>
      <c r="Y356" s="16" t="s">
        <v>9614</v>
      </c>
      <c r="Z356" s="16" t="s">
        <v>9614</v>
      </c>
      <c r="AA356" s="16" t="s">
        <v>9614</v>
      </c>
      <c r="AB356" s="16" t="s">
        <v>9614</v>
      </c>
      <c r="AC356" s="16" t="s">
        <v>9614</v>
      </c>
      <c r="AD356" s="16" t="s">
        <v>9614</v>
      </c>
      <c r="AE356" s="16" t="s">
        <v>9614</v>
      </c>
      <c r="AF356" s="16" t="s">
        <v>9614</v>
      </c>
      <c r="AG356" s="17" t="str">
        <f t="shared" si="10"/>
        <v>355,0,0,0,0,0,0,0,0,0</v>
      </c>
      <c r="AH356" s="16" t="s">
        <v>7145</v>
      </c>
      <c r="AI356" s="16" t="s">
        <v>8194</v>
      </c>
      <c r="AL356" s="16" t="s">
        <v>8195</v>
      </c>
      <c r="AN356" s="16">
        <v>0</v>
      </c>
      <c r="AO356" s="16">
        <v>25</v>
      </c>
      <c r="AP356" s="16">
        <v>11</v>
      </c>
      <c r="AQ356" s="16" t="s">
        <v>8578</v>
      </c>
      <c r="AT356" s="17"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16">
        <v>356</v>
      </c>
      <c r="B357" s="16" t="s">
        <v>695</v>
      </c>
      <c r="C357" s="16" t="s">
        <v>4171</v>
      </c>
      <c r="D357" s="16" t="s">
        <v>188</v>
      </c>
      <c r="F357" s="16" t="s">
        <v>4751</v>
      </c>
      <c r="G357" s="16" t="s">
        <v>5421</v>
      </c>
      <c r="H357" s="16" t="s">
        <v>5427</v>
      </c>
      <c r="I357" s="16">
        <v>159</v>
      </c>
      <c r="J357" s="16" t="s">
        <v>5420</v>
      </c>
      <c r="K357" s="16">
        <v>90</v>
      </c>
      <c r="L357" s="16">
        <v>35</v>
      </c>
      <c r="M357" s="16" t="s">
        <v>3740</v>
      </c>
      <c r="O357" s="16" t="s">
        <v>5978</v>
      </c>
      <c r="Q357" s="16" t="s">
        <v>2023</v>
      </c>
      <c r="R357" s="16">
        <v>6630</v>
      </c>
      <c r="S357" s="16">
        <v>1.6</v>
      </c>
      <c r="T357" s="16">
        <v>30.6</v>
      </c>
      <c r="U357" s="16" t="s">
        <v>8763</v>
      </c>
      <c r="V357" s="16" t="s">
        <v>7064</v>
      </c>
      <c r="W357" s="16" t="s">
        <v>9153</v>
      </c>
      <c r="X357" s="16" t="s">
        <v>9614</v>
      </c>
      <c r="Y357" s="16" t="s">
        <v>9614</v>
      </c>
      <c r="Z357" s="16" t="s">
        <v>9614</v>
      </c>
      <c r="AA357" s="16" t="s">
        <v>9614</v>
      </c>
      <c r="AB357" s="16" t="s">
        <v>9614</v>
      </c>
      <c r="AC357" s="16" t="s">
        <v>9614</v>
      </c>
      <c r="AD357" s="16" t="s">
        <v>9614</v>
      </c>
      <c r="AE357" s="16" t="s">
        <v>9614</v>
      </c>
      <c r="AF357" s="16" t="s">
        <v>9614</v>
      </c>
      <c r="AG357" s="17" t="str">
        <f t="shared" si="10"/>
        <v>356,0,0,0,0,0,0,0,0,0</v>
      </c>
      <c r="AH357" s="16" t="s">
        <v>7146</v>
      </c>
      <c r="AI357" s="16" t="s">
        <v>8196</v>
      </c>
      <c r="AL357" s="16" t="s">
        <v>8195</v>
      </c>
      <c r="AN357" s="16">
        <v>0</v>
      </c>
      <c r="AO357" s="16">
        <v>25</v>
      </c>
      <c r="AP357" s="16">
        <v>0</v>
      </c>
      <c r="AQ357" s="16" t="s">
        <v>8579</v>
      </c>
      <c r="AT357" s="17"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16">
        <v>357</v>
      </c>
      <c r="B358" s="16" t="s">
        <v>696</v>
      </c>
      <c r="C358" s="16" t="s">
        <v>4172</v>
      </c>
      <c r="D358" s="16" t="s">
        <v>181</v>
      </c>
      <c r="E358" s="16" t="s">
        <v>185</v>
      </c>
      <c r="F358" s="16" t="s">
        <v>4752</v>
      </c>
      <c r="G358" s="16" t="s">
        <v>5421</v>
      </c>
      <c r="H358" s="16" t="s">
        <v>5432</v>
      </c>
      <c r="I358" s="16">
        <v>161</v>
      </c>
      <c r="J358" s="16" t="s">
        <v>2032</v>
      </c>
      <c r="K358" s="16">
        <v>200</v>
      </c>
      <c r="L358" s="16">
        <v>70</v>
      </c>
      <c r="M358" s="16" t="s">
        <v>5588</v>
      </c>
      <c r="N358" s="16" t="s">
        <v>5549</v>
      </c>
      <c r="O358" s="16" t="s">
        <v>6571</v>
      </c>
      <c r="P358" s="16" t="s">
        <v>6572</v>
      </c>
      <c r="Q358" s="16" t="s">
        <v>6900</v>
      </c>
      <c r="R358" s="16">
        <v>6630</v>
      </c>
      <c r="S358" s="16">
        <v>2</v>
      </c>
      <c r="T358" s="16">
        <v>100</v>
      </c>
      <c r="U358" s="16" t="s">
        <v>2055</v>
      </c>
      <c r="V358" s="16" t="s">
        <v>7064</v>
      </c>
      <c r="W358" s="16" t="s">
        <v>9154</v>
      </c>
      <c r="X358" s="16" t="s">
        <v>9614</v>
      </c>
      <c r="Y358" s="16" t="s">
        <v>9614</v>
      </c>
      <c r="Z358" s="16" t="s">
        <v>9614</v>
      </c>
      <c r="AA358" s="16" t="s">
        <v>9614</v>
      </c>
      <c r="AB358" s="16" t="s">
        <v>9614</v>
      </c>
      <c r="AC358" s="16" t="s">
        <v>9614</v>
      </c>
      <c r="AD358" s="16" t="s">
        <v>9614</v>
      </c>
      <c r="AE358" s="16" t="s">
        <v>9614</v>
      </c>
      <c r="AF358" s="16" t="s">
        <v>9614</v>
      </c>
      <c r="AG358" s="17" t="str">
        <f t="shared" si="10"/>
        <v>357,0,0,0,0,0,0,0,0,0</v>
      </c>
      <c r="AH358" s="16" t="s">
        <v>7147</v>
      </c>
      <c r="AI358" s="16" t="s">
        <v>7708</v>
      </c>
      <c r="AN358" s="16">
        <v>0</v>
      </c>
      <c r="AO358" s="16">
        <v>25</v>
      </c>
      <c r="AP358" s="16">
        <v>0</v>
      </c>
      <c r="AT358" s="17"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16">
        <v>358</v>
      </c>
      <c r="B359" s="16" t="s">
        <v>697</v>
      </c>
      <c r="C359" s="16" t="s">
        <v>4173</v>
      </c>
      <c r="D359" s="16" t="s">
        <v>186</v>
      </c>
      <c r="F359" s="16" t="s">
        <v>4753</v>
      </c>
      <c r="G359" s="16" t="s">
        <v>5421</v>
      </c>
      <c r="H359" s="16" t="s">
        <v>5427</v>
      </c>
      <c r="I359" s="16">
        <v>149</v>
      </c>
      <c r="J359" s="16" t="s">
        <v>5416</v>
      </c>
      <c r="K359" s="16">
        <v>45</v>
      </c>
      <c r="L359" s="16">
        <v>70</v>
      </c>
      <c r="M359" s="16" t="s">
        <v>2041</v>
      </c>
      <c r="O359" s="16" t="s">
        <v>6573</v>
      </c>
      <c r="P359" s="16" t="s">
        <v>6574</v>
      </c>
      <c r="Q359" s="16" t="s">
        <v>2023</v>
      </c>
      <c r="R359" s="16">
        <v>6630</v>
      </c>
      <c r="S359" s="16">
        <v>0.6</v>
      </c>
      <c r="T359" s="16">
        <v>1</v>
      </c>
      <c r="U359" s="16" t="s">
        <v>2057</v>
      </c>
      <c r="V359" s="16" t="s">
        <v>7367</v>
      </c>
      <c r="W359" s="16" t="s">
        <v>9155</v>
      </c>
      <c r="X359" s="16" t="s">
        <v>9614</v>
      </c>
      <c r="Y359" s="16" t="s">
        <v>9614</v>
      </c>
      <c r="Z359" s="16" t="s">
        <v>9614</v>
      </c>
      <c r="AA359" s="16" t="s">
        <v>9614</v>
      </c>
      <c r="AB359" s="16" t="s">
        <v>9614</v>
      </c>
      <c r="AC359" s="16" t="s">
        <v>9614</v>
      </c>
      <c r="AD359" s="16" t="s">
        <v>9614</v>
      </c>
      <c r="AE359" s="16" t="s">
        <v>9614</v>
      </c>
      <c r="AF359" s="16" t="s">
        <v>9614</v>
      </c>
      <c r="AG359" s="17" t="str">
        <f t="shared" si="10"/>
        <v>358,0,0,0,0,0,0,0,0,0</v>
      </c>
      <c r="AH359" s="16" t="s">
        <v>7148</v>
      </c>
      <c r="AI359" s="16" t="s">
        <v>8197</v>
      </c>
      <c r="AL359" s="16" t="s">
        <v>8198</v>
      </c>
      <c r="AN359" s="16">
        <v>0</v>
      </c>
      <c r="AO359" s="16">
        <v>25</v>
      </c>
      <c r="AP359" s="16">
        <v>10</v>
      </c>
      <c r="AT359" s="17"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16">
        <v>359</v>
      </c>
      <c r="B360" s="16" t="s">
        <v>698</v>
      </c>
      <c r="C360" s="16" t="s">
        <v>4174</v>
      </c>
      <c r="D360" s="16" t="s">
        <v>190</v>
      </c>
      <c r="F360" s="16" t="s">
        <v>4754</v>
      </c>
      <c r="G360" s="16" t="s">
        <v>5421</v>
      </c>
      <c r="H360" s="16" t="s">
        <v>1312</v>
      </c>
      <c r="I360" s="16">
        <v>163</v>
      </c>
      <c r="J360" s="16" t="s">
        <v>2029</v>
      </c>
      <c r="K360" s="16">
        <v>30</v>
      </c>
      <c r="L360" s="16">
        <v>35</v>
      </c>
      <c r="M360" s="16" t="s">
        <v>5654</v>
      </c>
      <c r="N360" s="16" t="s">
        <v>5475</v>
      </c>
      <c r="O360" s="16" t="s">
        <v>6575</v>
      </c>
      <c r="P360" s="16" t="s">
        <v>6576</v>
      </c>
      <c r="Q360" s="16" t="s">
        <v>2024</v>
      </c>
      <c r="R360" s="16">
        <v>6630</v>
      </c>
      <c r="S360" s="16">
        <v>1.2</v>
      </c>
      <c r="T360" s="16">
        <v>47</v>
      </c>
      <c r="U360" s="16" t="s">
        <v>8760</v>
      </c>
      <c r="V360" s="16" t="s">
        <v>8767</v>
      </c>
      <c r="W360" s="16" t="s">
        <v>9156</v>
      </c>
      <c r="X360" s="16" t="s">
        <v>9614</v>
      </c>
      <c r="Y360" s="16" t="s">
        <v>9614</v>
      </c>
      <c r="Z360" s="16" t="s">
        <v>9614</v>
      </c>
      <c r="AA360" s="16" t="s">
        <v>9614</v>
      </c>
      <c r="AB360" s="16" t="s">
        <v>9614</v>
      </c>
      <c r="AC360" s="16" t="s">
        <v>9614</v>
      </c>
      <c r="AD360" s="16" t="s">
        <v>9614</v>
      </c>
      <c r="AE360" s="16" t="s">
        <v>9614</v>
      </c>
      <c r="AF360" s="16" t="s">
        <v>9614</v>
      </c>
      <c r="AG360" s="17" t="str">
        <f t="shared" si="10"/>
        <v>359,0,0,0,0,0,0,0,0,0</v>
      </c>
      <c r="AH360" s="16" t="s">
        <v>7149</v>
      </c>
      <c r="AI360" s="16" t="s">
        <v>7709</v>
      </c>
      <c r="AN360" s="16">
        <v>0</v>
      </c>
      <c r="AO360" s="16">
        <v>25</v>
      </c>
      <c r="AP360" s="16">
        <v>0</v>
      </c>
      <c r="AT360" s="17"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16">
        <v>360</v>
      </c>
      <c r="B361" s="16" t="s">
        <v>700</v>
      </c>
      <c r="C361" s="16" t="s">
        <v>4175</v>
      </c>
      <c r="D361" s="16" t="s">
        <v>186</v>
      </c>
      <c r="F361" s="16" t="s">
        <v>4755</v>
      </c>
      <c r="G361" s="16" t="s">
        <v>5421</v>
      </c>
      <c r="H361" s="16" t="s">
        <v>5422</v>
      </c>
      <c r="I361" s="16">
        <v>52</v>
      </c>
      <c r="J361" s="16" t="s">
        <v>2031</v>
      </c>
      <c r="K361" s="16">
        <v>125</v>
      </c>
      <c r="L361" s="16">
        <v>70</v>
      </c>
      <c r="M361" s="16" t="s">
        <v>5593</v>
      </c>
      <c r="N361" s="16" t="s">
        <v>3818</v>
      </c>
      <c r="O361" s="16" t="s">
        <v>5979</v>
      </c>
      <c r="Q361" s="16" t="s">
        <v>6993</v>
      </c>
      <c r="R361" s="16">
        <v>5355</v>
      </c>
      <c r="S361" s="16">
        <v>0.6</v>
      </c>
      <c r="T361" s="16">
        <v>14</v>
      </c>
      <c r="U361" s="16" t="s">
        <v>2057</v>
      </c>
      <c r="V361" s="16" t="s">
        <v>7215</v>
      </c>
      <c r="W361" s="16" t="s">
        <v>9157</v>
      </c>
      <c r="X361" s="16" t="s">
        <v>9614</v>
      </c>
      <c r="Y361" s="16" t="s">
        <v>9614</v>
      </c>
      <c r="Z361" s="16" t="s">
        <v>9614</v>
      </c>
      <c r="AA361" s="16" t="s">
        <v>9614</v>
      </c>
      <c r="AB361" s="16" t="s">
        <v>9614</v>
      </c>
      <c r="AC361" s="16" t="s">
        <v>9614</v>
      </c>
      <c r="AD361" s="16" t="s">
        <v>9614</v>
      </c>
      <c r="AE361" s="16" t="s">
        <v>9614</v>
      </c>
      <c r="AF361" s="16" t="s">
        <v>9614</v>
      </c>
      <c r="AG361" s="17" t="str">
        <f t="shared" si="10"/>
        <v>360,0,0,0,0,0,0,0,0,0</v>
      </c>
      <c r="AH361" s="16" t="s">
        <v>7150</v>
      </c>
      <c r="AI361" s="16" t="s">
        <v>7710</v>
      </c>
      <c r="AN361" s="16">
        <v>0</v>
      </c>
      <c r="AO361" s="16">
        <v>25</v>
      </c>
      <c r="AP361" s="16">
        <v>0</v>
      </c>
      <c r="AQ361" s="16" t="s">
        <v>8776</v>
      </c>
      <c r="AR361" s="16" t="s">
        <v>8777</v>
      </c>
      <c r="AT361" s="17"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16">
        <v>361</v>
      </c>
      <c r="B362" s="16" t="s">
        <v>701</v>
      </c>
      <c r="C362" s="16" t="s">
        <v>4176</v>
      </c>
      <c r="D362" s="16" t="s">
        <v>164</v>
      </c>
      <c r="F362" s="16" t="s">
        <v>4756</v>
      </c>
      <c r="G362" s="16" t="s">
        <v>5421</v>
      </c>
      <c r="H362" s="16" t="s">
        <v>5422</v>
      </c>
      <c r="I362" s="16">
        <v>60</v>
      </c>
      <c r="J362" s="16" t="s">
        <v>2031</v>
      </c>
      <c r="K362" s="16">
        <v>190</v>
      </c>
      <c r="L362" s="16">
        <v>70</v>
      </c>
      <c r="M362" s="16" t="s">
        <v>5655</v>
      </c>
      <c r="N362" s="16" t="s">
        <v>5614</v>
      </c>
      <c r="O362" s="16" t="s">
        <v>6577</v>
      </c>
      <c r="P362" s="16" t="s">
        <v>6578</v>
      </c>
      <c r="Q362" s="16" t="s">
        <v>7151</v>
      </c>
      <c r="R362" s="16">
        <v>5355</v>
      </c>
      <c r="S362" s="16">
        <v>0.7</v>
      </c>
      <c r="T362" s="16">
        <v>16.8</v>
      </c>
      <c r="U362" s="16" t="s">
        <v>8758</v>
      </c>
      <c r="V362" s="16" t="s">
        <v>7215</v>
      </c>
      <c r="W362" s="16" t="s">
        <v>9158</v>
      </c>
      <c r="X362" s="16" t="s">
        <v>9614</v>
      </c>
      <c r="Y362" s="16" t="s">
        <v>9614</v>
      </c>
      <c r="Z362" s="16" t="s">
        <v>9614</v>
      </c>
      <c r="AA362" s="16" t="s">
        <v>9614</v>
      </c>
      <c r="AB362" s="16" t="s">
        <v>9614</v>
      </c>
      <c r="AC362" s="16" t="s">
        <v>9614</v>
      </c>
      <c r="AD362" s="16" t="s">
        <v>9614</v>
      </c>
      <c r="AE362" s="16" t="s">
        <v>9614</v>
      </c>
      <c r="AF362" s="16" t="s">
        <v>9614</v>
      </c>
      <c r="AG362" s="17" t="str">
        <f t="shared" si="10"/>
        <v>361,0,0,0,0,0,0,0,0,0</v>
      </c>
      <c r="AH362" s="16" t="s">
        <v>7152</v>
      </c>
      <c r="AI362" s="16" t="s">
        <v>8199</v>
      </c>
      <c r="AL362" s="16" t="s">
        <v>8200</v>
      </c>
      <c r="AN362" s="16">
        <v>0</v>
      </c>
      <c r="AO362" s="16">
        <v>25</v>
      </c>
      <c r="AP362" s="16">
        <v>0</v>
      </c>
      <c r="AQ362" s="16" t="s">
        <v>8580</v>
      </c>
      <c r="AT362" s="17"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16">
        <v>362</v>
      </c>
      <c r="B363" s="16" t="s">
        <v>702</v>
      </c>
      <c r="C363" s="16" t="s">
        <v>4177</v>
      </c>
      <c r="D363" s="16" t="s">
        <v>164</v>
      </c>
      <c r="F363" s="16" t="s">
        <v>4757</v>
      </c>
      <c r="G363" s="16" t="s">
        <v>5421</v>
      </c>
      <c r="H363" s="16" t="s">
        <v>5422</v>
      </c>
      <c r="I363" s="16">
        <v>168</v>
      </c>
      <c r="J363" s="16" t="s">
        <v>2032</v>
      </c>
      <c r="K363" s="16">
        <v>75</v>
      </c>
      <c r="L363" s="16">
        <v>70</v>
      </c>
      <c r="M363" s="16" t="s">
        <v>5655</v>
      </c>
      <c r="N363" s="16" t="s">
        <v>5614</v>
      </c>
      <c r="O363" s="16" t="s">
        <v>5980</v>
      </c>
      <c r="Q363" s="16" t="s">
        <v>7151</v>
      </c>
      <c r="R363" s="16">
        <v>5355</v>
      </c>
      <c r="S363" s="16">
        <v>1.5</v>
      </c>
      <c r="T363" s="16">
        <v>256.5</v>
      </c>
      <c r="U363" s="16" t="s">
        <v>8758</v>
      </c>
      <c r="V363" s="16" t="s">
        <v>7215</v>
      </c>
      <c r="W363" s="16" t="s">
        <v>9159</v>
      </c>
      <c r="X363" s="16" t="s">
        <v>9614</v>
      </c>
      <c r="Y363" s="16" t="s">
        <v>9614</v>
      </c>
      <c r="Z363" s="16" t="s">
        <v>9614</v>
      </c>
      <c r="AA363" s="16" t="s">
        <v>9614</v>
      </c>
      <c r="AB363" s="16" t="s">
        <v>9614</v>
      </c>
      <c r="AC363" s="16" t="s">
        <v>9614</v>
      </c>
      <c r="AD363" s="16" t="s">
        <v>9614</v>
      </c>
      <c r="AE363" s="16" t="s">
        <v>9614</v>
      </c>
      <c r="AF363" s="16" t="s">
        <v>9614</v>
      </c>
      <c r="AG363" s="17" t="str">
        <f t="shared" si="10"/>
        <v>362,0,0,0,0,0,0,0,0,0</v>
      </c>
      <c r="AH363" s="16" t="s">
        <v>7153</v>
      </c>
      <c r="AI363" s="16" t="s">
        <v>8201</v>
      </c>
      <c r="AL363" s="16" t="s">
        <v>8200</v>
      </c>
      <c r="AN363" s="16">
        <v>0</v>
      </c>
      <c r="AO363" s="16">
        <v>25</v>
      </c>
      <c r="AP363" s="16">
        <v>20</v>
      </c>
      <c r="AT363" s="17"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16">
        <v>363</v>
      </c>
      <c r="B364" s="16" t="s">
        <v>704</v>
      </c>
      <c r="C364" s="16" t="s">
        <v>4178</v>
      </c>
      <c r="D364" s="16" t="s">
        <v>164</v>
      </c>
      <c r="E364" s="16" t="s">
        <v>179</v>
      </c>
      <c r="F364" s="16" t="s">
        <v>4758</v>
      </c>
      <c r="G364" s="16" t="s">
        <v>5421</v>
      </c>
      <c r="H364" s="16" t="s">
        <v>1312</v>
      </c>
      <c r="I364" s="16">
        <v>58</v>
      </c>
      <c r="J364" s="16" t="s">
        <v>2031</v>
      </c>
      <c r="K364" s="16">
        <v>255</v>
      </c>
      <c r="L364" s="16">
        <v>70</v>
      </c>
      <c r="M364" s="16" t="s">
        <v>5656</v>
      </c>
      <c r="N364" s="16" t="s">
        <v>3717</v>
      </c>
      <c r="O364" s="16" t="s">
        <v>6579</v>
      </c>
      <c r="P364" s="16" t="s">
        <v>6580</v>
      </c>
      <c r="Q364" s="16" t="s">
        <v>6937</v>
      </c>
      <c r="R364" s="16">
        <v>5355</v>
      </c>
      <c r="S364" s="16">
        <v>0.8</v>
      </c>
      <c r="T364" s="16">
        <v>39.5</v>
      </c>
      <c r="U364" s="16" t="s">
        <v>2057</v>
      </c>
      <c r="V364" s="16" t="s">
        <v>8765</v>
      </c>
      <c r="W364" s="16" t="s">
        <v>9160</v>
      </c>
      <c r="X364" s="16" t="s">
        <v>9614</v>
      </c>
      <c r="Y364" s="16" t="s">
        <v>9614</v>
      </c>
      <c r="Z364" s="16" t="s">
        <v>9614</v>
      </c>
      <c r="AA364" s="16" t="s">
        <v>9614</v>
      </c>
      <c r="AB364" s="16" t="s">
        <v>9614</v>
      </c>
      <c r="AC364" s="16" t="s">
        <v>9614</v>
      </c>
      <c r="AD364" s="16" t="s">
        <v>9614</v>
      </c>
      <c r="AE364" s="16" t="s">
        <v>9614</v>
      </c>
      <c r="AF364" s="16" t="s">
        <v>9614</v>
      </c>
      <c r="AG364" s="17" t="str">
        <f t="shared" si="10"/>
        <v>363,0,0,0,0,0,0,0,0,0</v>
      </c>
      <c r="AH364" s="16" t="s">
        <v>7154</v>
      </c>
      <c r="AI364" s="16" t="s">
        <v>7711</v>
      </c>
      <c r="AN364" s="16">
        <v>0</v>
      </c>
      <c r="AO364" s="16">
        <v>25</v>
      </c>
      <c r="AP364" s="16">
        <v>0</v>
      </c>
      <c r="AQ364" s="16" t="s">
        <v>8581</v>
      </c>
      <c r="AT364" s="17"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16">
        <v>364</v>
      </c>
      <c r="B365" s="16" t="s">
        <v>705</v>
      </c>
      <c r="C365" s="16" t="s">
        <v>4179</v>
      </c>
      <c r="D365" s="16" t="s">
        <v>164</v>
      </c>
      <c r="E365" s="16" t="s">
        <v>179</v>
      </c>
      <c r="F365" s="16" t="s">
        <v>4759</v>
      </c>
      <c r="G365" s="16" t="s">
        <v>5421</v>
      </c>
      <c r="H365" s="16" t="s">
        <v>1312</v>
      </c>
      <c r="I365" s="16">
        <v>144</v>
      </c>
      <c r="J365" s="16" t="s">
        <v>2032</v>
      </c>
      <c r="K365" s="16">
        <v>120</v>
      </c>
      <c r="L365" s="16">
        <v>70</v>
      </c>
      <c r="M365" s="16" t="s">
        <v>5656</v>
      </c>
      <c r="N365" s="16" t="s">
        <v>3717</v>
      </c>
      <c r="O365" s="16" t="s">
        <v>5981</v>
      </c>
      <c r="Q365" s="16" t="s">
        <v>6937</v>
      </c>
      <c r="R365" s="16">
        <v>5355</v>
      </c>
      <c r="S365" s="16">
        <v>1.1000000000000001</v>
      </c>
      <c r="T365" s="16">
        <v>87.6</v>
      </c>
      <c r="U365" s="16" t="s">
        <v>2057</v>
      </c>
      <c r="V365" s="16" t="s">
        <v>8765</v>
      </c>
      <c r="W365" s="16" t="s">
        <v>9161</v>
      </c>
      <c r="X365" s="16" t="s">
        <v>9614</v>
      </c>
      <c r="Y365" s="16" t="s">
        <v>9614</v>
      </c>
      <c r="Z365" s="16" t="s">
        <v>9614</v>
      </c>
      <c r="AA365" s="16" t="s">
        <v>9614</v>
      </c>
      <c r="AB365" s="16" t="s">
        <v>9614</v>
      </c>
      <c r="AC365" s="16" t="s">
        <v>9614</v>
      </c>
      <c r="AD365" s="16" t="s">
        <v>9614</v>
      </c>
      <c r="AE365" s="16" t="s">
        <v>9614</v>
      </c>
      <c r="AF365" s="16" t="s">
        <v>9614</v>
      </c>
      <c r="AG365" s="17" t="str">
        <f t="shared" si="10"/>
        <v>364,0,0,0,0,0,0,0,0,0</v>
      </c>
      <c r="AH365" s="16" t="s">
        <v>7155</v>
      </c>
      <c r="AI365" s="16" t="s">
        <v>7712</v>
      </c>
      <c r="AN365" s="16">
        <v>0</v>
      </c>
      <c r="AO365" s="16">
        <v>25</v>
      </c>
      <c r="AP365" s="16">
        <v>0</v>
      </c>
      <c r="AQ365" s="16" t="s">
        <v>8582</v>
      </c>
      <c r="AT365" s="17"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16">
        <v>365</v>
      </c>
      <c r="B366" s="16" t="s">
        <v>706</v>
      </c>
      <c r="C366" s="16" t="s">
        <v>4180</v>
      </c>
      <c r="D366" s="16" t="s">
        <v>164</v>
      </c>
      <c r="E366" s="16" t="s">
        <v>179</v>
      </c>
      <c r="F366" s="16" t="s">
        <v>4760</v>
      </c>
      <c r="G366" s="16" t="s">
        <v>5421</v>
      </c>
      <c r="H366" s="16" t="s">
        <v>1312</v>
      </c>
      <c r="I366" s="16">
        <v>239</v>
      </c>
      <c r="J366" s="16" t="s">
        <v>2033</v>
      </c>
      <c r="K366" s="16">
        <v>45</v>
      </c>
      <c r="L366" s="16">
        <v>70</v>
      </c>
      <c r="M366" s="16" t="s">
        <v>5656</v>
      </c>
      <c r="N366" s="16" t="s">
        <v>3717</v>
      </c>
      <c r="O366" s="16" t="s">
        <v>5982</v>
      </c>
      <c r="Q366" s="16" t="s">
        <v>6937</v>
      </c>
      <c r="R366" s="16">
        <v>5355</v>
      </c>
      <c r="S366" s="16">
        <v>1.4</v>
      </c>
      <c r="T366" s="16">
        <v>150.6</v>
      </c>
      <c r="U366" s="16" t="s">
        <v>2057</v>
      </c>
      <c r="V366" s="16" t="s">
        <v>8765</v>
      </c>
      <c r="W366" s="16" t="s">
        <v>9162</v>
      </c>
      <c r="X366" s="16" t="s">
        <v>9614</v>
      </c>
      <c r="Y366" s="16" t="s">
        <v>9614</v>
      </c>
      <c r="Z366" s="16" t="s">
        <v>9614</v>
      </c>
      <c r="AA366" s="16" t="s">
        <v>9614</v>
      </c>
      <c r="AB366" s="16" t="s">
        <v>9614</v>
      </c>
      <c r="AC366" s="16" t="s">
        <v>9614</v>
      </c>
      <c r="AD366" s="16" t="s">
        <v>9614</v>
      </c>
      <c r="AE366" s="16" t="s">
        <v>9614</v>
      </c>
      <c r="AF366" s="16" t="s">
        <v>9614</v>
      </c>
      <c r="AG366" s="17" t="str">
        <f t="shared" si="10"/>
        <v>365,0,0,0,0,0,0,0,0,0</v>
      </c>
      <c r="AH366" s="16" t="s">
        <v>7156</v>
      </c>
      <c r="AI366" s="16" t="s">
        <v>7713</v>
      </c>
      <c r="AN366" s="16">
        <v>0</v>
      </c>
      <c r="AO366" s="16">
        <v>25</v>
      </c>
      <c r="AP366" s="16">
        <v>0</v>
      </c>
      <c r="AT366" s="17"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16">
        <v>366</v>
      </c>
      <c r="B367" s="16" t="s">
        <v>707</v>
      </c>
      <c r="C367" s="16" t="s">
        <v>4181</v>
      </c>
      <c r="D367" s="16" t="s">
        <v>179</v>
      </c>
      <c r="F367" s="16" t="s">
        <v>4761</v>
      </c>
      <c r="G367" s="16" t="s">
        <v>5421</v>
      </c>
      <c r="H367" s="16" t="s">
        <v>5444</v>
      </c>
      <c r="I367" s="16">
        <v>69</v>
      </c>
      <c r="J367" s="16" t="s">
        <v>2034</v>
      </c>
      <c r="K367" s="16">
        <v>255</v>
      </c>
      <c r="L367" s="16">
        <v>70</v>
      </c>
      <c r="M367" s="16" t="s">
        <v>3712</v>
      </c>
      <c r="N367" s="16" t="s">
        <v>5567</v>
      </c>
      <c r="O367" s="16" t="s">
        <v>6581</v>
      </c>
      <c r="P367" s="16" t="s">
        <v>6582</v>
      </c>
      <c r="Q367" s="16" t="s">
        <v>3684</v>
      </c>
      <c r="R367" s="16">
        <v>5355</v>
      </c>
      <c r="S367" s="16">
        <v>0.4</v>
      </c>
      <c r="T367" s="16">
        <v>52.5</v>
      </c>
      <c r="U367" s="16" t="s">
        <v>2057</v>
      </c>
      <c r="V367" s="16" t="s">
        <v>8765</v>
      </c>
      <c r="W367" s="16" t="s">
        <v>9163</v>
      </c>
      <c r="X367" s="16" t="s">
        <v>9614</v>
      </c>
      <c r="Y367" s="16" t="s">
        <v>9614</v>
      </c>
      <c r="Z367" s="16" t="s">
        <v>9614</v>
      </c>
      <c r="AA367" s="16" t="s">
        <v>9614</v>
      </c>
      <c r="AB367" s="16" t="s">
        <v>9614</v>
      </c>
      <c r="AC367" s="16" t="s">
        <v>9614</v>
      </c>
      <c r="AD367" s="16" t="s">
        <v>9614</v>
      </c>
      <c r="AE367" s="16" t="s">
        <v>9614</v>
      </c>
      <c r="AF367" s="16" t="s">
        <v>9614</v>
      </c>
      <c r="AG367" s="17" t="str">
        <f t="shared" si="10"/>
        <v>366,0,0,0,0,0,0,0,0,0</v>
      </c>
      <c r="AH367" s="16" t="s">
        <v>6956</v>
      </c>
      <c r="AI367" s="16" t="s">
        <v>8202</v>
      </c>
      <c r="AL367" s="16" t="s">
        <v>8103</v>
      </c>
      <c r="AN367" s="16">
        <v>0</v>
      </c>
      <c r="AO367" s="16">
        <v>25</v>
      </c>
      <c r="AP367" s="16">
        <v>0</v>
      </c>
      <c r="AQ367" s="16" t="s">
        <v>8583</v>
      </c>
      <c r="AT367" s="17"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16">
        <v>367</v>
      </c>
      <c r="B368" s="16" t="s">
        <v>708</v>
      </c>
      <c r="C368" s="16" t="s">
        <v>4182</v>
      </c>
      <c r="D368" s="16" t="s">
        <v>179</v>
      </c>
      <c r="F368" s="16" t="s">
        <v>4762</v>
      </c>
      <c r="G368" s="16" t="s">
        <v>5421</v>
      </c>
      <c r="H368" s="16" t="s">
        <v>5444</v>
      </c>
      <c r="I368" s="16">
        <v>170</v>
      </c>
      <c r="J368" s="16" t="s">
        <v>5438</v>
      </c>
      <c r="K368" s="16">
        <v>60</v>
      </c>
      <c r="L368" s="16">
        <v>70</v>
      </c>
      <c r="M368" s="16" t="s">
        <v>3753</v>
      </c>
      <c r="N368" s="16" t="s">
        <v>3724</v>
      </c>
      <c r="O368" s="16" t="s">
        <v>5983</v>
      </c>
      <c r="Q368" s="16" t="s">
        <v>3684</v>
      </c>
      <c r="R368" s="16">
        <v>5355</v>
      </c>
      <c r="S368" s="16">
        <v>1.7</v>
      </c>
      <c r="T368" s="16">
        <v>27</v>
      </c>
      <c r="U368" s="16" t="s">
        <v>2057</v>
      </c>
      <c r="V368" s="16" t="s">
        <v>8765</v>
      </c>
      <c r="W368" s="16" t="s">
        <v>9164</v>
      </c>
      <c r="X368" s="16" t="s">
        <v>9614</v>
      </c>
      <c r="Y368" s="16" t="s">
        <v>9614</v>
      </c>
      <c r="Z368" s="16" t="s">
        <v>9614</v>
      </c>
      <c r="AA368" s="16" t="s">
        <v>9614</v>
      </c>
      <c r="AB368" s="16" t="s">
        <v>9614</v>
      </c>
      <c r="AC368" s="16" t="s">
        <v>9614</v>
      </c>
      <c r="AD368" s="16" t="s">
        <v>9614</v>
      </c>
      <c r="AE368" s="16" t="s">
        <v>9614</v>
      </c>
      <c r="AF368" s="16" t="s">
        <v>9614</v>
      </c>
      <c r="AG368" s="17" t="str">
        <f t="shared" si="10"/>
        <v>367,0,0,0,0,0,0,0,0,0</v>
      </c>
      <c r="AH368" s="16" t="s">
        <v>7157</v>
      </c>
      <c r="AI368" s="16" t="s">
        <v>8203</v>
      </c>
      <c r="AL368" s="16" t="s">
        <v>3777</v>
      </c>
      <c r="AN368" s="16">
        <v>0</v>
      </c>
      <c r="AO368" s="16">
        <v>25</v>
      </c>
      <c r="AP368" s="16">
        <v>8</v>
      </c>
      <c r="AT368" s="17"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16">
        <v>368</v>
      </c>
      <c r="B369" s="16" t="s">
        <v>709</v>
      </c>
      <c r="C369" s="16" t="s">
        <v>3778</v>
      </c>
      <c r="D369" s="16" t="s">
        <v>179</v>
      </c>
      <c r="F369" s="16" t="s">
        <v>4763</v>
      </c>
      <c r="G369" s="16" t="s">
        <v>5421</v>
      </c>
      <c r="H369" s="16" t="s">
        <v>5444</v>
      </c>
      <c r="I369" s="16">
        <v>170</v>
      </c>
      <c r="J369" s="16" t="s">
        <v>5429</v>
      </c>
      <c r="K369" s="16">
        <v>60</v>
      </c>
      <c r="L369" s="16">
        <v>70</v>
      </c>
      <c r="M369" s="16" t="s">
        <v>3753</v>
      </c>
      <c r="N369" s="16" t="s">
        <v>3709</v>
      </c>
      <c r="O369" s="16" t="s">
        <v>5984</v>
      </c>
      <c r="Q369" s="16" t="s">
        <v>3684</v>
      </c>
      <c r="R369" s="16">
        <v>5355</v>
      </c>
      <c r="S369" s="16">
        <v>1.8</v>
      </c>
      <c r="T369" s="16">
        <v>22.6</v>
      </c>
      <c r="U369" s="16" t="s">
        <v>8761</v>
      </c>
      <c r="V369" s="16" t="s">
        <v>8765</v>
      </c>
      <c r="W369" s="16" t="s">
        <v>9165</v>
      </c>
      <c r="X369" s="16" t="s">
        <v>9614</v>
      </c>
      <c r="Y369" s="16" t="s">
        <v>9614</v>
      </c>
      <c r="Z369" s="16" t="s">
        <v>9614</v>
      </c>
      <c r="AA369" s="16" t="s">
        <v>9614</v>
      </c>
      <c r="AB369" s="16" t="s">
        <v>9614</v>
      </c>
      <c r="AC369" s="16" t="s">
        <v>9614</v>
      </c>
      <c r="AD369" s="16" t="s">
        <v>9614</v>
      </c>
      <c r="AE369" s="16" t="s">
        <v>9614</v>
      </c>
      <c r="AF369" s="16" t="s">
        <v>9614</v>
      </c>
      <c r="AG369" s="17" t="str">
        <f t="shared" si="10"/>
        <v>368,0,0,0,0,0,0,0,0,0</v>
      </c>
      <c r="AH369" s="16" t="s">
        <v>7158</v>
      </c>
      <c r="AI369" s="16" t="s">
        <v>8204</v>
      </c>
      <c r="AL369" s="16" t="s">
        <v>3779</v>
      </c>
      <c r="AN369" s="16">
        <v>0</v>
      </c>
      <c r="AO369" s="16">
        <v>25</v>
      </c>
      <c r="AP369" s="16">
        <v>10</v>
      </c>
      <c r="AT369" s="17"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16">
        <v>369</v>
      </c>
      <c r="B370" s="16" t="s">
        <v>710</v>
      </c>
      <c r="C370" s="16" t="s">
        <v>4183</v>
      </c>
      <c r="D370" s="16" t="s">
        <v>179</v>
      </c>
      <c r="E370" s="16" t="s">
        <v>187</v>
      </c>
      <c r="F370" s="16" t="s">
        <v>4764</v>
      </c>
      <c r="G370" s="16" t="s">
        <v>1311</v>
      </c>
      <c r="H370" s="16" t="s">
        <v>5432</v>
      </c>
      <c r="I370" s="16">
        <v>170</v>
      </c>
      <c r="J370" s="16" t="s">
        <v>5447</v>
      </c>
      <c r="K370" s="16">
        <v>25</v>
      </c>
      <c r="L370" s="16">
        <v>70</v>
      </c>
      <c r="M370" s="16" t="s">
        <v>5657</v>
      </c>
      <c r="N370" s="16" t="s">
        <v>3704</v>
      </c>
      <c r="O370" s="16" t="s">
        <v>6583</v>
      </c>
      <c r="P370" s="16" t="s">
        <v>6584</v>
      </c>
      <c r="Q370" s="16" t="s">
        <v>2050</v>
      </c>
      <c r="R370" s="16">
        <v>10455</v>
      </c>
      <c r="S370" s="16">
        <v>1</v>
      </c>
      <c r="T370" s="16">
        <v>23.4</v>
      </c>
      <c r="U370" s="16" t="s">
        <v>8758</v>
      </c>
      <c r="V370" s="16" t="s">
        <v>8765</v>
      </c>
      <c r="W370" s="16" t="s">
        <v>9166</v>
      </c>
      <c r="X370" s="16" t="s">
        <v>9614</v>
      </c>
      <c r="Y370" s="16" t="s">
        <v>9614</v>
      </c>
      <c r="Z370" s="16" t="s">
        <v>9614</v>
      </c>
      <c r="AA370" s="16" t="s">
        <v>9614</v>
      </c>
      <c r="AB370" s="16" t="s">
        <v>9614</v>
      </c>
      <c r="AC370" s="16" t="s">
        <v>9614</v>
      </c>
      <c r="AD370" s="16" t="s">
        <v>9614</v>
      </c>
      <c r="AE370" s="16" t="s">
        <v>9614</v>
      </c>
      <c r="AF370" s="16" t="s">
        <v>9614</v>
      </c>
      <c r="AG370" s="17" t="str">
        <f t="shared" si="10"/>
        <v>369,0,0,0,0,0,0,0,0,0</v>
      </c>
      <c r="AH370" s="16" t="s">
        <v>7159</v>
      </c>
      <c r="AI370" s="16" t="s">
        <v>8205</v>
      </c>
      <c r="AL370" s="16" t="s">
        <v>3779</v>
      </c>
      <c r="AN370" s="16">
        <v>0</v>
      </c>
      <c r="AO370" s="16">
        <v>25</v>
      </c>
      <c r="AP370" s="16">
        <v>11</v>
      </c>
      <c r="AT370" s="17"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16">
        <v>370</v>
      </c>
      <c r="B371" s="16" t="s">
        <v>711</v>
      </c>
      <c r="C371" s="16" t="s">
        <v>4184</v>
      </c>
      <c r="D371" s="16" t="s">
        <v>179</v>
      </c>
      <c r="F371" s="16" t="s">
        <v>4765</v>
      </c>
      <c r="G371" s="16" t="s">
        <v>5426</v>
      </c>
      <c r="H371" s="16" t="s">
        <v>5427</v>
      </c>
      <c r="I371" s="16">
        <v>116</v>
      </c>
      <c r="J371" s="16" t="s">
        <v>2046</v>
      </c>
      <c r="K371" s="16">
        <v>225</v>
      </c>
      <c r="L371" s="16">
        <v>70</v>
      </c>
      <c r="M371" s="16" t="s">
        <v>3753</v>
      </c>
      <c r="N371" s="16" t="s">
        <v>3709</v>
      </c>
      <c r="O371" s="16" t="s">
        <v>6585</v>
      </c>
      <c r="P371" s="16" t="s">
        <v>6586</v>
      </c>
      <c r="Q371" s="16" t="s">
        <v>3758</v>
      </c>
      <c r="R371" s="16">
        <v>5355</v>
      </c>
      <c r="S371" s="16">
        <v>0.6</v>
      </c>
      <c r="T371" s="16">
        <v>8.6999999999999993</v>
      </c>
      <c r="U371" s="16" t="s">
        <v>8761</v>
      </c>
      <c r="V371" s="16" t="s">
        <v>8765</v>
      </c>
      <c r="W371" s="16" t="s">
        <v>9167</v>
      </c>
      <c r="X371" s="16" t="s">
        <v>9614</v>
      </c>
      <c r="Y371" s="16" t="s">
        <v>9614</v>
      </c>
      <c r="Z371" s="16" t="s">
        <v>9614</v>
      </c>
      <c r="AA371" s="16" t="s">
        <v>9614</v>
      </c>
      <c r="AB371" s="16" t="s">
        <v>9614</v>
      </c>
      <c r="AC371" s="16" t="s">
        <v>9614</v>
      </c>
      <c r="AD371" s="16" t="s">
        <v>9614</v>
      </c>
      <c r="AE371" s="16" t="s">
        <v>9614</v>
      </c>
      <c r="AF371" s="16" t="s">
        <v>9614</v>
      </c>
      <c r="AG371" s="17" t="str">
        <f t="shared" si="10"/>
        <v>370,0,0,0,0,0,0,0,0,0</v>
      </c>
      <c r="AH371" s="16" t="s">
        <v>7160</v>
      </c>
      <c r="AI371" s="16" t="s">
        <v>8355</v>
      </c>
      <c r="AK371" s="16" t="s">
        <v>8356</v>
      </c>
      <c r="AN371" s="16">
        <v>0</v>
      </c>
      <c r="AO371" s="16">
        <v>25</v>
      </c>
      <c r="AP371" s="16">
        <v>14</v>
      </c>
      <c r="AT371" s="17"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16">
        <v>371</v>
      </c>
      <c r="B372" s="16" t="s">
        <v>712</v>
      </c>
      <c r="C372" s="16" t="s">
        <v>4185</v>
      </c>
      <c r="D372" s="16" t="s">
        <v>189</v>
      </c>
      <c r="F372" s="16" t="s">
        <v>4766</v>
      </c>
      <c r="G372" s="16" t="s">
        <v>5421</v>
      </c>
      <c r="H372" s="16" t="s">
        <v>5432</v>
      </c>
      <c r="I372" s="16">
        <v>60</v>
      </c>
      <c r="J372" s="16" t="s">
        <v>2028</v>
      </c>
      <c r="K372" s="16">
        <v>45</v>
      </c>
      <c r="L372" s="16">
        <v>35</v>
      </c>
      <c r="M372" s="16" t="s">
        <v>3718</v>
      </c>
      <c r="N372" s="16" t="s">
        <v>3793</v>
      </c>
      <c r="O372" s="16" t="s">
        <v>6587</v>
      </c>
      <c r="P372" s="16" t="s">
        <v>6588</v>
      </c>
      <c r="Q372" s="16" t="s">
        <v>1415</v>
      </c>
      <c r="R372" s="16">
        <v>10455</v>
      </c>
      <c r="S372" s="16">
        <v>0.6</v>
      </c>
      <c r="T372" s="16">
        <v>42.1</v>
      </c>
      <c r="U372" s="16" t="s">
        <v>2057</v>
      </c>
      <c r="V372" s="16" t="s">
        <v>8768</v>
      </c>
      <c r="W372" s="16" t="s">
        <v>9168</v>
      </c>
      <c r="X372" s="16" t="s">
        <v>9614</v>
      </c>
      <c r="Y372" s="16" t="s">
        <v>9614</v>
      </c>
      <c r="Z372" s="16" t="s">
        <v>9614</v>
      </c>
      <c r="AA372" s="16" t="s">
        <v>9614</v>
      </c>
      <c r="AB372" s="16" t="s">
        <v>9614</v>
      </c>
      <c r="AC372" s="16" t="s">
        <v>9614</v>
      </c>
      <c r="AD372" s="16" t="s">
        <v>9614</v>
      </c>
      <c r="AE372" s="16" t="s">
        <v>9614</v>
      </c>
      <c r="AF372" s="16" t="s">
        <v>9614</v>
      </c>
      <c r="AG372" s="17" t="str">
        <f t="shared" si="10"/>
        <v>371,0,0,0,0,0,0,0,0,0</v>
      </c>
      <c r="AH372" s="16" t="s">
        <v>7161</v>
      </c>
      <c r="AI372" s="16" t="s">
        <v>8206</v>
      </c>
      <c r="AL372" s="16" t="s">
        <v>8207</v>
      </c>
      <c r="AN372" s="16">
        <v>0</v>
      </c>
      <c r="AO372" s="16">
        <v>25</v>
      </c>
      <c r="AP372" s="16">
        <v>0</v>
      </c>
      <c r="AQ372" s="16" t="s">
        <v>8584</v>
      </c>
      <c r="AT372" s="17"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16">
        <v>372</v>
      </c>
      <c r="B373" s="16" t="s">
        <v>713</v>
      </c>
      <c r="C373" s="16" t="s">
        <v>4186</v>
      </c>
      <c r="D373" s="16" t="s">
        <v>189</v>
      </c>
      <c r="F373" s="16" t="s">
        <v>4767</v>
      </c>
      <c r="G373" s="16" t="s">
        <v>5421</v>
      </c>
      <c r="H373" s="16" t="s">
        <v>5432</v>
      </c>
      <c r="I373" s="16">
        <v>147</v>
      </c>
      <c r="J373" s="16" t="s">
        <v>2044</v>
      </c>
      <c r="K373" s="16">
        <v>45</v>
      </c>
      <c r="L373" s="16">
        <v>35</v>
      </c>
      <c r="M373" s="16" t="s">
        <v>3718</v>
      </c>
      <c r="N373" s="16" t="s">
        <v>3808</v>
      </c>
      <c r="O373" s="16" t="s">
        <v>5985</v>
      </c>
      <c r="Q373" s="16" t="s">
        <v>1415</v>
      </c>
      <c r="R373" s="16">
        <v>10455</v>
      </c>
      <c r="S373" s="16">
        <v>1.1000000000000001</v>
      </c>
      <c r="T373" s="16">
        <v>110.5</v>
      </c>
      <c r="U373" s="16" t="s">
        <v>8760</v>
      </c>
      <c r="V373" s="16" t="s">
        <v>8768</v>
      </c>
      <c r="W373" s="16" t="s">
        <v>9169</v>
      </c>
      <c r="X373" s="16" t="s">
        <v>9614</v>
      </c>
      <c r="Y373" s="16" t="s">
        <v>9614</v>
      </c>
      <c r="Z373" s="16" t="s">
        <v>9614</v>
      </c>
      <c r="AA373" s="16" t="s">
        <v>9614</v>
      </c>
      <c r="AB373" s="16" t="s">
        <v>9614</v>
      </c>
      <c r="AC373" s="16" t="s">
        <v>9614</v>
      </c>
      <c r="AD373" s="16" t="s">
        <v>9614</v>
      </c>
      <c r="AE373" s="16" t="s">
        <v>9614</v>
      </c>
      <c r="AF373" s="16" t="s">
        <v>9614</v>
      </c>
      <c r="AG373" s="17" t="str">
        <f t="shared" si="10"/>
        <v>372,0,0,0,0,0,0,0,0,0</v>
      </c>
      <c r="AH373" s="16" t="s">
        <v>7162</v>
      </c>
      <c r="AI373" s="16" t="s">
        <v>8208</v>
      </c>
      <c r="AL373" s="16" t="s">
        <v>8207</v>
      </c>
      <c r="AN373" s="16">
        <v>0</v>
      </c>
      <c r="AO373" s="16">
        <v>25</v>
      </c>
      <c r="AP373" s="16">
        <v>0</v>
      </c>
      <c r="AQ373" s="16" t="s">
        <v>8585</v>
      </c>
      <c r="AT373" s="17"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16">
        <v>373</v>
      </c>
      <c r="B374" s="16" t="s">
        <v>714</v>
      </c>
      <c r="C374" s="16" t="s">
        <v>4187</v>
      </c>
      <c r="D374" s="16" t="s">
        <v>189</v>
      </c>
      <c r="E374" s="16" t="s">
        <v>185</v>
      </c>
      <c r="F374" s="16" t="s">
        <v>4768</v>
      </c>
      <c r="G374" s="16" t="s">
        <v>5421</v>
      </c>
      <c r="H374" s="16" t="s">
        <v>5432</v>
      </c>
      <c r="I374" s="16">
        <v>270</v>
      </c>
      <c r="J374" s="16" t="s">
        <v>2030</v>
      </c>
      <c r="K374" s="16">
        <v>45</v>
      </c>
      <c r="L374" s="16">
        <v>35</v>
      </c>
      <c r="M374" s="16" t="s">
        <v>3769</v>
      </c>
      <c r="N374" s="16" t="s">
        <v>3797</v>
      </c>
      <c r="O374" s="16" t="s">
        <v>5986</v>
      </c>
      <c r="Q374" s="16" t="s">
        <v>1415</v>
      </c>
      <c r="R374" s="16">
        <v>10455</v>
      </c>
      <c r="S374" s="16">
        <v>1.5</v>
      </c>
      <c r="T374" s="16">
        <v>102.6</v>
      </c>
      <c r="U374" s="16" t="s">
        <v>2057</v>
      </c>
      <c r="V374" s="16" t="s">
        <v>8768</v>
      </c>
      <c r="W374" s="16" t="s">
        <v>9170</v>
      </c>
      <c r="X374" s="16" t="s">
        <v>9614</v>
      </c>
      <c r="Y374" s="16" t="s">
        <v>9614</v>
      </c>
      <c r="Z374" s="16" t="s">
        <v>9614</v>
      </c>
      <c r="AA374" s="16" t="s">
        <v>9614</v>
      </c>
      <c r="AB374" s="16" t="s">
        <v>9614</v>
      </c>
      <c r="AC374" s="16" t="s">
        <v>9614</v>
      </c>
      <c r="AD374" s="16" t="s">
        <v>9614</v>
      </c>
      <c r="AE374" s="16" t="s">
        <v>9614</v>
      </c>
      <c r="AF374" s="16" t="s">
        <v>9614</v>
      </c>
      <c r="AG374" s="17" t="str">
        <f t="shared" si="10"/>
        <v>373,0,0,0,0,0,0,0,0,0</v>
      </c>
      <c r="AH374" s="16" t="s">
        <v>1415</v>
      </c>
      <c r="AI374" s="16" t="s">
        <v>8209</v>
      </c>
      <c r="AL374" s="16" t="s">
        <v>8207</v>
      </c>
      <c r="AN374" s="16">
        <v>0</v>
      </c>
      <c r="AO374" s="16">
        <v>25</v>
      </c>
      <c r="AP374" s="16">
        <v>0</v>
      </c>
      <c r="AT374" s="17"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16">
        <v>374</v>
      </c>
      <c r="B375" s="16" t="s">
        <v>716</v>
      </c>
      <c r="C375" s="16" t="s">
        <v>4188</v>
      </c>
      <c r="D375" s="16" t="s">
        <v>191</v>
      </c>
      <c r="E375" s="16" t="s">
        <v>186</v>
      </c>
      <c r="F375" s="16" t="s">
        <v>4769</v>
      </c>
      <c r="G375" s="16" t="s">
        <v>5433</v>
      </c>
      <c r="H375" s="16" t="s">
        <v>5432</v>
      </c>
      <c r="I375" s="16">
        <v>60</v>
      </c>
      <c r="J375" s="16" t="s">
        <v>2034</v>
      </c>
      <c r="K375" s="16">
        <v>3</v>
      </c>
      <c r="L375" s="16">
        <v>35</v>
      </c>
      <c r="M375" s="16" t="s">
        <v>5658</v>
      </c>
      <c r="N375" s="16" t="s">
        <v>5601</v>
      </c>
      <c r="O375" s="16" t="s">
        <v>5987</v>
      </c>
      <c r="Q375" s="16" t="s">
        <v>2022</v>
      </c>
      <c r="R375" s="16">
        <v>10455</v>
      </c>
      <c r="S375" s="16">
        <v>0.6</v>
      </c>
      <c r="T375" s="16">
        <v>95.2</v>
      </c>
      <c r="U375" s="16" t="s">
        <v>2057</v>
      </c>
      <c r="V375" s="16" t="s">
        <v>8768</v>
      </c>
      <c r="W375" s="16" t="s">
        <v>9171</v>
      </c>
      <c r="X375" s="16" t="s">
        <v>9614</v>
      </c>
      <c r="Y375" s="16" t="s">
        <v>9614</v>
      </c>
      <c r="Z375" s="16" t="s">
        <v>9614</v>
      </c>
      <c r="AA375" s="16" t="s">
        <v>9614</v>
      </c>
      <c r="AB375" s="16" t="s">
        <v>9614</v>
      </c>
      <c r="AC375" s="16" t="s">
        <v>9614</v>
      </c>
      <c r="AD375" s="16" t="s">
        <v>9614</v>
      </c>
      <c r="AE375" s="16" t="s">
        <v>9614</v>
      </c>
      <c r="AF375" s="16" t="s">
        <v>9614</v>
      </c>
      <c r="AG375" s="17" t="str">
        <f t="shared" si="10"/>
        <v>374,0,0,0,0,0,0,0,0,0</v>
      </c>
      <c r="AH375" s="16" t="s">
        <v>7163</v>
      </c>
      <c r="AI375" s="16" t="s">
        <v>8210</v>
      </c>
      <c r="AL375" s="16" t="s">
        <v>3711</v>
      </c>
      <c r="AN375" s="16">
        <v>0</v>
      </c>
      <c r="AO375" s="16">
        <v>25</v>
      </c>
      <c r="AP375" s="16">
        <v>12</v>
      </c>
      <c r="AQ375" s="16" t="s">
        <v>8586</v>
      </c>
      <c r="AT375" s="17"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16">
        <v>375</v>
      </c>
      <c r="B376" s="16" t="s">
        <v>717</v>
      </c>
      <c r="C376" s="16" t="s">
        <v>4189</v>
      </c>
      <c r="D376" s="16" t="s">
        <v>191</v>
      </c>
      <c r="E376" s="16" t="s">
        <v>186</v>
      </c>
      <c r="F376" s="16" t="s">
        <v>4770</v>
      </c>
      <c r="G376" s="16" t="s">
        <v>5433</v>
      </c>
      <c r="H376" s="16" t="s">
        <v>5432</v>
      </c>
      <c r="I376" s="16">
        <v>147</v>
      </c>
      <c r="J376" s="16" t="s">
        <v>2044</v>
      </c>
      <c r="K376" s="16">
        <v>3</v>
      </c>
      <c r="L376" s="16">
        <v>35</v>
      </c>
      <c r="M376" s="16" t="s">
        <v>5658</v>
      </c>
      <c r="N376" s="16" t="s">
        <v>5601</v>
      </c>
      <c r="O376" s="16" t="s">
        <v>5988</v>
      </c>
      <c r="Q376" s="16" t="s">
        <v>2022</v>
      </c>
      <c r="R376" s="16">
        <v>10455</v>
      </c>
      <c r="S376" s="16">
        <v>1.2</v>
      </c>
      <c r="T376" s="16">
        <v>202.5</v>
      </c>
      <c r="U376" s="16" t="s">
        <v>2057</v>
      </c>
      <c r="V376" s="16" t="s">
        <v>8768</v>
      </c>
      <c r="W376" s="16" t="s">
        <v>9172</v>
      </c>
      <c r="X376" s="16" t="s">
        <v>9614</v>
      </c>
      <c r="Y376" s="16" t="s">
        <v>9614</v>
      </c>
      <c r="Z376" s="16" t="s">
        <v>9614</v>
      </c>
      <c r="AA376" s="16" t="s">
        <v>9614</v>
      </c>
      <c r="AB376" s="16" t="s">
        <v>9614</v>
      </c>
      <c r="AC376" s="16" t="s">
        <v>9614</v>
      </c>
      <c r="AD376" s="16" t="s">
        <v>9614</v>
      </c>
      <c r="AE376" s="16" t="s">
        <v>9614</v>
      </c>
      <c r="AF376" s="16" t="s">
        <v>9614</v>
      </c>
      <c r="AG376" s="17" t="str">
        <f t="shared" si="10"/>
        <v>375,0,0,0,0,0,0,0,0,0</v>
      </c>
      <c r="AH376" s="16" t="s">
        <v>7164</v>
      </c>
      <c r="AI376" s="16" t="s">
        <v>8211</v>
      </c>
      <c r="AL376" s="16" t="s">
        <v>3711</v>
      </c>
      <c r="AN376" s="16">
        <v>0</v>
      </c>
      <c r="AO376" s="16">
        <v>25</v>
      </c>
      <c r="AP376" s="16">
        <v>3</v>
      </c>
      <c r="AQ376" s="16" t="s">
        <v>8587</v>
      </c>
      <c r="AT376" s="17"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16">
        <v>376</v>
      </c>
      <c r="B377" s="16" t="s">
        <v>718</v>
      </c>
      <c r="C377" s="16" t="s">
        <v>4190</v>
      </c>
      <c r="D377" s="16" t="s">
        <v>191</v>
      </c>
      <c r="E377" s="16" t="s">
        <v>186</v>
      </c>
      <c r="F377" s="16" t="s">
        <v>4771</v>
      </c>
      <c r="G377" s="16" t="s">
        <v>5433</v>
      </c>
      <c r="H377" s="16" t="s">
        <v>5432</v>
      </c>
      <c r="I377" s="16">
        <v>270</v>
      </c>
      <c r="J377" s="16" t="s">
        <v>2045</v>
      </c>
      <c r="K377" s="16">
        <v>3</v>
      </c>
      <c r="L377" s="16">
        <v>35</v>
      </c>
      <c r="M377" s="16" t="s">
        <v>5658</v>
      </c>
      <c r="N377" s="16" t="s">
        <v>5601</v>
      </c>
      <c r="O377" s="16" t="s">
        <v>5989</v>
      </c>
      <c r="Q377" s="16" t="s">
        <v>2022</v>
      </c>
      <c r="R377" s="16">
        <v>10455</v>
      </c>
      <c r="S377" s="16">
        <v>1.6</v>
      </c>
      <c r="T377" s="16">
        <v>550</v>
      </c>
      <c r="U377" s="16" t="s">
        <v>2057</v>
      </c>
      <c r="V377" s="16" t="s">
        <v>8768</v>
      </c>
      <c r="W377" s="16" t="s">
        <v>9173</v>
      </c>
      <c r="X377" s="16" t="s">
        <v>9614</v>
      </c>
      <c r="Y377" s="16" t="s">
        <v>9614</v>
      </c>
      <c r="Z377" s="16" t="s">
        <v>9614</v>
      </c>
      <c r="AA377" s="16" t="s">
        <v>9614</v>
      </c>
      <c r="AB377" s="16" t="s">
        <v>9614</v>
      </c>
      <c r="AC377" s="16" t="s">
        <v>9614</v>
      </c>
      <c r="AD377" s="16" t="s">
        <v>9614</v>
      </c>
      <c r="AE377" s="16" t="s">
        <v>9614</v>
      </c>
      <c r="AF377" s="16" t="s">
        <v>9614</v>
      </c>
      <c r="AG377" s="17" t="str">
        <f t="shared" si="10"/>
        <v>376,0,0,0,0,0,0,0,0,0</v>
      </c>
      <c r="AH377" s="16" t="s">
        <v>7165</v>
      </c>
      <c r="AI377" s="16" t="s">
        <v>8212</v>
      </c>
      <c r="AL377" s="16" t="s">
        <v>3711</v>
      </c>
      <c r="AN377" s="16">
        <v>0</v>
      </c>
      <c r="AO377" s="16">
        <v>25</v>
      </c>
      <c r="AP377" s="16">
        <v>0</v>
      </c>
      <c r="AT377" s="17"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16">
        <v>377</v>
      </c>
      <c r="B378" s="16" t="s">
        <v>720</v>
      </c>
      <c r="C378" s="16" t="s">
        <v>4191</v>
      </c>
      <c r="D378" s="16" t="s">
        <v>187</v>
      </c>
      <c r="F378" s="16" t="s">
        <v>4772</v>
      </c>
      <c r="G378" s="16" t="s">
        <v>5433</v>
      </c>
      <c r="H378" s="16" t="s">
        <v>5432</v>
      </c>
      <c r="I378" s="16">
        <v>261</v>
      </c>
      <c r="J378" s="16" t="s">
        <v>2045</v>
      </c>
      <c r="K378" s="16">
        <v>3</v>
      </c>
      <c r="L378" s="16">
        <v>35</v>
      </c>
      <c r="M378" s="16" t="s">
        <v>5658</v>
      </c>
      <c r="N378" s="16" t="s">
        <v>3704</v>
      </c>
      <c r="O378" s="16" t="s">
        <v>5990</v>
      </c>
      <c r="Q378" s="16" t="s">
        <v>6993</v>
      </c>
      <c r="R378" s="16">
        <v>20655</v>
      </c>
      <c r="S378" s="16">
        <v>1.7</v>
      </c>
      <c r="T378" s="16">
        <v>230</v>
      </c>
      <c r="U378" s="16" t="s">
        <v>2058</v>
      </c>
      <c r="V378" s="16" t="s">
        <v>7215</v>
      </c>
      <c r="W378" s="16" t="s">
        <v>9174</v>
      </c>
      <c r="X378" s="16" t="s">
        <v>9614</v>
      </c>
      <c r="Y378" s="16" t="s">
        <v>9614</v>
      </c>
      <c r="Z378" s="16" t="s">
        <v>9614</v>
      </c>
      <c r="AA378" s="16" t="s">
        <v>9614</v>
      </c>
      <c r="AB378" s="16" t="s">
        <v>9614</v>
      </c>
      <c r="AC378" s="16" t="s">
        <v>9614</v>
      </c>
      <c r="AD378" s="16" t="s">
        <v>9614</v>
      </c>
      <c r="AE378" s="16" t="s">
        <v>9614</v>
      </c>
      <c r="AF378" s="16" t="s">
        <v>9614</v>
      </c>
      <c r="AG378" s="17" t="str">
        <f t="shared" si="10"/>
        <v>377,0,0,0,0,0,0,0,0,0</v>
      </c>
      <c r="AH378" s="16" t="s">
        <v>7166</v>
      </c>
      <c r="AI378" s="16" t="s">
        <v>7714</v>
      </c>
      <c r="AN378" s="16">
        <v>0</v>
      </c>
      <c r="AO378" s="16">
        <v>25</v>
      </c>
      <c r="AP378" s="16">
        <v>0</v>
      </c>
      <c r="AT378" s="17"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16">
        <v>378</v>
      </c>
      <c r="B379" s="16" t="s">
        <v>721</v>
      </c>
      <c r="C379" s="16" t="s">
        <v>4192</v>
      </c>
      <c r="D379" s="16" t="s">
        <v>164</v>
      </c>
      <c r="F379" s="16" t="s">
        <v>4773</v>
      </c>
      <c r="G379" s="16" t="s">
        <v>5433</v>
      </c>
      <c r="H379" s="16" t="s">
        <v>5432</v>
      </c>
      <c r="I379" s="16">
        <v>261</v>
      </c>
      <c r="J379" s="16" t="s">
        <v>2013</v>
      </c>
      <c r="K379" s="16">
        <v>3</v>
      </c>
      <c r="L379" s="16">
        <v>35</v>
      </c>
      <c r="M379" s="16" t="s">
        <v>5658</v>
      </c>
      <c r="N379" s="16" t="s">
        <v>3775</v>
      </c>
      <c r="O379" s="16" t="s">
        <v>5991</v>
      </c>
      <c r="Q379" s="16" t="s">
        <v>6993</v>
      </c>
      <c r="R379" s="16">
        <v>20655</v>
      </c>
      <c r="S379" s="16">
        <v>1.8</v>
      </c>
      <c r="T379" s="16">
        <v>175</v>
      </c>
      <c r="U379" s="16" t="s">
        <v>2057</v>
      </c>
      <c r="V379" s="16" t="s">
        <v>7215</v>
      </c>
      <c r="W379" s="16" t="s">
        <v>9175</v>
      </c>
      <c r="X379" s="16" t="s">
        <v>9614</v>
      </c>
      <c r="Y379" s="16" t="s">
        <v>9614</v>
      </c>
      <c r="Z379" s="16" t="s">
        <v>9614</v>
      </c>
      <c r="AA379" s="16" t="s">
        <v>9614</v>
      </c>
      <c r="AB379" s="16" t="s">
        <v>9614</v>
      </c>
      <c r="AC379" s="16" t="s">
        <v>9614</v>
      </c>
      <c r="AD379" s="16" t="s">
        <v>9614</v>
      </c>
      <c r="AE379" s="16" t="s">
        <v>9614</v>
      </c>
      <c r="AF379" s="16" t="s">
        <v>9614</v>
      </c>
      <c r="AG379" s="17" t="str">
        <f t="shared" si="10"/>
        <v>378,0,0,0,0,0,0,0,0,0</v>
      </c>
      <c r="AH379" s="16" t="s">
        <v>7167</v>
      </c>
      <c r="AI379" s="16" t="s">
        <v>7715</v>
      </c>
      <c r="AN379" s="16">
        <v>0</v>
      </c>
      <c r="AO379" s="16">
        <v>25</v>
      </c>
      <c r="AP379" s="16">
        <v>5</v>
      </c>
      <c r="AT379" s="17"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16">
        <v>379</v>
      </c>
      <c r="B380" s="16" t="s">
        <v>722</v>
      </c>
      <c r="C380" s="16" t="s">
        <v>4193</v>
      </c>
      <c r="D380" s="16" t="s">
        <v>191</v>
      </c>
      <c r="F380" s="16" t="s">
        <v>4774</v>
      </c>
      <c r="G380" s="16" t="s">
        <v>5433</v>
      </c>
      <c r="H380" s="16" t="s">
        <v>5432</v>
      </c>
      <c r="I380" s="16">
        <v>261</v>
      </c>
      <c r="J380" s="16" t="s">
        <v>5448</v>
      </c>
      <c r="K380" s="16">
        <v>3</v>
      </c>
      <c r="L380" s="16">
        <v>35</v>
      </c>
      <c r="M380" s="16" t="s">
        <v>5658</v>
      </c>
      <c r="N380" s="16" t="s">
        <v>5601</v>
      </c>
      <c r="O380" s="16" t="s">
        <v>5992</v>
      </c>
      <c r="Q380" s="16" t="s">
        <v>6993</v>
      </c>
      <c r="R380" s="16">
        <v>20655</v>
      </c>
      <c r="S380" s="16">
        <v>1.9</v>
      </c>
      <c r="T380" s="16">
        <v>205</v>
      </c>
      <c r="U380" s="16" t="s">
        <v>8758</v>
      </c>
      <c r="V380" s="16" t="s">
        <v>7215</v>
      </c>
      <c r="W380" s="16" t="s">
        <v>9176</v>
      </c>
      <c r="X380" s="16" t="s">
        <v>9614</v>
      </c>
      <c r="Y380" s="16" t="s">
        <v>9614</v>
      </c>
      <c r="Z380" s="16" t="s">
        <v>9614</v>
      </c>
      <c r="AA380" s="16" t="s">
        <v>9614</v>
      </c>
      <c r="AB380" s="16" t="s">
        <v>9614</v>
      </c>
      <c r="AC380" s="16" t="s">
        <v>9614</v>
      </c>
      <c r="AD380" s="16" t="s">
        <v>9614</v>
      </c>
      <c r="AE380" s="16" t="s">
        <v>9614</v>
      </c>
      <c r="AF380" s="16" t="s">
        <v>9614</v>
      </c>
      <c r="AG380" s="17" t="str">
        <f t="shared" si="10"/>
        <v>379,0,0,0,0,0,0,0,0,0</v>
      </c>
      <c r="AH380" s="16" t="s">
        <v>7168</v>
      </c>
      <c r="AI380" s="16" t="s">
        <v>7716</v>
      </c>
      <c r="AN380" s="16">
        <v>0</v>
      </c>
      <c r="AO380" s="16">
        <v>25</v>
      </c>
      <c r="AP380" s="16">
        <v>0</v>
      </c>
      <c r="AT380" s="17"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16">
        <v>380</v>
      </c>
      <c r="B381" s="16" t="s">
        <v>723</v>
      </c>
      <c r="C381" s="16" t="s">
        <v>4194</v>
      </c>
      <c r="D381" s="16" t="s">
        <v>189</v>
      </c>
      <c r="E381" s="16" t="s">
        <v>186</v>
      </c>
      <c r="F381" s="16" t="s">
        <v>4775</v>
      </c>
      <c r="G381" s="16" t="s">
        <v>5424</v>
      </c>
      <c r="H381" s="16" t="s">
        <v>5432</v>
      </c>
      <c r="I381" s="16">
        <v>270</v>
      </c>
      <c r="J381" s="16" t="s">
        <v>2013</v>
      </c>
      <c r="K381" s="16">
        <v>3</v>
      </c>
      <c r="L381" s="16">
        <v>90</v>
      </c>
      <c r="M381" s="16" t="s">
        <v>2041</v>
      </c>
      <c r="O381" s="16" t="s">
        <v>5993</v>
      </c>
      <c r="Q381" s="16" t="s">
        <v>6993</v>
      </c>
      <c r="R381" s="16">
        <v>30855</v>
      </c>
      <c r="S381" s="16">
        <v>1.4</v>
      </c>
      <c r="T381" s="16">
        <v>40</v>
      </c>
      <c r="U381" s="16" t="s">
        <v>2056</v>
      </c>
      <c r="V381" s="16" t="s">
        <v>8764</v>
      </c>
      <c r="W381" s="16" t="s">
        <v>9177</v>
      </c>
      <c r="X381" s="16" t="s">
        <v>9614</v>
      </c>
      <c r="Y381" s="16" t="s">
        <v>9614</v>
      </c>
      <c r="Z381" s="16" t="s">
        <v>9614</v>
      </c>
      <c r="AA381" s="16" t="s">
        <v>9614</v>
      </c>
      <c r="AB381" s="16" t="s">
        <v>9614</v>
      </c>
      <c r="AC381" s="16" t="s">
        <v>9614</v>
      </c>
      <c r="AD381" s="16" t="s">
        <v>9614</v>
      </c>
      <c r="AE381" s="16" t="s">
        <v>9614</v>
      </c>
      <c r="AF381" s="16" t="s">
        <v>9614</v>
      </c>
      <c r="AG381" s="17" t="str">
        <f t="shared" si="10"/>
        <v>380,0,0,0,0,0,0,0,0,0</v>
      </c>
      <c r="AH381" s="16" t="s">
        <v>7169</v>
      </c>
      <c r="AI381" s="16" t="s">
        <v>7717</v>
      </c>
      <c r="AN381" s="16">
        <v>0</v>
      </c>
      <c r="AO381" s="16">
        <v>25</v>
      </c>
      <c r="AP381" s="16">
        <v>11</v>
      </c>
      <c r="AT381" s="17"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16">
        <v>381</v>
      </c>
      <c r="B382" s="16" t="s">
        <v>725</v>
      </c>
      <c r="C382" s="16" t="s">
        <v>4195</v>
      </c>
      <c r="D382" s="16" t="s">
        <v>189</v>
      </c>
      <c r="E382" s="16" t="s">
        <v>186</v>
      </c>
      <c r="F382" s="16" t="s">
        <v>4776</v>
      </c>
      <c r="G382" s="16" t="s">
        <v>5425</v>
      </c>
      <c r="H382" s="16" t="s">
        <v>5432</v>
      </c>
      <c r="I382" s="16">
        <v>270</v>
      </c>
      <c r="J382" s="16" t="s">
        <v>5419</v>
      </c>
      <c r="K382" s="16">
        <v>3</v>
      </c>
      <c r="L382" s="16">
        <v>90</v>
      </c>
      <c r="M382" s="16" t="s">
        <v>2041</v>
      </c>
      <c r="O382" s="16" t="s">
        <v>5994</v>
      </c>
      <c r="Q382" s="16" t="s">
        <v>6993</v>
      </c>
      <c r="R382" s="16">
        <v>30855</v>
      </c>
      <c r="S382" s="16">
        <v>2</v>
      </c>
      <c r="T382" s="16">
        <v>60</v>
      </c>
      <c r="U382" s="16" t="s">
        <v>2057</v>
      </c>
      <c r="V382" s="16" t="s">
        <v>8764</v>
      </c>
      <c r="W382" s="16" t="s">
        <v>9178</v>
      </c>
      <c r="X382" s="16" t="s">
        <v>9614</v>
      </c>
      <c r="Y382" s="16" t="s">
        <v>9614</v>
      </c>
      <c r="Z382" s="16" t="s">
        <v>9614</v>
      </c>
      <c r="AA382" s="16" t="s">
        <v>9614</v>
      </c>
      <c r="AB382" s="16" t="s">
        <v>9614</v>
      </c>
      <c r="AC382" s="16" t="s">
        <v>9614</v>
      </c>
      <c r="AD382" s="16" t="s">
        <v>9614</v>
      </c>
      <c r="AE382" s="16" t="s">
        <v>9614</v>
      </c>
      <c r="AF382" s="16" t="s">
        <v>9614</v>
      </c>
      <c r="AG382" s="17" t="str">
        <f t="shared" si="10"/>
        <v>381,0,0,0,0,0,0,0,0,0</v>
      </c>
      <c r="AH382" s="16" t="s">
        <v>7169</v>
      </c>
      <c r="AI382" s="16" t="s">
        <v>7718</v>
      </c>
      <c r="AN382" s="16">
        <v>0</v>
      </c>
      <c r="AO382" s="16">
        <v>25</v>
      </c>
      <c r="AP382" s="16">
        <v>10</v>
      </c>
      <c r="AT382" s="17"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16">
        <v>382</v>
      </c>
      <c r="B383" s="16" t="s">
        <v>727</v>
      </c>
      <c r="C383" s="16" t="s">
        <v>4196</v>
      </c>
      <c r="D383" s="16" t="s">
        <v>179</v>
      </c>
      <c r="E383" s="16" t="s">
        <v>193</v>
      </c>
      <c r="F383" s="16" t="s">
        <v>4777</v>
      </c>
      <c r="G383" s="16" t="s">
        <v>5433</v>
      </c>
      <c r="H383" s="16" t="s">
        <v>5432</v>
      </c>
      <c r="I383" s="16">
        <v>302</v>
      </c>
      <c r="J383" s="16" t="s">
        <v>5419</v>
      </c>
      <c r="K383" s="16">
        <v>5</v>
      </c>
      <c r="L383" s="16">
        <v>0</v>
      </c>
      <c r="M383" s="16" t="s">
        <v>5463</v>
      </c>
      <c r="O383" s="16" t="s">
        <v>5995</v>
      </c>
      <c r="Q383" s="16" t="s">
        <v>6993</v>
      </c>
      <c r="R383" s="16">
        <v>30855</v>
      </c>
      <c r="S383" s="16">
        <v>4.5</v>
      </c>
      <c r="T383" s="16">
        <v>352</v>
      </c>
      <c r="U383" s="16" t="s">
        <v>2057</v>
      </c>
      <c r="V383" s="16" t="s">
        <v>8765</v>
      </c>
      <c r="W383" s="16" t="s">
        <v>9179</v>
      </c>
      <c r="X383" s="16" t="s">
        <v>9614</v>
      </c>
      <c r="Y383" s="16" t="s">
        <v>9614</v>
      </c>
      <c r="Z383" s="16" t="s">
        <v>9614</v>
      </c>
      <c r="AA383" s="16" t="s">
        <v>9614</v>
      </c>
      <c r="AB383" s="16" t="s">
        <v>9614</v>
      </c>
      <c r="AC383" s="16" t="s">
        <v>9614</v>
      </c>
      <c r="AD383" s="16" t="s">
        <v>9614</v>
      </c>
      <c r="AE383" s="16" t="s">
        <v>9614</v>
      </c>
      <c r="AF383" s="16" t="s">
        <v>9614</v>
      </c>
      <c r="AG383" s="17" t="str">
        <f t="shared" si="10"/>
        <v>382,0,0,0,0,0,0,0,0,0</v>
      </c>
      <c r="AH383" s="16" t="s">
        <v>7170</v>
      </c>
      <c r="AI383" s="16" t="s">
        <v>7719</v>
      </c>
      <c r="AN383" s="16">
        <v>0</v>
      </c>
      <c r="AO383" s="16">
        <v>25</v>
      </c>
      <c r="AP383" s="16">
        <v>0</v>
      </c>
      <c r="AT383" s="17"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16">
        <v>383</v>
      </c>
      <c r="B384" s="16" t="s">
        <v>729</v>
      </c>
      <c r="C384" s="16" t="s">
        <v>4197</v>
      </c>
      <c r="D384" s="16" t="s">
        <v>184</v>
      </c>
      <c r="E384" s="16" t="s">
        <v>193</v>
      </c>
      <c r="F384" s="16" t="s">
        <v>4778</v>
      </c>
      <c r="G384" s="16" t="s">
        <v>5433</v>
      </c>
      <c r="H384" s="16" t="s">
        <v>5432</v>
      </c>
      <c r="I384" s="16">
        <v>302</v>
      </c>
      <c r="J384" s="16" t="s">
        <v>2030</v>
      </c>
      <c r="K384" s="16">
        <v>5</v>
      </c>
      <c r="L384" s="16">
        <v>0</v>
      </c>
      <c r="M384" s="16" t="s">
        <v>5464</v>
      </c>
      <c r="O384" s="16" t="s">
        <v>5996</v>
      </c>
      <c r="Q384" s="16" t="s">
        <v>6993</v>
      </c>
      <c r="R384" s="16">
        <v>30855</v>
      </c>
      <c r="S384" s="16">
        <v>3.5</v>
      </c>
      <c r="T384" s="16">
        <v>950</v>
      </c>
      <c r="U384" s="16" t="s">
        <v>2056</v>
      </c>
      <c r="V384" s="16" t="s">
        <v>8768</v>
      </c>
      <c r="W384" s="16" t="s">
        <v>9180</v>
      </c>
      <c r="X384" s="16" t="s">
        <v>9614</v>
      </c>
      <c r="Y384" s="16" t="s">
        <v>9614</v>
      </c>
      <c r="Z384" s="16" t="s">
        <v>9614</v>
      </c>
      <c r="AA384" s="16" t="s">
        <v>9614</v>
      </c>
      <c r="AB384" s="16" t="s">
        <v>9614</v>
      </c>
      <c r="AC384" s="16" t="s">
        <v>9614</v>
      </c>
      <c r="AD384" s="16" t="s">
        <v>9614</v>
      </c>
      <c r="AE384" s="16" t="s">
        <v>9614</v>
      </c>
      <c r="AF384" s="16" t="s">
        <v>9614</v>
      </c>
      <c r="AG384" s="17" t="str">
        <f t="shared" si="10"/>
        <v>383,0,0,0,0,0,0,0,0,0</v>
      </c>
      <c r="AH384" s="16" t="s">
        <v>7171</v>
      </c>
      <c r="AI384" s="16" t="s">
        <v>7720</v>
      </c>
      <c r="AN384" s="16">
        <v>0</v>
      </c>
      <c r="AO384" s="16">
        <v>25</v>
      </c>
      <c r="AP384" s="16">
        <v>0</v>
      </c>
      <c r="AT384" s="17"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16">
        <v>384</v>
      </c>
      <c r="B385" s="16" t="s">
        <v>731</v>
      </c>
      <c r="C385" s="16" t="s">
        <v>4198</v>
      </c>
      <c r="D385" s="16" t="s">
        <v>189</v>
      </c>
      <c r="E385" s="16" t="s">
        <v>185</v>
      </c>
      <c r="F385" s="16" t="s">
        <v>4779</v>
      </c>
      <c r="G385" s="16" t="s">
        <v>5433</v>
      </c>
      <c r="H385" s="16" t="s">
        <v>5432</v>
      </c>
      <c r="I385" s="16">
        <v>306</v>
      </c>
      <c r="J385" s="16" t="s">
        <v>5449</v>
      </c>
      <c r="K385" s="16">
        <v>3</v>
      </c>
      <c r="L385" s="16">
        <v>0</v>
      </c>
      <c r="M385" s="16" t="s">
        <v>5465</v>
      </c>
      <c r="O385" s="16" t="s">
        <v>5997</v>
      </c>
      <c r="Q385" s="16" t="s">
        <v>6993</v>
      </c>
      <c r="R385" s="16">
        <v>30855</v>
      </c>
      <c r="S385" s="16">
        <v>7</v>
      </c>
      <c r="T385" s="16">
        <v>206.5</v>
      </c>
      <c r="U385" s="16" t="s">
        <v>2055</v>
      </c>
      <c r="V385" s="16" t="s">
        <v>8769</v>
      </c>
      <c r="W385" s="16" t="s">
        <v>9181</v>
      </c>
      <c r="X385" s="16" t="s">
        <v>9614</v>
      </c>
      <c r="Y385" s="16" t="s">
        <v>9614</v>
      </c>
      <c r="Z385" s="16" t="s">
        <v>9614</v>
      </c>
      <c r="AA385" s="16" t="s">
        <v>9614</v>
      </c>
      <c r="AB385" s="16" t="s">
        <v>9614</v>
      </c>
      <c r="AC385" s="16" t="s">
        <v>9614</v>
      </c>
      <c r="AD385" s="16" t="s">
        <v>9614</v>
      </c>
      <c r="AE385" s="16" t="s">
        <v>9614</v>
      </c>
      <c r="AF385" s="16" t="s">
        <v>9614</v>
      </c>
      <c r="AG385" s="17" t="str">
        <f t="shared" si="10"/>
        <v>384,0,0,0,0,0,0,0,0,0</v>
      </c>
      <c r="AH385" s="16" t="s">
        <v>7172</v>
      </c>
      <c r="AI385" s="16" t="s">
        <v>7721</v>
      </c>
      <c r="AN385" s="16">
        <v>0</v>
      </c>
      <c r="AO385" s="16">
        <v>25</v>
      </c>
      <c r="AP385" s="16">
        <v>5</v>
      </c>
      <c r="AT385" s="17"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16">
        <v>385</v>
      </c>
      <c r="B386" s="16" t="s">
        <v>733</v>
      </c>
      <c r="C386" s="16" t="s">
        <v>4199</v>
      </c>
      <c r="D386" s="16" t="s">
        <v>191</v>
      </c>
      <c r="E386" s="16" t="s">
        <v>186</v>
      </c>
      <c r="F386" s="16" t="s">
        <v>9607</v>
      </c>
      <c r="G386" s="16" t="s">
        <v>5433</v>
      </c>
      <c r="H386" s="16" t="s">
        <v>5432</v>
      </c>
      <c r="I386" s="16">
        <v>270</v>
      </c>
      <c r="J386" s="16" t="s">
        <v>2033</v>
      </c>
      <c r="K386" s="16">
        <v>3</v>
      </c>
      <c r="L386" s="16">
        <v>100</v>
      </c>
      <c r="M386" s="16" t="s">
        <v>3719</v>
      </c>
      <c r="O386" s="16" t="s">
        <v>5998</v>
      </c>
      <c r="Q386" s="16" t="s">
        <v>6993</v>
      </c>
      <c r="R386" s="16">
        <v>30855</v>
      </c>
      <c r="S386" s="16">
        <v>0.3</v>
      </c>
      <c r="T386" s="16">
        <v>1.1000000000000001</v>
      </c>
      <c r="U386" s="16" t="s">
        <v>8759</v>
      </c>
      <c r="V386" s="16" t="s">
        <v>8767</v>
      </c>
      <c r="W386" s="16" t="s">
        <v>9182</v>
      </c>
      <c r="X386" s="16" t="s">
        <v>9614</v>
      </c>
      <c r="Y386" s="16" t="s">
        <v>9614</v>
      </c>
      <c r="Z386" s="16" t="s">
        <v>9614</v>
      </c>
      <c r="AA386" s="16" t="s">
        <v>9614</v>
      </c>
      <c r="AB386" s="16" t="s">
        <v>9614</v>
      </c>
      <c r="AC386" s="16" t="s">
        <v>9614</v>
      </c>
      <c r="AD386" s="16" t="s">
        <v>9614</v>
      </c>
      <c r="AE386" s="16" t="s">
        <v>9614</v>
      </c>
      <c r="AF386" s="16" t="s">
        <v>9614</v>
      </c>
      <c r="AG386" s="17" t="str">
        <f t="shared" si="10"/>
        <v>385,0,0,0,0,0,0,0,0,0</v>
      </c>
      <c r="AH386" s="16" t="s">
        <v>1603</v>
      </c>
      <c r="AI386" s="16" t="s">
        <v>8357</v>
      </c>
      <c r="AK386" s="16" t="s">
        <v>8047</v>
      </c>
      <c r="AL386" s="16" t="s">
        <v>8047</v>
      </c>
      <c r="AM386" s="16" t="s">
        <v>8047</v>
      </c>
      <c r="AN386" s="16">
        <v>0</v>
      </c>
      <c r="AO386" s="16">
        <v>25</v>
      </c>
      <c r="AP386" s="16">
        <v>14</v>
      </c>
      <c r="AT386" s="17"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16">
        <v>386</v>
      </c>
      <c r="B387" s="16" t="s">
        <v>3824</v>
      </c>
      <c r="C387" s="16" t="s">
        <v>4200</v>
      </c>
      <c r="D387" s="16" t="s">
        <v>186</v>
      </c>
      <c r="F387" s="16" t="s">
        <v>4780</v>
      </c>
      <c r="G387" s="16" t="s">
        <v>5433</v>
      </c>
      <c r="H387" s="16" t="s">
        <v>5432</v>
      </c>
      <c r="I387" s="16">
        <v>270</v>
      </c>
      <c r="J387" s="16" t="s">
        <v>5450</v>
      </c>
      <c r="K387" s="16">
        <v>3</v>
      </c>
      <c r="L387" s="16">
        <v>0</v>
      </c>
      <c r="M387" s="16" t="s">
        <v>3740</v>
      </c>
      <c r="O387" s="16" t="s">
        <v>5999</v>
      </c>
      <c r="Q387" s="16" t="s">
        <v>6993</v>
      </c>
      <c r="R387" s="16">
        <v>30855</v>
      </c>
      <c r="S387" s="16">
        <v>1.7</v>
      </c>
      <c r="T387" s="16">
        <v>60.8</v>
      </c>
      <c r="U387" s="16" t="s">
        <v>2056</v>
      </c>
      <c r="V387" s="16" t="s">
        <v>8769</v>
      </c>
      <c r="W387" s="16" t="s">
        <v>9183</v>
      </c>
      <c r="X387" s="16" t="s">
        <v>9614</v>
      </c>
      <c r="Y387" s="16" t="s">
        <v>9614</v>
      </c>
      <c r="Z387" s="16" t="s">
        <v>9614</v>
      </c>
      <c r="AA387" s="16" t="s">
        <v>9614</v>
      </c>
      <c r="AB387" s="16" t="s">
        <v>9614</v>
      </c>
      <c r="AC387" s="16" t="s">
        <v>9614</v>
      </c>
      <c r="AD387" s="16" t="s">
        <v>9614</v>
      </c>
      <c r="AE387" s="16" t="s">
        <v>9614</v>
      </c>
      <c r="AF387" s="16" t="s">
        <v>9614</v>
      </c>
      <c r="AG387" s="17" t="str">
        <f t="shared" ref="AG387:AG450" si="12">+W387&amp;","&amp;X387&amp;","&amp;Y387&amp;","&amp;Z387&amp;","&amp;AA387&amp;","&amp;AB387&amp;","&amp;AC387&amp;","&amp;AD387&amp;","&amp;AE387&amp;","&amp;AF387</f>
        <v>386,0,0,0,0,0,0,0,0,0</v>
      </c>
      <c r="AH387" s="16" t="s">
        <v>7173</v>
      </c>
      <c r="AI387" s="16" t="s">
        <v>8000</v>
      </c>
      <c r="AJ387" s="16" t="s">
        <v>8024</v>
      </c>
      <c r="AN387" s="16">
        <v>0</v>
      </c>
      <c r="AO387" s="16">
        <v>25</v>
      </c>
      <c r="AP387" s="16">
        <v>0</v>
      </c>
      <c r="AT387" s="17"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16">
        <v>387</v>
      </c>
      <c r="B388" s="16" t="s">
        <v>738</v>
      </c>
      <c r="C388" s="16" t="s">
        <v>4201</v>
      </c>
      <c r="D388" s="16" t="s">
        <v>181</v>
      </c>
      <c r="F388" s="16" t="s">
        <v>4781</v>
      </c>
      <c r="G388" s="16" t="s">
        <v>1311</v>
      </c>
      <c r="H388" s="16" t="s">
        <v>1312</v>
      </c>
      <c r="I388" s="16">
        <v>64</v>
      </c>
      <c r="J388" s="16" t="s">
        <v>2028</v>
      </c>
      <c r="K388" s="16">
        <v>45</v>
      </c>
      <c r="L388" s="16">
        <v>70</v>
      </c>
      <c r="M388" s="16" t="s">
        <v>1313</v>
      </c>
      <c r="N388" s="16" t="s">
        <v>3712</v>
      </c>
      <c r="O388" s="16" t="s">
        <v>6589</v>
      </c>
      <c r="P388" s="16" t="s">
        <v>6590</v>
      </c>
      <c r="Q388" s="16" t="s">
        <v>6900</v>
      </c>
      <c r="R388" s="16">
        <v>5355</v>
      </c>
      <c r="S388" s="16">
        <v>0.4</v>
      </c>
      <c r="T388" s="16">
        <v>10.199999999999999</v>
      </c>
      <c r="U388" s="16" t="s">
        <v>2055</v>
      </c>
      <c r="W388" s="16" t="s">
        <v>9184</v>
      </c>
      <c r="X388" s="16" t="s">
        <v>9614</v>
      </c>
      <c r="Y388" s="16" t="s">
        <v>9614</v>
      </c>
      <c r="Z388" s="16" t="s">
        <v>9614</v>
      </c>
      <c r="AA388" s="16" t="s">
        <v>9614</v>
      </c>
      <c r="AB388" s="16" t="s">
        <v>9614</v>
      </c>
      <c r="AC388" s="16" t="s">
        <v>9614</v>
      </c>
      <c r="AD388" s="16" t="s">
        <v>9614</v>
      </c>
      <c r="AE388" s="16" t="s">
        <v>9614</v>
      </c>
      <c r="AF388" s="16" t="s">
        <v>9614</v>
      </c>
      <c r="AG388" s="17" t="str">
        <f t="shared" si="12"/>
        <v>387,0,0,0,0,0,0,0,0,0</v>
      </c>
      <c r="AH388" s="16" t="s">
        <v>7174</v>
      </c>
      <c r="AI388" s="16" t="s">
        <v>7722</v>
      </c>
      <c r="AN388" s="16">
        <v>0</v>
      </c>
      <c r="AO388" s="16">
        <v>25</v>
      </c>
      <c r="AP388" s="16">
        <v>0</v>
      </c>
      <c r="AQ388" s="16" t="s">
        <v>8588</v>
      </c>
      <c r="AT388" s="17"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16">
        <v>388</v>
      </c>
      <c r="B389" s="16" t="s">
        <v>739</v>
      </c>
      <c r="C389" s="16" t="s">
        <v>4202</v>
      </c>
      <c r="D389" s="16" t="s">
        <v>181</v>
      </c>
      <c r="F389" s="16" t="s">
        <v>4782</v>
      </c>
      <c r="G389" s="16" t="s">
        <v>1311</v>
      </c>
      <c r="H389" s="16" t="s">
        <v>1312</v>
      </c>
      <c r="I389" s="16">
        <v>142</v>
      </c>
      <c r="J389" s="16" t="s">
        <v>5438</v>
      </c>
      <c r="K389" s="16">
        <v>45</v>
      </c>
      <c r="L389" s="16">
        <v>70</v>
      </c>
      <c r="M389" s="16" t="s">
        <v>1313</v>
      </c>
      <c r="N389" s="16" t="s">
        <v>3712</v>
      </c>
      <c r="O389" s="16" t="s">
        <v>6000</v>
      </c>
      <c r="Q389" s="16" t="s">
        <v>6900</v>
      </c>
      <c r="R389" s="16">
        <v>5355</v>
      </c>
      <c r="S389" s="16">
        <v>1.1000000000000001</v>
      </c>
      <c r="T389" s="16">
        <v>97</v>
      </c>
      <c r="U389" s="16" t="s">
        <v>2055</v>
      </c>
      <c r="W389" s="16" t="s">
        <v>9185</v>
      </c>
      <c r="X389" s="16" t="s">
        <v>9614</v>
      </c>
      <c r="Y389" s="16" t="s">
        <v>9614</v>
      </c>
      <c r="Z389" s="16" t="s">
        <v>9614</v>
      </c>
      <c r="AA389" s="16" t="s">
        <v>9614</v>
      </c>
      <c r="AB389" s="16" t="s">
        <v>9614</v>
      </c>
      <c r="AC389" s="16" t="s">
        <v>9614</v>
      </c>
      <c r="AD389" s="16" t="s">
        <v>9614</v>
      </c>
      <c r="AE389" s="16" t="s">
        <v>9614</v>
      </c>
      <c r="AF389" s="16" t="s">
        <v>9614</v>
      </c>
      <c r="AG389" s="17" t="str">
        <f t="shared" si="12"/>
        <v>388,0,0,0,0,0,0,0,0,0</v>
      </c>
      <c r="AH389" s="16" t="s">
        <v>7175</v>
      </c>
      <c r="AI389" s="16" t="s">
        <v>7723</v>
      </c>
      <c r="AN389" s="16">
        <v>0</v>
      </c>
      <c r="AO389" s="16">
        <v>25</v>
      </c>
      <c r="AP389" s="16">
        <v>0</v>
      </c>
      <c r="AQ389" s="16" t="s">
        <v>8589</v>
      </c>
      <c r="AT389" s="17"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16">
        <v>389</v>
      </c>
      <c r="B390" s="16" t="s">
        <v>740</v>
      </c>
      <c r="C390" s="16" t="s">
        <v>4203</v>
      </c>
      <c r="D390" s="16" t="s">
        <v>181</v>
      </c>
      <c r="E390" s="16" t="s">
        <v>184</v>
      </c>
      <c r="F390" s="16" t="s">
        <v>4783</v>
      </c>
      <c r="G390" s="16" t="s">
        <v>1311</v>
      </c>
      <c r="H390" s="16" t="s">
        <v>1312</v>
      </c>
      <c r="I390" s="16">
        <v>236</v>
      </c>
      <c r="J390" s="16" t="s">
        <v>5430</v>
      </c>
      <c r="K390" s="16">
        <v>45</v>
      </c>
      <c r="L390" s="16">
        <v>70</v>
      </c>
      <c r="M390" s="16" t="s">
        <v>1313</v>
      </c>
      <c r="N390" s="16" t="s">
        <v>3712</v>
      </c>
      <c r="O390" s="16" t="s">
        <v>6001</v>
      </c>
      <c r="Q390" s="16" t="s">
        <v>6900</v>
      </c>
      <c r="R390" s="16">
        <v>5355</v>
      </c>
      <c r="S390" s="16">
        <v>2.2000000000000002</v>
      </c>
      <c r="T390" s="16">
        <v>310</v>
      </c>
      <c r="U390" s="16" t="s">
        <v>2055</v>
      </c>
      <c r="W390" s="16" t="s">
        <v>9186</v>
      </c>
      <c r="X390" s="16" t="s">
        <v>9614</v>
      </c>
      <c r="Y390" s="16" t="s">
        <v>9614</v>
      </c>
      <c r="Z390" s="16" t="s">
        <v>9614</v>
      </c>
      <c r="AA390" s="16" t="s">
        <v>9614</v>
      </c>
      <c r="AB390" s="16" t="s">
        <v>9614</v>
      </c>
      <c r="AC390" s="16" t="s">
        <v>9614</v>
      </c>
      <c r="AD390" s="16" t="s">
        <v>9614</v>
      </c>
      <c r="AE390" s="16" t="s">
        <v>9614</v>
      </c>
      <c r="AF390" s="16" t="s">
        <v>9614</v>
      </c>
      <c r="AG390" s="17" t="str">
        <f t="shared" si="12"/>
        <v>389,0,0,0,0,0,0,0,0,0</v>
      </c>
      <c r="AH390" s="16" t="s">
        <v>7171</v>
      </c>
      <c r="AI390" s="16" t="s">
        <v>7724</v>
      </c>
      <c r="AN390" s="16">
        <v>0</v>
      </c>
      <c r="AO390" s="16">
        <v>25</v>
      </c>
      <c r="AP390" s="16">
        <v>0</v>
      </c>
      <c r="AT390" s="17"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16">
        <v>390</v>
      </c>
      <c r="B391" s="16" t="s">
        <v>741</v>
      </c>
      <c r="C391" s="16" t="s">
        <v>4204</v>
      </c>
      <c r="D391" s="16" t="s">
        <v>178</v>
      </c>
      <c r="F391" s="16" t="s">
        <v>4784</v>
      </c>
      <c r="G391" s="16" t="s">
        <v>1311</v>
      </c>
      <c r="H391" s="16" t="s">
        <v>1312</v>
      </c>
      <c r="I391" s="16">
        <v>62</v>
      </c>
      <c r="J391" s="16" t="s">
        <v>2046</v>
      </c>
      <c r="K391" s="16">
        <v>45</v>
      </c>
      <c r="L391" s="16">
        <v>70</v>
      </c>
      <c r="M391" s="16" t="s">
        <v>2036</v>
      </c>
      <c r="N391" s="16" t="s">
        <v>3716</v>
      </c>
      <c r="O391" s="16" t="s">
        <v>6591</v>
      </c>
      <c r="P391" s="16" t="s">
        <v>6592</v>
      </c>
      <c r="Q391" s="16" t="s">
        <v>7119</v>
      </c>
      <c r="R391" s="16">
        <v>5355</v>
      </c>
      <c r="S391" s="16">
        <v>0.5</v>
      </c>
      <c r="T391" s="16">
        <v>6.2</v>
      </c>
      <c r="U391" s="16" t="s">
        <v>2058</v>
      </c>
      <c r="W391" s="16" t="s">
        <v>9187</v>
      </c>
      <c r="X391" s="16" t="s">
        <v>9614</v>
      </c>
      <c r="Y391" s="16" t="s">
        <v>9614</v>
      </c>
      <c r="Z391" s="16" t="s">
        <v>9614</v>
      </c>
      <c r="AA391" s="16" t="s">
        <v>9614</v>
      </c>
      <c r="AB391" s="16" t="s">
        <v>9614</v>
      </c>
      <c r="AC391" s="16" t="s">
        <v>9614</v>
      </c>
      <c r="AD391" s="16" t="s">
        <v>9614</v>
      </c>
      <c r="AE391" s="16" t="s">
        <v>9614</v>
      </c>
      <c r="AF391" s="16" t="s">
        <v>9614</v>
      </c>
      <c r="AG391" s="17" t="str">
        <f t="shared" si="12"/>
        <v>390,0,0,0,0,0,0,0,0,0</v>
      </c>
      <c r="AH391" s="16" t="s">
        <v>7176</v>
      </c>
      <c r="AI391" s="16" t="s">
        <v>7725</v>
      </c>
      <c r="AN391" s="16">
        <v>0</v>
      </c>
      <c r="AO391" s="16">
        <v>25</v>
      </c>
      <c r="AP391" s="16">
        <v>0</v>
      </c>
      <c r="AQ391" s="16" t="s">
        <v>8590</v>
      </c>
      <c r="AT391" s="17"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16">
        <v>391</v>
      </c>
      <c r="B392" s="16" t="s">
        <v>742</v>
      </c>
      <c r="C392" s="16" t="s">
        <v>4205</v>
      </c>
      <c r="D392" s="16" t="s">
        <v>178</v>
      </c>
      <c r="E392" s="16" t="s">
        <v>182</v>
      </c>
      <c r="F392" s="16" t="s">
        <v>4785</v>
      </c>
      <c r="G392" s="16" t="s">
        <v>1311</v>
      </c>
      <c r="H392" s="16" t="s">
        <v>1312</v>
      </c>
      <c r="I392" s="16">
        <v>142</v>
      </c>
      <c r="J392" s="16" t="s">
        <v>5418</v>
      </c>
      <c r="K392" s="16">
        <v>45</v>
      </c>
      <c r="L392" s="16">
        <v>70</v>
      </c>
      <c r="M392" s="16" t="s">
        <v>2036</v>
      </c>
      <c r="N392" s="16" t="s">
        <v>3716</v>
      </c>
      <c r="O392" s="16" t="s">
        <v>6002</v>
      </c>
      <c r="Q392" s="16" t="s">
        <v>7119</v>
      </c>
      <c r="R392" s="16">
        <v>5355</v>
      </c>
      <c r="S392" s="16">
        <v>0.9</v>
      </c>
      <c r="T392" s="16">
        <v>22</v>
      </c>
      <c r="U392" s="16" t="s">
        <v>2058</v>
      </c>
      <c r="W392" s="16" t="s">
        <v>9188</v>
      </c>
      <c r="X392" s="16" t="s">
        <v>9614</v>
      </c>
      <c r="Y392" s="16" t="s">
        <v>9614</v>
      </c>
      <c r="Z392" s="16" t="s">
        <v>9614</v>
      </c>
      <c r="AA392" s="16" t="s">
        <v>9614</v>
      </c>
      <c r="AB392" s="16" t="s">
        <v>9614</v>
      </c>
      <c r="AC392" s="16" t="s">
        <v>9614</v>
      </c>
      <c r="AD392" s="16" t="s">
        <v>9614</v>
      </c>
      <c r="AE392" s="16" t="s">
        <v>9614</v>
      </c>
      <c r="AF392" s="16" t="s">
        <v>9614</v>
      </c>
      <c r="AG392" s="17" t="str">
        <f t="shared" si="12"/>
        <v>391,0,0,0,0,0,0,0,0,0</v>
      </c>
      <c r="AH392" s="16" t="s">
        <v>7177</v>
      </c>
      <c r="AI392" s="16" t="s">
        <v>7726</v>
      </c>
      <c r="AN392" s="16">
        <v>0</v>
      </c>
      <c r="AO392" s="16">
        <v>25</v>
      </c>
      <c r="AP392" s="16">
        <v>0</v>
      </c>
      <c r="AQ392" s="16" t="s">
        <v>8591</v>
      </c>
      <c r="AT392" s="17"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16">
        <v>392</v>
      </c>
      <c r="B393" s="16" t="s">
        <v>743</v>
      </c>
      <c r="C393" s="16" t="s">
        <v>4206</v>
      </c>
      <c r="D393" s="16" t="s">
        <v>178</v>
      </c>
      <c r="E393" s="16" t="s">
        <v>182</v>
      </c>
      <c r="F393" s="16" t="s">
        <v>4786</v>
      </c>
      <c r="G393" s="16" t="s">
        <v>1311</v>
      </c>
      <c r="H393" s="16" t="s">
        <v>1312</v>
      </c>
      <c r="I393" s="16">
        <v>240</v>
      </c>
      <c r="J393" s="16" t="s">
        <v>5450</v>
      </c>
      <c r="K393" s="16">
        <v>45</v>
      </c>
      <c r="L393" s="16">
        <v>70</v>
      </c>
      <c r="M393" s="16" t="s">
        <v>2036</v>
      </c>
      <c r="N393" s="16" t="s">
        <v>3716</v>
      </c>
      <c r="O393" s="16" t="s">
        <v>6003</v>
      </c>
      <c r="Q393" s="16" t="s">
        <v>7119</v>
      </c>
      <c r="R393" s="16">
        <v>5355</v>
      </c>
      <c r="S393" s="16">
        <v>1.2</v>
      </c>
      <c r="T393" s="16">
        <v>55</v>
      </c>
      <c r="U393" s="16" t="s">
        <v>2058</v>
      </c>
      <c r="W393" s="16" t="s">
        <v>9189</v>
      </c>
      <c r="X393" s="16" t="s">
        <v>9614</v>
      </c>
      <c r="Y393" s="16" t="s">
        <v>9614</v>
      </c>
      <c r="Z393" s="16" t="s">
        <v>9614</v>
      </c>
      <c r="AA393" s="16" t="s">
        <v>9614</v>
      </c>
      <c r="AB393" s="16" t="s">
        <v>9614</v>
      </c>
      <c r="AC393" s="16" t="s">
        <v>9614</v>
      </c>
      <c r="AD393" s="16" t="s">
        <v>9614</v>
      </c>
      <c r="AE393" s="16" t="s">
        <v>9614</v>
      </c>
      <c r="AF393" s="16" t="s">
        <v>9614</v>
      </c>
      <c r="AG393" s="17" t="str">
        <f t="shared" si="12"/>
        <v>392,0,0,0,0,0,0,0,0,0</v>
      </c>
      <c r="AH393" s="16" t="s">
        <v>6904</v>
      </c>
      <c r="AI393" s="16" t="s">
        <v>7727</v>
      </c>
      <c r="AN393" s="16">
        <v>0</v>
      </c>
      <c r="AO393" s="16">
        <v>25</v>
      </c>
      <c r="AP393" s="16">
        <v>0</v>
      </c>
      <c r="AT393" s="17"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16">
        <v>393</v>
      </c>
      <c r="B394" s="16" t="s">
        <v>744</v>
      </c>
      <c r="C394" s="16" t="s">
        <v>4207</v>
      </c>
      <c r="D394" s="16" t="s">
        <v>179</v>
      </c>
      <c r="F394" s="16" t="s">
        <v>4787</v>
      </c>
      <c r="G394" s="16" t="s">
        <v>1311</v>
      </c>
      <c r="H394" s="16" t="s">
        <v>1312</v>
      </c>
      <c r="I394" s="16">
        <v>63</v>
      </c>
      <c r="J394" s="16" t="s">
        <v>5415</v>
      </c>
      <c r="K394" s="16">
        <v>45</v>
      </c>
      <c r="L394" s="16">
        <v>70</v>
      </c>
      <c r="M394" s="16" t="s">
        <v>2037</v>
      </c>
      <c r="N394" s="16" t="s">
        <v>5530</v>
      </c>
      <c r="O394" s="16" t="s">
        <v>6593</v>
      </c>
      <c r="P394" s="16" t="s">
        <v>6594</v>
      </c>
      <c r="Q394" s="16" t="s">
        <v>6937</v>
      </c>
      <c r="R394" s="16">
        <v>5355</v>
      </c>
      <c r="S394" s="16">
        <v>0.4</v>
      </c>
      <c r="T394" s="16">
        <v>5.2</v>
      </c>
      <c r="U394" s="16" t="s">
        <v>2057</v>
      </c>
      <c r="W394" s="16" t="s">
        <v>9190</v>
      </c>
      <c r="X394" s="16" t="s">
        <v>9614</v>
      </c>
      <c r="Y394" s="16" t="s">
        <v>9614</v>
      </c>
      <c r="Z394" s="16" t="s">
        <v>9614</v>
      </c>
      <c r="AA394" s="16" t="s">
        <v>9614</v>
      </c>
      <c r="AB394" s="16" t="s">
        <v>9614</v>
      </c>
      <c r="AC394" s="16" t="s">
        <v>9614</v>
      </c>
      <c r="AD394" s="16" t="s">
        <v>9614</v>
      </c>
      <c r="AE394" s="16" t="s">
        <v>9614</v>
      </c>
      <c r="AF394" s="16" t="s">
        <v>9614</v>
      </c>
      <c r="AG394" s="17" t="str">
        <f t="shared" si="12"/>
        <v>393,0,0,0,0,0,0,0,0,0</v>
      </c>
      <c r="AH394" s="16" t="s">
        <v>7178</v>
      </c>
      <c r="AI394" s="16" t="s">
        <v>7728</v>
      </c>
      <c r="AN394" s="16">
        <v>0</v>
      </c>
      <c r="AO394" s="16">
        <v>25</v>
      </c>
      <c r="AP394" s="16">
        <v>0</v>
      </c>
      <c r="AQ394" s="16" t="s">
        <v>8592</v>
      </c>
      <c r="AT394" s="17"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16">
        <v>394</v>
      </c>
      <c r="B395" s="16" t="s">
        <v>745</v>
      </c>
      <c r="C395" s="16" t="s">
        <v>4208</v>
      </c>
      <c r="D395" s="16" t="s">
        <v>179</v>
      </c>
      <c r="F395" s="16" t="s">
        <v>4788</v>
      </c>
      <c r="G395" s="16" t="s">
        <v>1311</v>
      </c>
      <c r="H395" s="16" t="s">
        <v>1312</v>
      </c>
      <c r="I395" s="16">
        <v>142</v>
      </c>
      <c r="J395" s="16" t="s">
        <v>5429</v>
      </c>
      <c r="K395" s="16">
        <v>45</v>
      </c>
      <c r="L395" s="16">
        <v>70</v>
      </c>
      <c r="M395" s="16" t="s">
        <v>2037</v>
      </c>
      <c r="N395" s="16" t="s">
        <v>5530</v>
      </c>
      <c r="O395" s="16" t="s">
        <v>6004</v>
      </c>
      <c r="Q395" s="16" t="s">
        <v>6937</v>
      </c>
      <c r="R395" s="16">
        <v>5355</v>
      </c>
      <c r="S395" s="16">
        <v>0.8</v>
      </c>
      <c r="T395" s="16">
        <v>23</v>
      </c>
      <c r="U395" s="16" t="s">
        <v>2057</v>
      </c>
      <c r="W395" s="16" t="s">
        <v>9191</v>
      </c>
      <c r="X395" s="16" t="s">
        <v>9614</v>
      </c>
      <c r="Y395" s="16" t="s">
        <v>9614</v>
      </c>
      <c r="Z395" s="16" t="s">
        <v>9614</v>
      </c>
      <c r="AA395" s="16" t="s">
        <v>9614</v>
      </c>
      <c r="AB395" s="16" t="s">
        <v>9614</v>
      </c>
      <c r="AC395" s="16" t="s">
        <v>9614</v>
      </c>
      <c r="AD395" s="16" t="s">
        <v>9614</v>
      </c>
      <c r="AE395" s="16" t="s">
        <v>9614</v>
      </c>
      <c r="AF395" s="16" t="s">
        <v>9614</v>
      </c>
      <c r="AG395" s="17" t="str">
        <f t="shared" si="12"/>
        <v>394,0,0,0,0,0,0,0,0,0</v>
      </c>
      <c r="AH395" s="16" t="s">
        <v>7178</v>
      </c>
      <c r="AI395" s="16" t="s">
        <v>7729</v>
      </c>
      <c r="AN395" s="16">
        <v>0</v>
      </c>
      <c r="AO395" s="16">
        <v>25</v>
      </c>
      <c r="AP395" s="16">
        <v>0</v>
      </c>
      <c r="AQ395" s="16" t="s">
        <v>8593</v>
      </c>
      <c r="AT395" s="17"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16">
        <v>395</v>
      </c>
      <c r="B396" s="16" t="s">
        <v>746</v>
      </c>
      <c r="C396" s="16" t="s">
        <v>4209</v>
      </c>
      <c r="D396" s="16" t="s">
        <v>179</v>
      </c>
      <c r="E396" s="16" t="s">
        <v>191</v>
      </c>
      <c r="F396" s="16" t="s">
        <v>4789</v>
      </c>
      <c r="G396" s="16" t="s">
        <v>1311</v>
      </c>
      <c r="H396" s="16" t="s">
        <v>1312</v>
      </c>
      <c r="I396" s="16">
        <v>239</v>
      </c>
      <c r="J396" s="16" t="s">
        <v>5419</v>
      </c>
      <c r="K396" s="16">
        <v>45</v>
      </c>
      <c r="L396" s="16">
        <v>70</v>
      </c>
      <c r="M396" s="16" t="s">
        <v>2037</v>
      </c>
      <c r="N396" s="16" t="s">
        <v>5530</v>
      </c>
      <c r="O396" s="16" t="s">
        <v>6005</v>
      </c>
      <c r="Q396" s="16" t="s">
        <v>6937</v>
      </c>
      <c r="R396" s="16">
        <v>5355</v>
      </c>
      <c r="S396" s="16">
        <v>1.7</v>
      </c>
      <c r="T396" s="16">
        <v>84.5</v>
      </c>
      <c r="U396" s="16" t="s">
        <v>2057</v>
      </c>
      <c r="W396" s="16" t="s">
        <v>9192</v>
      </c>
      <c r="X396" s="16" t="s">
        <v>9614</v>
      </c>
      <c r="Y396" s="16" t="s">
        <v>9614</v>
      </c>
      <c r="Z396" s="16" t="s">
        <v>9614</v>
      </c>
      <c r="AA396" s="16" t="s">
        <v>9614</v>
      </c>
      <c r="AB396" s="16" t="s">
        <v>9614</v>
      </c>
      <c r="AC396" s="16" t="s">
        <v>9614</v>
      </c>
      <c r="AD396" s="16" t="s">
        <v>9614</v>
      </c>
      <c r="AE396" s="16" t="s">
        <v>9614</v>
      </c>
      <c r="AF396" s="16" t="s">
        <v>9614</v>
      </c>
      <c r="AG396" s="17" t="str">
        <f t="shared" si="12"/>
        <v>395,0,0,0,0,0,0,0,0,0</v>
      </c>
      <c r="AH396" s="16" t="s">
        <v>7179</v>
      </c>
      <c r="AI396" s="16" t="s">
        <v>7730</v>
      </c>
      <c r="AN396" s="16">
        <v>0</v>
      </c>
      <c r="AO396" s="16">
        <v>25</v>
      </c>
      <c r="AP396" s="16">
        <v>0</v>
      </c>
      <c r="AT396" s="17"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16">
        <v>396</v>
      </c>
      <c r="B397" s="16" t="s">
        <v>747</v>
      </c>
      <c r="C397" s="16" t="s">
        <v>4210</v>
      </c>
      <c r="D397" s="16" t="s">
        <v>177</v>
      </c>
      <c r="E397" s="16" t="s">
        <v>185</v>
      </c>
      <c r="F397" s="16" t="s">
        <v>4790</v>
      </c>
      <c r="G397" s="16" t="s">
        <v>5421</v>
      </c>
      <c r="H397" s="16" t="s">
        <v>1312</v>
      </c>
      <c r="I397" s="16">
        <v>49</v>
      </c>
      <c r="J397" s="16" t="s">
        <v>2046</v>
      </c>
      <c r="K397" s="16">
        <v>255</v>
      </c>
      <c r="L397" s="16">
        <v>70</v>
      </c>
      <c r="M397" s="16" t="s">
        <v>3742</v>
      </c>
      <c r="O397" s="16" t="s">
        <v>6595</v>
      </c>
      <c r="P397" s="16" t="s">
        <v>6596</v>
      </c>
      <c r="Q397" s="16" t="s">
        <v>1345</v>
      </c>
      <c r="R397" s="16">
        <v>4080</v>
      </c>
      <c r="S397" s="16">
        <v>0.3</v>
      </c>
      <c r="T397" s="16">
        <v>2</v>
      </c>
      <c r="U397" s="16" t="s">
        <v>2058</v>
      </c>
      <c r="W397" s="16" t="s">
        <v>9193</v>
      </c>
      <c r="X397" s="16" t="s">
        <v>9614</v>
      </c>
      <c r="Y397" s="16" t="s">
        <v>9614</v>
      </c>
      <c r="Z397" s="16" t="s">
        <v>9614</v>
      </c>
      <c r="AA397" s="16" t="s">
        <v>9614</v>
      </c>
      <c r="AB397" s="16" t="s">
        <v>9614</v>
      </c>
      <c r="AC397" s="16" t="s">
        <v>9614</v>
      </c>
      <c r="AD397" s="16" t="s">
        <v>9614</v>
      </c>
      <c r="AE397" s="16" t="s">
        <v>9614</v>
      </c>
      <c r="AF397" s="16" t="s">
        <v>9614</v>
      </c>
      <c r="AG397" s="17" t="str">
        <f t="shared" si="12"/>
        <v>396,0,0,0,0,0,0,0,0,0</v>
      </c>
      <c r="AH397" s="16" t="s">
        <v>7180</v>
      </c>
      <c r="AI397" s="16" t="s">
        <v>8213</v>
      </c>
      <c r="AL397" s="16" t="s">
        <v>8214</v>
      </c>
      <c r="AN397" s="16">
        <v>0</v>
      </c>
      <c r="AO397" s="16">
        <v>25</v>
      </c>
      <c r="AP397" s="16">
        <v>0</v>
      </c>
      <c r="AQ397" s="16" t="s">
        <v>8594</v>
      </c>
      <c r="AT397" s="17"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16">
        <v>397</v>
      </c>
      <c r="B398" s="16" t="s">
        <v>748</v>
      </c>
      <c r="C398" s="16" t="s">
        <v>4211</v>
      </c>
      <c r="D398" s="16" t="s">
        <v>177</v>
      </c>
      <c r="E398" s="16" t="s">
        <v>185</v>
      </c>
      <c r="F398" s="16" t="s">
        <v>4791</v>
      </c>
      <c r="G398" s="16" t="s">
        <v>5421</v>
      </c>
      <c r="H398" s="16" t="s">
        <v>1312</v>
      </c>
      <c r="I398" s="16">
        <v>119</v>
      </c>
      <c r="J398" s="16" t="s">
        <v>2047</v>
      </c>
      <c r="K398" s="16">
        <v>120</v>
      </c>
      <c r="L398" s="16">
        <v>70</v>
      </c>
      <c r="M398" s="16" t="s">
        <v>3769</v>
      </c>
      <c r="N398" s="16" t="s">
        <v>3715</v>
      </c>
      <c r="O398" s="16" t="s">
        <v>6006</v>
      </c>
      <c r="Q398" s="16" t="s">
        <v>1345</v>
      </c>
      <c r="R398" s="16">
        <v>4080</v>
      </c>
      <c r="S398" s="16">
        <v>0.6</v>
      </c>
      <c r="T398" s="16">
        <v>15.5</v>
      </c>
      <c r="U398" s="16" t="s">
        <v>2058</v>
      </c>
      <c r="W398" s="16" t="s">
        <v>9194</v>
      </c>
      <c r="X398" s="16" t="s">
        <v>9614</v>
      </c>
      <c r="Y398" s="16" t="s">
        <v>9614</v>
      </c>
      <c r="Z398" s="16" t="s">
        <v>9614</v>
      </c>
      <c r="AA398" s="16" t="s">
        <v>9614</v>
      </c>
      <c r="AB398" s="16" t="s">
        <v>9614</v>
      </c>
      <c r="AC398" s="16" t="s">
        <v>9614</v>
      </c>
      <c r="AD398" s="16" t="s">
        <v>9614</v>
      </c>
      <c r="AE398" s="16" t="s">
        <v>9614</v>
      </c>
      <c r="AF398" s="16" t="s">
        <v>9614</v>
      </c>
      <c r="AG398" s="17" t="str">
        <f t="shared" si="12"/>
        <v>397,0,0,0,0,0,0,0,0,0</v>
      </c>
      <c r="AH398" s="16" t="s">
        <v>7180</v>
      </c>
      <c r="AI398" s="16" t="s">
        <v>8215</v>
      </c>
      <c r="AL398" s="16" t="s">
        <v>8214</v>
      </c>
      <c r="AN398" s="16">
        <v>0</v>
      </c>
      <c r="AO398" s="16">
        <v>25</v>
      </c>
      <c r="AP398" s="16">
        <v>0</v>
      </c>
      <c r="AQ398" s="16" t="s">
        <v>8595</v>
      </c>
      <c r="AT398" s="17"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16">
        <v>398</v>
      </c>
      <c r="B399" s="16" t="s">
        <v>749</v>
      </c>
      <c r="C399" s="16" t="s">
        <v>4212</v>
      </c>
      <c r="D399" s="16" t="s">
        <v>177</v>
      </c>
      <c r="E399" s="16" t="s">
        <v>185</v>
      </c>
      <c r="F399" s="16" t="s">
        <v>4792</v>
      </c>
      <c r="G399" s="16" t="s">
        <v>5421</v>
      </c>
      <c r="H399" s="16" t="s">
        <v>1312</v>
      </c>
      <c r="I399" s="16">
        <v>214</v>
      </c>
      <c r="J399" s="16" t="s">
        <v>2030</v>
      </c>
      <c r="K399" s="16">
        <v>45</v>
      </c>
      <c r="L399" s="16">
        <v>70</v>
      </c>
      <c r="M399" s="16" t="s">
        <v>3769</v>
      </c>
      <c r="N399" s="16" t="s">
        <v>3715</v>
      </c>
      <c r="O399" s="16" t="s">
        <v>6007</v>
      </c>
      <c r="Q399" s="16" t="s">
        <v>1345</v>
      </c>
      <c r="R399" s="16">
        <v>4080</v>
      </c>
      <c r="S399" s="16">
        <v>1.2</v>
      </c>
      <c r="T399" s="16">
        <v>24.9</v>
      </c>
      <c r="U399" s="16" t="s">
        <v>2058</v>
      </c>
      <c r="W399" s="16" t="s">
        <v>9195</v>
      </c>
      <c r="X399" s="16" t="s">
        <v>9614</v>
      </c>
      <c r="Y399" s="16" t="s">
        <v>9614</v>
      </c>
      <c r="Z399" s="16" t="s">
        <v>9614</v>
      </c>
      <c r="AA399" s="16" t="s">
        <v>9614</v>
      </c>
      <c r="AB399" s="16" t="s">
        <v>9614</v>
      </c>
      <c r="AC399" s="16" t="s">
        <v>9614</v>
      </c>
      <c r="AD399" s="16" t="s">
        <v>9614</v>
      </c>
      <c r="AE399" s="16" t="s">
        <v>9614</v>
      </c>
      <c r="AF399" s="16" t="s">
        <v>9614</v>
      </c>
      <c r="AG399" s="17" t="str">
        <f t="shared" si="12"/>
        <v>398,0,0,0,0,0,0,0,0,0</v>
      </c>
      <c r="AH399" s="16" t="s">
        <v>7181</v>
      </c>
      <c r="AI399" s="16" t="s">
        <v>8216</v>
      </c>
      <c r="AL399" s="16" t="s">
        <v>8214</v>
      </c>
      <c r="AN399" s="16">
        <v>0</v>
      </c>
      <c r="AO399" s="16">
        <v>25</v>
      </c>
      <c r="AP399" s="16">
        <v>0</v>
      </c>
      <c r="AT399" s="17"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16">
        <v>399</v>
      </c>
      <c r="B400" s="16" t="s">
        <v>750</v>
      </c>
      <c r="C400" s="16" t="s">
        <v>4213</v>
      </c>
      <c r="D400" s="16" t="s">
        <v>177</v>
      </c>
      <c r="F400" s="16" t="s">
        <v>4793</v>
      </c>
      <c r="G400" s="16" t="s">
        <v>5421</v>
      </c>
      <c r="H400" s="16" t="s">
        <v>5422</v>
      </c>
      <c r="I400" s="16">
        <v>50</v>
      </c>
      <c r="J400" s="16" t="s">
        <v>2031</v>
      </c>
      <c r="K400" s="16">
        <v>255</v>
      </c>
      <c r="L400" s="16">
        <v>70</v>
      </c>
      <c r="M400" s="16" t="s">
        <v>5659</v>
      </c>
      <c r="N400" s="16" t="s">
        <v>5614</v>
      </c>
      <c r="O400" s="16" t="s">
        <v>6597</v>
      </c>
      <c r="P400" s="16" t="s">
        <v>6598</v>
      </c>
      <c r="Q400" s="16" t="s">
        <v>6937</v>
      </c>
      <c r="R400" s="16">
        <v>4080</v>
      </c>
      <c r="S400" s="16">
        <v>0.5</v>
      </c>
      <c r="T400" s="16">
        <v>20</v>
      </c>
      <c r="U400" s="16" t="s">
        <v>2058</v>
      </c>
      <c r="W400" s="16" t="s">
        <v>9196</v>
      </c>
      <c r="X400" s="16" t="s">
        <v>9614</v>
      </c>
      <c r="Y400" s="16" t="s">
        <v>9614</v>
      </c>
      <c r="Z400" s="16" t="s">
        <v>9614</v>
      </c>
      <c r="AA400" s="16" t="s">
        <v>9614</v>
      </c>
      <c r="AB400" s="16" t="s">
        <v>9614</v>
      </c>
      <c r="AC400" s="16" t="s">
        <v>9614</v>
      </c>
      <c r="AD400" s="16" t="s">
        <v>9614</v>
      </c>
      <c r="AE400" s="16" t="s">
        <v>9614</v>
      </c>
      <c r="AF400" s="16" t="s">
        <v>9614</v>
      </c>
      <c r="AG400" s="17" t="str">
        <f t="shared" si="12"/>
        <v>399,0,0,0,0,0,0,0,0,0</v>
      </c>
      <c r="AH400" s="16" t="s">
        <v>7182</v>
      </c>
      <c r="AI400" s="16" t="s">
        <v>7731</v>
      </c>
      <c r="AN400" s="16">
        <v>0</v>
      </c>
      <c r="AO400" s="16">
        <v>25</v>
      </c>
      <c r="AP400" s="16">
        <v>0</v>
      </c>
      <c r="AQ400" s="16" t="s">
        <v>8596</v>
      </c>
      <c r="AT400" s="17"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16">
        <v>400</v>
      </c>
      <c r="B401" s="16" t="s">
        <v>751</v>
      </c>
      <c r="C401" s="16" t="s">
        <v>4214</v>
      </c>
      <c r="D401" s="16" t="s">
        <v>177</v>
      </c>
      <c r="E401" s="16" t="s">
        <v>179</v>
      </c>
      <c r="F401" s="16" t="s">
        <v>4794</v>
      </c>
      <c r="G401" s="16" t="s">
        <v>5421</v>
      </c>
      <c r="H401" s="16" t="s">
        <v>5422</v>
      </c>
      <c r="I401" s="16">
        <v>144</v>
      </c>
      <c r="J401" s="16" t="s">
        <v>2029</v>
      </c>
      <c r="K401" s="16">
        <v>127</v>
      </c>
      <c r="L401" s="16">
        <v>70</v>
      </c>
      <c r="M401" s="16" t="s">
        <v>5659</v>
      </c>
      <c r="N401" s="16" t="s">
        <v>5614</v>
      </c>
      <c r="O401" s="16" t="s">
        <v>6008</v>
      </c>
      <c r="Q401" s="16" t="s">
        <v>6937</v>
      </c>
      <c r="R401" s="16">
        <v>4080</v>
      </c>
      <c r="S401" s="16">
        <v>1</v>
      </c>
      <c r="T401" s="16">
        <v>31.5</v>
      </c>
      <c r="U401" s="16" t="s">
        <v>2058</v>
      </c>
      <c r="W401" s="16" t="s">
        <v>9197</v>
      </c>
      <c r="X401" s="16" t="s">
        <v>9614</v>
      </c>
      <c r="Y401" s="16" t="s">
        <v>9614</v>
      </c>
      <c r="Z401" s="16" t="s">
        <v>9614</v>
      </c>
      <c r="AA401" s="16" t="s">
        <v>9614</v>
      </c>
      <c r="AB401" s="16" t="s">
        <v>9614</v>
      </c>
      <c r="AC401" s="16" t="s">
        <v>9614</v>
      </c>
      <c r="AD401" s="16" t="s">
        <v>9614</v>
      </c>
      <c r="AE401" s="16" t="s">
        <v>9614</v>
      </c>
      <c r="AF401" s="16" t="s">
        <v>9614</v>
      </c>
      <c r="AG401" s="17" t="str">
        <f t="shared" si="12"/>
        <v>400,0,0,0,0,0,0,0,0,0</v>
      </c>
      <c r="AH401" s="16" t="s">
        <v>7183</v>
      </c>
      <c r="AI401" s="16" t="s">
        <v>8358</v>
      </c>
      <c r="AK401" s="16" t="s">
        <v>8123</v>
      </c>
      <c r="AL401" s="16" t="s">
        <v>8124</v>
      </c>
      <c r="AN401" s="16">
        <v>0</v>
      </c>
      <c r="AO401" s="16">
        <v>25</v>
      </c>
      <c r="AP401" s="16">
        <v>0</v>
      </c>
      <c r="AT401" s="17"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16">
        <v>401</v>
      </c>
      <c r="B402" s="16" t="s">
        <v>752</v>
      </c>
      <c r="C402" s="16" t="s">
        <v>4215</v>
      </c>
      <c r="D402" s="16" t="s">
        <v>170</v>
      </c>
      <c r="F402" s="16" t="s">
        <v>4795</v>
      </c>
      <c r="G402" s="16" t="s">
        <v>5421</v>
      </c>
      <c r="H402" s="16" t="s">
        <v>1312</v>
      </c>
      <c r="I402" s="16">
        <v>39</v>
      </c>
      <c r="J402" s="16" t="s">
        <v>2034</v>
      </c>
      <c r="K402" s="16">
        <v>255</v>
      </c>
      <c r="L402" s="16">
        <v>70</v>
      </c>
      <c r="M402" s="16" t="s">
        <v>3687</v>
      </c>
      <c r="N402" s="16" t="s">
        <v>3749</v>
      </c>
      <c r="O402" s="16" t="s">
        <v>6009</v>
      </c>
      <c r="Q402" s="16" t="s">
        <v>1372</v>
      </c>
      <c r="R402" s="16">
        <v>4080</v>
      </c>
      <c r="S402" s="16">
        <v>0.3</v>
      </c>
      <c r="T402" s="16">
        <v>2.2000000000000002</v>
      </c>
      <c r="U402" s="16" t="s">
        <v>2056</v>
      </c>
      <c r="W402" s="16" t="s">
        <v>9198</v>
      </c>
      <c r="X402" s="16" t="s">
        <v>9614</v>
      </c>
      <c r="Y402" s="16" t="s">
        <v>9614</v>
      </c>
      <c r="Z402" s="16" t="s">
        <v>9614</v>
      </c>
      <c r="AA402" s="16" t="s">
        <v>9614</v>
      </c>
      <c r="AB402" s="16" t="s">
        <v>9614</v>
      </c>
      <c r="AC402" s="16" t="s">
        <v>9614</v>
      </c>
      <c r="AD402" s="16" t="s">
        <v>9614</v>
      </c>
      <c r="AE402" s="16" t="s">
        <v>9614</v>
      </c>
      <c r="AF402" s="16" t="s">
        <v>9614</v>
      </c>
      <c r="AG402" s="17" t="str">
        <f t="shared" si="12"/>
        <v>401,0,0,0,0,0,0,0,0,0</v>
      </c>
      <c r="AH402" s="16" t="s">
        <v>7184</v>
      </c>
      <c r="AI402" s="16" t="s">
        <v>8217</v>
      </c>
      <c r="AL402" s="16" t="s">
        <v>2968</v>
      </c>
      <c r="AN402" s="16">
        <v>0</v>
      </c>
      <c r="AO402" s="16">
        <v>25</v>
      </c>
      <c r="AP402" s="16">
        <v>0</v>
      </c>
      <c r="AQ402" s="16" t="s">
        <v>8597</v>
      </c>
      <c r="AT402" s="17"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16">
        <v>402</v>
      </c>
      <c r="B403" s="16" t="s">
        <v>753</v>
      </c>
      <c r="C403" s="16" t="s">
        <v>4216</v>
      </c>
      <c r="D403" s="16" t="s">
        <v>170</v>
      </c>
      <c r="F403" s="16" t="s">
        <v>4796</v>
      </c>
      <c r="G403" s="16" t="s">
        <v>5421</v>
      </c>
      <c r="H403" s="16" t="s">
        <v>1312</v>
      </c>
      <c r="I403" s="16">
        <v>134</v>
      </c>
      <c r="J403" s="16" t="s">
        <v>2029</v>
      </c>
      <c r="K403" s="16">
        <v>45</v>
      </c>
      <c r="L403" s="16">
        <v>70</v>
      </c>
      <c r="M403" s="16" t="s">
        <v>3770</v>
      </c>
      <c r="N403" s="16" t="s">
        <v>3695</v>
      </c>
      <c r="O403" s="16" t="s">
        <v>6010</v>
      </c>
      <c r="Q403" s="16" t="s">
        <v>1372</v>
      </c>
      <c r="R403" s="16">
        <v>4080</v>
      </c>
      <c r="S403" s="16">
        <v>1</v>
      </c>
      <c r="T403" s="16">
        <v>25.5</v>
      </c>
      <c r="U403" s="16" t="s">
        <v>2056</v>
      </c>
      <c r="W403" s="16" t="s">
        <v>9199</v>
      </c>
      <c r="X403" s="16" t="s">
        <v>9614</v>
      </c>
      <c r="Y403" s="16" t="s">
        <v>9614</v>
      </c>
      <c r="Z403" s="16" t="s">
        <v>9614</v>
      </c>
      <c r="AA403" s="16" t="s">
        <v>9614</v>
      </c>
      <c r="AB403" s="16" t="s">
        <v>9614</v>
      </c>
      <c r="AC403" s="16" t="s">
        <v>9614</v>
      </c>
      <c r="AD403" s="16" t="s">
        <v>9614</v>
      </c>
      <c r="AE403" s="16" t="s">
        <v>9614</v>
      </c>
      <c r="AF403" s="16" t="s">
        <v>9614</v>
      </c>
      <c r="AG403" s="17" t="str">
        <f t="shared" si="12"/>
        <v>402,0,0,0,0,0,0,0,0,0</v>
      </c>
      <c r="AH403" s="16" t="s">
        <v>7184</v>
      </c>
      <c r="AI403" s="16" t="s">
        <v>8218</v>
      </c>
      <c r="AL403" s="16" t="s">
        <v>2968</v>
      </c>
      <c r="AN403" s="16">
        <v>0</v>
      </c>
      <c r="AO403" s="16">
        <v>25</v>
      </c>
      <c r="AP403" s="16">
        <v>0</v>
      </c>
      <c r="AT403" s="17"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16">
        <v>403</v>
      </c>
      <c r="B404" s="16" t="s">
        <v>754</v>
      </c>
      <c r="C404" s="16" t="s">
        <v>4217</v>
      </c>
      <c r="D404" s="16" t="s">
        <v>180</v>
      </c>
      <c r="F404" s="16" t="s">
        <v>4797</v>
      </c>
      <c r="G404" s="16" t="s">
        <v>5421</v>
      </c>
      <c r="H404" s="16" t="s">
        <v>1312</v>
      </c>
      <c r="I404" s="16">
        <v>53</v>
      </c>
      <c r="J404" s="16" t="s">
        <v>2028</v>
      </c>
      <c r="K404" s="16">
        <v>235</v>
      </c>
      <c r="L404" s="16">
        <v>70</v>
      </c>
      <c r="M404" s="16" t="s">
        <v>5660</v>
      </c>
      <c r="N404" s="16" t="s">
        <v>3686</v>
      </c>
      <c r="O404" s="16" t="s">
        <v>6599</v>
      </c>
      <c r="P404" s="16" t="s">
        <v>6600</v>
      </c>
      <c r="Q404" s="16" t="s">
        <v>2024</v>
      </c>
      <c r="R404" s="16">
        <v>5355</v>
      </c>
      <c r="S404" s="16">
        <v>0.5</v>
      </c>
      <c r="T404" s="16">
        <v>9.5</v>
      </c>
      <c r="U404" s="16" t="s">
        <v>2057</v>
      </c>
      <c r="W404" s="16" t="s">
        <v>9200</v>
      </c>
      <c r="X404" s="16" t="s">
        <v>9614</v>
      </c>
      <c r="Y404" s="16" t="s">
        <v>9614</v>
      </c>
      <c r="Z404" s="16" t="s">
        <v>9614</v>
      </c>
      <c r="AA404" s="16" t="s">
        <v>9614</v>
      </c>
      <c r="AB404" s="16" t="s">
        <v>9614</v>
      </c>
      <c r="AC404" s="16" t="s">
        <v>9614</v>
      </c>
      <c r="AD404" s="16" t="s">
        <v>9614</v>
      </c>
      <c r="AE404" s="16" t="s">
        <v>9614</v>
      </c>
      <c r="AF404" s="16" t="s">
        <v>9614</v>
      </c>
      <c r="AG404" s="17" t="str">
        <f t="shared" si="12"/>
        <v>403,0,0,0,0,0,0,0,0,0</v>
      </c>
      <c r="AH404" s="16" t="s">
        <v>1481</v>
      </c>
      <c r="AI404" s="16" t="s">
        <v>7732</v>
      </c>
      <c r="AN404" s="16">
        <v>0</v>
      </c>
      <c r="AO404" s="16">
        <v>25</v>
      </c>
      <c r="AP404" s="16">
        <v>0</v>
      </c>
      <c r="AQ404" s="16" t="s">
        <v>8598</v>
      </c>
      <c r="AT404" s="17"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16">
        <v>404</v>
      </c>
      <c r="B405" s="16" t="s">
        <v>755</v>
      </c>
      <c r="C405" s="16" t="s">
        <v>4218</v>
      </c>
      <c r="D405" s="16" t="s">
        <v>180</v>
      </c>
      <c r="F405" s="16" t="s">
        <v>4798</v>
      </c>
      <c r="G405" s="16" t="s">
        <v>5421</v>
      </c>
      <c r="H405" s="16" t="s">
        <v>1312</v>
      </c>
      <c r="I405" s="16">
        <v>127</v>
      </c>
      <c r="J405" s="16" t="s">
        <v>2029</v>
      </c>
      <c r="K405" s="16">
        <v>120</v>
      </c>
      <c r="L405" s="16">
        <v>100</v>
      </c>
      <c r="M405" s="16" t="s">
        <v>5660</v>
      </c>
      <c r="N405" s="16" t="s">
        <v>3686</v>
      </c>
      <c r="O405" s="16" t="s">
        <v>6011</v>
      </c>
      <c r="Q405" s="16" t="s">
        <v>2024</v>
      </c>
      <c r="R405" s="16">
        <v>5355</v>
      </c>
      <c r="S405" s="16">
        <v>0.9</v>
      </c>
      <c r="T405" s="16">
        <v>30.5</v>
      </c>
      <c r="U405" s="16" t="s">
        <v>2057</v>
      </c>
      <c r="W405" s="16" t="s">
        <v>9201</v>
      </c>
      <c r="X405" s="16" t="s">
        <v>9614</v>
      </c>
      <c r="Y405" s="16" t="s">
        <v>9614</v>
      </c>
      <c r="Z405" s="16" t="s">
        <v>9614</v>
      </c>
      <c r="AA405" s="16" t="s">
        <v>9614</v>
      </c>
      <c r="AB405" s="16" t="s">
        <v>9614</v>
      </c>
      <c r="AC405" s="16" t="s">
        <v>9614</v>
      </c>
      <c r="AD405" s="16" t="s">
        <v>9614</v>
      </c>
      <c r="AE405" s="16" t="s">
        <v>9614</v>
      </c>
      <c r="AF405" s="16" t="s">
        <v>9614</v>
      </c>
      <c r="AG405" s="17" t="str">
        <f t="shared" si="12"/>
        <v>404,0,0,0,0,0,0,0,0,0</v>
      </c>
      <c r="AH405" s="16" t="s">
        <v>1539</v>
      </c>
      <c r="AI405" s="16" t="s">
        <v>7733</v>
      </c>
      <c r="AN405" s="16">
        <v>0</v>
      </c>
      <c r="AO405" s="16">
        <v>25</v>
      </c>
      <c r="AP405" s="16">
        <v>0</v>
      </c>
      <c r="AQ405" s="16" t="s">
        <v>8599</v>
      </c>
      <c r="AT405" s="17"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16">
        <v>405</v>
      </c>
      <c r="B406" s="16" t="s">
        <v>756</v>
      </c>
      <c r="C406" s="16" t="s">
        <v>4219</v>
      </c>
      <c r="D406" s="16" t="s">
        <v>180</v>
      </c>
      <c r="E406" s="16" t="s">
        <v>193</v>
      </c>
      <c r="F406" s="16" t="s">
        <v>4799</v>
      </c>
      <c r="G406" s="16" t="s">
        <v>5421</v>
      </c>
      <c r="H406" s="16" t="s">
        <v>1312</v>
      </c>
      <c r="I406" s="16">
        <v>235</v>
      </c>
      <c r="J406" s="16" t="s">
        <v>2030</v>
      </c>
      <c r="K406" s="16">
        <v>45</v>
      </c>
      <c r="L406" s="16">
        <v>70</v>
      </c>
      <c r="M406" s="16" t="s">
        <v>5660</v>
      </c>
      <c r="N406" s="16" t="s">
        <v>3686</v>
      </c>
      <c r="O406" s="16" t="s">
        <v>6012</v>
      </c>
      <c r="Q406" s="16" t="s">
        <v>2024</v>
      </c>
      <c r="R406" s="16">
        <v>5355</v>
      </c>
      <c r="S406" s="16">
        <v>1.4</v>
      </c>
      <c r="T406" s="16">
        <v>42</v>
      </c>
      <c r="U406" s="16" t="s">
        <v>2057</v>
      </c>
      <c r="W406" s="16" t="s">
        <v>9202</v>
      </c>
      <c r="X406" s="16" t="s">
        <v>9614</v>
      </c>
      <c r="Y406" s="16" t="s">
        <v>9614</v>
      </c>
      <c r="Z406" s="16" t="s">
        <v>9614</v>
      </c>
      <c r="AA406" s="16" t="s">
        <v>9614</v>
      </c>
      <c r="AB406" s="16" t="s">
        <v>9614</v>
      </c>
      <c r="AC406" s="16" t="s">
        <v>9614</v>
      </c>
      <c r="AD406" s="16" t="s">
        <v>9614</v>
      </c>
      <c r="AE406" s="16" t="s">
        <v>9614</v>
      </c>
      <c r="AF406" s="16" t="s">
        <v>9614</v>
      </c>
      <c r="AG406" s="17" t="str">
        <f t="shared" si="12"/>
        <v>405,0,0,0,0,0,0,0,0,0</v>
      </c>
      <c r="AH406" s="16" t="s">
        <v>7185</v>
      </c>
      <c r="AI406" s="16" t="s">
        <v>7734</v>
      </c>
      <c r="AN406" s="16">
        <v>0</v>
      </c>
      <c r="AO406" s="16">
        <v>25</v>
      </c>
      <c r="AP406" s="16">
        <v>0</v>
      </c>
      <c r="AT406" s="17"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16">
        <v>406</v>
      </c>
      <c r="B407" s="16" t="s">
        <v>757</v>
      </c>
      <c r="C407" s="16" t="s">
        <v>4220</v>
      </c>
      <c r="D407" s="16" t="s">
        <v>181</v>
      </c>
      <c r="E407" s="16" t="s">
        <v>183</v>
      </c>
      <c r="F407" s="16" t="s">
        <v>4800</v>
      </c>
      <c r="G407" s="16" t="s">
        <v>5421</v>
      </c>
      <c r="H407" s="16" t="s">
        <v>1312</v>
      </c>
      <c r="I407" s="16">
        <v>56</v>
      </c>
      <c r="J407" s="16" t="s">
        <v>5415</v>
      </c>
      <c r="K407" s="16">
        <v>255</v>
      </c>
      <c r="L407" s="16">
        <v>70</v>
      </c>
      <c r="M407" s="16" t="s">
        <v>5641</v>
      </c>
      <c r="N407" s="16" t="s">
        <v>3720</v>
      </c>
      <c r="O407" s="16" t="s">
        <v>6601</v>
      </c>
      <c r="P407" s="16" t="s">
        <v>6602</v>
      </c>
      <c r="Q407" s="16" t="s">
        <v>6993</v>
      </c>
      <c r="R407" s="16">
        <v>5355</v>
      </c>
      <c r="S407" s="16">
        <v>0.2</v>
      </c>
      <c r="T407" s="16">
        <v>1.2</v>
      </c>
      <c r="U407" s="16" t="s">
        <v>2055</v>
      </c>
      <c r="W407" s="16" t="s">
        <v>9203</v>
      </c>
      <c r="X407" s="16" t="s">
        <v>9614</v>
      </c>
      <c r="Y407" s="16" t="s">
        <v>9614</v>
      </c>
      <c r="Z407" s="16" t="s">
        <v>9614</v>
      </c>
      <c r="AA407" s="16" t="s">
        <v>9614</v>
      </c>
      <c r="AB407" s="16" t="s">
        <v>9614</v>
      </c>
      <c r="AC407" s="16" t="s">
        <v>9614</v>
      </c>
      <c r="AD407" s="16" t="s">
        <v>9614</v>
      </c>
      <c r="AE407" s="16" t="s">
        <v>9614</v>
      </c>
      <c r="AF407" s="16" t="s">
        <v>9614</v>
      </c>
      <c r="AG407" s="17" t="str">
        <f t="shared" si="12"/>
        <v>406,0,0,0,0,0,0,0,0,0</v>
      </c>
      <c r="AH407" s="16" t="s">
        <v>7186</v>
      </c>
      <c r="AI407" s="16" t="s">
        <v>8219</v>
      </c>
      <c r="AL407" s="16" t="s">
        <v>8057</v>
      </c>
      <c r="AN407" s="16">
        <v>0</v>
      </c>
      <c r="AO407" s="16">
        <v>25</v>
      </c>
      <c r="AP407" s="16">
        <v>0</v>
      </c>
      <c r="AQ407" s="16" t="s">
        <v>8778</v>
      </c>
      <c r="AR407" s="16" t="s">
        <v>8779</v>
      </c>
      <c r="AT407" s="17"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16">
        <v>407</v>
      </c>
      <c r="B408" s="16" t="s">
        <v>758</v>
      </c>
      <c r="C408" s="16" t="s">
        <v>4221</v>
      </c>
      <c r="D408" s="16" t="s">
        <v>181</v>
      </c>
      <c r="E408" s="16" t="s">
        <v>183</v>
      </c>
      <c r="F408" s="16" t="s">
        <v>4801</v>
      </c>
      <c r="G408" s="16" t="s">
        <v>5421</v>
      </c>
      <c r="H408" s="16" t="s">
        <v>1312</v>
      </c>
      <c r="I408" s="16">
        <v>227</v>
      </c>
      <c r="J408" s="16" t="s">
        <v>5419</v>
      </c>
      <c r="K408" s="16">
        <v>75</v>
      </c>
      <c r="L408" s="16">
        <v>70</v>
      </c>
      <c r="M408" s="16" t="s">
        <v>5641</v>
      </c>
      <c r="N408" s="16" t="s">
        <v>3695</v>
      </c>
      <c r="O408" s="16" t="s">
        <v>6013</v>
      </c>
      <c r="Q408" s="16" t="s">
        <v>7020</v>
      </c>
      <c r="R408" s="16">
        <v>5355</v>
      </c>
      <c r="S408" s="16">
        <v>0.9</v>
      </c>
      <c r="T408" s="16">
        <v>14.5</v>
      </c>
      <c r="U408" s="16" t="s">
        <v>2055</v>
      </c>
      <c r="W408" s="16" t="s">
        <v>9204</v>
      </c>
      <c r="X408" s="16" t="s">
        <v>9614</v>
      </c>
      <c r="Y408" s="16" t="s">
        <v>9614</v>
      </c>
      <c r="Z408" s="16" t="s">
        <v>9614</v>
      </c>
      <c r="AA408" s="16" t="s">
        <v>9614</v>
      </c>
      <c r="AB408" s="16" t="s">
        <v>9614</v>
      </c>
      <c r="AC408" s="16" t="s">
        <v>9614</v>
      </c>
      <c r="AD408" s="16" t="s">
        <v>9614</v>
      </c>
      <c r="AE408" s="16" t="s">
        <v>9614</v>
      </c>
      <c r="AF408" s="16" t="s">
        <v>9614</v>
      </c>
      <c r="AG408" s="17" t="str">
        <f t="shared" si="12"/>
        <v>407,0,0,0,0,0,0,0,0,0</v>
      </c>
      <c r="AH408" s="16" t="s">
        <v>7187</v>
      </c>
      <c r="AI408" s="16" t="s">
        <v>8220</v>
      </c>
      <c r="AL408" s="16" t="s">
        <v>8057</v>
      </c>
      <c r="AN408" s="16">
        <v>0</v>
      </c>
      <c r="AO408" s="16">
        <v>25</v>
      </c>
      <c r="AP408" s="16">
        <v>0</v>
      </c>
      <c r="AT408" s="17"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16">
        <v>408</v>
      </c>
      <c r="B409" s="16" t="s">
        <v>759</v>
      </c>
      <c r="C409" s="16" t="s">
        <v>4222</v>
      </c>
      <c r="D409" s="16" t="s">
        <v>187</v>
      </c>
      <c r="F409" s="16" t="s">
        <v>4802</v>
      </c>
      <c r="G409" s="16" t="s">
        <v>1311</v>
      </c>
      <c r="H409" s="16" t="s">
        <v>5444</v>
      </c>
      <c r="I409" s="16">
        <v>70</v>
      </c>
      <c r="J409" s="16" t="s">
        <v>2028</v>
      </c>
      <c r="K409" s="16">
        <v>45</v>
      </c>
      <c r="L409" s="16">
        <v>70</v>
      </c>
      <c r="M409" s="16" t="s">
        <v>3728</v>
      </c>
      <c r="N409" s="16" t="s">
        <v>3793</v>
      </c>
      <c r="O409" s="16" t="s">
        <v>6603</v>
      </c>
      <c r="P409" s="16" t="s">
        <v>6604</v>
      </c>
      <c r="Q409" s="16" t="s">
        <v>2018</v>
      </c>
      <c r="R409" s="16">
        <v>7905</v>
      </c>
      <c r="S409" s="16">
        <v>0.9</v>
      </c>
      <c r="T409" s="16">
        <v>31.5</v>
      </c>
      <c r="U409" s="16" t="s">
        <v>2057</v>
      </c>
      <c r="W409" s="16" t="s">
        <v>9205</v>
      </c>
      <c r="X409" s="16" t="s">
        <v>9614</v>
      </c>
      <c r="Y409" s="16" t="s">
        <v>9614</v>
      </c>
      <c r="Z409" s="16" t="s">
        <v>9614</v>
      </c>
      <c r="AA409" s="16" t="s">
        <v>9614</v>
      </c>
      <c r="AB409" s="16" t="s">
        <v>9614</v>
      </c>
      <c r="AC409" s="16" t="s">
        <v>9614</v>
      </c>
      <c r="AD409" s="16" t="s">
        <v>9614</v>
      </c>
      <c r="AE409" s="16" t="s">
        <v>9614</v>
      </c>
      <c r="AF409" s="16" t="s">
        <v>9614</v>
      </c>
      <c r="AG409" s="17" t="str">
        <f t="shared" si="12"/>
        <v>408,0,0,0,0,0,0,0,0,0</v>
      </c>
      <c r="AH409" s="16" t="s">
        <v>7188</v>
      </c>
      <c r="AI409" s="16" t="s">
        <v>7735</v>
      </c>
      <c r="AN409" s="16">
        <v>0</v>
      </c>
      <c r="AO409" s="16">
        <v>25</v>
      </c>
      <c r="AP409" s="16">
        <v>0</v>
      </c>
      <c r="AQ409" s="16" t="s">
        <v>8600</v>
      </c>
      <c r="AT409" s="17"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16">
        <v>409</v>
      </c>
      <c r="B410" s="16" t="s">
        <v>760</v>
      </c>
      <c r="C410" s="16" t="s">
        <v>4223</v>
      </c>
      <c r="D410" s="16" t="s">
        <v>187</v>
      </c>
      <c r="E410" s="16" t="s">
        <v>193</v>
      </c>
      <c r="F410" s="16" t="s">
        <v>4803</v>
      </c>
      <c r="G410" s="16" t="s">
        <v>1311</v>
      </c>
      <c r="H410" s="16" t="s">
        <v>5444</v>
      </c>
      <c r="I410" s="16">
        <v>173</v>
      </c>
      <c r="J410" s="16" t="s">
        <v>2029</v>
      </c>
      <c r="K410" s="16">
        <v>45</v>
      </c>
      <c r="L410" s="16">
        <v>70</v>
      </c>
      <c r="M410" s="16" t="s">
        <v>3728</v>
      </c>
      <c r="N410" s="16" t="s">
        <v>3793</v>
      </c>
      <c r="O410" s="16" t="s">
        <v>6014</v>
      </c>
      <c r="Q410" s="16" t="s">
        <v>2018</v>
      </c>
      <c r="R410" s="16">
        <v>7905</v>
      </c>
      <c r="S410" s="16">
        <v>1.6</v>
      </c>
      <c r="T410" s="16">
        <v>102.5</v>
      </c>
      <c r="U410" s="16" t="s">
        <v>2057</v>
      </c>
      <c r="W410" s="16" t="s">
        <v>9206</v>
      </c>
      <c r="X410" s="16" t="s">
        <v>9614</v>
      </c>
      <c r="Y410" s="16" t="s">
        <v>9614</v>
      </c>
      <c r="Z410" s="16" t="s">
        <v>9614</v>
      </c>
      <c r="AA410" s="16" t="s">
        <v>9614</v>
      </c>
      <c r="AB410" s="16" t="s">
        <v>9614</v>
      </c>
      <c r="AC410" s="16" t="s">
        <v>9614</v>
      </c>
      <c r="AD410" s="16" t="s">
        <v>9614</v>
      </c>
      <c r="AE410" s="16" t="s">
        <v>9614</v>
      </c>
      <c r="AF410" s="16" t="s">
        <v>9614</v>
      </c>
      <c r="AG410" s="17" t="str">
        <f t="shared" si="12"/>
        <v>409,0,0,0,0,0,0,0,0,0</v>
      </c>
      <c r="AH410" s="16" t="s">
        <v>7188</v>
      </c>
      <c r="AI410" s="16" t="s">
        <v>7736</v>
      </c>
      <c r="AN410" s="16">
        <v>0</v>
      </c>
      <c r="AO410" s="16">
        <v>25</v>
      </c>
      <c r="AP410" s="16">
        <v>0</v>
      </c>
      <c r="AT410" s="17"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16">
        <v>410</v>
      </c>
      <c r="B411" s="16" t="s">
        <v>761</v>
      </c>
      <c r="C411" s="16" t="s">
        <v>4224</v>
      </c>
      <c r="D411" s="16" t="s">
        <v>187</v>
      </c>
      <c r="E411" s="16" t="s">
        <v>191</v>
      </c>
      <c r="F411" s="16" t="s">
        <v>4804</v>
      </c>
      <c r="G411" s="16" t="s">
        <v>1311</v>
      </c>
      <c r="H411" s="16" t="s">
        <v>5444</v>
      </c>
      <c r="I411" s="16">
        <v>70</v>
      </c>
      <c r="J411" s="16" t="s">
        <v>2034</v>
      </c>
      <c r="K411" s="16">
        <v>45</v>
      </c>
      <c r="L411" s="16">
        <v>70</v>
      </c>
      <c r="M411" s="16" t="s">
        <v>3704</v>
      </c>
      <c r="N411" s="16" t="s">
        <v>3819</v>
      </c>
      <c r="O411" s="16" t="s">
        <v>6605</v>
      </c>
      <c r="P411" s="16" t="s">
        <v>6606</v>
      </c>
      <c r="Q411" s="16" t="s">
        <v>2018</v>
      </c>
      <c r="R411" s="16">
        <v>7905</v>
      </c>
      <c r="S411" s="16">
        <v>0.5</v>
      </c>
      <c r="T411" s="16">
        <v>57</v>
      </c>
      <c r="U411" s="16" t="s">
        <v>8758</v>
      </c>
      <c r="W411" s="16" t="s">
        <v>9207</v>
      </c>
      <c r="X411" s="16" t="s">
        <v>9614</v>
      </c>
      <c r="Y411" s="16" t="s">
        <v>9614</v>
      </c>
      <c r="Z411" s="16" t="s">
        <v>9614</v>
      </c>
      <c r="AA411" s="16" t="s">
        <v>9614</v>
      </c>
      <c r="AB411" s="16" t="s">
        <v>9614</v>
      </c>
      <c r="AC411" s="16" t="s">
        <v>9614</v>
      </c>
      <c r="AD411" s="16" t="s">
        <v>9614</v>
      </c>
      <c r="AE411" s="16" t="s">
        <v>9614</v>
      </c>
      <c r="AF411" s="16" t="s">
        <v>9614</v>
      </c>
      <c r="AG411" s="17" t="str">
        <f t="shared" si="12"/>
        <v>410,0,0,0,0,0,0,0,0,0</v>
      </c>
      <c r="AH411" s="16" t="s">
        <v>7189</v>
      </c>
      <c r="AI411" s="16" t="s">
        <v>7737</v>
      </c>
      <c r="AN411" s="16">
        <v>0</v>
      </c>
      <c r="AO411" s="16">
        <v>25</v>
      </c>
      <c r="AP411" s="16">
        <v>0</v>
      </c>
      <c r="AQ411" s="16" t="s">
        <v>8601</v>
      </c>
      <c r="AT411" s="17"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16">
        <v>411</v>
      </c>
      <c r="B412" s="16" t="s">
        <v>762</v>
      </c>
      <c r="C412" s="16" t="s">
        <v>4225</v>
      </c>
      <c r="D412" s="16" t="s">
        <v>187</v>
      </c>
      <c r="E412" s="16" t="s">
        <v>191</v>
      </c>
      <c r="F412" s="16" t="s">
        <v>4805</v>
      </c>
      <c r="G412" s="16" t="s">
        <v>1311</v>
      </c>
      <c r="H412" s="16" t="s">
        <v>5444</v>
      </c>
      <c r="I412" s="16">
        <v>173</v>
      </c>
      <c r="J412" s="16" t="s">
        <v>2044</v>
      </c>
      <c r="K412" s="16">
        <v>45</v>
      </c>
      <c r="L412" s="16">
        <v>70</v>
      </c>
      <c r="M412" s="16" t="s">
        <v>3704</v>
      </c>
      <c r="N412" s="16" t="s">
        <v>3819</v>
      </c>
      <c r="O412" s="16" t="s">
        <v>6015</v>
      </c>
      <c r="Q412" s="16" t="s">
        <v>2018</v>
      </c>
      <c r="R412" s="16">
        <v>7905</v>
      </c>
      <c r="S412" s="16">
        <v>1.3</v>
      </c>
      <c r="T412" s="16">
        <v>149.5</v>
      </c>
      <c r="U412" s="16" t="s">
        <v>8758</v>
      </c>
      <c r="W412" s="16" t="s">
        <v>9208</v>
      </c>
      <c r="X412" s="16" t="s">
        <v>9614</v>
      </c>
      <c r="Y412" s="16" t="s">
        <v>9614</v>
      </c>
      <c r="Z412" s="16" t="s">
        <v>9614</v>
      </c>
      <c r="AA412" s="16" t="s">
        <v>9614</v>
      </c>
      <c r="AB412" s="16" t="s">
        <v>9614</v>
      </c>
      <c r="AC412" s="16" t="s">
        <v>9614</v>
      </c>
      <c r="AD412" s="16" t="s">
        <v>9614</v>
      </c>
      <c r="AE412" s="16" t="s">
        <v>9614</v>
      </c>
      <c r="AF412" s="16" t="s">
        <v>9614</v>
      </c>
      <c r="AG412" s="17" t="str">
        <f t="shared" si="12"/>
        <v>411,0,0,0,0,0,0,0,0,0</v>
      </c>
      <c r="AH412" s="16" t="s">
        <v>7189</v>
      </c>
      <c r="AI412" s="16" t="s">
        <v>7738</v>
      </c>
      <c r="AN412" s="16">
        <v>0</v>
      </c>
      <c r="AO412" s="16">
        <v>25</v>
      </c>
      <c r="AP412" s="16">
        <v>0</v>
      </c>
      <c r="AT412" s="17"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16">
        <v>412</v>
      </c>
      <c r="B413" s="16" t="s">
        <v>763</v>
      </c>
      <c r="C413" s="16" t="s">
        <v>4226</v>
      </c>
      <c r="D413" s="16" t="s">
        <v>170</v>
      </c>
      <c r="F413" s="16" t="s">
        <v>4806</v>
      </c>
      <c r="G413" s="16" t="s">
        <v>5421</v>
      </c>
      <c r="H413" s="16" t="s">
        <v>5422</v>
      </c>
      <c r="I413" s="16">
        <v>45</v>
      </c>
      <c r="J413" s="16" t="s">
        <v>1314</v>
      </c>
      <c r="K413" s="16">
        <v>120</v>
      </c>
      <c r="L413" s="16">
        <v>70</v>
      </c>
      <c r="M413" s="16" t="s">
        <v>3687</v>
      </c>
      <c r="N413" s="16" t="s">
        <v>3808</v>
      </c>
      <c r="O413" s="16" t="s">
        <v>6016</v>
      </c>
      <c r="Q413" s="16" t="s">
        <v>1372</v>
      </c>
      <c r="R413" s="16">
        <v>4080</v>
      </c>
      <c r="S413" s="16">
        <v>0.2</v>
      </c>
      <c r="T413" s="16">
        <v>3.4</v>
      </c>
      <c r="U413" s="16" t="s">
        <v>8758</v>
      </c>
      <c r="W413" s="16" t="s">
        <v>9209</v>
      </c>
      <c r="X413" s="16" t="s">
        <v>9614</v>
      </c>
      <c r="Y413" s="16" t="s">
        <v>9614</v>
      </c>
      <c r="Z413" s="16" t="s">
        <v>9614</v>
      </c>
      <c r="AA413" s="16" t="s">
        <v>9614</v>
      </c>
      <c r="AB413" s="16" t="s">
        <v>9614</v>
      </c>
      <c r="AC413" s="16" t="s">
        <v>9614</v>
      </c>
      <c r="AD413" s="16" t="s">
        <v>9614</v>
      </c>
      <c r="AE413" s="16" t="s">
        <v>9614</v>
      </c>
      <c r="AF413" s="16" t="s">
        <v>9614</v>
      </c>
      <c r="AG413" s="17" t="str">
        <f t="shared" si="12"/>
        <v>412,0,0,0,0,0,0,0,0,0</v>
      </c>
      <c r="AH413" s="16" t="s">
        <v>7031</v>
      </c>
      <c r="AI413" s="16" t="s">
        <v>8001</v>
      </c>
      <c r="AJ413" s="16" t="s">
        <v>8025</v>
      </c>
      <c r="AN413" s="16">
        <v>0</v>
      </c>
      <c r="AO413" s="16">
        <v>25</v>
      </c>
      <c r="AP413" s="16">
        <v>15</v>
      </c>
      <c r="AQ413" s="16" t="s">
        <v>8602</v>
      </c>
      <c r="AT413" s="17"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16">
        <v>413</v>
      </c>
      <c r="B414" s="16" t="s">
        <v>3825</v>
      </c>
      <c r="C414" s="16" t="s">
        <v>4227</v>
      </c>
      <c r="D414" s="16" t="s">
        <v>170</v>
      </c>
      <c r="E414" s="16" t="s">
        <v>181</v>
      </c>
      <c r="F414" s="16" t="s">
        <v>4807</v>
      </c>
      <c r="G414" s="16" t="s">
        <v>5424</v>
      </c>
      <c r="H414" s="16" t="s">
        <v>5422</v>
      </c>
      <c r="I414" s="16">
        <v>148</v>
      </c>
      <c r="J414" s="16" t="s">
        <v>1315</v>
      </c>
      <c r="K414" s="16">
        <v>45</v>
      </c>
      <c r="L414" s="16">
        <v>70</v>
      </c>
      <c r="M414" s="16" t="s">
        <v>3773</v>
      </c>
      <c r="N414" s="16" t="s">
        <v>3808</v>
      </c>
      <c r="O414" s="16" t="s">
        <v>6017</v>
      </c>
      <c r="Q414" s="16" t="s">
        <v>1372</v>
      </c>
      <c r="R414" s="16">
        <v>4080</v>
      </c>
      <c r="S414" s="16">
        <v>0.5</v>
      </c>
      <c r="T414" s="16">
        <v>6.5</v>
      </c>
      <c r="U414" s="16" t="s">
        <v>8758</v>
      </c>
      <c r="W414" s="16" t="s">
        <v>9210</v>
      </c>
      <c r="X414" s="16" t="s">
        <v>9614</v>
      </c>
      <c r="Y414" s="16" t="s">
        <v>9614</v>
      </c>
      <c r="Z414" s="16" t="s">
        <v>9614</v>
      </c>
      <c r="AA414" s="16" t="s">
        <v>9614</v>
      </c>
      <c r="AB414" s="16" t="s">
        <v>9614</v>
      </c>
      <c r="AC414" s="16" t="s">
        <v>9614</v>
      </c>
      <c r="AD414" s="16" t="s">
        <v>9614</v>
      </c>
      <c r="AE414" s="16" t="s">
        <v>9614</v>
      </c>
      <c r="AF414" s="16" t="s">
        <v>9614</v>
      </c>
      <c r="AG414" s="17" t="str">
        <f t="shared" si="12"/>
        <v>413,0,0,0,0,0,0,0,0,0</v>
      </c>
      <c r="AH414" s="16" t="s">
        <v>7031</v>
      </c>
      <c r="AI414" s="16" t="s">
        <v>8002</v>
      </c>
      <c r="AJ414" s="16" t="s">
        <v>8025</v>
      </c>
      <c r="AL414" s="16" t="s">
        <v>8054</v>
      </c>
      <c r="AN414" s="16">
        <v>0</v>
      </c>
      <c r="AO414" s="16">
        <v>25</v>
      </c>
      <c r="AP414" s="16">
        <v>12</v>
      </c>
      <c r="AT414" s="17"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16">
        <v>414</v>
      </c>
      <c r="B415" s="16" t="s">
        <v>767</v>
      </c>
      <c r="C415" s="16" t="s">
        <v>3781</v>
      </c>
      <c r="D415" s="16" t="s">
        <v>170</v>
      </c>
      <c r="E415" s="16" t="s">
        <v>185</v>
      </c>
      <c r="F415" s="16" t="s">
        <v>4808</v>
      </c>
      <c r="G415" s="16" t="s">
        <v>5425</v>
      </c>
      <c r="H415" s="16" t="s">
        <v>5422</v>
      </c>
      <c r="I415" s="16">
        <v>148</v>
      </c>
      <c r="J415" s="16" t="s">
        <v>5439</v>
      </c>
      <c r="K415" s="16">
        <v>45</v>
      </c>
      <c r="L415" s="16">
        <v>70</v>
      </c>
      <c r="M415" s="16" t="s">
        <v>3770</v>
      </c>
      <c r="N415" s="16" t="s">
        <v>3694</v>
      </c>
      <c r="O415" s="16" t="s">
        <v>6018</v>
      </c>
      <c r="Q415" s="16" t="s">
        <v>1372</v>
      </c>
      <c r="R415" s="16">
        <v>4080</v>
      </c>
      <c r="S415" s="16">
        <v>0.9</v>
      </c>
      <c r="T415" s="16">
        <v>23.3</v>
      </c>
      <c r="U415" s="16" t="s">
        <v>8759</v>
      </c>
      <c r="W415" s="16" t="s">
        <v>9211</v>
      </c>
      <c r="X415" s="16" t="s">
        <v>9614</v>
      </c>
      <c r="Y415" s="16" t="s">
        <v>9614</v>
      </c>
      <c r="Z415" s="16" t="s">
        <v>9614</v>
      </c>
      <c r="AA415" s="16" t="s">
        <v>9614</v>
      </c>
      <c r="AB415" s="16" t="s">
        <v>9614</v>
      </c>
      <c r="AC415" s="16" t="s">
        <v>9614</v>
      </c>
      <c r="AD415" s="16" t="s">
        <v>9614</v>
      </c>
      <c r="AE415" s="16" t="s">
        <v>9614</v>
      </c>
      <c r="AF415" s="16" t="s">
        <v>9614</v>
      </c>
      <c r="AG415" s="17" t="str">
        <f t="shared" si="12"/>
        <v>414,0,0,0,0,0,0,0,0,0</v>
      </c>
      <c r="AH415" s="16" t="s">
        <v>7190</v>
      </c>
      <c r="AI415" s="16" t="s">
        <v>8221</v>
      </c>
      <c r="AL415" s="16" t="s">
        <v>8054</v>
      </c>
      <c r="AN415" s="16">
        <v>0</v>
      </c>
      <c r="AO415" s="16">
        <v>25</v>
      </c>
      <c r="AP415" s="16">
        <v>14</v>
      </c>
      <c r="AT415" s="17"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16">
        <v>415</v>
      </c>
      <c r="B416" s="16" t="s">
        <v>768</v>
      </c>
      <c r="C416" s="16" t="s">
        <v>4228</v>
      </c>
      <c r="D416" s="16" t="s">
        <v>170</v>
      </c>
      <c r="E416" s="16" t="s">
        <v>185</v>
      </c>
      <c r="F416" s="16" t="s">
        <v>4809</v>
      </c>
      <c r="G416" s="16" t="s">
        <v>1311</v>
      </c>
      <c r="H416" s="16" t="s">
        <v>1312</v>
      </c>
      <c r="I416" s="16">
        <v>49</v>
      </c>
      <c r="J416" s="16" t="s">
        <v>2046</v>
      </c>
      <c r="K416" s="16">
        <v>120</v>
      </c>
      <c r="L416" s="16">
        <v>70</v>
      </c>
      <c r="M416" s="16" t="s">
        <v>5608</v>
      </c>
      <c r="N416" s="16" t="s">
        <v>2042</v>
      </c>
      <c r="O416" s="16" t="s">
        <v>6019</v>
      </c>
      <c r="Q416" s="16" t="s">
        <v>1372</v>
      </c>
      <c r="R416" s="16">
        <v>4080</v>
      </c>
      <c r="S416" s="16">
        <v>0.3</v>
      </c>
      <c r="T416" s="16">
        <v>5.5</v>
      </c>
      <c r="U416" s="16" t="s">
        <v>8759</v>
      </c>
      <c r="W416" s="16" t="s">
        <v>9212</v>
      </c>
      <c r="X416" s="16" t="s">
        <v>9614</v>
      </c>
      <c r="Y416" s="16" t="s">
        <v>9614</v>
      </c>
      <c r="Z416" s="16" t="s">
        <v>9614</v>
      </c>
      <c r="AA416" s="16" t="s">
        <v>9614</v>
      </c>
      <c r="AB416" s="16" t="s">
        <v>9614</v>
      </c>
      <c r="AC416" s="16" t="s">
        <v>9614</v>
      </c>
      <c r="AD416" s="16" t="s">
        <v>9614</v>
      </c>
      <c r="AE416" s="16" t="s">
        <v>9614</v>
      </c>
      <c r="AF416" s="16" t="s">
        <v>9614</v>
      </c>
      <c r="AG416" s="17" t="str">
        <f t="shared" si="12"/>
        <v>415,0,0,0,0,0,0,0,0,0</v>
      </c>
      <c r="AH416" s="16" t="s">
        <v>7191</v>
      </c>
      <c r="AI416" s="16" t="s">
        <v>8359</v>
      </c>
      <c r="AK416" s="16" t="s">
        <v>8048</v>
      </c>
      <c r="AL416" s="16" t="s">
        <v>8048</v>
      </c>
      <c r="AM416" s="16" t="s">
        <v>8048</v>
      </c>
      <c r="AN416" s="16">
        <v>0</v>
      </c>
      <c r="AO416" s="16">
        <v>25</v>
      </c>
      <c r="AP416" s="16">
        <v>13</v>
      </c>
      <c r="AQ416" s="16" t="s">
        <v>8603</v>
      </c>
      <c r="AT416" s="17"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16">
        <v>416</v>
      </c>
      <c r="B417" s="16" t="s">
        <v>769</v>
      </c>
      <c r="C417" s="16" t="s">
        <v>4229</v>
      </c>
      <c r="D417" s="16" t="s">
        <v>170</v>
      </c>
      <c r="E417" s="16" t="s">
        <v>185</v>
      </c>
      <c r="F417" s="16" t="s">
        <v>4810</v>
      </c>
      <c r="G417" s="16" t="s">
        <v>5424</v>
      </c>
      <c r="H417" s="16" t="s">
        <v>1312</v>
      </c>
      <c r="I417" s="16">
        <v>166</v>
      </c>
      <c r="J417" s="16" t="s">
        <v>5420</v>
      </c>
      <c r="K417" s="16">
        <v>45</v>
      </c>
      <c r="L417" s="16">
        <v>70</v>
      </c>
      <c r="M417" s="16" t="s">
        <v>3740</v>
      </c>
      <c r="N417" s="16" t="s">
        <v>3804</v>
      </c>
      <c r="O417" s="16" t="s">
        <v>6020</v>
      </c>
      <c r="Q417" s="16" t="s">
        <v>1372</v>
      </c>
      <c r="R417" s="16">
        <v>4080</v>
      </c>
      <c r="S417" s="16">
        <v>1.2</v>
      </c>
      <c r="T417" s="16">
        <v>38.5</v>
      </c>
      <c r="U417" s="16" t="s">
        <v>8759</v>
      </c>
      <c r="W417" s="16" t="s">
        <v>9213</v>
      </c>
      <c r="X417" s="16" t="s">
        <v>9614</v>
      </c>
      <c r="Y417" s="16" t="s">
        <v>9614</v>
      </c>
      <c r="Z417" s="16" t="s">
        <v>9614</v>
      </c>
      <c r="AA417" s="16" t="s">
        <v>9614</v>
      </c>
      <c r="AB417" s="16" t="s">
        <v>9614</v>
      </c>
      <c r="AC417" s="16" t="s">
        <v>9614</v>
      </c>
      <c r="AD417" s="16" t="s">
        <v>9614</v>
      </c>
      <c r="AE417" s="16" t="s">
        <v>9614</v>
      </c>
      <c r="AF417" s="16" t="s">
        <v>9614</v>
      </c>
      <c r="AG417" s="17" t="str">
        <f t="shared" si="12"/>
        <v>416,0,0,0,0,0,0,0,0,0</v>
      </c>
      <c r="AH417" s="16" t="s">
        <v>7192</v>
      </c>
      <c r="AI417" s="16" t="s">
        <v>8222</v>
      </c>
      <c r="AL417" s="16" t="s">
        <v>8057</v>
      </c>
      <c r="AN417" s="16">
        <v>0</v>
      </c>
      <c r="AO417" s="16">
        <v>25</v>
      </c>
      <c r="AP417" s="16">
        <v>14</v>
      </c>
      <c r="AT417" s="17"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16">
        <v>417</v>
      </c>
      <c r="B418" s="16" t="s">
        <v>770</v>
      </c>
      <c r="C418" s="16" t="s">
        <v>4230</v>
      </c>
      <c r="D418" s="16" t="s">
        <v>180</v>
      </c>
      <c r="F418" s="16" t="s">
        <v>4811</v>
      </c>
      <c r="G418" s="16" t="s">
        <v>5421</v>
      </c>
      <c r="H418" s="16" t="s">
        <v>5422</v>
      </c>
      <c r="I418" s="16">
        <v>142</v>
      </c>
      <c r="J418" s="16" t="s">
        <v>2046</v>
      </c>
      <c r="K418" s="16">
        <v>200</v>
      </c>
      <c r="L418" s="16">
        <v>100</v>
      </c>
      <c r="M418" s="16" t="s">
        <v>5587</v>
      </c>
      <c r="N418" s="16" t="s">
        <v>5514</v>
      </c>
      <c r="O418" s="16" t="s">
        <v>6607</v>
      </c>
      <c r="P418" s="16" t="s">
        <v>6608</v>
      </c>
      <c r="Q418" s="16" t="s">
        <v>6921</v>
      </c>
      <c r="R418" s="16">
        <v>2805</v>
      </c>
      <c r="S418" s="16">
        <v>0.4</v>
      </c>
      <c r="T418" s="16">
        <v>3.9</v>
      </c>
      <c r="U418" s="16" t="s">
        <v>8760</v>
      </c>
      <c r="W418" s="16" t="s">
        <v>9214</v>
      </c>
      <c r="X418" s="16" t="s">
        <v>9614</v>
      </c>
      <c r="Y418" s="16" t="s">
        <v>9614</v>
      </c>
      <c r="Z418" s="16" t="s">
        <v>9614</v>
      </c>
      <c r="AA418" s="16" t="s">
        <v>9614</v>
      </c>
      <c r="AB418" s="16" t="s">
        <v>9614</v>
      </c>
      <c r="AC418" s="16" t="s">
        <v>9614</v>
      </c>
      <c r="AD418" s="16" t="s">
        <v>9614</v>
      </c>
      <c r="AE418" s="16" t="s">
        <v>9614</v>
      </c>
      <c r="AF418" s="16" t="s">
        <v>9614</v>
      </c>
      <c r="AG418" s="17" t="str">
        <f t="shared" si="12"/>
        <v>417,0,0,0,0,0,0,0,0,0</v>
      </c>
      <c r="AH418" s="16" t="s">
        <v>7193</v>
      </c>
      <c r="AI418" s="16" t="s">
        <v>7739</v>
      </c>
      <c r="AN418" s="16">
        <v>0</v>
      </c>
      <c r="AO418" s="16">
        <v>25</v>
      </c>
      <c r="AP418" s="16">
        <v>0</v>
      </c>
      <c r="AT418" s="17"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16">
        <v>418</v>
      </c>
      <c r="B419" s="16" t="s">
        <v>771</v>
      </c>
      <c r="C419" s="16" t="s">
        <v>4231</v>
      </c>
      <c r="D419" s="16" t="s">
        <v>179</v>
      </c>
      <c r="F419" s="16" t="s">
        <v>4812</v>
      </c>
      <c r="G419" s="16" t="s">
        <v>5421</v>
      </c>
      <c r="H419" s="16" t="s">
        <v>5422</v>
      </c>
      <c r="I419" s="16">
        <v>66</v>
      </c>
      <c r="J419" s="16" t="s">
        <v>2046</v>
      </c>
      <c r="K419" s="16">
        <v>190</v>
      </c>
      <c r="L419" s="16">
        <v>70</v>
      </c>
      <c r="M419" s="16" t="s">
        <v>3753</v>
      </c>
      <c r="N419" s="16" t="s">
        <v>3724</v>
      </c>
      <c r="O419" s="16" t="s">
        <v>6609</v>
      </c>
      <c r="P419" s="16" t="s">
        <v>6610</v>
      </c>
      <c r="Q419" s="16" t="s">
        <v>6937</v>
      </c>
      <c r="R419" s="16">
        <v>5355</v>
      </c>
      <c r="S419" s="16">
        <v>0.7</v>
      </c>
      <c r="T419" s="16">
        <v>29.5</v>
      </c>
      <c r="U419" s="16" t="s">
        <v>2058</v>
      </c>
      <c r="W419" s="16" t="s">
        <v>9215</v>
      </c>
      <c r="X419" s="16" t="s">
        <v>9614</v>
      </c>
      <c r="Y419" s="16" t="s">
        <v>9614</v>
      </c>
      <c r="Z419" s="16" t="s">
        <v>9614</v>
      </c>
      <c r="AA419" s="16" t="s">
        <v>9614</v>
      </c>
      <c r="AB419" s="16" t="s">
        <v>9614</v>
      </c>
      <c r="AC419" s="16" t="s">
        <v>9614</v>
      </c>
      <c r="AD419" s="16" t="s">
        <v>9614</v>
      </c>
      <c r="AE419" s="16" t="s">
        <v>9614</v>
      </c>
      <c r="AF419" s="16" t="s">
        <v>9614</v>
      </c>
      <c r="AG419" s="17" t="str">
        <f t="shared" si="12"/>
        <v>418,0,0,0,0,0,0,0,0,0</v>
      </c>
      <c r="AH419" s="16" t="s">
        <v>7194</v>
      </c>
      <c r="AI419" s="16" t="s">
        <v>8223</v>
      </c>
      <c r="AL419" s="16" t="s">
        <v>8224</v>
      </c>
      <c r="AN419" s="16">
        <v>0</v>
      </c>
      <c r="AO419" s="16">
        <v>25</v>
      </c>
      <c r="AP419" s="16">
        <v>0</v>
      </c>
      <c r="AQ419" s="16" t="s">
        <v>8604</v>
      </c>
      <c r="AT419" s="17"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16">
        <v>419</v>
      </c>
      <c r="B420" s="16" t="s">
        <v>772</v>
      </c>
      <c r="C420" s="16" t="s">
        <v>4232</v>
      </c>
      <c r="D420" s="16" t="s">
        <v>179</v>
      </c>
      <c r="F420" s="16" t="s">
        <v>4813</v>
      </c>
      <c r="G420" s="16" t="s">
        <v>5421</v>
      </c>
      <c r="H420" s="16" t="s">
        <v>5422</v>
      </c>
      <c r="I420" s="16">
        <v>173</v>
      </c>
      <c r="J420" s="16" t="s">
        <v>2047</v>
      </c>
      <c r="K420" s="16">
        <v>75</v>
      </c>
      <c r="L420" s="16">
        <v>70</v>
      </c>
      <c r="M420" s="16" t="s">
        <v>3753</v>
      </c>
      <c r="N420" s="16" t="s">
        <v>3724</v>
      </c>
      <c r="O420" s="16" t="s">
        <v>6021</v>
      </c>
      <c r="Q420" s="16" t="s">
        <v>6937</v>
      </c>
      <c r="R420" s="16">
        <v>5355</v>
      </c>
      <c r="S420" s="16">
        <v>1.1000000000000001</v>
      </c>
      <c r="T420" s="16">
        <v>33.5</v>
      </c>
      <c r="U420" s="16" t="s">
        <v>2058</v>
      </c>
      <c r="W420" s="16" t="s">
        <v>9216</v>
      </c>
      <c r="X420" s="16" t="s">
        <v>9614</v>
      </c>
      <c r="Y420" s="16" t="s">
        <v>9614</v>
      </c>
      <c r="Z420" s="16" t="s">
        <v>9614</v>
      </c>
      <c r="AA420" s="16" t="s">
        <v>9614</v>
      </c>
      <c r="AB420" s="16" t="s">
        <v>9614</v>
      </c>
      <c r="AC420" s="16" t="s">
        <v>9614</v>
      </c>
      <c r="AD420" s="16" t="s">
        <v>9614</v>
      </c>
      <c r="AE420" s="16" t="s">
        <v>9614</v>
      </c>
      <c r="AF420" s="16" t="s">
        <v>9614</v>
      </c>
      <c r="AG420" s="17" t="str">
        <f t="shared" si="12"/>
        <v>419,0,0,0,0,0,0,0,0,0</v>
      </c>
      <c r="AH420" s="16" t="s">
        <v>7194</v>
      </c>
      <c r="AI420" s="16" t="s">
        <v>8225</v>
      </c>
      <c r="AL420" s="16" t="s">
        <v>8224</v>
      </c>
      <c r="AN420" s="16">
        <v>0</v>
      </c>
      <c r="AO420" s="16">
        <v>25</v>
      </c>
      <c r="AP420" s="16">
        <v>0</v>
      </c>
      <c r="AT420" s="17"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16">
        <v>420</v>
      </c>
      <c r="B421" s="16" t="s">
        <v>773</v>
      </c>
      <c r="C421" s="16" t="s">
        <v>4233</v>
      </c>
      <c r="D421" s="16" t="s">
        <v>181</v>
      </c>
      <c r="F421" s="16" t="s">
        <v>4814</v>
      </c>
      <c r="G421" s="16" t="s">
        <v>5421</v>
      </c>
      <c r="H421" s="16" t="s">
        <v>5422</v>
      </c>
      <c r="I421" s="16">
        <v>55</v>
      </c>
      <c r="J421" s="16" t="s">
        <v>5415</v>
      </c>
      <c r="K421" s="16">
        <v>190</v>
      </c>
      <c r="L421" s="16">
        <v>70</v>
      </c>
      <c r="M421" s="16" t="s">
        <v>3795</v>
      </c>
      <c r="O421" s="16" t="s">
        <v>6611</v>
      </c>
      <c r="P421" s="16" t="s">
        <v>6612</v>
      </c>
      <c r="Q421" s="16" t="s">
        <v>7020</v>
      </c>
      <c r="R421" s="16">
        <v>5355</v>
      </c>
      <c r="S421" s="16">
        <v>0.4</v>
      </c>
      <c r="T421" s="16">
        <v>3.3</v>
      </c>
      <c r="U421" s="16" t="s">
        <v>8761</v>
      </c>
      <c r="W421" s="16" t="s">
        <v>9217</v>
      </c>
      <c r="X421" s="16" t="s">
        <v>9614</v>
      </c>
      <c r="Y421" s="16" t="s">
        <v>9614</v>
      </c>
      <c r="Z421" s="16" t="s">
        <v>9614</v>
      </c>
      <c r="AA421" s="16" t="s">
        <v>9614</v>
      </c>
      <c r="AB421" s="16" t="s">
        <v>9614</v>
      </c>
      <c r="AC421" s="16" t="s">
        <v>9614</v>
      </c>
      <c r="AD421" s="16" t="s">
        <v>9614</v>
      </c>
      <c r="AE421" s="16" t="s">
        <v>9614</v>
      </c>
      <c r="AF421" s="16" t="s">
        <v>9614</v>
      </c>
      <c r="AG421" s="17" t="str">
        <f t="shared" si="12"/>
        <v>420,0,0,0,0,0,0,0,0,0</v>
      </c>
      <c r="AH421" s="16" t="s">
        <v>7195</v>
      </c>
      <c r="AI421" s="16" t="s">
        <v>8226</v>
      </c>
      <c r="AL421" s="16" t="s">
        <v>8227</v>
      </c>
      <c r="AN421" s="16">
        <v>0</v>
      </c>
      <c r="AO421" s="16">
        <v>25</v>
      </c>
      <c r="AP421" s="16">
        <v>0</v>
      </c>
      <c r="AQ421" s="16" t="s">
        <v>8605</v>
      </c>
      <c r="AT421" s="17"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16">
        <v>421</v>
      </c>
      <c r="B422" s="16" t="s">
        <v>774</v>
      </c>
      <c r="C422" s="16" t="s">
        <v>4234</v>
      </c>
      <c r="D422" s="16" t="s">
        <v>181</v>
      </c>
      <c r="F422" s="16" t="s">
        <v>4815</v>
      </c>
      <c r="G422" s="16" t="s">
        <v>5421</v>
      </c>
      <c r="H422" s="16" t="s">
        <v>5422</v>
      </c>
      <c r="I422" s="16">
        <v>158</v>
      </c>
      <c r="J422" s="16" t="s">
        <v>5429</v>
      </c>
      <c r="K422" s="16">
        <v>75</v>
      </c>
      <c r="L422" s="16">
        <v>70</v>
      </c>
      <c r="M422" s="16" t="s">
        <v>5466</v>
      </c>
      <c r="O422" s="16" t="s">
        <v>6022</v>
      </c>
      <c r="Q422" s="16" t="s">
        <v>7020</v>
      </c>
      <c r="R422" s="16">
        <v>5355</v>
      </c>
      <c r="S422" s="16">
        <v>0.5</v>
      </c>
      <c r="T422" s="16">
        <v>9.3000000000000007</v>
      </c>
      <c r="U422" s="16" t="s">
        <v>8761</v>
      </c>
      <c r="W422" s="16" t="s">
        <v>9218</v>
      </c>
      <c r="X422" s="16" t="s">
        <v>9614</v>
      </c>
      <c r="Y422" s="16" t="s">
        <v>9614</v>
      </c>
      <c r="Z422" s="16" t="s">
        <v>9614</v>
      </c>
      <c r="AA422" s="16" t="s">
        <v>9614</v>
      </c>
      <c r="AB422" s="16" t="s">
        <v>9614</v>
      </c>
      <c r="AC422" s="16" t="s">
        <v>9614</v>
      </c>
      <c r="AD422" s="16" t="s">
        <v>9614</v>
      </c>
      <c r="AE422" s="16" t="s">
        <v>9614</v>
      </c>
      <c r="AF422" s="16" t="s">
        <v>9614</v>
      </c>
      <c r="AG422" s="17" t="str">
        <f t="shared" si="12"/>
        <v>421,0,0,0,0,0,0,0,0,0</v>
      </c>
      <c r="AH422" s="16" t="s">
        <v>7196</v>
      </c>
      <c r="AI422" s="16" t="s">
        <v>8003</v>
      </c>
      <c r="AJ422" s="16" t="s">
        <v>8394</v>
      </c>
      <c r="AL422" s="16" t="s">
        <v>8227</v>
      </c>
      <c r="AN422" s="16">
        <v>0</v>
      </c>
      <c r="AO422" s="16">
        <v>25</v>
      </c>
      <c r="AP422" s="16">
        <v>0</v>
      </c>
      <c r="AT422" s="17"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16">
        <v>422</v>
      </c>
      <c r="B423" s="16" t="s">
        <v>775</v>
      </c>
      <c r="C423" s="16" t="s">
        <v>4235</v>
      </c>
      <c r="D423" s="16" t="s">
        <v>179</v>
      </c>
      <c r="F423" s="16" t="s">
        <v>4816</v>
      </c>
      <c r="G423" s="16" t="s">
        <v>5421</v>
      </c>
      <c r="H423" s="16" t="s">
        <v>5422</v>
      </c>
      <c r="I423" s="16">
        <v>65</v>
      </c>
      <c r="J423" s="16" t="s">
        <v>2031</v>
      </c>
      <c r="K423" s="16">
        <v>190</v>
      </c>
      <c r="L423" s="16">
        <v>70</v>
      </c>
      <c r="M423" s="16" t="s">
        <v>5661</v>
      </c>
      <c r="N423" s="16" t="s">
        <v>3791</v>
      </c>
      <c r="O423" s="16" t="s">
        <v>6613</v>
      </c>
      <c r="P423" s="16" t="s">
        <v>6614</v>
      </c>
      <c r="Q423" s="16" t="s">
        <v>7197</v>
      </c>
      <c r="R423" s="16">
        <v>5355</v>
      </c>
      <c r="S423" s="16">
        <v>0.3</v>
      </c>
      <c r="T423" s="16">
        <v>6.3</v>
      </c>
      <c r="U423" s="16" t="s">
        <v>8762</v>
      </c>
      <c r="W423" s="16" t="s">
        <v>9219</v>
      </c>
      <c r="X423" s="16" t="s">
        <v>9614</v>
      </c>
      <c r="Y423" s="16" t="s">
        <v>9614</v>
      </c>
      <c r="Z423" s="16" t="s">
        <v>9614</v>
      </c>
      <c r="AA423" s="16" t="s">
        <v>9614</v>
      </c>
      <c r="AB423" s="16" t="s">
        <v>9614</v>
      </c>
      <c r="AC423" s="16" t="s">
        <v>9614</v>
      </c>
      <c r="AD423" s="16" t="s">
        <v>9614</v>
      </c>
      <c r="AE423" s="16" t="s">
        <v>9614</v>
      </c>
      <c r="AF423" s="16" t="s">
        <v>9614</v>
      </c>
      <c r="AG423" s="17" t="str">
        <f t="shared" si="12"/>
        <v>422,0,0,0,0,0,0,0,0,0</v>
      </c>
      <c r="AH423" s="16" t="s">
        <v>7198</v>
      </c>
      <c r="AI423" s="16" t="s">
        <v>8004</v>
      </c>
      <c r="AJ423" s="16" t="s">
        <v>8026</v>
      </c>
      <c r="AN423" s="16">
        <v>0</v>
      </c>
      <c r="AO423" s="16">
        <v>25</v>
      </c>
      <c r="AP423" s="16">
        <v>0</v>
      </c>
      <c r="AQ423" s="16" t="s">
        <v>8606</v>
      </c>
      <c r="AT423" s="17"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16">
        <v>423</v>
      </c>
      <c r="B424" s="16" t="s">
        <v>776</v>
      </c>
      <c r="C424" s="16" t="s">
        <v>4236</v>
      </c>
      <c r="D424" s="16" t="s">
        <v>179</v>
      </c>
      <c r="E424" s="16" t="s">
        <v>184</v>
      </c>
      <c r="F424" s="16" t="s">
        <v>4817</v>
      </c>
      <c r="G424" s="16" t="s">
        <v>5421</v>
      </c>
      <c r="H424" s="16" t="s">
        <v>5422</v>
      </c>
      <c r="I424" s="16">
        <v>166</v>
      </c>
      <c r="J424" s="16" t="s">
        <v>2032</v>
      </c>
      <c r="K424" s="16">
        <v>75</v>
      </c>
      <c r="L424" s="16">
        <v>70</v>
      </c>
      <c r="M424" s="16" t="s">
        <v>5661</v>
      </c>
      <c r="N424" s="16" t="s">
        <v>3791</v>
      </c>
      <c r="O424" s="16" t="s">
        <v>6023</v>
      </c>
      <c r="Q424" s="16" t="s">
        <v>7197</v>
      </c>
      <c r="R424" s="16">
        <v>5355</v>
      </c>
      <c r="S424" s="16">
        <v>0.9</v>
      </c>
      <c r="T424" s="16">
        <v>29.9</v>
      </c>
      <c r="U424" s="16" t="s">
        <v>8762</v>
      </c>
      <c r="W424" s="16" t="s">
        <v>9220</v>
      </c>
      <c r="X424" s="16" t="s">
        <v>9614</v>
      </c>
      <c r="Y424" s="16" t="s">
        <v>9614</v>
      </c>
      <c r="Z424" s="16" t="s">
        <v>9614</v>
      </c>
      <c r="AA424" s="16" t="s">
        <v>9614</v>
      </c>
      <c r="AB424" s="16" t="s">
        <v>9614</v>
      </c>
      <c r="AC424" s="16" t="s">
        <v>9614</v>
      </c>
      <c r="AD424" s="16" t="s">
        <v>9614</v>
      </c>
      <c r="AE424" s="16" t="s">
        <v>9614</v>
      </c>
      <c r="AF424" s="16" t="s">
        <v>9614</v>
      </c>
      <c r="AG424" s="17" t="str">
        <f t="shared" si="12"/>
        <v>423,0,0,0,0,0,0,0,0,0</v>
      </c>
      <c r="AH424" s="16" t="s">
        <v>7198</v>
      </c>
      <c r="AI424" s="16" t="s">
        <v>8005</v>
      </c>
      <c r="AJ424" s="16" t="s">
        <v>8026</v>
      </c>
      <c r="AN424" s="16">
        <v>0</v>
      </c>
      <c r="AO424" s="16">
        <v>25</v>
      </c>
      <c r="AP424" s="16">
        <v>0</v>
      </c>
      <c r="AT424" s="17"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16">
        <v>424</v>
      </c>
      <c r="B425" s="16" t="s">
        <v>777</v>
      </c>
      <c r="C425" s="16" t="s">
        <v>4237</v>
      </c>
      <c r="D425" s="16" t="s">
        <v>177</v>
      </c>
      <c r="F425" s="16" t="s">
        <v>4818</v>
      </c>
      <c r="G425" s="16" t="s">
        <v>5421</v>
      </c>
      <c r="H425" s="16" t="s">
        <v>5427</v>
      </c>
      <c r="I425" s="16">
        <v>169</v>
      </c>
      <c r="J425" s="16" t="s">
        <v>2047</v>
      </c>
      <c r="K425" s="16">
        <v>45</v>
      </c>
      <c r="L425" s="16">
        <v>100</v>
      </c>
      <c r="M425" s="16" t="s">
        <v>5662</v>
      </c>
      <c r="N425" s="16" t="s">
        <v>3710</v>
      </c>
      <c r="O425" s="16" t="s">
        <v>6024</v>
      </c>
      <c r="Q425" s="16" t="s">
        <v>2024</v>
      </c>
      <c r="R425" s="16">
        <v>5355</v>
      </c>
      <c r="S425" s="16">
        <v>1.2</v>
      </c>
      <c r="T425" s="16">
        <v>20.3</v>
      </c>
      <c r="U425" s="16" t="s">
        <v>8762</v>
      </c>
      <c r="W425" s="16" t="s">
        <v>9221</v>
      </c>
      <c r="X425" s="16" t="s">
        <v>9614</v>
      </c>
      <c r="Y425" s="16" t="s">
        <v>9614</v>
      </c>
      <c r="Z425" s="16" t="s">
        <v>9614</v>
      </c>
      <c r="AA425" s="16" t="s">
        <v>9614</v>
      </c>
      <c r="AB425" s="16" t="s">
        <v>9614</v>
      </c>
      <c r="AC425" s="16" t="s">
        <v>9614</v>
      </c>
      <c r="AD425" s="16" t="s">
        <v>9614</v>
      </c>
      <c r="AE425" s="16" t="s">
        <v>9614</v>
      </c>
      <c r="AF425" s="16" t="s">
        <v>9614</v>
      </c>
      <c r="AG425" s="17" t="str">
        <f t="shared" si="12"/>
        <v>424,0,0,0,0,0,0,0,0,0</v>
      </c>
      <c r="AH425" s="16" t="s">
        <v>7022</v>
      </c>
      <c r="AI425" s="16" t="s">
        <v>7740</v>
      </c>
      <c r="AN425" s="16">
        <v>0</v>
      </c>
      <c r="AO425" s="16">
        <v>25</v>
      </c>
      <c r="AP425" s="16">
        <v>0</v>
      </c>
      <c r="AT425" s="17"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16">
        <v>425</v>
      </c>
      <c r="B426" s="16" t="s">
        <v>778</v>
      </c>
      <c r="C426" s="16" t="s">
        <v>4238</v>
      </c>
      <c r="D426" s="16" t="s">
        <v>188</v>
      </c>
      <c r="E426" s="16" t="s">
        <v>185</v>
      </c>
      <c r="F426" s="16" t="s">
        <v>4819</v>
      </c>
      <c r="G426" s="16" t="s">
        <v>5421</v>
      </c>
      <c r="H426" s="16" t="s">
        <v>5443</v>
      </c>
      <c r="I426" s="16">
        <v>70</v>
      </c>
      <c r="J426" s="16" t="s">
        <v>2031</v>
      </c>
      <c r="K426" s="16">
        <v>125</v>
      </c>
      <c r="L426" s="16">
        <v>70</v>
      </c>
      <c r="M426" s="16" t="s">
        <v>5663</v>
      </c>
      <c r="N426" s="16" t="s">
        <v>5664</v>
      </c>
      <c r="O426" s="16" t="s">
        <v>6615</v>
      </c>
      <c r="P426" s="16" t="s">
        <v>6616</v>
      </c>
      <c r="Q426" s="16" t="s">
        <v>2023</v>
      </c>
      <c r="R426" s="16">
        <v>7905</v>
      </c>
      <c r="S426" s="16">
        <v>0.4</v>
      </c>
      <c r="T426" s="16">
        <v>1.2</v>
      </c>
      <c r="U426" s="16" t="s">
        <v>8762</v>
      </c>
      <c r="W426" s="16" t="s">
        <v>9222</v>
      </c>
      <c r="X426" s="16" t="s">
        <v>9614</v>
      </c>
      <c r="Y426" s="16" t="s">
        <v>9614</v>
      </c>
      <c r="Z426" s="16" t="s">
        <v>9614</v>
      </c>
      <c r="AA426" s="16" t="s">
        <v>9614</v>
      </c>
      <c r="AB426" s="16" t="s">
        <v>9614</v>
      </c>
      <c r="AC426" s="16" t="s">
        <v>9614</v>
      </c>
      <c r="AD426" s="16" t="s">
        <v>9614</v>
      </c>
      <c r="AE426" s="16" t="s">
        <v>9614</v>
      </c>
      <c r="AF426" s="16" t="s">
        <v>9614</v>
      </c>
      <c r="AG426" s="17" t="str">
        <f t="shared" si="12"/>
        <v>425,0,0,0,0,0,0,0,0,0</v>
      </c>
      <c r="AH426" s="16" t="s">
        <v>6926</v>
      </c>
      <c r="AI426" s="16" t="s">
        <v>7741</v>
      </c>
      <c r="AN426" s="16">
        <v>0</v>
      </c>
      <c r="AO426" s="16">
        <v>25</v>
      </c>
      <c r="AP426" s="16">
        <v>9</v>
      </c>
      <c r="AQ426" s="16" t="s">
        <v>8607</v>
      </c>
      <c r="AT426" s="17"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16">
        <v>426</v>
      </c>
      <c r="B427" s="16" t="s">
        <v>779</v>
      </c>
      <c r="C427" s="16" t="s">
        <v>4239</v>
      </c>
      <c r="D427" s="16" t="s">
        <v>188</v>
      </c>
      <c r="E427" s="16" t="s">
        <v>185</v>
      </c>
      <c r="F427" s="16" t="s">
        <v>4820</v>
      </c>
      <c r="G427" s="16" t="s">
        <v>5421</v>
      </c>
      <c r="H427" s="16" t="s">
        <v>5443</v>
      </c>
      <c r="I427" s="16">
        <v>174</v>
      </c>
      <c r="J427" s="16" t="s">
        <v>2032</v>
      </c>
      <c r="K427" s="16">
        <v>60</v>
      </c>
      <c r="L427" s="16">
        <v>70</v>
      </c>
      <c r="M427" s="16" t="s">
        <v>5663</v>
      </c>
      <c r="N427" s="16" t="s">
        <v>5664</v>
      </c>
      <c r="O427" s="16" t="s">
        <v>6025</v>
      </c>
      <c r="Q427" s="16" t="s">
        <v>2023</v>
      </c>
      <c r="R427" s="16">
        <v>7905</v>
      </c>
      <c r="S427" s="16">
        <v>1.2</v>
      </c>
      <c r="T427" s="16">
        <v>15</v>
      </c>
      <c r="U427" s="16" t="s">
        <v>8762</v>
      </c>
      <c r="W427" s="16" t="s">
        <v>9223</v>
      </c>
      <c r="X427" s="16" t="s">
        <v>9614</v>
      </c>
      <c r="Y427" s="16" t="s">
        <v>9614</v>
      </c>
      <c r="Z427" s="16" t="s">
        <v>9614</v>
      </c>
      <c r="AA427" s="16" t="s">
        <v>9614</v>
      </c>
      <c r="AB427" s="16" t="s">
        <v>9614</v>
      </c>
      <c r="AC427" s="16" t="s">
        <v>9614</v>
      </c>
      <c r="AD427" s="16" t="s">
        <v>9614</v>
      </c>
      <c r="AE427" s="16" t="s">
        <v>9614</v>
      </c>
      <c r="AF427" s="16" t="s">
        <v>9614</v>
      </c>
      <c r="AG427" s="17" t="str">
        <f t="shared" si="12"/>
        <v>426,0,0,0,0,0,0,0,0,0</v>
      </c>
      <c r="AH427" s="16" t="s">
        <v>7199</v>
      </c>
      <c r="AI427" s="16" t="s">
        <v>7742</v>
      </c>
      <c r="AN427" s="16">
        <v>0</v>
      </c>
      <c r="AO427" s="16">
        <v>25</v>
      </c>
      <c r="AP427" s="16">
        <v>15</v>
      </c>
      <c r="AT427" s="17"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16">
        <v>427</v>
      </c>
      <c r="B428" s="16" t="s">
        <v>780</v>
      </c>
      <c r="C428" s="16" t="s">
        <v>4240</v>
      </c>
      <c r="D428" s="16" t="s">
        <v>177</v>
      </c>
      <c r="F428" s="16" t="s">
        <v>4821</v>
      </c>
      <c r="G428" s="16" t="s">
        <v>5421</v>
      </c>
      <c r="H428" s="16" t="s">
        <v>5422</v>
      </c>
      <c r="I428" s="16">
        <v>70</v>
      </c>
      <c r="J428" s="16" t="s">
        <v>2046</v>
      </c>
      <c r="K428" s="16">
        <v>190</v>
      </c>
      <c r="L428" s="16">
        <v>0</v>
      </c>
      <c r="M428" s="16" t="s">
        <v>5665</v>
      </c>
      <c r="N428" s="16" t="s">
        <v>3807</v>
      </c>
      <c r="O428" s="16" t="s">
        <v>6617</v>
      </c>
      <c r="P428" s="16" t="s">
        <v>6618</v>
      </c>
      <c r="Q428" s="16" t="s">
        <v>7119</v>
      </c>
      <c r="R428" s="16">
        <v>5355</v>
      </c>
      <c r="S428" s="16">
        <v>0.4</v>
      </c>
      <c r="T428" s="16">
        <v>5.5</v>
      </c>
      <c r="U428" s="16" t="s">
        <v>2058</v>
      </c>
      <c r="W428" s="16" t="s">
        <v>9224</v>
      </c>
      <c r="X428" s="16" t="s">
        <v>9614</v>
      </c>
      <c r="Y428" s="16" t="s">
        <v>9614</v>
      </c>
      <c r="Z428" s="16" t="s">
        <v>9614</v>
      </c>
      <c r="AA428" s="16" t="s">
        <v>9614</v>
      </c>
      <c r="AB428" s="16" t="s">
        <v>9614</v>
      </c>
      <c r="AC428" s="16" t="s">
        <v>9614</v>
      </c>
      <c r="AD428" s="16" t="s">
        <v>9614</v>
      </c>
      <c r="AE428" s="16" t="s">
        <v>9614</v>
      </c>
      <c r="AF428" s="16" t="s">
        <v>9614</v>
      </c>
      <c r="AG428" s="17" t="str">
        <f t="shared" si="12"/>
        <v>427,0,0,0,0,0,0,0,0,0</v>
      </c>
      <c r="AH428" s="16" t="s">
        <v>7200</v>
      </c>
      <c r="AI428" s="16" t="s">
        <v>8228</v>
      </c>
      <c r="AL428" s="16" t="s">
        <v>8229</v>
      </c>
      <c r="AN428" s="16">
        <v>0</v>
      </c>
      <c r="AO428" s="16">
        <v>25</v>
      </c>
      <c r="AP428" s="16">
        <v>0</v>
      </c>
      <c r="AQ428" s="16" t="s">
        <v>8608</v>
      </c>
      <c r="AT428" s="17"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16">
        <v>428</v>
      </c>
      <c r="B429" s="16" t="s">
        <v>781</v>
      </c>
      <c r="C429" s="16" t="s">
        <v>4241</v>
      </c>
      <c r="D429" s="16" t="s">
        <v>177</v>
      </c>
      <c r="F429" s="16" t="s">
        <v>4822</v>
      </c>
      <c r="G429" s="16" t="s">
        <v>5421</v>
      </c>
      <c r="H429" s="16" t="s">
        <v>5422</v>
      </c>
      <c r="I429" s="16">
        <v>168</v>
      </c>
      <c r="J429" s="16" t="s">
        <v>2047</v>
      </c>
      <c r="K429" s="16">
        <v>60</v>
      </c>
      <c r="L429" s="16">
        <v>140</v>
      </c>
      <c r="M429" s="16" t="s">
        <v>5666</v>
      </c>
      <c r="N429" s="16" t="s">
        <v>3807</v>
      </c>
      <c r="O429" s="16" t="s">
        <v>6026</v>
      </c>
      <c r="Q429" s="16" t="s">
        <v>7119</v>
      </c>
      <c r="R429" s="16">
        <v>5355</v>
      </c>
      <c r="S429" s="16">
        <v>1.2</v>
      </c>
      <c r="T429" s="16">
        <v>33.299999999999997</v>
      </c>
      <c r="U429" s="16" t="s">
        <v>2058</v>
      </c>
      <c r="W429" s="16" t="s">
        <v>9225</v>
      </c>
      <c r="X429" s="16" t="s">
        <v>9614</v>
      </c>
      <c r="Y429" s="16" t="s">
        <v>9614</v>
      </c>
      <c r="Z429" s="16" t="s">
        <v>9614</v>
      </c>
      <c r="AA429" s="16" t="s">
        <v>9614</v>
      </c>
      <c r="AB429" s="16" t="s">
        <v>9614</v>
      </c>
      <c r="AC429" s="16" t="s">
        <v>9614</v>
      </c>
      <c r="AD429" s="16" t="s">
        <v>9614</v>
      </c>
      <c r="AE429" s="16" t="s">
        <v>9614</v>
      </c>
      <c r="AF429" s="16" t="s">
        <v>9614</v>
      </c>
      <c r="AG429" s="17" t="str">
        <f t="shared" si="12"/>
        <v>428,0,0,0,0,0,0,0,0,0</v>
      </c>
      <c r="AH429" s="16" t="s">
        <v>7200</v>
      </c>
      <c r="AI429" s="16" t="s">
        <v>8230</v>
      </c>
      <c r="AL429" s="16" t="s">
        <v>8229</v>
      </c>
      <c r="AN429" s="16">
        <v>0</v>
      </c>
      <c r="AO429" s="16">
        <v>25</v>
      </c>
      <c r="AP429" s="16">
        <v>0</v>
      </c>
      <c r="AT429" s="17"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16">
        <v>429</v>
      </c>
      <c r="B430" s="16" t="s">
        <v>783</v>
      </c>
      <c r="C430" s="16" t="s">
        <v>4242</v>
      </c>
      <c r="D430" s="16" t="s">
        <v>188</v>
      </c>
      <c r="F430" s="16" t="s">
        <v>4823</v>
      </c>
      <c r="G430" s="16" t="s">
        <v>5421</v>
      </c>
      <c r="H430" s="16" t="s">
        <v>5427</v>
      </c>
      <c r="I430" s="16">
        <v>173</v>
      </c>
      <c r="J430" s="16" t="s">
        <v>5416</v>
      </c>
      <c r="K430" s="16">
        <v>45</v>
      </c>
      <c r="L430" s="16">
        <v>35</v>
      </c>
      <c r="M430" s="16" t="s">
        <v>2041</v>
      </c>
      <c r="O430" s="16" t="s">
        <v>6027</v>
      </c>
      <c r="Q430" s="16" t="s">
        <v>2023</v>
      </c>
      <c r="R430" s="16">
        <v>6630</v>
      </c>
      <c r="S430" s="16">
        <v>0.9</v>
      </c>
      <c r="T430" s="16">
        <v>4.4000000000000004</v>
      </c>
      <c r="U430" s="16" t="s">
        <v>8762</v>
      </c>
      <c r="W430" s="16" t="s">
        <v>9226</v>
      </c>
      <c r="X430" s="16" t="s">
        <v>9614</v>
      </c>
      <c r="Y430" s="16" t="s">
        <v>9614</v>
      </c>
      <c r="Z430" s="16" t="s">
        <v>9614</v>
      </c>
      <c r="AA430" s="16" t="s">
        <v>9614</v>
      </c>
      <c r="AB430" s="16" t="s">
        <v>9614</v>
      </c>
      <c r="AC430" s="16" t="s">
        <v>9614</v>
      </c>
      <c r="AD430" s="16" t="s">
        <v>9614</v>
      </c>
      <c r="AE430" s="16" t="s">
        <v>9614</v>
      </c>
      <c r="AF430" s="16" t="s">
        <v>9614</v>
      </c>
      <c r="AG430" s="17" t="str">
        <f t="shared" si="12"/>
        <v>429,0,0,0,0,0,0,0,0,0</v>
      </c>
      <c r="AH430" s="16" t="s">
        <v>7201</v>
      </c>
      <c r="AI430" s="16" t="s">
        <v>7743</v>
      </c>
      <c r="AN430" s="16">
        <v>0</v>
      </c>
      <c r="AO430" s="16">
        <v>25</v>
      </c>
      <c r="AP430" s="16">
        <v>8</v>
      </c>
      <c r="AT430" s="17"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16">
        <v>430</v>
      </c>
      <c r="B431" s="16" t="s">
        <v>784</v>
      </c>
      <c r="C431" s="16" t="s">
        <v>4243</v>
      </c>
      <c r="D431" s="16" t="s">
        <v>190</v>
      </c>
      <c r="E431" s="16" t="s">
        <v>185</v>
      </c>
      <c r="F431" s="16" t="s">
        <v>4824</v>
      </c>
      <c r="G431" s="16" t="s">
        <v>5421</v>
      </c>
      <c r="H431" s="16" t="s">
        <v>1312</v>
      </c>
      <c r="I431" s="16">
        <v>177</v>
      </c>
      <c r="J431" s="16" t="s">
        <v>2029</v>
      </c>
      <c r="K431" s="16">
        <v>30</v>
      </c>
      <c r="L431" s="16">
        <v>35</v>
      </c>
      <c r="M431" s="16" t="s">
        <v>5591</v>
      </c>
      <c r="N431" s="16" t="s">
        <v>3797</v>
      </c>
      <c r="O431" s="16" t="s">
        <v>6028</v>
      </c>
      <c r="Q431" s="16" t="s">
        <v>1345</v>
      </c>
      <c r="R431" s="16">
        <v>5355</v>
      </c>
      <c r="S431" s="16">
        <v>0.9</v>
      </c>
      <c r="T431" s="16">
        <v>27.3</v>
      </c>
      <c r="U431" s="16" t="s">
        <v>8763</v>
      </c>
      <c r="W431" s="16" t="s">
        <v>9227</v>
      </c>
      <c r="X431" s="16" t="s">
        <v>9614</v>
      </c>
      <c r="Y431" s="16" t="s">
        <v>9614</v>
      </c>
      <c r="Z431" s="16" t="s">
        <v>9614</v>
      </c>
      <c r="AA431" s="16" t="s">
        <v>9614</v>
      </c>
      <c r="AB431" s="16" t="s">
        <v>9614</v>
      </c>
      <c r="AC431" s="16" t="s">
        <v>9614</v>
      </c>
      <c r="AD431" s="16" t="s">
        <v>9614</v>
      </c>
      <c r="AE431" s="16" t="s">
        <v>9614</v>
      </c>
      <c r="AF431" s="16" t="s">
        <v>9614</v>
      </c>
      <c r="AG431" s="17" t="str">
        <f t="shared" si="12"/>
        <v>430,0,0,0,0,0,0,0,0,0</v>
      </c>
      <c r="AH431" s="16" t="s">
        <v>7202</v>
      </c>
      <c r="AI431" s="16" t="s">
        <v>7744</v>
      </c>
      <c r="AN431" s="16">
        <v>0</v>
      </c>
      <c r="AO431" s="16">
        <v>25</v>
      </c>
      <c r="AP431" s="16">
        <v>0</v>
      </c>
      <c r="AT431" s="17"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16">
        <v>431</v>
      </c>
      <c r="B432" s="16" t="s">
        <v>785</v>
      </c>
      <c r="C432" s="16" t="s">
        <v>4244</v>
      </c>
      <c r="D432" s="16" t="s">
        <v>177</v>
      </c>
      <c r="F432" s="16" t="s">
        <v>4825</v>
      </c>
      <c r="G432" s="16" t="s">
        <v>5426</v>
      </c>
      <c r="H432" s="16" t="s">
        <v>5427</v>
      </c>
      <c r="I432" s="16">
        <v>62</v>
      </c>
      <c r="J432" s="16" t="s">
        <v>2046</v>
      </c>
      <c r="K432" s="16">
        <v>190</v>
      </c>
      <c r="L432" s="16">
        <v>70</v>
      </c>
      <c r="M432" s="16" t="s">
        <v>5667</v>
      </c>
      <c r="N432" s="16" t="s">
        <v>3742</v>
      </c>
      <c r="O432" s="16" t="s">
        <v>6619</v>
      </c>
      <c r="P432" s="16" t="s">
        <v>6620</v>
      </c>
      <c r="Q432" s="16" t="s">
        <v>2024</v>
      </c>
      <c r="R432" s="16">
        <v>5355</v>
      </c>
      <c r="S432" s="16">
        <v>0.5</v>
      </c>
      <c r="T432" s="16">
        <v>3.9</v>
      </c>
      <c r="U432" s="16" t="s">
        <v>8758</v>
      </c>
      <c r="W432" s="16" t="s">
        <v>9228</v>
      </c>
      <c r="X432" s="16" t="s">
        <v>9614</v>
      </c>
      <c r="Y432" s="16" t="s">
        <v>9614</v>
      </c>
      <c r="Z432" s="16" t="s">
        <v>9614</v>
      </c>
      <c r="AA432" s="16" t="s">
        <v>9614</v>
      </c>
      <c r="AB432" s="16" t="s">
        <v>9614</v>
      </c>
      <c r="AC432" s="16" t="s">
        <v>9614</v>
      </c>
      <c r="AD432" s="16" t="s">
        <v>9614</v>
      </c>
      <c r="AE432" s="16" t="s">
        <v>9614</v>
      </c>
      <c r="AF432" s="16" t="s">
        <v>9614</v>
      </c>
      <c r="AG432" s="17" t="str">
        <f t="shared" si="12"/>
        <v>431,0,0,0,0,0,0,0,0,0</v>
      </c>
      <c r="AH432" s="16" t="s">
        <v>7203</v>
      </c>
      <c r="AI432" s="16" t="s">
        <v>8231</v>
      </c>
      <c r="AL432" s="16" t="s">
        <v>8053</v>
      </c>
      <c r="AN432" s="16">
        <v>0</v>
      </c>
      <c r="AO432" s="16">
        <v>25</v>
      </c>
      <c r="AP432" s="16">
        <v>0</v>
      </c>
      <c r="AQ432" s="16" t="s">
        <v>8609</v>
      </c>
      <c r="AT432" s="17"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16">
        <v>432</v>
      </c>
      <c r="B433" s="16" t="s">
        <v>786</v>
      </c>
      <c r="C433" s="16" t="s">
        <v>4245</v>
      </c>
      <c r="D433" s="16" t="s">
        <v>177</v>
      </c>
      <c r="F433" s="16" t="s">
        <v>4826</v>
      </c>
      <c r="G433" s="16" t="s">
        <v>5426</v>
      </c>
      <c r="H433" s="16" t="s">
        <v>5427</v>
      </c>
      <c r="I433" s="16">
        <v>158</v>
      </c>
      <c r="J433" s="16" t="s">
        <v>2047</v>
      </c>
      <c r="K433" s="16">
        <v>75</v>
      </c>
      <c r="L433" s="16">
        <v>70</v>
      </c>
      <c r="M433" s="16" t="s">
        <v>5648</v>
      </c>
      <c r="N433" s="16" t="s">
        <v>5530</v>
      </c>
      <c r="O433" s="16" t="s">
        <v>6029</v>
      </c>
      <c r="Q433" s="16" t="s">
        <v>2024</v>
      </c>
      <c r="R433" s="16">
        <v>5355</v>
      </c>
      <c r="S433" s="16">
        <v>1</v>
      </c>
      <c r="T433" s="16">
        <v>43.8</v>
      </c>
      <c r="U433" s="16" t="s">
        <v>8758</v>
      </c>
      <c r="W433" s="16" t="s">
        <v>9229</v>
      </c>
      <c r="X433" s="16" t="s">
        <v>9614</v>
      </c>
      <c r="Y433" s="16" t="s">
        <v>9614</v>
      </c>
      <c r="Z433" s="16" t="s">
        <v>9614</v>
      </c>
      <c r="AA433" s="16" t="s">
        <v>9614</v>
      </c>
      <c r="AB433" s="16" t="s">
        <v>9614</v>
      </c>
      <c r="AC433" s="16" t="s">
        <v>9614</v>
      </c>
      <c r="AD433" s="16" t="s">
        <v>9614</v>
      </c>
      <c r="AE433" s="16" t="s">
        <v>9614</v>
      </c>
      <c r="AF433" s="16" t="s">
        <v>9614</v>
      </c>
      <c r="AG433" s="17" t="str">
        <f t="shared" si="12"/>
        <v>432,0,0,0,0,0,0,0,0,0</v>
      </c>
      <c r="AH433" s="16" t="s">
        <v>7204</v>
      </c>
      <c r="AI433" s="16" t="s">
        <v>8232</v>
      </c>
      <c r="AL433" s="16" t="s">
        <v>8053</v>
      </c>
      <c r="AN433" s="16">
        <v>0</v>
      </c>
      <c r="AO433" s="16">
        <v>25</v>
      </c>
      <c r="AP433" s="16">
        <v>0</v>
      </c>
      <c r="AT433" s="17"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16">
        <v>433</v>
      </c>
      <c r="B434" s="16" t="s">
        <v>787</v>
      </c>
      <c r="C434" s="16" t="s">
        <v>4246</v>
      </c>
      <c r="D434" s="16" t="s">
        <v>186</v>
      </c>
      <c r="F434" s="16" t="s">
        <v>4827</v>
      </c>
      <c r="G434" s="16" t="s">
        <v>5421</v>
      </c>
      <c r="H434" s="16" t="s">
        <v>5427</v>
      </c>
      <c r="I434" s="16">
        <v>57</v>
      </c>
      <c r="J434" s="16" t="s">
        <v>5415</v>
      </c>
      <c r="K434" s="16">
        <v>120</v>
      </c>
      <c r="L434" s="16">
        <v>70</v>
      </c>
      <c r="M434" s="16" t="s">
        <v>2041</v>
      </c>
      <c r="O434" s="16" t="s">
        <v>6621</v>
      </c>
      <c r="P434" s="16" t="s">
        <v>6574</v>
      </c>
      <c r="Q434" s="16" t="s">
        <v>6993</v>
      </c>
      <c r="R434" s="16">
        <v>6630</v>
      </c>
      <c r="S434" s="16">
        <v>0.2</v>
      </c>
      <c r="T434" s="16">
        <v>0.6</v>
      </c>
      <c r="U434" s="16" t="s">
        <v>8759</v>
      </c>
      <c r="W434" s="16" t="s">
        <v>9230</v>
      </c>
      <c r="X434" s="16" t="s">
        <v>9614</v>
      </c>
      <c r="Y434" s="16" t="s">
        <v>9614</v>
      </c>
      <c r="Z434" s="16" t="s">
        <v>9614</v>
      </c>
      <c r="AA434" s="16" t="s">
        <v>9614</v>
      </c>
      <c r="AB434" s="16" t="s">
        <v>9614</v>
      </c>
      <c r="AC434" s="16" t="s">
        <v>9614</v>
      </c>
      <c r="AD434" s="16" t="s">
        <v>9614</v>
      </c>
      <c r="AE434" s="16" t="s">
        <v>9614</v>
      </c>
      <c r="AF434" s="16" t="s">
        <v>9614</v>
      </c>
      <c r="AG434" s="17" t="str">
        <f t="shared" si="12"/>
        <v>433,0,0,0,0,0,0,0,0,0</v>
      </c>
      <c r="AH434" s="16" t="s">
        <v>7205</v>
      </c>
      <c r="AI434" s="16" t="s">
        <v>8233</v>
      </c>
      <c r="AL434" s="16" t="s">
        <v>8198</v>
      </c>
      <c r="AN434" s="16">
        <v>0</v>
      </c>
      <c r="AO434" s="16">
        <v>25</v>
      </c>
      <c r="AP434" s="16">
        <v>12</v>
      </c>
      <c r="AQ434" s="16" t="s">
        <v>8780</v>
      </c>
      <c r="AR434" s="16" t="s">
        <v>8781</v>
      </c>
      <c r="AT434" s="17"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16">
        <v>434</v>
      </c>
      <c r="B435" s="16" t="s">
        <v>788</v>
      </c>
      <c r="C435" s="16" t="s">
        <v>4247</v>
      </c>
      <c r="D435" s="16" t="s">
        <v>183</v>
      </c>
      <c r="E435" s="16" t="s">
        <v>190</v>
      </c>
      <c r="F435" s="16" t="s">
        <v>4828</v>
      </c>
      <c r="G435" s="16" t="s">
        <v>5421</v>
      </c>
      <c r="H435" s="16" t="s">
        <v>5422</v>
      </c>
      <c r="I435" s="16">
        <v>66</v>
      </c>
      <c r="J435" s="16" t="s">
        <v>2046</v>
      </c>
      <c r="K435" s="16">
        <v>225</v>
      </c>
      <c r="L435" s="16">
        <v>70</v>
      </c>
      <c r="M435" s="16" t="s">
        <v>5668</v>
      </c>
      <c r="N435" s="16" t="s">
        <v>3742</v>
      </c>
      <c r="O435" s="16" t="s">
        <v>6622</v>
      </c>
      <c r="P435" s="16" t="s">
        <v>6623</v>
      </c>
      <c r="Q435" s="16" t="s">
        <v>2024</v>
      </c>
      <c r="R435" s="16">
        <v>5355</v>
      </c>
      <c r="S435" s="16">
        <v>0.4</v>
      </c>
      <c r="T435" s="16">
        <v>19.2</v>
      </c>
      <c r="U435" s="16" t="s">
        <v>8762</v>
      </c>
      <c r="W435" s="16" t="s">
        <v>9231</v>
      </c>
      <c r="X435" s="16" t="s">
        <v>9614</v>
      </c>
      <c r="Y435" s="16" t="s">
        <v>9614</v>
      </c>
      <c r="Z435" s="16" t="s">
        <v>9614</v>
      </c>
      <c r="AA435" s="16" t="s">
        <v>9614</v>
      </c>
      <c r="AB435" s="16" t="s">
        <v>9614</v>
      </c>
      <c r="AC435" s="16" t="s">
        <v>9614</v>
      </c>
      <c r="AD435" s="16" t="s">
        <v>9614</v>
      </c>
      <c r="AE435" s="16" t="s">
        <v>9614</v>
      </c>
      <c r="AF435" s="16" t="s">
        <v>9614</v>
      </c>
      <c r="AG435" s="17" t="str">
        <f t="shared" si="12"/>
        <v>434,0,0,0,0,0,0,0,0,0</v>
      </c>
      <c r="AH435" s="16" t="s">
        <v>7206</v>
      </c>
      <c r="AI435" s="16" t="s">
        <v>8234</v>
      </c>
      <c r="AL435" s="16" t="s">
        <v>8146</v>
      </c>
      <c r="AN435" s="16">
        <v>0</v>
      </c>
      <c r="AO435" s="16">
        <v>25</v>
      </c>
      <c r="AP435" s="16">
        <v>0</v>
      </c>
      <c r="AQ435" s="16" t="s">
        <v>8610</v>
      </c>
      <c r="AT435" s="17"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16">
        <v>435</v>
      </c>
      <c r="B436" s="16" t="s">
        <v>789</v>
      </c>
      <c r="C436" s="16" t="s">
        <v>4248</v>
      </c>
      <c r="D436" s="16" t="s">
        <v>183</v>
      </c>
      <c r="E436" s="16" t="s">
        <v>190</v>
      </c>
      <c r="F436" s="16" t="s">
        <v>4829</v>
      </c>
      <c r="G436" s="16" t="s">
        <v>5421</v>
      </c>
      <c r="H436" s="16" t="s">
        <v>5422</v>
      </c>
      <c r="I436" s="16">
        <v>168</v>
      </c>
      <c r="J436" s="16" t="s">
        <v>2032</v>
      </c>
      <c r="K436" s="16">
        <v>60</v>
      </c>
      <c r="L436" s="16">
        <v>70</v>
      </c>
      <c r="M436" s="16" t="s">
        <v>5668</v>
      </c>
      <c r="N436" s="16" t="s">
        <v>3742</v>
      </c>
      <c r="O436" s="16" t="s">
        <v>6030</v>
      </c>
      <c r="Q436" s="16" t="s">
        <v>2024</v>
      </c>
      <c r="R436" s="16">
        <v>5355</v>
      </c>
      <c r="S436" s="16">
        <v>1</v>
      </c>
      <c r="T436" s="16">
        <v>38</v>
      </c>
      <c r="U436" s="16" t="s">
        <v>8762</v>
      </c>
      <c r="W436" s="16" t="s">
        <v>9232</v>
      </c>
      <c r="X436" s="16" t="s">
        <v>9614</v>
      </c>
      <c r="Y436" s="16" t="s">
        <v>9614</v>
      </c>
      <c r="Z436" s="16" t="s">
        <v>9614</v>
      </c>
      <c r="AA436" s="16" t="s">
        <v>9614</v>
      </c>
      <c r="AB436" s="16" t="s">
        <v>9614</v>
      </c>
      <c r="AC436" s="16" t="s">
        <v>9614</v>
      </c>
      <c r="AD436" s="16" t="s">
        <v>9614</v>
      </c>
      <c r="AE436" s="16" t="s">
        <v>9614</v>
      </c>
      <c r="AF436" s="16" t="s">
        <v>9614</v>
      </c>
      <c r="AG436" s="17" t="str">
        <f t="shared" si="12"/>
        <v>435,0,0,0,0,0,0,0,0,0</v>
      </c>
      <c r="AH436" s="16" t="s">
        <v>7206</v>
      </c>
      <c r="AI436" s="16" t="s">
        <v>8235</v>
      </c>
      <c r="AL436" s="16" t="s">
        <v>8146</v>
      </c>
      <c r="AN436" s="16">
        <v>0</v>
      </c>
      <c r="AO436" s="16">
        <v>25</v>
      </c>
      <c r="AP436" s="16">
        <v>0</v>
      </c>
      <c r="AT436" s="17"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16">
        <v>436</v>
      </c>
      <c r="B437" s="16" t="s">
        <v>790</v>
      </c>
      <c r="C437" s="16" t="s">
        <v>4249</v>
      </c>
      <c r="D437" s="16" t="s">
        <v>191</v>
      </c>
      <c r="E437" s="16" t="s">
        <v>186</v>
      </c>
      <c r="F437" s="16" t="s">
        <v>4830</v>
      </c>
      <c r="G437" s="16" t="s">
        <v>5433</v>
      </c>
      <c r="H437" s="16" t="s">
        <v>5422</v>
      </c>
      <c r="I437" s="16">
        <v>60</v>
      </c>
      <c r="J437" s="16" t="s">
        <v>2034</v>
      </c>
      <c r="K437" s="16">
        <v>255</v>
      </c>
      <c r="L437" s="16">
        <v>70</v>
      </c>
      <c r="M437" s="16" t="s">
        <v>5669</v>
      </c>
      <c r="N437" s="16" t="s">
        <v>5637</v>
      </c>
      <c r="O437" s="16" t="s">
        <v>6031</v>
      </c>
      <c r="Q437" s="16" t="s">
        <v>2022</v>
      </c>
      <c r="R437" s="16">
        <v>5355</v>
      </c>
      <c r="S437" s="16">
        <v>0.5</v>
      </c>
      <c r="T437" s="16">
        <v>60.5</v>
      </c>
      <c r="U437" s="16" t="s">
        <v>2055</v>
      </c>
      <c r="W437" s="16" t="s">
        <v>9233</v>
      </c>
      <c r="X437" s="16" t="s">
        <v>9614</v>
      </c>
      <c r="Y437" s="16" t="s">
        <v>9614</v>
      </c>
      <c r="Z437" s="16" t="s">
        <v>9614</v>
      </c>
      <c r="AA437" s="16" t="s">
        <v>9614</v>
      </c>
      <c r="AB437" s="16" t="s">
        <v>9614</v>
      </c>
      <c r="AC437" s="16" t="s">
        <v>9614</v>
      </c>
      <c r="AD437" s="16" t="s">
        <v>9614</v>
      </c>
      <c r="AE437" s="16" t="s">
        <v>9614</v>
      </c>
      <c r="AF437" s="16" t="s">
        <v>9614</v>
      </c>
      <c r="AG437" s="17" t="str">
        <f t="shared" si="12"/>
        <v>436,0,0,0,0,0,0,0,0,0</v>
      </c>
      <c r="AH437" s="16" t="s">
        <v>7207</v>
      </c>
      <c r="AI437" s="16" t="s">
        <v>8236</v>
      </c>
      <c r="AL437" s="16" t="s">
        <v>3711</v>
      </c>
      <c r="AN437" s="16">
        <v>0</v>
      </c>
      <c r="AO437" s="16">
        <v>25</v>
      </c>
      <c r="AP437" s="16">
        <v>25</v>
      </c>
      <c r="AQ437" s="16" t="s">
        <v>8611</v>
      </c>
      <c r="AT437" s="17"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16">
        <v>437</v>
      </c>
      <c r="B438" s="16" t="s">
        <v>791</v>
      </c>
      <c r="C438" s="16" t="s">
        <v>4250</v>
      </c>
      <c r="D438" s="16" t="s">
        <v>191</v>
      </c>
      <c r="E438" s="16" t="s">
        <v>186</v>
      </c>
      <c r="F438" s="16" t="s">
        <v>4831</v>
      </c>
      <c r="G438" s="16" t="s">
        <v>5433</v>
      </c>
      <c r="H438" s="16" t="s">
        <v>5422</v>
      </c>
      <c r="I438" s="16">
        <v>175</v>
      </c>
      <c r="J438" s="16" t="s">
        <v>5420</v>
      </c>
      <c r="K438" s="16">
        <v>90</v>
      </c>
      <c r="L438" s="16">
        <v>70</v>
      </c>
      <c r="M438" s="16" t="s">
        <v>5669</v>
      </c>
      <c r="N438" s="16" t="s">
        <v>5637</v>
      </c>
      <c r="O438" s="16" t="s">
        <v>6032</v>
      </c>
      <c r="Q438" s="16" t="s">
        <v>2022</v>
      </c>
      <c r="R438" s="16">
        <v>5355</v>
      </c>
      <c r="S438" s="16">
        <v>1.3</v>
      </c>
      <c r="T438" s="16">
        <v>187</v>
      </c>
      <c r="U438" s="16" t="s">
        <v>2055</v>
      </c>
      <c r="W438" s="16" t="s">
        <v>9234</v>
      </c>
      <c r="X438" s="16" t="s">
        <v>9614</v>
      </c>
      <c r="Y438" s="16" t="s">
        <v>9614</v>
      </c>
      <c r="Z438" s="16" t="s">
        <v>9614</v>
      </c>
      <c r="AA438" s="16" t="s">
        <v>9614</v>
      </c>
      <c r="AB438" s="16" t="s">
        <v>9614</v>
      </c>
      <c r="AC438" s="16" t="s">
        <v>9614</v>
      </c>
      <c r="AD438" s="16" t="s">
        <v>9614</v>
      </c>
      <c r="AE438" s="16" t="s">
        <v>9614</v>
      </c>
      <c r="AF438" s="16" t="s">
        <v>9614</v>
      </c>
      <c r="AG438" s="17" t="str">
        <f t="shared" si="12"/>
        <v>437,0,0,0,0,0,0,0,0,0</v>
      </c>
      <c r="AH438" s="16" t="s">
        <v>7208</v>
      </c>
      <c r="AI438" s="16" t="s">
        <v>8237</v>
      </c>
      <c r="AL438" s="16" t="s">
        <v>3711</v>
      </c>
      <c r="AN438" s="16">
        <v>0</v>
      </c>
      <c r="AO438" s="16">
        <v>25</v>
      </c>
      <c r="AP438" s="16">
        <v>15</v>
      </c>
      <c r="AT438" s="17"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16">
        <v>438</v>
      </c>
      <c r="B439" s="16" t="s">
        <v>792</v>
      </c>
      <c r="C439" s="16" t="s">
        <v>4251</v>
      </c>
      <c r="D439" s="16" t="s">
        <v>187</v>
      </c>
      <c r="F439" s="16" t="s">
        <v>4832</v>
      </c>
      <c r="G439" s="16" t="s">
        <v>5421</v>
      </c>
      <c r="H439" s="16" t="s">
        <v>5422</v>
      </c>
      <c r="I439" s="16">
        <v>58</v>
      </c>
      <c r="J439" s="16" t="s">
        <v>2034</v>
      </c>
      <c r="K439" s="16">
        <v>255</v>
      </c>
      <c r="L439" s="16">
        <v>70</v>
      </c>
      <c r="M439" s="16" t="s">
        <v>5586</v>
      </c>
      <c r="N439" s="16" t="s">
        <v>5567</v>
      </c>
      <c r="O439" s="16" t="s">
        <v>6624</v>
      </c>
      <c r="P439" s="16" t="s">
        <v>6406</v>
      </c>
      <c r="Q439" s="16" t="s">
        <v>6993</v>
      </c>
      <c r="R439" s="16">
        <v>5355</v>
      </c>
      <c r="S439" s="16">
        <v>0.5</v>
      </c>
      <c r="T439" s="16">
        <v>15</v>
      </c>
      <c r="U439" s="16" t="s">
        <v>2058</v>
      </c>
      <c r="W439" s="16" t="s">
        <v>9235</v>
      </c>
      <c r="X439" s="16" t="s">
        <v>9614</v>
      </c>
      <c r="Y439" s="16" t="s">
        <v>9614</v>
      </c>
      <c r="Z439" s="16" t="s">
        <v>9614</v>
      </c>
      <c r="AA439" s="16" t="s">
        <v>9614</v>
      </c>
      <c r="AB439" s="16" t="s">
        <v>9614</v>
      </c>
      <c r="AC439" s="16" t="s">
        <v>9614</v>
      </c>
      <c r="AD439" s="16" t="s">
        <v>9614</v>
      </c>
      <c r="AE439" s="16" t="s">
        <v>9614</v>
      </c>
      <c r="AF439" s="16" t="s">
        <v>9614</v>
      </c>
      <c r="AG439" s="17" t="str">
        <f t="shared" si="12"/>
        <v>438,0,0,0,0,0,0,0,0,0</v>
      </c>
      <c r="AH439" s="16" t="s">
        <v>7209</v>
      </c>
      <c r="AI439" s="16" t="s">
        <v>7745</v>
      </c>
      <c r="AN439" s="16">
        <v>0</v>
      </c>
      <c r="AO439" s="16">
        <v>25</v>
      </c>
      <c r="AP439" s="16">
        <v>0</v>
      </c>
      <c r="AQ439" s="16" t="s">
        <v>8782</v>
      </c>
      <c r="AR439" s="16" t="s">
        <v>8783</v>
      </c>
      <c r="AT439" s="17"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16">
        <v>439</v>
      </c>
      <c r="B440" s="16" t="s">
        <v>793</v>
      </c>
      <c r="C440" s="16" t="s">
        <v>4252</v>
      </c>
      <c r="D440" s="16" t="s">
        <v>186</v>
      </c>
      <c r="E440" s="16" t="s">
        <v>192</v>
      </c>
      <c r="F440" s="16" t="s">
        <v>4833</v>
      </c>
      <c r="G440" s="16" t="s">
        <v>5421</v>
      </c>
      <c r="H440" s="16" t="s">
        <v>5422</v>
      </c>
      <c r="I440" s="16">
        <v>62</v>
      </c>
      <c r="J440" s="16" t="s">
        <v>1314</v>
      </c>
      <c r="K440" s="16">
        <v>145</v>
      </c>
      <c r="L440" s="16">
        <v>70</v>
      </c>
      <c r="M440" s="16" t="s">
        <v>5562</v>
      </c>
      <c r="N440" s="16" t="s">
        <v>3695</v>
      </c>
      <c r="O440" s="16" t="s">
        <v>6625</v>
      </c>
      <c r="P440" s="16" t="s">
        <v>6626</v>
      </c>
      <c r="Q440" s="16" t="s">
        <v>6993</v>
      </c>
      <c r="R440" s="16">
        <v>6630</v>
      </c>
      <c r="S440" s="16">
        <v>0.6</v>
      </c>
      <c r="T440" s="16">
        <v>13</v>
      </c>
      <c r="U440" s="16" t="s">
        <v>8761</v>
      </c>
      <c r="W440" s="16" t="s">
        <v>9236</v>
      </c>
      <c r="X440" s="16" t="s">
        <v>9614</v>
      </c>
      <c r="Y440" s="16" t="s">
        <v>9614</v>
      </c>
      <c r="Z440" s="16" t="s">
        <v>9614</v>
      </c>
      <c r="AA440" s="16" t="s">
        <v>9614</v>
      </c>
      <c r="AB440" s="16" t="s">
        <v>9614</v>
      </c>
      <c r="AC440" s="16" t="s">
        <v>9614</v>
      </c>
      <c r="AD440" s="16" t="s">
        <v>9614</v>
      </c>
      <c r="AE440" s="16" t="s">
        <v>9614</v>
      </c>
      <c r="AF440" s="16" t="s">
        <v>9614</v>
      </c>
      <c r="AG440" s="17" t="str">
        <f t="shared" si="12"/>
        <v>439,0,0,0,0,0,0,0,0,0</v>
      </c>
      <c r="AH440" s="16" t="s">
        <v>7210</v>
      </c>
      <c r="AI440" s="16" t="s">
        <v>8238</v>
      </c>
      <c r="AL440" s="16" t="s">
        <v>8115</v>
      </c>
      <c r="AN440" s="16">
        <v>0</v>
      </c>
      <c r="AO440" s="16">
        <v>25</v>
      </c>
      <c r="AP440" s="16">
        <v>0</v>
      </c>
      <c r="AQ440" s="16" t="s">
        <v>8784</v>
      </c>
      <c r="AR440" s="16" t="s">
        <v>8785</v>
      </c>
      <c r="AT440" s="17"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16">
        <v>440</v>
      </c>
      <c r="B441" s="16" t="s">
        <v>794</v>
      </c>
      <c r="C441" s="16" t="s">
        <v>4253</v>
      </c>
      <c r="D441" s="16" t="s">
        <v>177</v>
      </c>
      <c r="F441" s="16" t="s">
        <v>4834</v>
      </c>
      <c r="G441" s="16" t="s">
        <v>5424</v>
      </c>
      <c r="H441" s="16" t="s">
        <v>5427</v>
      </c>
      <c r="I441" s="16">
        <v>110</v>
      </c>
      <c r="J441" s="16" t="s">
        <v>2031</v>
      </c>
      <c r="K441" s="16">
        <v>130</v>
      </c>
      <c r="L441" s="16">
        <v>140</v>
      </c>
      <c r="M441" s="16" t="s">
        <v>5555</v>
      </c>
      <c r="N441" s="16" t="s">
        <v>3810</v>
      </c>
      <c r="O441" s="16" t="s">
        <v>6627</v>
      </c>
      <c r="P441" s="16" t="s">
        <v>6628</v>
      </c>
      <c r="Q441" s="16" t="s">
        <v>6993</v>
      </c>
      <c r="R441" s="16">
        <v>10455</v>
      </c>
      <c r="S441" s="16">
        <v>0.6</v>
      </c>
      <c r="T441" s="16">
        <v>24.4</v>
      </c>
      <c r="U441" s="16" t="s">
        <v>8761</v>
      </c>
      <c r="W441" s="16" t="s">
        <v>9237</v>
      </c>
      <c r="X441" s="16" t="s">
        <v>9614</v>
      </c>
      <c r="Y441" s="16" t="s">
        <v>9614</v>
      </c>
      <c r="Z441" s="16" t="s">
        <v>9614</v>
      </c>
      <c r="AA441" s="16" t="s">
        <v>9614</v>
      </c>
      <c r="AB441" s="16" t="s">
        <v>9614</v>
      </c>
      <c r="AC441" s="16" t="s">
        <v>9614</v>
      </c>
      <c r="AD441" s="16" t="s">
        <v>9614</v>
      </c>
      <c r="AE441" s="16" t="s">
        <v>9614</v>
      </c>
      <c r="AF441" s="16" t="s">
        <v>9614</v>
      </c>
      <c r="AG441" s="17" t="str">
        <f t="shared" si="12"/>
        <v>440,0,0,0,0,0,0,0,0,0</v>
      </c>
      <c r="AH441" s="16" t="s">
        <v>7211</v>
      </c>
      <c r="AI441" s="16" t="s">
        <v>8360</v>
      </c>
      <c r="AK441" s="16" t="s">
        <v>3786</v>
      </c>
      <c r="AL441" s="16" t="s">
        <v>8111</v>
      </c>
      <c r="AN441" s="16">
        <v>0</v>
      </c>
      <c r="AO441" s="16">
        <v>25</v>
      </c>
      <c r="AP441" s="16">
        <v>0</v>
      </c>
      <c r="AQ441" s="16" t="s">
        <v>8786</v>
      </c>
      <c r="AR441" s="16" t="s">
        <v>8787</v>
      </c>
      <c r="AT441" s="17"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16">
        <v>441</v>
      </c>
      <c r="B442" s="16" t="s">
        <v>795</v>
      </c>
      <c r="C442" s="16" t="s">
        <v>4254</v>
      </c>
      <c r="D442" s="16" t="s">
        <v>177</v>
      </c>
      <c r="E442" s="16" t="s">
        <v>185</v>
      </c>
      <c r="F442" s="16" t="s">
        <v>4835</v>
      </c>
      <c r="G442" s="16" t="s">
        <v>5421</v>
      </c>
      <c r="H442" s="16" t="s">
        <v>1312</v>
      </c>
      <c r="I442" s="16">
        <v>144</v>
      </c>
      <c r="J442" s="16" t="s">
        <v>2028</v>
      </c>
      <c r="K442" s="16">
        <v>30</v>
      </c>
      <c r="L442" s="16">
        <v>35</v>
      </c>
      <c r="M442" s="16" t="s">
        <v>5515</v>
      </c>
      <c r="N442" s="16" t="s">
        <v>3799</v>
      </c>
      <c r="O442" s="16" t="s">
        <v>6629</v>
      </c>
      <c r="P442" s="16" t="s">
        <v>6630</v>
      </c>
      <c r="Q442" s="16" t="s">
        <v>1345</v>
      </c>
      <c r="R442" s="16">
        <v>5355</v>
      </c>
      <c r="S442" s="16">
        <v>0.5</v>
      </c>
      <c r="T442" s="16">
        <v>1.9</v>
      </c>
      <c r="U442" s="16" t="s">
        <v>8763</v>
      </c>
      <c r="W442" s="16" t="s">
        <v>9238</v>
      </c>
      <c r="X442" s="16" t="s">
        <v>9614</v>
      </c>
      <c r="Y442" s="16" t="s">
        <v>9614</v>
      </c>
      <c r="Z442" s="16" t="s">
        <v>9614</v>
      </c>
      <c r="AA442" s="16" t="s">
        <v>9614</v>
      </c>
      <c r="AB442" s="16" t="s">
        <v>9614</v>
      </c>
      <c r="AC442" s="16" t="s">
        <v>9614</v>
      </c>
      <c r="AD442" s="16" t="s">
        <v>9614</v>
      </c>
      <c r="AE442" s="16" t="s">
        <v>9614</v>
      </c>
      <c r="AF442" s="16" t="s">
        <v>9614</v>
      </c>
      <c r="AG442" s="17" t="str">
        <f t="shared" si="12"/>
        <v>441,0,0,0,0,0,0,0,0,0</v>
      </c>
      <c r="AH442" s="16" t="s">
        <v>7212</v>
      </c>
      <c r="AI442" s="16" t="s">
        <v>8239</v>
      </c>
      <c r="AL442" s="16" t="s">
        <v>2968</v>
      </c>
      <c r="AN442" s="16">
        <v>0</v>
      </c>
      <c r="AO442" s="16">
        <v>25</v>
      </c>
      <c r="AP442" s="16">
        <v>0</v>
      </c>
      <c r="AT442" s="17"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16">
        <v>442</v>
      </c>
      <c r="B443" s="16" t="s">
        <v>796</v>
      </c>
      <c r="C443" s="16" t="s">
        <v>4255</v>
      </c>
      <c r="D443" s="16" t="s">
        <v>188</v>
      </c>
      <c r="E443" s="16" t="s">
        <v>190</v>
      </c>
      <c r="F443" s="16" t="s">
        <v>4836</v>
      </c>
      <c r="G443" s="16" t="s">
        <v>5421</v>
      </c>
      <c r="H443" s="16" t="s">
        <v>5422</v>
      </c>
      <c r="I443" s="16">
        <v>170</v>
      </c>
      <c r="J443" s="16" t="s">
        <v>5420</v>
      </c>
      <c r="K443" s="16">
        <v>100</v>
      </c>
      <c r="L443" s="16">
        <v>70</v>
      </c>
      <c r="M443" s="16" t="s">
        <v>3740</v>
      </c>
      <c r="N443" s="16" t="s">
        <v>3796</v>
      </c>
      <c r="O443" s="16" t="s">
        <v>6631</v>
      </c>
      <c r="P443" s="16" t="s">
        <v>6632</v>
      </c>
      <c r="Q443" s="16" t="s">
        <v>2023</v>
      </c>
      <c r="R443" s="16">
        <v>7905</v>
      </c>
      <c r="S443" s="16">
        <v>1</v>
      </c>
      <c r="T443" s="16">
        <v>108</v>
      </c>
      <c r="U443" s="16" t="s">
        <v>8762</v>
      </c>
      <c r="W443" s="16" t="s">
        <v>9239</v>
      </c>
      <c r="X443" s="16" t="s">
        <v>9614</v>
      </c>
      <c r="Y443" s="16" t="s">
        <v>9614</v>
      </c>
      <c r="Z443" s="16" t="s">
        <v>9614</v>
      </c>
      <c r="AA443" s="16" t="s">
        <v>9614</v>
      </c>
      <c r="AB443" s="16" t="s">
        <v>9614</v>
      </c>
      <c r="AC443" s="16" t="s">
        <v>9614</v>
      </c>
      <c r="AD443" s="16" t="s">
        <v>9614</v>
      </c>
      <c r="AE443" s="16" t="s">
        <v>9614</v>
      </c>
      <c r="AF443" s="16" t="s">
        <v>9614</v>
      </c>
      <c r="AG443" s="17" t="str">
        <f t="shared" si="12"/>
        <v>442,0,0,0,0,0,0,0,0,0</v>
      </c>
      <c r="AH443" s="16" t="s">
        <v>7213</v>
      </c>
      <c r="AI443" s="16" t="s">
        <v>7746</v>
      </c>
      <c r="AN443" s="16">
        <v>0</v>
      </c>
      <c r="AO443" s="16">
        <v>25</v>
      </c>
      <c r="AP443" s="16">
        <v>14</v>
      </c>
      <c r="AT443" s="17"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16">
        <v>443</v>
      </c>
      <c r="B444" s="16" t="s">
        <v>797</v>
      </c>
      <c r="C444" s="16" t="s">
        <v>4256</v>
      </c>
      <c r="D444" s="16" t="s">
        <v>189</v>
      </c>
      <c r="E444" s="16" t="s">
        <v>184</v>
      </c>
      <c r="F444" s="16" t="s">
        <v>4837</v>
      </c>
      <c r="G444" s="16" t="s">
        <v>5421</v>
      </c>
      <c r="H444" s="16" t="s">
        <v>5432</v>
      </c>
      <c r="I444" s="16">
        <v>60</v>
      </c>
      <c r="J444" s="16" t="s">
        <v>2028</v>
      </c>
      <c r="K444" s="16">
        <v>45</v>
      </c>
      <c r="L444" s="16">
        <v>70</v>
      </c>
      <c r="M444" s="16" t="s">
        <v>3750</v>
      </c>
      <c r="N444" s="16" t="s">
        <v>5643</v>
      </c>
      <c r="O444" s="16" t="s">
        <v>6633</v>
      </c>
      <c r="P444" s="16" t="s">
        <v>6634</v>
      </c>
      <c r="Q444" s="16" t="s">
        <v>6902</v>
      </c>
      <c r="R444" s="16">
        <v>10455</v>
      </c>
      <c r="S444" s="16">
        <v>0.7</v>
      </c>
      <c r="T444" s="16">
        <v>20.5</v>
      </c>
      <c r="U444" s="16" t="s">
        <v>2057</v>
      </c>
      <c r="W444" s="16" t="s">
        <v>9240</v>
      </c>
      <c r="X444" s="16" t="s">
        <v>9614</v>
      </c>
      <c r="Y444" s="16" t="s">
        <v>9614</v>
      </c>
      <c r="Z444" s="16" t="s">
        <v>9614</v>
      </c>
      <c r="AA444" s="16" t="s">
        <v>9614</v>
      </c>
      <c r="AB444" s="16" t="s">
        <v>9614</v>
      </c>
      <c r="AC444" s="16" t="s">
        <v>9614</v>
      </c>
      <c r="AD444" s="16" t="s">
        <v>9614</v>
      </c>
      <c r="AE444" s="16" t="s">
        <v>9614</v>
      </c>
      <c r="AF444" s="16" t="s">
        <v>9614</v>
      </c>
      <c r="AG444" s="17" t="str">
        <f t="shared" si="12"/>
        <v>443,0,0,0,0,0,0,0,0,0</v>
      </c>
      <c r="AH444" s="16" t="s">
        <v>7214</v>
      </c>
      <c r="AI444" s="16" t="s">
        <v>8240</v>
      </c>
      <c r="AL444" s="16" t="s">
        <v>8241</v>
      </c>
      <c r="AN444" s="16">
        <v>0</v>
      </c>
      <c r="AO444" s="16">
        <v>25</v>
      </c>
      <c r="AP444" s="16">
        <v>0</v>
      </c>
      <c r="AQ444" s="16" t="s">
        <v>8612</v>
      </c>
      <c r="AT444" s="17"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16">
        <v>444</v>
      </c>
      <c r="B445" s="16" t="s">
        <v>798</v>
      </c>
      <c r="C445" s="16" t="s">
        <v>4257</v>
      </c>
      <c r="D445" s="16" t="s">
        <v>189</v>
      </c>
      <c r="E445" s="16" t="s">
        <v>184</v>
      </c>
      <c r="F445" s="16" t="s">
        <v>4838</v>
      </c>
      <c r="G445" s="16" t="s">
        <v>5421</v>
      </c>
      <c r="H445" s="16" t="s">
        <v>5432</v>
      </c>
      <c r="I445" s="16">
        <v>144</v>
      </c>
      <c r="J445" s="16" t="s">
        <v>2029</v>
      </c>
      <c r="K445" s="16">
        <v>45</v>
      </c>
      <c r="L445" s="16">
        <v>70</v>
      </c>
      <c r="M445" s="16" t="s">
        <v>3750</v>
      </c>
      <c r="N445" s="16" t="s">
        <v>5643</v>
      </c>
      <c r="O445" s="16" t="s">
        <v>6033</v>
      </c>
      <c r="Q445" s="16" t="s">
        <v>6902</v>
      </c>
      <c r="R445" s="16">
        <v>10455</v>
      </c>
      <c r="S445" s="16">
        <v>1.4</v>
      </c>
      <c r="T445" s="16">
        <v>56</v>
      </c>
      <c r="U445" s="16" t="s">
        <v>2057</v>
      </c>
      <c r="W445" s="16" t="s">
        <v>9241</v>
      </c>
      <c r="X445" s="16" t="s">
        <v>9614</v>
      </c>
      <c r="Y445" s="16" t="s">
        <v>9614</v>
      </c>
      <c r="Z445" s="16" t="s">
        <v>9614</v>
      </c>
      <c r="AA445" s="16" t="s">
        <v>9614</v>
      </c>
      <c r="AB445" s="16" t="s">
        <v>9614</v>
      </c>
      <c r="AC445" s="16" t="s">
        <v>9614</v>
      </c>
      <c r="AD445" s="16" t="s">
        <v>9614</v>
      </c>
      <c r="AE445" s="16" t="s">
        <v>9614</v>
      </c>
      <c r="AF445" s="16" t="s">
        <v>9614</v>
      </c>
      <c r="AG445" s="17" t="str">
        <f t="shared" si="12"/>
        <v>444,0,0,0,0,0,0,0,0,0</v>
      </c>
      <c r="AH445" s="16" t="s">
        <v>7215</v>
      </c>
      <c r="AI445" s="16" t="s">
        <v>8242</v>
      </c>
      <c r="AL445" s="16" t="s">
        <v>8241</v>
      </c>
      <c r="AN445" s="16">
        <v>0</v>
      </c>
      <c r="AO445" s="16">
        <v>25</v>
      </c>
      <c r="AP445" s="16">
        <v>0</v>
      </c>
      <c r="AQ445" s="16" t="s">
        <v>8613</v>
      </c>
      <c r="AT445" s="17"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16">
        <v>445</v>
      </c>
      <c r="B446" s="16" t="s">
        <v>799</v>
      </c>
      <c r="C446" s="16" t="s">
        <v>4258</v>
      </c>
      <c r="D446" s="16" t="s">
        <v>189</v>
      </c>
      <c r="E446" s="16" t="s">
        <v>184</v>
      </c>
      <c r="F446" s="16" t="s">
        <v>4839</v>
      </c>
      <c r="G446" s="16" t="s">
        <v>5421</v>
      </c>
      <c r="H446" s="16" t="s">
        <v>5432</v>
      </c>
      <c r="I446" s="16">
        <v>270</v>
      </c>
      <c r="J446" s="16" t="s">
        <v>2030</v>
      </c>
      <c r="K446" s="16">
        <v>45</v>
      </c>
      <c r="L446" s="16">
        <v>70</v>
      </c>
      <c r="M446" s="16" t="s">
        <v>3750</v>
      </c>
      <c r="N446" s="16" t="s">
        <v>5643</v>
      </c>
      <c r="O446" s="16" t="s">
        <v>6034</v>
      </c>
      <c r="Q446" s="16" t="s">
        <v>6902</v>
      </c>
      <c r="R446" s="16">
        <v>10455</v>
      </c>
      <c r="S446" s="16">
        <v>1.9</v>
      </c>
      <c r="T446" s="16">
        <v>95</v>
      </c>
      <c r="U446" s="16" t="s">
        <v>2057</v>
      </c>
      <c r="W446" s="16" t="s">
        <v>9242</v>
      </c>
      <c r="X446" s="16" t="s">
        <v>9614</v>
      </c>
      <c r="Y446" s="16" t="s">
        <v>9614</v>
      </c>
      <c r="Z446" s="16" t="s">
        <v>9614</v>
      </c>
      <c r="AA446" s="16" t="s">
        <v>9614</v>
      </c>
      <c r="AB446" s="16" t="s">
        <v>9614</v>
      </c>
      <c r="AC446" s="16" t="s">
        <v>9614</v>
      </c>
      <c r="AD446" s="16" t="s">
        <v>9614</v>
      </c>
      <c r="AE446" s="16" t="s">
        <v>9614</v>
      </c>
      <c r="AF446" s="16" t="s">
        <v>9614</v>
      </c>
      <c r="AG446" s="17" t="str">
        <f t="shared" si="12"/>
        <v>445,0,0,0,0,0,0,0,0,0</v>
      </c>
      <c r="AH446" s="16" t="s">
        <v>7216</v>
      </c>
      <c r="AI446" s="16" t="s">
        <v>8243</v>
      </c>
      <c r="AL446" s="16" t="s">
        <v>8241</v>
      </c>
      <c r="AN446" s="16">
        <v>0</v>
      </c>
      <c r="AO446" s="16">
        <v>25</v>
      </c>
      <c r="AP446" s="16">
        <v>0</v>
      </c>
      <c r="AT446" s="17"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16">
        <v>446</v>
      </c>
      <c r="B447" s="16" t="s">
        <v>801</v>
      </c>
      <c r="C447" s="16" t="s">
        <v>4259</v>
      </c>
      <c r="D447" s="16" t="s">
        <v>177</v>
      </c>
      <c r="F447" s="16" t="s">
        <v>4840</v>
      </c>
      <c r="G447" s="16" t="s">
        <v>1311</v>
      </c>
      <c r="H447" s="16" t="s">
        <v>5432</v>
      </c>
      <c r="I447" s="16">
        <v>78</v>
      </c>
      <c r="J447" s="16" t="s">
        <v>2031</v>
      </c>
      <c r="K447" s="16">
        <v>50</v>
      </c>
      <c r="L447" s="16">
        <v>70</v>
      </c>
      <c r="M447" s="16" t="s">
        <v>5670</v>
      </c>
      <c r="N447" s="16" t="s">
        <v>3754</v>
      </c>
      <c r="O447" s="16" t="s">
        <v>6635</v>
      </c>
      <c r="P447" s="16" t="s">
        <v>6636</v>
      </c>
      <c r="Q447" s="16" t="s">
        <v>6993</v>
      </c>
      <c r="R447" s="16">
        <v>10455</v>
      </c>
      <c r="S447" s="16">
        <v>0.6</v>
      </c>
      <c r="T447" s="16">
        <v>105</v>
      </c>
      <c r="U447" s="16" t="s">
        <v>8763</v>
      </c>
      <c r="W447" s="16" t="s">
        <v>9243</v>
      </c>
      <c r="X447" s="16" t="s">
        <v>9614</v>
      </c>
      <c r="Y447" s="16" t="s">
        <v>9614</v>
      </c>
      <c r="Z447" s="16" t="s">
        <v>9614</v>
      </c>
      <c r="AA447" s="16" t="s">
        <v>9614</v>
      </c>
      <c r="AB447" s="16" t="s">
        <v>9614</v>
      </c>
      <c r="AC447" s="16" t="s">
        <v>9614</v>
      </c>
      <c r="AD447" s="16" t="s">
        <v>9614</v>
      </c>
      <c r="AE447" s="16" t="s">
        <v>9614</v>
      </c>
      <c r="AF447" s="16" t="s">
        <v>9614</v>
      </c>
      <c r="AG447" s="17" t="str">
        <f t="shared" si="12"/>
        <v>446,0,0,0,0,0,0,0,0,0</v>
      </c>
      <c r="AH447" s="16" t="s">
        <v>7217</v>
      </c>
      <c r="AI447" s="16" t="s">
        <v>8361</v>
      </c>
      <c r="AK447" s="16" t="s">
        <v>8041</v>
      </c>
      <c r="AL447" s="16" t="s">
        <v>8041</v>
      </c>
      <c r="AM447" s="16" t="s">
        <v>8041</v>
      </c>
      <c r="AN447" s="16">
        <v>0</v>
      </c>
      <c r="AO447" s="16">
        <v>25</v>
      </c>
      <c r="AP447" s="16">
        <v>0</v>
      </c>
      <c r="AQ447" s="16" t="s">
        <v>8788</v>
      </c>
      <c r="AR447" s="16" t="s">
        <v>8789</v>
      </c>
      <c r="AT447" s="17"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16">
        <v>447</v>
      </c>
      <c r="B448" s="16" t="s">
        <v>802</v>
      </c>
      <c r="C448" s="16" t="s">
        <v>4260</v>
      </c>
      <c r="D448" s="16" t="s">
        <v>182</v>
      </c>
      <c r="F448" s="16" t="s">
        <v>4841</v>
      </c>
      <c r="G448" s="16" t="s">
        <v>1311</v>
      </c>
      <c r="H448" s="16" t="s">
        <v>1312</v>
      </c>
      <c r="I448" s="16">
        <v>57</v>
      </c>
      <c r="J448" s="16" t="s">
        <v>2028</v>
      </c>
      <c r="K448" s="16">
        <v>75</v>
      </c>
      <c r="L448" s="16">
        <v>70</v>
      </c>
      <c r="M448" s="16" t="s">
        <v>5671</v>
      </c>
      <c r="N448" s="16" t="s">
        <v>5592</v>
      </c>
      <c r="O448" s="16" t="s">
        <v>6637</v>
      </c>
      <c r="P448" s="16" t="s">
        <v>6638</v>
      </c>
      <c r="Q448" s="16" t="s">
        <v>6993</v>
      </c>
      <c r="R448" s="16">
        <v>6630</v>
      </c>
      <c r="S448" s="16">
        <v>0.7</v>
      </c>
      <c r="T448" s="16">
        <v>20.2</v>
      </c>
      <c r="U448" s="16" t="s">
        <v>2057</v>
      </c>
      <c r="W448" s="16" t="s">
        <v>9244</v>
      </c>
      <c r="X448" s="16" t="s">
        <v>9614</v>
      </c>
      <c r="Y448" s="16" t="s">
        <v>9614</v>
      </c>
      <c r="Z448" s="16" t="s">
        <v>9614</v>
      </c>
      <c r="AA448" s="16" t="s">
        <v>9614</v>
      </c>
      <c r="AB448" s="16" t="s">
        <v>9614</v>
      </c>
      <c r="AC448" s="16" t="s">
        <v>9614</v>
      </c>
      <c r="AD448" s="16" t="s">
        <v>9614</v>
      </c>
      <c r="AE448" s="16" t="s">
        <v>9614</v>
      </c>
      <c r="AF448" s="16" t="s">
        <v>9614</v>
      </c>
      <c r="AG448" s="17" t="str">
        <f t="shared" si="12"/>
        <v>447,0,0,0,0,0,0,0,0,0</v>
      </c>
      <c r="AH448" s="16" t="s">
        <v>7218</v>
      </c>
      <c r="AI448" s="16" t="s">
        <v>7747</v>
      </c>
      <c r="AN448" s="16">
        <v>0</v>
      </c>
      <c r="AO448" s="16">
        <v>25</v>
      </c>
      <c r="AP448" s="16">
        <v>0</v>
      </c>
      <c r="AQ448" s="16" t="s">
        <v>8614</v>
      </c>
      <c r="AT448" s="17"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16">
        <v>448</v>
      </c>
      <c r="B449" s="16" t="s">
        <v>803</v>
      </c>
      <c r="C449" s="16" t="s">
        <v>4261</v>
      </c>
      <c r="D449" s="16" t="s">
        <v>182</v>
      </c>
      <c r="E449" s="16" t="s">
        <v>191</v>
      </c>
      <c r="F449" s="16" t="s">
        <v>4842</v>
      </c>
      <c r="G449" s="16" t="s">
        <v>1311</v>
      </c>
      <c r="H449" s="16" t="s">
        <v>1312</v>
      </c>
      <c r="I449" s="16">
        <v>184</v>
      </c>
      <c r="J449" s="16" t="s">
        <v>5439</v>
      </c>
      <c r="K449" s="16">
        <v>45</v>
      </c>
      <c r="L449" s="16">
        <v>70</v>
      </c>
      <c r="M449" s="16" t="s">
        <v>5671</v>
      </c>
      <c r="N449" s="16" t="s">
        <v>5475</v>
      </c>
      <c r="O449" s="16" t="s">
        <v>6035</v>
      </c>
      <c r="Q449" s="16" t="s">
        <v>7119</v>
      </c>
      <c r="R449" s="16">
        <v>6630</v>
      </c>
      <c r="S449" s="16">
        <v>1.2</v>
      </c>
      <c r="T449" s="16">
        <v>54</v>
      </c>
      <c r="U449" s="16" t="s">
        <v>2057</v>
      </c>
      <c r="W449" s="16" t="s">
        <v>9245</v>
      </c>
      <c r="X449" s="16" t="s">
        <v>9614</v>
      </c>
      <c r="Y449" s="16" t="s">
        <v>9614</v>
      </c>
      <c r="Z449" s="16" t="s">
        <v>9614</v>
      </c>
      <c r="AA449" s="16" t="s">
        <v>9614</v>
      </c>
      <c r="AB449" s="16" t="s">
        <v>9614</v>
      </c>
      <c r="AC449" s="16" t="s">
        <v>9614</v>
      </c>
      <c r="AD449" s="16" t="s">
        <v>9614</v>
      </c>
      <c r="AE449" s="16" t="s">
        <v>9614</v>
      </c>
      <c r="AF449" s="16" t="s">
        <v>9614</v>
      </c>
      <c r="AG449" s="17" t="str">
        <f t="shared" si="12"/>
        <v>448,0,0,0,0,0,0,0,0,0</v>
      </c>
      <c r="AH449" s="16" t="s">
        <v>7219</v>
      </c>
      <c r="AI449" s="16" t="s">
        <v>7748</v>
      </c>
      <c r="AN449" s="16">
        <v>0</v>
      </c>
      <c r="AO449" s="16">
        <v>25</v>
      </c>
      <c r="AP449" s="16">
        <v>0</v>
      </c>
      <c r="AT449" s="17"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16">
        <v>449</v>
      </c>
      <c r="B450" s="16" t="s">
        <v>805</v>
      </c>
      <c r="C450" s="16" t="s">
        <v>4262</v>
      </c>
      <c r="D450" s="16" t="s">
        <v>184</v>
      </c>
      <c r="F450" s="16" t="s">
        <v>4843</v>
      </c>
      <c r="G450" s="16" t="s">
        <v>5421</v>
      </c>
      <c r="H450" s="16" t="s">
        <v>5432</v>
      </c>
      <c r="I450" s="16">
        <v>66</v>
      </c>
      <c r="J450" s="16" t="s">
        <v>2034</v>
      </c>
      <c r="K450" s="16">
        <v>140</v>
      </c>
      <c r="L450" s="16">
        <v>70</v>
      </c>
      <c r="M450" s="16" t="s">
        <v>5625</v>
      </c>
      <c r="N450" s="16" t="s">
        <v>3791</v>
      </c>
      <c r="O450" s="16" t="s">
        <v>6639</v>
      </c>
      <c r="P450" s="16" t="s">
        <v>6640</v>
      </c>
      <c r="Q450" s="16" t="s">
        <v>2024</v>
      </c>
      <c r="R450" s="16">
        <v>7905</v>
      </c>
      <c r="S450" s="16">
        <v>0.8</v>
      </c>
      <c r="T450" s="16">
        <v>49.5</v>
      </c>
      <c r="U450" s="16" t="s">
        <v>2058</v>
      </c>
      <c r="W450" s="16" t="s">
        <v>9246</v>
      </c>
      <c r="X450" s="16" t="s">
        <v>9614</v>
      </c>
      <c r="Y450" s="16" t="s">
        <v>9614</v>
      </c>
      <c r="Z450" s="16" t="s">
        <v>9614</v>
      </c>
      <c r="AA450" s="16" t="s">
        <v>9614</v>
      </c>
      <c r="AB450" s="16" t="s">
        <v>9614</v>
      </c>
      <c r="AC450" s="16" t="s">
        <v>9614</v>
      </c>
      <c r="AD450" s="16" t="s">
        <v>9614</v>
      </c>
      <c r="AE450" s="16" t="s">
        <v>9614</v>
      </c>
      <c r="AF450" s="16" t="s">
        <v>9614</v>
      </c>
      <c r="AG450" s="17" t="str">
        <f t="shared" si="12"/>
        <v>449,0,0,0,0,0,0,0,0,0</v>
      </c>
      <c r="AH450" s="16" t="s">
        <v>7220</v>
      </c>
      <c r="AI450" s="16" t="s">
        <v>7749</v>
      </c>
      <c r="AN450" s="16">
        <v>0</v>
      </c>
      <c r="AO450" s="16">
        <v>25</v>
      </c>
      <c r="AP450" s="16">
        <v>0</v>
      </c>
      <c r="AQ450" s="16" t="s">
        <v>8615</v>
      </c>
      <c r="AT450" s="17"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16">
        <v>450</v>
      </c>
      <c r="B451" s="16" t="s">
        <v>806</v>
      </c>
      <c r="C451" s="16" t="s">
        <v>4263</v>
      </c>
      <c r="D451" s="16" t="s">
        <v>184</v>
      </c>
      <c r="F451" s="16" t="s">
        <v>4844</v>
      </c>
      <c r="G451" s="16" t="s">
        <v>5421</v>
      </c>
      <c r="H451" s="16" t="s">
        <v>5432</v>
      </c>
      <c r="I451" s="16">
        <v>184</v>
      </c>
      <c r="J451" s="16" t="s">
        <v>2044</v>
      </c>
      <c r="K451" s="16">
        <v>60</v>
      </c>
      <c r="L451" s="16">
        <v>70</v>
      </c>
      <c r="M451" s="16" t="s">
        <v>5625</v>
      </c>
      <c r="N451" s="16" t="s">
        <v>3791</v>
      </c>
      <c r="O451" s="16" t="s">
        <v>6036</v>
      </c>
      <c r="Q451" s="16" t="s">
        <v>2024</v>
      </c>
      <c r="R451" s="16">
        <v>7905</v>
      </c>
      <c r="S451" s="16">
        <v>2</v>
      </c>
      <c r="T451" s="16">
        <v>300</v>
      </c>
      <c r="U451" s="16" t="s">
        <v>2058</v>
      </c>
      <c r="W451" s="16" t="s">
        <v>9247</v>
      </c>
      <c r="X451" s="16" t="s">
        <v>9614</v>
      </c>
      <c r="Y451" s="16" t="s">
        <v>9614</v>
      </c>
      <c r="Z451" s="16" t="s">
        <v>9614</v>
      </c>
      <c r="AA451" s="16" t="s">
        <v>9614</v>
      </c>
      <c r="AB451" s="16" t="s">
        <v>9614</v>
      </c>
      <c r="AC451" s="16" t="s">
        <v>9614</v>
      </c>
      <c r="AD451" s="16" t="s">
        <v>9614</v>
      </c>
      <c r="AE451" s="16" t="s">
        <v>9614</v>
      </c>
      <c r="AF451" s="16" t="s">
        <v>9614</v>
      </c>
      <c r="AG451" s="17" t="str">
        <f t="shared" ref="AG451:AG514" si="14">+W451&amp;","&amp;X451&amp;","&amp;Y451&amp;","&amp;Z451&amp;","&amp;AA451&amp;","&amp;AB451&amp;","&amp;AC451&amp;","&amp;AD451&amp;","&amp;AE451&amp;","&amp;AF451</f>
        <v>450,0,0,0,0,0,0,0,0,0</v>
      </c>
      <c r="AH451" s="16" t="s">
        <v>7221</v>
      </c>
      <c r="AI451" s="16" t="s">
        <v>7750</v>
      </c>
      <c r="AN451" s="16">
        <v>0</v>
      </c>
      <c r="AO451" s="16">
        <v>25</v>
      </c>
      <c r="AP451" s="16">
        <v>0</v>
      </c>
      <c r="AT451" s="17"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16">
        <v>451</v>
      </c>
      <c r="B452" s="16" t="s">
        <v>807</v>
      </c>
      <c r="C452" s="16" t="s">
        <v>4264</v>
      </c>
      <c r="D452" s="16" t="s">
        <v>183</v>
      </c>
      <c r="E452" s="16" t="s">
        <v>170</v>
      </c>
      <c r="F452" s="16" t="s">
        <v>4845</v>
      </c>
      <c r="G452" s="16" t="s">
        <v>5421</v>
      </c>
      <c r="H452" s="16" t="s">
        <v>5432</v>
      </c>
      <c r="I452" s="16">
        <v>66</v>
      </c>
      <c r="J452" s="16" t="s">
        <v>2034</v>
      </c>
      <c r="K452" s="16">
        <v>120</v>
      </c>
      <c r="L452" s="16">
        <v>70</v>
      </c>
      <c r="M452" s="16" t="s">
        <v>5672</v>
      </c>
      <c r="N452" s="16" t="s">
        <v>3742</v>
      </c>
      <c r="O452" s="16" t="s">
        <v>6641</v>
      </c>
      <c r="P452" s="16" t="s">
        <v>6642</v>
      </c>
      <c r="Q452" s="16" t="s">
        <v>7222</v>
      </c>
      <c r="R452" s="16">
        <v>5355</v>
      </c>
      <c r="S452" s="16">
        <v>0.8</v>
      </c>
      <c r="T452" s="16">
        <v>12</v>
      </c>
      <c r="U452" s="16" t="s">
        <v>8762</v>
      </c>
      <c r="W452" s="16" t="s">
        <v>9248</v>
      </c>
      <c r="X452" s="16" t="s">
        <v>9614</v>
      </c>
      <c r="Y452" s="16" t="s">
        <v>9614</v>
      </c>
      <c r="Z452" s="16" t="s">
        <v>9614</v>
      </c>
      <c r="AA452" s="16" t="s">
        <v>9614</v>
      </c>
      <c r="AB452" s="16" t="s">
        <v>9614</v>
      </c>
      <c r="AC452" s="16" t="s">
        <v>9614</v>
      </c>
      <c r="AD452" s="16" t="s">
        <v>9614</v>
      </c>
      <c r="AE452" s="16" t="s">
        <v>9614</v>
      </c>
      <c r="AF452" s="16" t="s">
        <v>9614</v>
      </c>
      <c r="AG452" s="17" t="str">
        <f t="shared" si="14"/>
        <v>451,0,0,0,0,0,0,0,0,0</v>
      </c>
      <c r="AH452" s="16" t="s">
        <v>7223</v>
      </c>
      <c r="AI452" s="16" t="s">
        <v>8244</v>
      </c>
      <c r="AL452" s="16" t="s">
        <v>8057</v>
      </c>
      <c r="AN452" s="16">
        <v>0</v>
      </c>
      <c r="AO452" s="16">
        <v>25</v>
      </c>
      <c r="AP452" s="16">
        <v>0</v>
      </c>
      <c r="AQ452" s="16" t="s">
        <v>8616</v>
      </c>
      <c r="AT452" s="17"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16">
        <v>452</v>
      </c>
      <c r="B453" s="16" t="s">
        <v>808</v>
      </c>
      <c r="C453" s="16" t="s">
        <v>4265</v>
      </c>
      <c r="D453" s="16" t="s">
        <v>183</v>
      </c>
      <c r="E453" s="16" t="s">
        <v>190</v>
      </c>
      <c r="F453" s="16" t="s">
        <v>4846</v>
      </c>
      <c r="G453" s="16" t="s">
        <v>5421</v>
      </c>
      <c r="H453" s="16" t="s">
        <v>5432</v>
      </c>
      <c r="I453" s="16">
        <v>175</v>
      </c>
      <c r="J453" s="16" t="s">
        <v>2044</v>
      </c>
      <c r="K453" s="16">
        <v>45</v>
      </c>
      <c r="L453" s="16">
        <v>70</v>
      </c>
      <c r="M453" s="16" t="s">
        <v>5672</v>
      </c>
      <c r="N453" s="16" t="s">
        <v>3742</v>
      </c>
      <c r="O453" s="16" t="s">
        <v>6037</v>
      </c>
      <c r="Q453" s="16" t="s">
        <v>7222</v>
      </c>
      <c r="R453" s="16">
        <v>5355</v>
      </c>
      <c r="S453" s="16">
        <v>1.3</v>
      </c>
      <c r="T453" s="16">
        <v>61.5</v>
      </c>
      <c r="U453" s="16" t="s">
        <v>8762</v>
      </c>
      <c r="W453" s="16" t="s">
        <v>9249</v>
      </c>
      <c r="X453" s="16" t="s">
        <v>9614</v>
      </c>
      <c r="Y453" s="16" t="s">
        <v>9614</v>
      </c>
      <c r="Z453" s="16" t="s">
        <v>9614</v>
      </c>
      <c r="AA453" s="16" t="s">
        <v>9614</v>
      </c>
      <c r="AB453" s="16" t="s">
        <v>9614</v>
      </c>
      <c r="AC453" s="16" t="s">
        <v>9614</v>
      </c>
      <c r="AD453" s="16" t="s">
        <v>9614</v>
      </c>
      <c r="AE453" s="16" t="s">
        <v>9614</v>
      </c>
      <c r="AF453" s="16" t="s">
        <v>9614</v>
      </c>
      <c r="AG453" s="17" t="str">
        <f t="shared" si="14"/>
        <v>452,0,0,0,0,0,0,0,0,0</v>
      </c>
      <c r="AH453" s="16" t="s">
        <v>7224</v>
      </c>
      <c r="AI453" s="16" t="s">
        <v>8245</v>
      </c>
      <c r="AL453" s="16" t="s">
        <v>8057</v>
      </c>
      <c r="AN453" s="16">
        <v>0</v>
      </c>
      <c r="AO453" s="16">
        <v>25</v>
      </c>
      <c r="AP453" s="16">
        <v>0</v>
      </c>
      <c r="AT453" s="17"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16">
        <v>453</v>
      </c>
      <c r="B454" s="16" t="s">
        <v>809</v>
      </c>
      <c r="C454" s="16" t="s">
        <v>4266</v>
      </c>
      <c r="D454" s="16" t="s">
        <v>183</v>
      </c>
      <c r="E454" s="16" t="s">
        <v>182</v>
      </c>
      <c r="F454" s="16" t="s">
        <v>4847</v>
      </c>
      <c r="G454" s="16" t="s">
        <v>5421</v>
      </c>
      <c r="H454" s="16" t="s">
        <v>5422</v>
      </c>
      <c r="I454" s="16">
        <v>60</v>
      </c>
      <c r="J454" s="16" t="s">
        <v>2028</v>
      </c>
      <c r="K454" s="16">
        <v>140</v>
      </c>
      <c r="L454" s="16">
        <v>100</v>
      </c>
      <c r="M454" s="16" t="s">
        <v>5673</v>
      </c>
      <c r="N454" s="16" t="s">
        <v>3794</v>
      </c>
      <c r="O454" s="16" t="s">
        <v>6643</v>
      </c>
      <c r="P454" s="16" t="s">
        <v>6644</v>
      </c>
      <c r="Q454" s="16" t="s">
        <v>3771</v>
      </c>
      <c r="R454" s="16">
        <v>2805</v>
      </c>
      <c r="S454" s="16">
        <v>0.7</v>
      </c>
      <c r="T454" s="16">
        <v>23</v>
      </c>
      <c r="U454" s="16" t="s">
        <v>2057</v>
      </c>
      <c r="W454" s="16" t="s">
        <v>9250</v>
      </c>
      <c r="X454" s="16" t="s">
        <v>9614</v>
      </c>
      <c r="Y454" s="16" t="s">
        <v>9614</v>
      </c>
      <c r="Z454" s="16" t="s">
        <v>9614</v>
      </c>
      <c r="AA454" s="16" t="s">
        <v>9614</v>
      </c>
      <c r="AB454" s="16" t="s">
        <v>9614</v>
      </c>
      <c r="AC454" s="16" t="s">
        <v>9614</v>
      </c>
      <c r="AD454" s="16" t="s">
        <v>9614</v>
      </c>
      <c r="AE454" s="16" t="s">
        <v>9614</v>
      </c>
      <c r="AF454" s="16" t="s">
        <v>9614</v>
      </c>
      <c r="AG454" s="17" t="str">
        <f t="shared" si="14"/>
        <v>453,0,0,0,0,0,0,0,0,0</v>
      </c>
      <c r="AH454" s="16" t="s">
        <v>7225</v>
      </c>
      <c r="AI454" s="16" t="s">
        <v>8246</v>
      </c>
      <c r="AL454" s="16" t="s">
        <v>8247</v>
      </c>
      <c r="AN454" s="16">
        <v>0</v>
      </c>
      <c r="AO454" s="16">
        <v>25</v>
      </c>
      <c r="AP454" s="16">
        <v>0</v>
      </c>
      <c r="AQ454" s="16" t="s">
        <v>8617</v>
      </c>
      <c r="AT454" s="17"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16">
        <v>454</v>
      </c>
      <c r="B455" s="16" t="s">
        <v>810</v>
      </c>
      <c r="C455" s="16" t="s">
        <v>4267</v>
      </c>
      <c r="D455" s="16" t="s">
        <v>183</v>
      </c>
      <c r="E455" s="16" t="s">
        <v>182</v>
      </c>
      <c r="F455" s="16" t="s">
        <v>4848</v>
      </c>
      <c r="G455" s="16" t="s">
        <v>5421</v>
      </c>
      <c r="H455" s="16" t="s">
        <v>5422</v>
      </c>
      <c r="I455" s="16">
        <v>172</v>
      </c>
      <c r="J455" s="16" t="s">
        <v>2029</v>
      </c>
      <c r="K455" s="16">
        <v>75</v>
      </c>
      <c r="L455" s="16">
        <v>70</v>
      </c>
      <c r="M455" s="16" t="s">
        <v>5673</v>
      </c>
      <c r="N455" s="16" t="s">
        <v>3794</v>
      </c>
      <c r="O455" s="16" t="s">
        <v>6038</v>
      </c>
      <c r="Q455" s="16" t="s">
        <v>3771</v>
      </c>
      <c r="R455" s="16">
        <v>5355</v>
      </c>
      <c r="S455" s="16">
        <v>1.3</v>
      </c>
      <c r="T455" s="16">
        <v>44.4</v>
      </c>
      <c r="U455" s="16" t="s">
        <v>2057</v>
      </c>
      <c r="W455" s="16" t="s">
        <v>9251</v>
      </c>
      <c r="X455" s="16" t="s">
        <v>9614</v>
      </c>
      <c r="Y455" s="16" t="s">
        <v>9614</v>
      </c>
      <c r="Z455" s="16" t="s">
        <v>9614</v>
      </c>
      <c r="AA455" s="16" t="s">
        <v>9614</v>
      </c>
      <c r="AB455" s="16" t="s">
        <v>9614</v>
      </c>
      <c r="AC455" s="16" t="s">
        <v>9614</v>
      </c>
      <c r="AD455" s="16" t="s">
        <v>9614</v>
      </c>
      <c r="AE455" s="16" t="s">
        <v>9614</v>
      </c>
      <c r="AF455" s="16" t="s">
        <v>9614</v>
      </c>
      <c r="AG455" s="17" t="str">
        <f t="shared" si="14"/>
        <v>454,0,0,0,0,0,0,0,0,0</v>
      </c>
      <c r="AH455" s="16" t="s">
        <v>7225</v>
      </c>
      <c r="AI455" s="16" t="s">
        <v>8248</v>
      </c>
      <c r="AL455" s="16" t="s">
        <v>8247</v>
      </c>
      <c r="AN455" s="16">
        <v>0</v>
      </c>
      <c r="AO455" s="16">
        <v>25</v>
      </c>
      <c r="AP455" s="16">
        <v>0</v>
      </c>
      <c r="AT455" s="17"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16">
        <v>455</v>
      </c>
      <c r="B456" s="16" t="s">
        <v>811</v>
      </c>
      <c r="C456" s="16" t="s">
        <v>4268</v>
      </c>
      <c r="D456" s="16" t="s">
        <v>181</v>
      </c>
      <c r="F456" s="16" t="s">
        <v>4849</v>
      </c>
      <c r="G456" s="16" t="s">
        <v>5421</v>
      </c>
      <c r="H456" s="16" t="s">
        <v>5432</v>
      </c>
      <c r="I456" s="16">
        <v>159</v>
      </c>
      <c r="J456" s="16" t="s">
        <v>2029</v>
      </c>
      <c r="K456" s="16">
        <v>200</v>
      </c>
      <c r="L456" s="16">
        <v>70</v>
      </c>
      <c r="M456" s="16" t="s">
        <v>2041</v>
      </c>
      <c r="O456" s="16" t="s">
        <v>6645</v>
      </c>
      <c r="P456" s="16" t="s">
        <v>6646</v>
      </c>
      <c r="Q456" s="16" t="s">
        <v>241</v>
      </c>
      <c r="R456" s="16">
        <v>6630</v>
      </c>
      <c r="S456" s="16">
        <v>1.4</v>
      </c>
      <c r="T456" s="16">
        <v>27</v>
      </c>
      <c r="U456" s="16" t="s">
        <v>2055</v>
      </c>
      <c r="W456" s="16" t="s">
        <v>9252</v>
      </c>
      <c r="X456" s="16" t="s">
        <v>9614</v>
      </c>
      <c r="Y456" s="16" t="s">
        <v>9614</v>
      </c>
      <c r="Z456" s="16" t="s">
        <v>9614</v>
      </c>
      <c r="AA456" s="16" t="s">
        <v>9614</v>
      </c>
      <c r="AB456" s="16" t="s">
        <v>9614</v>
      </c>
      <c r="AC456" s="16" t="s">
        <v>9614</v>
      </c>
      <c r="AD456" s="16" t="s">
        <v>9614</v>
      </c>
      <c r="AE456" s="16" t="s">
        <v>9614</v>
      </c>
      <c r="AF456" s="16" t="s">
        <v>9614</v>
      </c>
      <c r="AG456" s="17" t="str">
        <f t="shared" si="14"/>
        <v>455,0,0,0,0,0,0,0,0,0</v>
      </c>
      <c r="AH456" s="16" t="s">
        <v>74</v>
      </c>
      <c r="AI456" s="16" t="s">
        <v>7751</v>
      </c>
      <c r="AN456" s="16">
        <v>0</v>
      </c>
      <c r="AO456" s="16">
        <v>25</v>
      </c>
      <c r="AP456" s="16">
        <v>10</v>
      </c>
      <c r="AT456" s="17"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16">
        <v>456</v>
      </c>
      <c r="B457" s="16" t="s">
        <v>812</v>
      </c>
      <c r="C457" s="16" t="s">
        <v>4269</v>
      </c>
      <c r="D457" s="16" t="s">
        <v>179</v>
      </c>
      <c r="F457" s="16" t="s">
        <v>4850</v>
      </c>
      <c r="G457" s="16" t="s">
        <v>5421</v>
      </c>
      <c r="H457" s="16" t="s">
        <v>5444</v>
      </c>
      <c r="I457" s="16">
        <v>66</v>
      </c>
      <c r="J457" s="16" t="s">
        <v>2046</v>
      </c>
      <c r="K457" s="16">
        <v>190</v>
      </c>
      <c r="L457" s="16">
        <v>70</v>
      </c>
      <c r="M457" s="16" t="s">
        <v>5674</v>
      </c>
      <c r="N457" s="16" t="s">
        <v>3724</v>
      </c>
      <c r="O457" s="16" t="s">
        <v>6647</v>
      </c>
      <c r="P457" s="16" t="s">
        <v>6648</v>
      </c>
      <c r="Q457" s="16" t="s">
        <v>3758</v>
      </c>
      <c r="R457" s="16">
        <v>5355</v>
      </c>
      <c r="S457" s="16">
        <v>0.4</v>
      </c>
      <c r="T457" s="16">
        <v>7</v>
      </c>
      <c r="U457" s="16" t="s">
        <v>2057</v>
      </c>
      <c r="W457" s="16" t="s">
        <v>9253</v>
      </c>
      <c r="X457" s="16" t="s">
        <v>9614</v>
      </c>
      <c r="Y457" s="16" t="s">
        <v>9614</v>
      </c>
      <c r="Z457" s="16" t="s">
        <v>9614</v>
      </c>
      <c r="AA457" s="16" t="s">
        <v>9614</v>
      </c>
      <c r="AB457" s="16" t="s">
        <v>9614</v>
      </c>
      <c r="AC457" s="16" t="s">
        <v>9614</v>
      </c>
      <c r="AD457" s="16" t="s">
        <v>9614</v>
      </c>
      <c r="AE457" s="16" t="s">
        <v>9614</v>
      </c>
      <c r="AF457" s="16" t="s">
        <v>9614</v>
      </c>
      <c r="AG457" s="17" t="str">
        <f t="shared" si="14"/>
        <v>456,0,0,0,0,0,0,0,0,0</v>
      </c>
      <c r="AH457" s="16" t="s">
        <v>7226</v>
      </c>
      <c r="AI457" s="16" t="s">
        <v>8249</v>
      </c>
      <c r="AL457" s="16" t="s">
        <v>8250</v>
      </c>
      <c r="AN457" s="16">
        <v>0</v>
      </c>
      <c r="AO457" s="16">
        <v>25</v>
      </c>
      <c r="AP457" s="16">
        <v>20</v>
      </c>
      <c r="AQ457" s="16" t="s">
        <v>8618</v>
      </c>
      <c r="AT457" s="17"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16">
        <v>457</v>
      </c>
      <c r="B458" s="16" t="s">
        <v>813</v>
      </c>
      <c r="C458" s="16" t="s">
        <v>4270</v>
      </c>
      <c r="D458" s="16" t="s">
        <v>179</v>
      </c>
      <c r="F458" s="16" t="s">
        <v>4851</v>
      </c>
      <c r="G458" s="16" t="s">
        <v>5421</v>
      </c>
      <c r="H458" s="16" t="s">
        <v>5444</v>
      </c>
      <c r="I458" s="16">
        <v>161</v>
      </c>
      <c r="J458" s="16" t="s">
        <v>2047</v>
      </c>
      <c r="K458" s="16">
        <v>75</v>
      </c>
      <c r="L458" s="16">
        <v>70</v>
      </c>
      <c r="M458" s="16" t="s">
        <v>5674</v>
      </c>
      <c r="N458" s="16" t="s">
        <v>3724</v>
      </c>
      <c r="O458" s="16" t="s">
        <v>6039</v>
      </c>
      <c r="Q458" s="16" t="s">
        <v>3758</v>
      </c>
      <c r="R458" s="16">
        <v>5355</v>
      </c>
      <c r="S458" s="16">
        <v>1.2</v>
      </c>
      <c r="T458" s="16">
        <v>24</v>
      </c>
      <c r="U458" s="16" t="s">
        <v>2057</v>
      </c>
      <c r="W458" s="16" t="s">
        <v>9254</v>
      </c>
      <c r="X458" s="16" t="s">
        <v>9614</v>
      </c>
      <c r="Y458" s="16" t="s">
        <v>9614</v>
      </c>
      <c r="Z458" s="16" t="s">
        <v>9614</v>
      </c>
      <c r="AA458" s="16" t="s">
        <v>9614</v>
      </c>
      <c r="AB458" s="16" t="s">
        <v>9614</v>
      </c>
      <c r="AC458" s="16" t="s">
        <v>9614</v>
      </c>
      <c r="AD458" s="16" t="s">
        <v>9614</v>
      </c>
      <c r="AE458" s="16" t="s">
        <v>9614</v>
      </c>
      <c r="AF458" s="16" t="s">
        <v>9614</v>
      </c>
      <c r="AG458" s="17" t="str">
        <f t="shared" si="14"/>
        <v>457,0,0,0,0,0,0,0,0,0</v>
      </c>
      <c r="AH458" s="16" t="s">
        <v>7227</v>
      </c>
      <c r="AI458" s="16" t="s">
        <v>8251</v>
      </c>
      <c r="AL458" s="16" t="s">
        <v>8250</v>
      </c>
      <c r="AN458" s="16">
        <v>0</v>
      </c>
      <c r="AO458" s="16">
        <v>25</v>
      </c>
      <c r="AP458" s="16">
        <v>12</v>
      </c>
      <c r="AT458" s="17"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16">
        <v>458</v>
      </c>
      <c r="B459" s="16" t="s">
        <v>814</v>
      </c>
      <c r="C459" s="16" t="s">
        <v>4271</v>
      </c>
      <c r="D459" s="16" t="s">
        <v>179</v>
      </c>
      <c r="E459" s="16" t="s">
        <v>185</v>
      </c>
      <c r="F459" s="16" t="s">
        <v>4852</v>
      </c>
      <c r="G459" s="16" t="s">
        <v>5421</v>
      </c>
      <c r="H459" s="16" t="s">
        <v>5432</v>
      </c>
      <c r="I459" s="16">
        <v>69</v>
      </c>
      <c r="J459" s="16" t="s">
        <v>1314</v>
      </c>
      <c r="K459" s="16">
        <v>25</v>
      </c>
      <c r="L459" s="16">
        <v>70</v>
      </c>
      <c r="M459" s="16" t="s">
        <v>5617</v>
      </c>
      <c r="N459" s="16" t="s">
        <v>3724</v>
      </c>
      <c r="O459" s="16" t="s">
        <v>6649</v>
      </c>
      <c r="P459" s="16" t="s">
        <v>6650</v>
      </c>
      <c r="Q459" s="16" t="s">
        <v>6993</v>
      </c>
      <c r="R459" s="16">
        <v>6630</v>
      </c>
      <c r="S459" s="16">
        <v>1</v>
      </c>
      <c r="T459" s="16">
        <v>65</v>
      </c>
      <c r="U459" s="16" t="s">
        <v>2057</v>
      </c>
      <c r="W459" s="16" t="s">
        <v>9255</v>
      </c>
      <c r="X459" s="16" t="s">
        <v>9614</v>
      </c>
      <c r="Y459" s="16" t="s">
        <v>9614</v>
      </c>
      <c r="Z459" s="16" t="s">
        <v>9614</v>
      </c>
      <c r="AA459" s="16" t="s">
        <v>9614</v>
      </c>
      <c r="AB459" s="16" t="s">
        <v>9614</v>
      </c>
      <c r="AC459" s="16" t="s">
        <v>9614</v>
      </c>
      <c r="AD459" s="16" t="s">
        <v>9614</v>
      </c>
      <c r="AE459" s="16" t="s">
        <v>9614</v>
      </c>
      <c r="AF459" s="16" t="s">
        <v>9614</v>
      </c>
      <c r="AG459" s="17" t="str">
        <f t="shared" si="14"/>
        <v>458,0,0,0,0,0,0,0,0,0</v>
      </c>
      <c r="AH459" s="16" t="s">
        <v>7046</v>
      </c>
      <c r="AI459" s="16" t="s">
        <v>7752</v>
      </c>
      <c r="AN459" s="16">
        <v>0</v>
      </c>
      <c r="AO459" s="16">
        <v>25</v>
      </c>
      <c r="AP459" s="16">
        <v>18</v>
      </c>
      <c r="AQ459" s="16" t="s">
        <v>8790</v>
      </c>
      <c r="AR459" s="16" t="s">
        <v>8791</v>
      </c>
      <c r="AT459" s="17"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16">
        <v>459</v>
      </c>
      <c r="B460" s="16" t="s">
        <v>815</v>
      </c>
      <c r="C460" s="16" t="s">
        <v>4272</v>
      </c>
      <c r="D460" s="16" t="s">
        <v>181</v>
      </c>
      <c r="E460" s="16" t="s">
        <v>164</v>
      </c>
      <c r="F460" s="16" t="s">
        <v>4853</v>
      </c>
      <c r="G460" s="16" t="s">
        <v>5421</v>
      </c>
      <c r="H460" s="16" t="s">
        <v>5432</v>
      </c>
      <c r="I460" s="16">
        <v>67</v>
      </c>
      <c r="J460" s="16" t="s">
        <v>2028</v>
      </c>
      <c r="K460" s="16">
        <v>120</v>
      </c>
      <c r="L460" s="16">
        <v>70</v>
      </c>
      <c r="M460" s="16" t="s">
        <v>3813</v>
      </c>
      <c r="N460" s="16" t="s">
        <v>3819</v>
      </c>
      <c r="O460" s="16" t="s">
        <v>6651</v>
      </c>
      <c r="P460" s="16" t="s">
        <v>6652</v>
      </c>
      <c r="Q460" s="16" t="s">
        <v>6900</v>
      </c>
      <c r="R460" s="16">
        <v>5355</v>
      </c>
      <c r="S460" s="16">
        <v>1</v>
      </c>
      <c r="T460" s="16">
        <v>50.5</v>
      </c>
      <c r="U460" s="16" t="s">
        <v>8760</v>
      </c>
      <c r="W460" s="16" t="s">
        <v>9256</v>
      </c>
      <c r="X460" s="16" t="s">
        <v>9614</v>
      </c>
      <c r="Y460" s="16" t="s">
        <v>9614</v>
      </c>
      <c r="Z460" s="16" t="s">
        <v>9614</v>
      </c>
      <c r="AA460" s="16" t="s">
        <v>9614</v>
      </c>
      <c r="AB460" s="16" t="s">
        <v>9614</v>
      </c>
      <c r="AC460" s="16" t="s">
        <v>9614</v>
      </c>
      <c r="AD460" s="16" t="s">
        <v>9614</v>
      </c>
      <c r="AE460" s="16" t="s">
        <v>9614</v>
      </c>
      <c r="AF460" s="16" t="s">
        <v>9614</v>
      </c>
      <c r="AG460" s="17" t="str">
        <f t="shared" si="14"/>
        <v>459,0,0,0,0,0,0,0,0,0</v>
      </c>
      <c r="AH460" s="16" t="s">
        <v>7228</v>
      </c>
      <c r="AI460" s="16" t="s">
        <v>8252</v>
      </c>
      <c r="AL460" s="16" t="s">
        <v>8253</v>
      </c>
      <c r="AN460" s="16">
        <v>0</v>
      </c>
      <c r="AO460" s="16">
        <v>25</v>
      </c>
      <c r="AP460" s="16">
        <v>0</v>
      </c>
      <c r="AQ460" s="16" t="s">
        <v>8619</v>
      </c>
      <c r="AT460" s="17"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16">
        <v>460</v>
      </c>
      <c r="B461" s="16" t="s">
        <v>816</v>
      </c>
      <c r="C461" s="16" t="s">
        <v>4273</v>
      </c>
      <c r="D461" s="16" t="s">
        <v>181</v>
      </c>
      <c r="E461" s="16" t="s">
        <v>164</v>
      </c>
      <c r="F461" s="16" t="s">
        <v>4854</v>
      </c>
      <c r="G461" s="16" t="s">
        <v>5421</v>
      </c>
      <c r="H461" s="16" t="s">
        <v>5432</v>
      </c>
      <c r="I461" s="16">
        <v>173</v>
      </c>
      <c r="J461" s="16" t="s">
        <v>5439</v>
      </c>
      <c r="K461" s="16">
        <v>60</v>
      </c>
      <c r="L461" s="16">
        <v>70</v>
      </c>
      <c r="M461" s="16" t="s">
        <v>3813</v>
      </c>
      <c r="N461" s="16" t="s">
        <v>3819</v>
      </c>
      <c r="O461" s="16" t="s">
        <v>6040</v>
      </c>
      <c r="Q461" s="16" t="s">
        <v>6900</v>
      </c>
      <c r="R461" s="16">
        <v>5355</v>
      </c>
      <c r="S461" s="16">
        <v>2.2000000000000002</v>
      </c>
      <c r="T461" s="16">
        <v>135.5</v>
      </c>
      <c r="U461" s="16" t="s">
        <v>8760</v>
      </c>
      <c r="W461" s="16" t="s">
        <v>9257</v>
      </c>
      <c r="X461" s="16" t="s">
        <v>9614</v>
      </c>
      <c r="Y461" s="16" t="s">
        <v>9614</v>
      </c>
      <c r="Z461" s="16" t="s">
        <v>9614</v>
      </c>
      <c r="AA461" s="16" t="s">
        <v>9614</v>
      </c>
      <c r="AB461" s="16" t="s">
        <v>9614</v>
      </c>
      <c r="AC461" s="16" t="s">
        <v>9614</v>
      </c>
      <c r="AD461" s="16" t="s">
        <v>9614</v>
      </c>
      <c r="AE461" s="16" t="s">
        <v>9614</v>
      </c>
      <c r="AF461" s="16" t="s">
        <v>9614</v>
      </c>
      <c r="AG461" s="17" t="str">
        <f t="shared" si="14"/>
        <v>460,0,0,0,0,0,0,0,0,0</v>
      </c>
      <c r="AH461" s="16" t="s">
        <v>7228</v>
      </c>
      <c r="AI461" s="16" t="s">
        <v>8254</v>
      </c>
      <c r="AL461" s="16" t="s">
        <v>8253</v>
      </c>
      <c r="AN461" s="16">
        <v>0</v>
      </c>
      <c r="AO461" s="16">
        <v>25</v>
      </c>
      <c r="AP461" s="16">
        <v>0</v>
      </c>
      <c r="AT461" s="17"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16">
        <v>461</v>
      </c>
      <c r="B462" s="16" t="s">
        <v>818</v>
      </c>
      <c r="C462" s="16" t="s">
        <v>4274</v>
      </c>
      <c r="D462" s="16" t="s">
        <v>190</v>
      </c>
      <c r="E462" s="16" t="s">
        <v>164</v>
      </c>
      <c r="F462" s="16" t="s">
        <v>4855</v>
      </c>
      <c r="G462" s="16" t="s">
        <v>5421</v>
      </c>
      <c r="H462" s="16" t="s">
        <v>1312</v>
      </c>
      <c r="I462" s="16">
        <v>179</v>
      </c>
      <c r="J462" s="16" t="s">
        <v>5436</v>
      </c>
      <c r="K462" s="16">
        <v>45</v>
      </c>
      <c r="L462" s="16">
        <v>35</v>
      </c>
      <c r="M462" s="16" t="s">
        <v>3740</v>
      </c>
      <c r="N462" s="16" t="s">
        <v>5606</v>
      </c>
      <c r="O462" s="16" t="s">
        <v>6041</v>
      </c>
      <c r="Q462" s="16" t="s">
        <v>2024</v>
      </c>
      <c r="R462" s="16">
        <v>5355</v>
      </c>
      <c r="S462" s="16">
        <v>1.1000000000000001</v>
      </c>
      <c r="T462" s="16">
        <v>34</v>
      </c>
      <c r="U462" s="16" t="s">
        <v>8763</v>
      </c>
      <c r="W462" s="16" t="s">
        <v>9258</v>
      </c>
      <c r="X462" s="16" t="s">
        <v>9614</v>
      </c>
      <c r="Y462" s="16" t="s">
        <v>9614</v>
      </c>
      <c r="Z462" s="16" t="s">
        <v>9614</v>
      </c>
      <c r="AA462" s="16" t="s">
        <v>9614</v>
      </c>
      <c r="AB462" s="16" t="s">
        <v>9614</v>
      </c>
      <c r="AC462" s="16" t="s">
        <v>9614</v>
      </c>
      <c r="AD462" s="16" t="s">
        <v>9614</v>
      </c>
      <c r="AE462" s="16" t="s">
        <v>9614</v>
      </c>
      <c r="AF462" s="16" t="s">
        <v>9614</v>
      </c>
      <c r="AG462" s="17" t="str">
        <f t="shared" si="14"/>
        <v>461,0,0,0,0,0,0,0,0,0</v>
      </c>
      <c r="AH462" s="16" t="s">
        <v>7037</v>
      </c>
      <c r="AI462" s="16" t="s">
        <v>8362</v>
      </c>
      <c r="AK462" s="16" t="s">
        <v>8346</v>
      </c>
      <c r="AL462" s="16" t="s">
        <v>8064</v>
      </c>
      <c r="AN462" s="16">
        <v>0</v>
      </c>
      <c r="AO462" s="16">
        <v>25</v>
      </c>
      <c r="AP462" s="16">
        <v>0</v>
      </c>
      <c r="AT462" s="17"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16">
        <v>462</v>
      </c>
      <c r="B463" s="16" t="s">
        <v>819</v>
      </c>
      <c r="C463" s="16" t="s">
        <v>3707</v>
      </c>
      <c r="D463" s="16" t="s">
        <v>180</v>
      </c>
      <c r="E463" s="16" t="s">
        <v>191</v>
      </c>
      <c r="F463" s="16" t="s">
        <v>4856</v>
      </c>
      <c r="G463" s="16" t="s">
        <v>5433</v>
      </c>
      <c r="H463" s="16" t="s">
        <v>5422</v>
      </c>
      <c r="I463" s="16">
        <v>241</v>
      </c>
      <c r="J463" s="16" t="s">
        <v>5419</v>
      </c>
      <c r="K463" s="16">
        <v>30</v>
      </c>
      <c r="L463" s="16">
        <v>70</v>
      </c>
      <c r="M463" s="16" t="s">
        <v>5539</v>
      </c>
      <c r="N463" s="16" t="s">
        <v>5540</v>
      </c>
      <c r="O463" s="16" t="s">
        <v>6042</v>
      </c>
      <c r="Q463" s="16" t="s">
        <v>2022</v>
      </c>
      <c r="R463" s="16">
        <v>5355</v>
      </c>
      <c r="S463" s="16">
        <v>1.2</v>
      </c>
      <c r="T463" s="16">
        <v>180</v>
      </c>
      <c r="U463" s="16" t="s">
        <v>8758</v>
      </c>
      <c r="W463" s="16" t="s">
        <v>9259</v>
      </c>
      <c r="X463" s="16" t="s">
        <v>9614</v>
      </c>
      <c r="Y463" s="16" t="s">
        <v>9614</v>
      </c>
      <c r="Z463" s="16" t="s">
        <v>9614</v>
      </c>
      <c r="AA463" s="16" t="s">
        <v>9614</v>
      </c>
      <c r="AB463" s="16" t="s">
        <v>9614</v>
      </c>
      <c r="AC463" s="16" t="s">
        <v>9614</v>
      </c>
      <c r="AD463" s="16" t="s">
        <v>9614</v>
      </c>
      <c r="AE463" s="16" t="s">
        <v>9614</v>
      </c>
      <c r="AF463" s="16" t="s">
        <v>9614</v>
      </c>
      <c r="AG463" s="17" t="str">
        <f t="shared" si="14"/>
        <v>462,0,0,0,0,0,0,0,0,0</v>
      </c>
      <c r="AH463" s="16" t="s">
        <v>7229</v>
      </c>
      <c r="AI463" s="16" t="s">
        <v>8255</v>
      </c>
      <c r="AL463" s="16" t="s">
        <v>3711</v>
      </c>
      <c r="AN463" s="16">
        <v>0</v>
      </c>
      <c r="AO463" s="16">
        <v>25</v>
      </c>
      <c r="AP463" s="16">
        <v>11</v>
      </c>
      <c r="AT463" s="17"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16">
        <v>463</v>
      </c>
      <c r="B464" s="16" t="s">
        <v>820</v>
      </c>
      <c r="C464" s="16" t="s">
        <v>4275</v>
      </c>
      <c r="D464" s="16" t="s">
        <v>177</v>
      </c>
      <c r="F464" s="16" t="s">
        <v>4857</v>
      </c>
      <c r="G464" s="16" t="s">
        <v>5421</v>
      </c>
      <c r="H464" s="16" t="s">
        <v>5422</v>
      </c>
      <c r="I464" s="16">
        <v>180</v>
      </c>
      <c r="J464" s="16" t="s">
        <v>2033</v>
      </c>
      <c r="K464" s="16">
        <v>30</v>
      </c>
      <c r="L464" s="16">
        <v>70</v>
      </c>
      <c r="M464" s="16" t="s">
        <v>5553</v>
      </c>
      <c r="N464" s="16" t="s">
        <v>3696</v>
      </c>
      <c r="O464" s="16" t="s">
        <v>6043</v>
      </c>
      <c r="Q464" s="16" t="s">
        <v>2018</v>
      </c>
      <c r="R464" s="16">
        <v>5355</v>
      </c>
      <c r="S464" s="16">
        <v>1.7</v>
      </c>
      <c r="T464" s="16">
        <v>140</v>
      </c>
      <c r="U464" s="16" t="s">
        <v>8761</v>
      </c>
      <c r="W464" s="16" t="s">
        <v>9260</v>
      </c>
      <c r="X464" s="16" t="s">
        <v>9614</v>
      </c>
      <c r="Y464" s="16" t="s">
        <v>9614</v>
      </c>
      <c r="Z464" s="16" t="s">
        <v>9614</v>
      </c>
      <c r="AA464" s="16" t="s">
        <v>9614</v>
      </c>
      <c r="AB464" s="16" t="s">
        <v>9614</v>
      </c>
      <c r="AC464" s="16" t="s">
        <v>9614</v>
      </c>
      <c r="AD464" s="16" t="s">
        <v>9614</v>
      </c>
      <c r="AE464" s="16" t="s">
        <v>9614</v>
      </c>
      <c r="AF464" s="16" t="s">
        <v>9614</v>
      </c>
      <c r="AG464" s="17" t="str">
        <f t="shared" si="14"/>
        <v>463,0,0,0,0,0,0,0,0,0</v>
      </c>
      <c r="AH464" s="16" t="s">
        <v>6969</v>
      </c>
      <c r="AI464" s="16" t="s">
        <v>8256</v>
      </c>
      <c r="AL464" s="16" t="s">
        <v>8093</v>
      </c>
      <c r="AN464" s="16">
        <v>0</v>
      </c>
      <c r="AO464" s="16">
        <v>25</v>
      </c>
      <c r="AP464" s="16">
        <v>0</v>
      </c>
      <c r="AT464" s="17"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16">
        <v>464</v>
      </c>
      <c r="B465" s="16" t="s">
        <v>821</v>
      </c>
      <c r="C465" s="16" t="s">
        <v>4276</v>
      </c>
      <c r="D465" s="16" t="s">
        <v>184</v>
      </c>
      <c r="E465" s="16" t="s">
        <v>187</v>
      </c>
      <c r="F465" s="16" t="s">
        <v>4858</v>
      </c>
      <c r="G465" s="16" t="s">
        <v>5421</v>
      </c>
      <c r="H465" s="16" t="s">
        <v>5432</v>
      </c>
      <c r="I465" s="16">
        <v>241</v>
      </c>
      <c r="J465" s="16" t="s">
        <v>2030</v>
      </c>
      <c r="K465" s="16">
        <v>30</v>
      </c>
      <c r="L465" s="16">
        <v>70</v>
      </c>
      <c r="M465" s="16" t="s">
        <v>5675</v>
      </c>
      <c r="N465" s="16" t="s">
        <v>3715</v>
      </c>
      <c r="O465" s="16" t="s">
        <v>6044</v>
      </c>
      <c r="Q465" s="16" t="s">
        <v>6922</v>
      </c>
      <c r="R465" s="16">
        <v>5355</v>
      </c>
      <c r="S465" s="16">
        <v>2.4</v>
      </c>
      <c r="T465" s="16">
        <v>282.8</v>
      </c>
      <c r="U465" s="16" t="s">
        <v>8758</v>
      </c>
      <c r="W465" s="16" t="s">
        <v>9261</v>
      </c>
      <c r="X465" s="16" t="s">
        <v>9614</v>
      </c>
      <c r="Y465" s="16" t="s">
        <v>9614</v>
      </c>
      <c r="Z465" s="16" t="s">
        <v>9614</v>
      </c>
      <c r="AA465" s="16" t="s">
        <v>9614</v>
      </c>
      <c r="AB465" s="16" t="s">
        <v>9614</v>
      </c>
      <c r="AC465" s="16" t="s">
        <v>9614</v>
      </c>
      <c r="AD465" s="16" t="s">
        <v>9614</v>
      </c>
      <c r="AE465" s="16" t="s">
        <v>9614</v>
      </c>
      <c r="AF465" s="16" t="s">
        <v>9614</v>
      </c>
      <c r="AG465" s="17" t="str">
        <f t="shared" si="14"/>
        <v>464,0,0,0,0,0,0,0,0,0</v>
      </c>
      <c r="AH465" s="16" t="s">
        <v>6924</v>
      </c>
      <c r="AI465" s="16" t="s">
        <v>7753</v>
      </c>
      <c r="AN465" s="16">
        <v>0</v>
      </c>
      <c r="AO465" s="16">
        <v>25</v>
      </c>
      <c r="AP465" s="16">
        <v>0</v>
      </c>
      <c r="AT465" s="17"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16">
        <v>465</v>
      </c>
      <c r="B466" s="16" t="s">
        <v>822</v>
      </c>
      <c r="C466" s="16" t="s">
        <v>4277</v>
      </c>
      <c r="D466" s="16" t="s">
        <v>181</v>
      </c>
      <c r="F466" s="16" t="s">
        <v>4859</v>
      </c>
      <c r="G466" s="16" t="s">
        <v>5421</v>
      </c>
      <c r="H466" s="16" t="s">
        <v>5422</v>
      </c>
      <c r="I466" s="16">
        <v>187</v>
      </c>
      <c r="J466" s="16" t="s">
        <v>2044</v>
      </c>
      <c r="K466" s="16">
        <v>30</v>
      </c>
      <c r="L466" s="16">
        <v>70</v>
      </c>
      <c r="M466" s="16" t="s">
        <v>5556</v>
      </c>
      <c r="N466" s="16" t="s">
        <v>3792</v>
      </c>
      <c r="O466" s="16" t="s">
        <v>6045</v>
      </c>
      <c r="Q466" s="16" t="s">
        <v>241</v>
      </c>
      <c r="R466" s="16">
        <v>5355</v>
      </c>
      <c r="S466" s="16">
        <v>2</v>
      </c>
      <c r="T466" s="16">
        <v>128.6</v>
      </c>
      <c r="U466" s="16" t="s">
        <v>2057</v>
      </c>
      <c r="W466" s="16" t="s">
        <v>9262</v>
      </c>
      <c r="X466" s="16" t="s">
        <v>9614</v>
      </c>
      <c r="Y466" s="16" t="s">
        <v>9614</v>
      </c>
      <c r="Z466" s="16" t="s">
        <v>9614</v>
      </c>
      <c r="AA466" s="16" t="s">
        <v>9614</v>
      </c>
      <c r="AB466" s="16" t="s">
        <v>9614</v>
      </c>
      <c r="AC466" s="16" t="s">
        <v>9614</v>
      </c>
      <c r="AD466" s="16" t="s">
        <v>9614</v>
      </c>
      <c r="AE466" s="16" t="s">
        <v>9614</v>
      </c>
      <c r="AF466" s="16" t="s">
        <v>9614</v>
      </c>
      <c r="AG466" s="17" t="str">
        <f t="shared" si="14"/>
        <v>465,0,0,0,0,0,0,0,0,0</v>
      </c>
      <c r="AH466" s="16" t="s">
        <v>6970</v>
      </c>
      <c r="AI466" s="16" t="s">
        <v>7754</v>
      </c>
      <c r="AN466" s="16">
        <v>0</v>
      </c>
      <c r="AO466" s="16">
        <v>25</v>
      </c>
      <c r="AP466" s="16">
        <v>0</v>
      </c>
      <c r="AT466" s="17"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16">
        <v>466</v>
      </c>
      <c r="B467" s="16" t="s">
        <v>823</v>
      </c>
      <c r="C467" s="16" t="s">
        <v>4278</v>
      </c>
      <c r="D467" s="16" t="s">
        <v>180</v>
      </c>
      <c r="F467" s="16" t="s">
        <v>4860</v>
      </c>
      <c r="G467" s="16" t="s">
        <v>5431</v>
      </c>
      <c r="H467" s="16" t="s">
        <v>5422</v>
      </c>
      <c r="I467" s="16">
        <v>243</v>
      </c>
      <c r="J467" s="16" t="s">
        <v>2030</v>
      </c>
      <c r="K467" s="16">
        <v>30</v>
      </c>
      <c r="L467" s="16">
        <v>70</v>
      </c>
      <c r="M467" s="16" t="s">
        <v>3790</v>
      </c>
      <c r="N467" s="16" t="s">
        <v>3816</v>
      </c>
      <c r="O467" s="16" t="s">
        <v>6046</v>
      </c>
      <c r="Q467" s="16" t="s">
        <v>3771</v>
      </c>
      <c r="R467" s="16">
        <v>6630</v>
      </c>
      <c r="S467" s="16">
        <v>1.8</v>
      </c>
      <c r="T467" s="16">
        <v>138.6</v>
      </c>
      <c r="U467" s="16" t="s">
        <v>8759</v>
      </c>
      <c r="W467" s="16" t="s">
        <v>9263</v>
      </c>
      <c r="X467" s="16" t="s">
        <v>9614</v>
      </c>
      <c r="Y467" s="16" t="s">
        <v>9614</v>
      </c>
      <c r="Z467" s="16" t="s">
        <v>9614</v>
      </c>
      <c r="AA467" s="16" t="s">
        <v>9614</v>
      </c>
      <c r="AB467" s="16" t="s">
        <v>9614</v>
      </c>
      <c r="AC467" s="16" t="s">
        <v>9614</v>
      </c>
      <c r="AD467" s="16" t="s">
        <v>9614</v>
      </c>
      <c r="AE467" s="16" t="s">
        <v>9614</v>
      </c>
      <c r="AF467" s="16" t="s">
        <v>9614</v>
      </c>
      <c r="AG467" s="17" t="str">
        <f t="shared" si="14"/>
        <v>466,0,0,0,0,0,0,0,0,0</v>
      </c>
      <c r="AH467" s="16" t="s">
        <v>1418</v>
      </c>
      <c r="AI467" s="16" t="s">
        <v>8257</v>
      </c>
      <c r="AL467" s="16" t="s">
        <v>3726</v>
      </c>
      <c r="AN467" s="16">
        <v>0</v>
      </c>
      <c r="AO467" s="16">
        <v>25</v>
      </c>
      <c r="AP467" s="16">
        <v>0</v>
      </c>
      <c r="AT467" s="17"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16">
        <v>467</v>
      </c>
      <c r="B468" s="16" t="s">
        <v>824</v>
      </c>
      <c r="C468" s="16" t="s">
        <v>4279</v>
      </c>
      <c r="D468" s="16" t="s">
        <v>178</v>
      </c>
      <c r="F468" s="16" t="s">
        <v>4861</v>
      </c>
      <c r="G468" s="16" t="s">
        <v>5431</v>
      </c>
      <c r="H468" s="16" t="s">
        <v>5422</v>
      </c>
      <c r="I468" s="16">
        <v>243</v>
      </c>
      <c r="J468" s="16" t="s">
        <v>5419</v>
      </c>
      <c r="K468" s="16">
        <v>30</v>
      </c>
      <c r="L468" s="16">
        <v>70</v>
      </c>
      <c r="M468" s="16" t="s">
        <v>3756</v>
      </c>
      <c r="N468" s="16" t="s">
        <v>3816</v>
      </c>
      <c r="O468" s="16" t="s">
        <v>6047</v>
      </c>
      <c r="Q468" s="16" t="s">
        <v>3771</v>
      </c>
      <c r="R468" s="16">
        <v>6630</v>
      </c>
      <c r="S468" s="16">
        <v>1.6</v>
      </c>
      <c r="T468" s="16">
        <v>68</v>
      </c>
      <c r="U468" s="16" t="s">
        <v>2056</v>
      </c>
      <c r="W468" s="16" t="s">
        <v>9264</v>
      </c>
      <c r="X468" s="16" t="s">
        <v>9614</v>
      </c>
      <c r="Y468" s="16" t="s">
        <v>9614</v>
      </c>
      <c r="Z468" s="16" t="s">
        <v>9614</v>
      </c>
      <c r="AA468" s="16" t="s">
        <v>9614</v>
      </c>
      <c r="AB468" s="16" t="s">
        <v>9614</v>
      </c>
      <c r="AC468" s="16" t="s">
        <v>9614</v>
      </c>
      <c r="AD468" s="16" t="s">
        <v>9614</v>
      </c>
      <c r="AE468" s="16" t="s">
        <v>9614</v>
      </c>
      <c r="AF468" s="16" t="s">
        <v>9614</v>
      </c>
      <c r="AG468" s="17" t="str">
        <f t="shared" si="14"/>
        <v>467,0,0,0,0,0,0,0,0,0</v>
      </c>
      <c r="AH468" s="16" t="s">
        <v>7230</v>
      </c>
      <c r="AI468" s="16" t="s">
        <v>8258</v>
      </c>
      <c r="AL468" s="16" t="s">
        <v>3727</v>
      </c>
      <c r="AN468" s="16">
        <v>0</v>
      </c>
      <c r="AO468" s="16">
        <v>25</v>
      </c>
      <c r="AP468" s="16">
        <v>0</v>
      </c>
      <c r="AT468" s="17"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16">
        <v>468</v>
      </c>
      <c r="B469" s="16" t="s">
        <v>825</v>
      </c>
      <c r="C469" s="16" t="s">
        <v>4280</v>
      </c>
      <c r="D469" s="16" t="s">
        <v>192</v>
      </c>
      <c r="E469" s="16" t="s">
        <v>185</v>
      </c>
      <c r="F469" s="16" t="s">
        <v>4862</v>
      </c>
      <c r="G469" s="16" t="s">
        <v>1311</v>
      </c>
      <c r="H469" s="16" t="s">
        <v>5427</v>
      </c>
      <c r="I469" s="16">
        <v>245</v>
      </c>
      <c r="J469" s="16" t="s">
        <v>5417</v>
      </c>
      <c r="K469" s="16">
        <v>30</v>
      </c>
      <c r="L469" s="16">
        <v>70</v>
      </c>
      <c r="M469" s="16" t="s">
        <v>5583</v>
      </c>
      <c r="N469" s="16" t="s">
        <v>3748</v>
      </c>
      <c r="O469" s="16" t="s">
        <v>6048</v>
      </c>
      <c r="Q469" s="16" t="s">
        <v>7012</v>
      </c>
      <c r="R469" s="16">
        <v>2805</v>
      </c>
      <c r="S469" s="16">
        <v>1.5</v>
      </c>
      <c r="T469" s="16">
        <v>38</v>
      </c>
      <c r="U469" s="16" t="s">
        <v>8760</v>
      </c>
      <c r="W469" s="16" t="s">
        <v>9265</v>
      </c>
      <c r="X469" s="16" t="s">
        <v>9614</v>
      </c>
      <c r="Y469" s="16" t="s">
        <v>9614</v>
      </c>
      <c r="Z469" s="16" t="s">
        <v>9614</v>
      </c>
      <c r="AA469" s="16" t="s">
        <v>9614</v>
      </c>
      <c r="AB469" s="16" t="s">
        <v>9614</v>
      </c>
      <c r="AC469" s="16" t="s">
        <v>9614</v>
      </c>
      <c r="AD469" s="16" t="s">
        <v>9614</v>
      </c>
      <c r="AE469" s="16" t="s">
        <v>9614</v>
      </c>
      <c r="AF469" s="16" t="s">
        <v>9614</v>
      </c>
      <c r="AG469" s="17" t="str">
        <f t="shared" si="14"/>
        <v>468,0,0,0,0,0,0,0,0,0</v>
      </c>
      <c r="AH469" s="16" t="s">
        <v>7231</v>
      </c>
      <c r="AI469" s="16" t="s">
        <v>7755</v>
      </c>
      <c r="AN469" s="16">
        <v>0</v>
      </c>
      <c r="AO469" s="16">
        <v>25</v>
      </c>
      <c r="AP469" s="16">
        <v>24</v>
      </c>
      <c r="AT469" s="17"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16">
        <v>469</v>
      </c>
      <c r="B470" s="16" t="s">
        <v>826</v>
      </c>
      <c r="C470" s="16" t="s">
        <v>4281</v>
      </c>
      <c r="D470" s="16" t="s">
        <v>170</v>
      </c>
      <c r="E470" s="16" t="s">
        <v>185</v>
      </c>
      <c r="F470" s="16" t="s">
        <v>4863</v>
      </c>
      <c r="G470" s="16" t="s">
        <v>5421</v>
      </c>
      <c r="H470" s="16" t="s">
        <v>5422</v>
      </c>
      <c r="I470" s="16">
        <v>180</v>
      </c>
      <c r="J470" s="16" t="s">
        <v>2029</v>
      </c>
      <c r="K470" s="16">
        <v>30</v>
      </c>
      <c r="L470" s="16">
        <v>70</v>
      </c>
      <c r="M470" s="16" t="s">
        <v>5676</v>
      </c>
      <c r="N470" s="16" t="s">
        <v>3759</v>
      </c>
      <c r="O470" s="16" t="s">
        <v>6049</v>
      </c>
      <c r="Q470" s="16" t="s">
        <v>1372</v>
      </c>
      <c r="R470" s="16">
        <v>5355</v>
      </c>
      <c r="S470" s="16">
        <v>1.9</v>
      </c>
      <c r="T470" s="16">
        <v>51.5</v>
      </c>
      <c r="U470" s="16" t="s">
        <v>2055</v>
      </c>
      <c r="W470" s="16" t="s">
        <v>9266</v>
      </c>
      <c r="X470" s="16" t="s">
        <v>9614</v>
      </c>
      <c r="Y470" s="16" t="s">
        <v>9614</v>
      </c>
      <c r="Z470" s="16" t="s">
        <v>9614</v>
      </c>
      <c r="AA470" s="16" t="s">
        <v>9614</v>
      </c>
      <c r="AB470" s="16" t="s">
        <v>9614</v>
      </c>
      <c r="AC470" s="16" t="s">
        <v>9614</v>
      </c>
      <c r="AD470" s="16" t="s">
        <v>9614</v>
      </c>
      <c r="AE470" s="16" t="s">
        <v>9614</v>
      </c>
      <c r="AF470" s="16" t="s">
        <v>9614</v>
      </c>
      <c r="AG470" s="17" t="str">
        <f t="shared" si="14"/>
        <v>469,0,0,0,0,0,0,0,0,0</v>
      </c>
      <c r="AH470" s="16" t="s">
        <v>7232</v>
      </c>
      <c r="AI470" s="16" t="s">
        <v>8259</v>
      </c>
      <c r="AL470" s="16" t="s">
        <v>8131</v>
      </c>
      <c r="AN470" s="16">
        <v>0</v>
      </c>
      <c r="AO470" s="16">
        <v>25</v>
      </c>
      <c r="AP470" s="16">
        <v>11</v>
      </c>
      <c r="AT470" s="17"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16">
        <v>470</v>
      </c>
      <c r="B471" s="16" t="s">
        <v>827</v>
      </c>
      <c r="C471" s="16" t="s">
        <v>3732</v>
      </c>
      <c r="D471" s="16" t="s">
        <v>181</v>
      </c>
      <c r="F471" s="16" t="s">
        <v>4864</v>
      </c>
      <c r="G471" s="16" t="s">
        <v>1311</v>
      </c>
      <c r="H471" s="16" t="s">
        <v>5422</v>
      </c>
      <c r="I471" s="16">
        <v>184</v>
      </c>
      <c r="J471" s="16" t="s">
        <v>2044</v>
      </c>
      <c r="K471" s="16">
        <v>45</v>
      </c>
      <c r="L471" s="16">
        <v>35</v>
      </c>
      <c r="M471" s="16" t="s">
        <v>3720</v>
      </c>
      <c r="N471" s="16" t="s">
        <v>3795</v>
      </c>
      <c r="O471" s="16" t="s">
        <v>6050</v>
      </c>
      <c r="Q471" s="16" t="s">
        <v>2024</v>
      </c>
      <c r="R471" s="16">
        <v>9180</v>
      </c>
      <c r="S471" s="16">
        <v>1</v>
      </c>
      <c r="T471" s="16">
        <v>25.5</v>
      </c>
      <c r="U471" s="16" t="s">
        <v>2055</v>
      </c>
      <c r="W471" s="16" t="s">
        <v>9267</v>
      </c>
      <c r="X471" s="16" t="s">
        <v>9614</v>
      </c>
      <c r="Y471" s="16" t="s">
        <v>9614</v>
      </c>
      <c r="Z471" s="16" t="s">
        <v>9614</v>
      </c>
      <c r="AA471" s="16" t="s">
        <v>9614</v>
      </c>
      <c r="AB471" s="16" t="s">
        <v>9614</v>
      </c>
      <c r="AC471" s="16" t="s">
        <v>9614</v>
      </c>
      <c r="AD471" s="16" t="s">
        <v>9614</v>
      </c>
      <c r="AE471" s="16" t="s">
        <v>9614</v>
      </c>
      <c r="AF471" s="16" t="s">
        <v>9614</v>
      </c>
      <c r="AG471" s="17" t="str">
        <f t="shared" si="14"/>
        <v>470,0,0,0,0,0,0,0,0,0</v>
      </c>
      <c r="AH471" s="16" t="s">
        <v>7233</v>
      </c>
      <c r="AI471" s="16" t="s">
        <v>7756</v>
      </c>
      <c r="AN471" s="16">
        <v>0</v>
      </c>
      <c r="AO471" s="16">
        <v>25</v>
      </c>
      <c r="AP471" s="16">
        <v>0</v>
      </c>
      <c r="AT471" s="17"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16">
        <v>471</v>
      </c>
      <c r="B472" s="16" t="s">
        <v>828</v>
      </c>
      <c r="C472" s="16" t="s">
        <v>3733</v>
      </c>
      <c r="D472" s="16" t="s">
        <v>164</v>
      </c>
      <c r="F472" s="16" t="s">
        <v>4865</v>
      </c>
      <c r="G472" s="16" t="s">
        <v>1311</v>
      </c>
      <c r="H472" s="16" t="s">
        <v>5422</v>
      </c>
      <c r="I472" s="16">
        <v>184</v>
      </c>
      <c r="J472" s="16" t="s">
        <v>5429</v>
      </c>
      <c r="K472" s="16">
        <v>45</v>
      </c>
      <c r="L472" s="16">
        <v>35</v>
      </c>
      <c r="M472" s="16" t="s">
        <v>3757</v>
      </c>
      <c r="N472" s="16" t="s">
        <v>3775</v>
      </c>
      <c r="O472" s="16" t="s">
        <v>6051</v>
      </c>
      <c r="Q472" s="16" t="s">
        <v>2024</v>
      </c>
      <c r="R472" s="16">
        <v>9180</v>
      </c>
      <c r="S472" s="16">
        <v>0.8</v>
      </c>
      <c r="T472" s="16">
        <v>25.9</v>
      </c>
      <c r="U472" s="16" t="s">
        <v>2057</v>
      </c>
      <c r="W472" s="16" t="s">
        <v>9268</v>
      </c>
      <c r="X472" s="16" t="s">
        <v>9614</v>
      </c>
      <c r="Y472" s="16" t="s">
        <v>9614</v>
      </c>
      <c r="Z472" s="16" t="s">
        <v>9614</v>
      </c>
      <c r="AA472" s="16" t="s">
        <v>9614</v>
      </c>
      <c r="AB472" s="16" t="s">
        <v>9614</v>
      </c>
      <c r="AC472" s="16" t="s">
        <v>9614</v>
      </c>
      <c r="AD472" s="16" t="s">
        <v>9614</v>
      </c>
      <c r="AE472" s="16" t="s">
        <v>9614</v>
      </c>
      <c r="AF472" s="16" t="s">
        <v>9614</v>
      </c>
      <c r="AG472" s="17" t="str">
        <f t="shared" si="14"/>
        <v>471,0,0,0,0,0,0,0,0,0</v>
      </c>
      <c r="AH472" s="16" t="s">
        <v>7234</v>
      </c>
      <c r="AI472" s="16" t="s">
        <v>7757</v>
      </c>
      <c r="AN472" s="16">
        <v>0</v>
      </c>
      <c r="AO472" s="16">
        <v>25</v>
      </c>
      <c r="AP472" s="16">
        <v>0</v>
      </c>
      <c r="AT472" s="17"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16">
        <v>472</v>
      </c>
      <c r="B473" s="16" t="s">
        <v>829</v>
      </c>
      <c r="C473" s="16" t="s">
        <v>4282</v>
      </c>
      <c r="D473" s="16" t="s">
        <v>184</v>
      </c>
      <c r="E473" s="16" t="s">
        <v>185</v>
      </c>
      <c r="F473" s="16" t="s">
        <v>4866</v>
      </c>
      <c r="G473" s="16" t="s">
        <v>5421</v>
      </c>
      <c r="H473" s="16" t="s">
        <v>1312</v>
      </c>
      <c r="I473" s="16">
        <v>179</v>
      </c>
      <c r="J473" s="16" t="s">
        <v>2044</v>
      </c>
      <c r="K473" s="16">
        <v>30</v>
      </c>
      <c r="L473" s="16">
        <v>70</v>
      </c>
      <c r="M473" s="16" t="s">
        <v>5596</v>
      </c>
      <c r="N473" s="16" t="s">
        <v>3766</v>
      </c>
      <c r="O473" s="16" t="s">
        <v>6052</v>
      </c>
      <c r="Q473" s="16" t="s">
        <v>1372</v>
      </c>
      <c r="R473" s="16">
        <v>5355</v>
      </c>
      <c r="S473" s="16">
        <v>2</v>
      </c>
      <c r="T473" s="16">
        <v>42.5</v>
      </c>
      <c r="U473" s="16" t="s">
        <v>8762</v>
      </c>
      <c r="W473" s="16" t="s">
        <v>9269</v>
      </c>
      <c r="X473" s="16" t="s">
        <v>9614</v>
      </c>
      <c r="Y473" s="16" t="s">
        <v>9614</v>
      </c>
      <c r="Z473" s="16" t="s">
        <v>9614</v>
      </c>
      <c r="AA473" s="16" t="s">
        <v>9614</v>
      </c>
      <c r="AB473" s="16" t="s">
        <v>9614</v>
      </c>
      <c r="AC473" s="16" t="s">
        <v>9614</v>
      </c>
      <c r="AD473" s="16" t="s">
        <v>9614</v>
      </c>
      <c r="AE473" s="16" t="s">
        <v>9614</v>
      </c>
      <c r="AF473" s="16" t="s">
        <v>9614</v>
      </c>
      <c r="AG473" s="17" t="str">
        <f t="shared" si="14"/>
        <v>472,0,0,0,0,0,0,0,0,0</v>
      </c>
      <c r="AH473" s="16" t="s">
        <v>7235</v>
      </c>
      <c r="AI473" s="16" t="s">
        <v>7758</v>
      </c>
      <c r="AN473" s="16">
        <v>0</v>
      </c>
      <c r="AO473" s="16">
        <v>25</v>
      </c>
      <c r="AP473" s="16">
        <v>10</v>
      </c>
      <c r="AT473" s="17"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16">
        <v>473</v>
      </c>
      <c r="B474" s="16" t="s">
        <v>830</v>
      </c>
      <c r="C474" s="16" t="s">
        <v>4283</v>
      </c>
      <c r="D474" s="16" t="s">
        <v>164</v>
      </c>
      <c r="E474" s="16" t="s">
        <v>184</v>
      </c>
      <c r="F474" s="16" t="s">
        <v>4867</v>
      </c>
      <c r="G474" s="16" t="s">
        <v>5421</v>
      </c>
      <c r="H474" s="16" t="s">
        <v>5432</v>
      </c>
      <c r="I474" s="16">
        <v>239</v>
      </c>
      <c r="J474" s="16" t="s">
        <v>2030</v>
      </c>
      <c r="K474" s="16">
        <v>50</v>
      </c>
      <c r="L474" s="16">
        <v>70</v>
      </c>
      <c r="M474" s="16" t="s">
        <v>5611</v>
      </c>
      <c r="N474" s="16" t="s">
        <v>3741</v>
      </c>
      <c r="O474" s="16" t="s">
        <v>6053</v>
      </c>
      <c r="Q474" s="16" t="s">
        <v>2024</v>
      </c>
      <c r="R474" s="16">
        <v>5355</v>
      </c>
      <c r="S474" s="16">
        <v>2.5</v>
      </c>
      <c r="T474" s="16">
        <v>291</v>
      </c>
      <c r="U474" s="16" t="s">
        <v>2058</v>
      </c>
      <c r="W474" s="16" t="s">
        <v>9270</v>
      </c>
      <c r="X474" s="16" t="s">
        <v>9614</v>
      </c>
      <c r="Y474" s="16" t="s">
        <v>9614</v>
      </c>
      <c r="Z474" s="16" t="s">
        <v>9614</v>
      </c>
      <c r="AA474" s="16" t="s">
        <v>9614</v>
      </c>
      <c r="AB474" s="16" t="s">
        <v>9614</v>
      </c>
      <c r="AC474" s="16" t="s">
        <v>9614</v>
      </c>
      <c r="AD474" s="16" t="s">
        <v>9614</v>
      </c>
      <c r="AE474" s="16" t="s">
        <v>9614</v>
      </c>
      <c r="AF474" s="16" t="s">
        <v>9614</v>
      </c>
      <c r="AG474" s="17" t="str">
        <f t="shared" si="14"/>
        <v>473,0,0,0,0,0,0,0,0,0</v>
      </c>
      <c r="AH474" s="16" t="s">
        <v>7236</v>
      </c>
      <c r="AI474" s="16" t="s">
        <v>7759</v>
      </c>
      <c r="AN474" s="16">
        <v>0</v>
      </c>
      <c r="AO474" s="16">
        <v>25</v>
      </c>
      <c r="AP474" s="16">
        <v>0</v>
      </c>
      <c r="AT474" s="17"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16">
        <v>474</v>
      </c>
      <c r="B475" s="16" t="s">
        <v>831</v>
      </c>
      <c r="C475" s="16" t="s">
        <v>4284</v>
      </c>
      <c r="D475" s="16" t="s">
        <v>177</v>
      </c>
      <c r="F475" s="16" t="s">
        <v>4868</v>
      </c>
      <c r="G475" s="16" t="s">
        <v>5433</v>
      </c>
      <c r="H475" s="16" t="s">
        <v>5422</v>
      </c>
      <c r="I475" s="16">
        <v>241</v>
      </c>
      <c r="J475" s="16" t="s">
        <v>5419</v>
      </c>
      <c r="K475" s="16">
        <v>30</v>
      </c>
      <c r="L475" s="16">
        <v>70</v>
      </c>
      <c r="M475" s="16" t="s">
        <v>5677</v>
      </c>
      <c r="N475" s="16" t="s">
        <v>5540</v>
      </c>
      <c r="O475" s="16" t="s">
        <v>6054</v>
      </c>
      <c r="Q475" s="16" t="s">
        <v>2022</v>
      </c>
      <c r="R475" s="16">
        <v>5355</v>
      </c>
      <c r="S475" s="16">
        <v>0.9</v>
      </c>
      <c r="T475" s="16">
        <v>34</v>
      </c>
      <c r="U475" s="16" t="s">
        <v>2056</v>
      </c>
      <c r="W475" s="16" t="s">
        <v>9271</v>
      </c>
      <c r="X475" s="16" t="s">
        <v>9614</v>
      </c>
      <c r="Y475" s="16" t="s">
        <v>9614</v>
      </c>
      <c r="Z475" s="16" t="s">
        <v>9614</v>
      </c>
      <c r="AA475" s="16" t="s">
        <v>9614</v>
      </c>
      <c r="AB475" s="16" t="s">
        <v>9614</v>
      </c>
      <c r="AC475" s="16" t="s">
        <v>9614</v>
      </c>
      <c r="AD475" s="16" t="s">
        <v>9614</v>
      </c>
      <c r="AE475" s="16" t="s">
        <v>9614</v>
      </c>
      <c r="AF475" s="16" t="s">
        <v>9614</v>
      </c>
      <c r="AG475" s="17" t="str">
        <f t="shared" si="14"/>
        <v>474,0,0,0,0,0,0,0,0,0</v>
      </c>
      <c r="AH475" s="16" t="s">
        <v>6988</v>
      </c>
      <c r="AI475" s="16" t="s">
        <v>7760</v>
      </c>
      <c r="AN475" s="16">
        <v>0</v>
      </c>
      <c r="AO475" s="16">
        <v>25</v>
      </c>
      <c r="AP475" s="16">
        <v>8</v>
      </c>
      <c r="AT475" s="17"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16">
        <v>475</v>
      </c>
      <c r="B476" s="16" t="s">
        <v>832</v>
      </c>
      <c r="C476" s="16" t="s">
        <v>3765</v>
      </c>
      <c r="D476" s="16" t="s">
        <v>186</v>
      </c>
      <c r="E476" s="16" t="s">
        <v>182</v>
      </c>
      <c r="F476" s="16" t="s">
        <v>4869</v>
      </c>
      <c r="G476" s="16" t="s">
        <v>5425</v>
      </c>
      <c r="H476" s="16" t="s">
        <v>5432</v>
      </c>
      <c r="I476" s="16">
        <v>233</v>
      </c>
      <c r="J476" s="16" t="s">
        <v>2030</v>
      </c>
      <c r="K476" s="16">
        <v>45</v>
      </c>
      <c r="L476" s="16">
        <v>35</v>
      </c>
      <c r="M476" s="16" t="s">
        <v>3760</v>
      </c>
      <c r="N476" s="16" t="s">
        <v>5475</v>
      </c>
      <c r="O476" s="16" t="s">
        <v>6055</v>
      </c>
      <c r="Q476" s="16" t="s">
        <v>2023</v>
      </c>
      <c r="R476" s="16">
        <v>5355</v>
      </c>
      <c r="S476" s="16">
        <v>1.6</v>
      </c>
      <c r="T476" s="16">
        <v>52</v>
      </c>
      <c r="U476" s="16" t="s">
        <v>8760</v>
      </c>
      <c r="W476" s="16" t="s">
        <v>9272</v>
      </c>
      <c r="X476" s="16" t="s">
        <v>9614</v>
      </c>
      <c r="Y476" s="16" t="s">
        <v>9614</v>
      </c>
      <c r="Z476" s="16" t="s">
        <v>9614</v>
      </c>
      <c r="AA476" s="16" t="s">
        <v>9614</v>
      </c>
      <c r="AB476" s="16" t="s">
        <v>9614</v>
      </c>
      <c r="AC476" s="16" t="s">
        <v>9614</v>
      </c>
      <c r="AD476" s="16" t="s">
        <v>9614</v>
      </c>
      <c r="AE476" s="16" t="s">
        <v>9614</v>
      </c>
      <c r="AF476" s="16" t="s">
        <v>9614</v>
      </c>
      <c r="AG476" s="17" t="str">
        <f t="shared" si="14"/>
        <v>475,0,0,0,0,0,0,0,0,0</v>
      </c>
      <c r="AH476" s="16" t="s">
        <v>7237</v>
      </c>
      <c r="AI476" s="16" t="s">
        <v>7761</v>
      </c>
      <c r="AN476" s="16">
        <v>0</v>
      </c>
      <c r="AO476" s="16">
        <v>25</v>
      </c>
      <c r="AP476" s="16">
        <v>0</v>
      </c>
      <c r="AT476" s="17"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16">
        <v>476</v>
      </c>
      <c r="B477" s="16" t="s">
        <v>834</v>
      </c>
      <c r="C477" s="16" t="s">
        <v>3768</v>
      </c>
      <c r="D477" s="16" t="s">
        <v>187</v>
      </c>
      <c r="E477" s="16" t="s">
        <v>191</v>
      </c>
      <c r="F477" s="16" t="s">
        <v>4870</v>
      </c>
      <c r="G477" s="16" t="s">
        <v>5421</v>
      </c>
      <c r="H477" s="16" t="s">
        <v>5422</v>
      </c>
      <c r="I477" s="16">
        <v>184</v>
      </c>
      <c r="J477" s="16" t="s">
        <v>5437</v>
      </c>
      <c r="K477" s="16">
        <v>60</v>
      </c>
      <c r="L477" s="16">
        <v>70</v>
      </c>
      <c r="M477" s="16" t="s">
        <v>5633</v>
      </c>
      <c r="N477" s="16" t="s">
        <v>3791</v>
      </c>
      <c r="O477" s="16" t="s">
        <v>6056</v>
      </c>
      <c r="Q477" s="16" t="s">
        <v>2022</v>
      </c>
      <c r="R477" s="16">
        <v>5355</v>
      </c>
      <c r="S477" s="16">
        <v>1.4</v>
      </c>
      <c r="T477" s="16">
        <v>340</v>
      </c>
      <c r="U477" s="16" t="s">
        <v>8758</v>
      </c>
      <c r="W477" s="16" t="s">
        <v>9273</v>
      </c>
      <c r="X477" s="16" t="s">
        <v>9614</v>
      </c>
      <c r="Y477" s="16" t="s">
        <v>9614</v>
      </c>
      <c r="Z477" s="16" t="s">
        <v>9614</v>
      </c>
      <c r="AA477" s="16" t="s">
        <v>9614</v>
      </c>
      <c r="AB477" s="16" t="s">
        <v>9614</v>
      </c>
      <c r="AC477" s="16" t="s">
        <v>9614</v>
      </c>
      <c r="AD477" s="16" t="s">
        <v>9614</v>
      </c>
      <c r="AE477" s="16" t="s">
        <v>9614</v>
      </c>
      <c r="AF477" s="16" t="s">
        <v>9614</v>
      </c>
      <c r="AG477" s="17" t="str">
        <f t="shared" si="14"/>
        <v>476,0,0,0,0,0,0,0,0,0</v>
      </c>
      <c r="AH477" s="16" t="s">
        <v>7100</v>
      </c>
      <c r="AI477" s="16" t="s">
        <v>8260</v>
      </c>
      <c r="AL477" s="16" t="s">
        <v>8138</v>
      </c>
      <c r="AN477" s="16">
        <v>0</v>
      </c>
      <c r="AO477" s="16">
        <v>25</v>
      </c>
      <c r="AP477" s="16">
        <v>10</v>
      </c>
      <c r="AT477" s="17"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16">
        <v>477</v>
      </c>
      <c r="B478" s="16" t="s">
        <v>835</v>
      </c>
      <c r="C478" s="16" t="s">
        <v>4285</v>
      </c>
      <c r="D478" s="16" t="s">
        <v>188</v>
      </c>
      <c r="F478" s="16" t="s">
        <v>4871</v>
      </c>
      <c r="G478" s="16" t="s">
        <v>5421</v>
      </c>
      <c r="H478" s="16" t="s">
        <v>5427</v>
      </c>
      <c r="I478" s="16">
        <v>236</v>
      </c>
      <c r="J478" s="16" t="s">
        <v>5437</v>
      </c>
      <c r="K478" s="16">
        <v>45</v>
      </c>
      <c r="L478" s="16">
        <v>35</v>
      </c>
      <c r="M478" s="16" t="s">
        <v>3740</v>
      </c>
      <c r="O478" s="16" t="s">
        <v>5978</v>
      </c>
      <c r="Q478" s="16" t="s">
        <v>2023</v>
      </c>
      <c r="R478" s="16">
        <v>6630</v>
      </c>
      <c r="S478" s="16">
        <v>2.2000000000000002</v>
      </c>
      <c r="T478" s="16">
        <v>106.6</v>
      </c>
      <c r="U478" s="16" t="s">
        <v>8763</v>
      </c>
      <c r="W478" s="16" t="s">
        <v>9274</v>
      </c>
      <c r="X478" s="16" t="s">
        <v>9614</v>
      </c>
      <c r="Y478" s="16" t="s">
        <v>9614</v>
      </c>
      <c r="Z478" s="16" t="s">
        <v>9614</v>
      </c>
      <c r="AA478" s="16" t="s">
        <v>9614</v>
      </c>
      <c r="AB478" s="16" t="s">
        <v>9614</v>
      </c>
      <c r="AC478" s="16" t="s">
        <v>9614</v>
      </c>
      <c r="AD478" s="16" t="s">
        <v>9614</v>
      </c>
      <c r="AE478" s="16" t="s">
        <v>9614</v>
      </c>
      <c r="AF478" s="16" t="s">
        <v>9614</v>
      </c>
      <c r="AG478" s="17" t="str">
        <f t="shared" si="14"/>
        <v>477,0,0,0,0,0,0,0,0,0</v>
      </c>
      <c r="AH478" s="16" t="s">
        <v>7238</v>
      </c>
      <c r="AI478" s="16" t="s">
        <v>8261</v>
      </c>
      <c r="AL478" s="16" t="s">
        <v>8195</v>
      </c>
      <c r="AN478" s="16">
        <v>0</v>
      </c>
      <c r="AO478" s="16">
        <v>25</v>
      </c>
      <c r="AP478" s="16">
        <v>7</v>
      </c>
      <c r="AT478" s="17"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16">
        <v>478</v>
      </c>
      <c r="B479" s="16" t="s">
        <v>836</v>
      </c>
      <c r="C479" s="16" t="s">
        <v>3776</v>
      </c>
      <c r="D479" s="16" t="s">
        <v>164</v>
      </c>
      <c r="E479" s="16" t="s">
        <v>188</v>
      </c>
      <c r="F479" s="16" t="s">
        <v>4872</v>
      </c>
      <c r="G479" s="16" t="s">
        <v>5424</v>
      </c>
      <c r="H479" s="16" t="s">
        <v>5422</v>
      </c>
      <c r="I479" s="16">
        <v>168</v>
      </c>
      <c r="J479" s="16" t="s">
        <v>2047</v>
      </c>
      <c r="K479" s="16">
        <v>75</v>
      </c>
      <c r="L479" s="16">
        <v>70</v>
      </c>
      <c r="M479" s="16" t="s">
        <v>3757</v>
      </c>
      <c r="N479" s="16" t="s">
        <v>3802</v>
      </c>
      <c r="O479" s="16" t="s">
        <v>6057</v>
      </c>
      <c r="Q479" s="16" t="s">
        <v>7151</v>
      </c>
      <c r="R479" s="16">
        <v>5355</v>
      </c>
      <c r="S479" s="16">
        <v>1.3</v>
      </c>
      <c r="T479" s="16">
        <v>26.6</v>
      </c>
      <c r="U479" s="16" t="s">
        <v>8760</v>
      </c>
      <c r="W479" s="16" t="s">
        <v>9275</v>
      </c>
      <c r="X479" s="16" t="s">
        <v>9614</v>
      </c>
      <c r="Y479" s="16" t="s">
        <v>9614</v>
      </c>
      <c r="Z479" s="16" t="s">
        <v>9614</v>
      </c>
      <c r="AA479" s="16" t="s">
        <v>9614</v>
      </c>
      <c r="AB479" s="16" t="s">
        <v>9614</v>
      </c>
      <c r="AC479" s="16" t="s">
        <v>9614</v>
      </c>
      <c r="AD479" s="16" t="s">
        <v>9614</v>
      </c>
      <c r="AE479" s="16" t="s">
        <v>9614</v>
      </c>
      <c r="AF479" s="16" t="s">
        <v>9614</v>
      </c>
      <c r="AG479" s="17" t="str">
        <f t="shared" si="14"/>
        <v>478,0,0,0,0,0,0,0,0,0</v>
      </c>
      <c r="AH479" s="16" t="s">
        <v>7239</v>
      </c>
      <c r="AI479" s="16" t="s">
        <v>8262</v>
      </c>
      <c r="AL479" s="16" t="s">
        <v>8200</v>
      </c>
      <c r="AN479" s="16">
        <v>0</v>
      </c>
      <c r="AO479" s="16">
        <v>25</v>
      </c>
      <c r="AP479" s="16">
        <v>7</v>
      </c>
      <c r="AT479" s="17"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16">
        <v>479</v>
      </c>
      <c r="B480" s="16" t="s">
        <v>837</v>
      </c>
      <c r="C480" s="16" t="s">
        <v>4286</v>
      </c>
      <c r="D480" s="16" t="s">
        <v>180</v>
      </c>
      <c r="E480" s="16" t="s">
        <v>188</v>
      </c>
      <c r="F480" s="16" t="s">
        <v>4873</v>
      </c>
      <c r="G480" s="16" t="s">
        <v>5433</v>
      </c>
      <c r="H480" s="16" t="s">
        <v>5422</v>
      </c>
      <c r="I480" s="16">
        <v>154</v>
      </c>
      <c r="J480" s="16" t="s">
        <v>5418</v>
      </c>
      <c r="K480" s="16">
        <v>45</v>
      </c>
      <c r="L480" s="16">
        <v>70</v>
      </c>
      <c r="M480" s="16" t="s">
        <v>2041</v>
      </c>
      <c r="O480" s="16" t="s">
        <v>6058</v>
      </c>
      <c r="Q480" s="16" t="s">
        <v>2023</v>
      </c>
      <c r="R480" s="16">
        <v>5355</v>
      </c>
      <c r="S480" s="16">
        <v>0.3</v>
      </c>
      <c r="T480" s="16">
        <v>0.3</v>
      </c>
      <c r="U480" s="16" t="s">
        <v>2056</v>
      </c>
      <c r="W480" s="16" t="s">
        <v>9276</v>
      </c>
      <c r="X480" s="16" t="s">
        <v>9614</v>
      </c>
      <c r="Y480" s="16" t="s">
        <v>9614</v>
      </c>
      <c r="Z480" s="16" t="s">
        <v>9614</v>
      </c>
      <c r="AA480" s="16" t="s">
        <v>9614</v>
      </c>
      <c r="AB480" s="16" t="s">
        <v>9614</v>
      </c>
      <c r="AC480" s="16" t="s">
        <v>9614</v>
      </c>
      <c r="AD480" s="16" t="s">
        <v>9614</v>
      </c>
      <c r="AE480" s="16" t="s">
        <v>9614</v>
      </c>
      <c r="AF480" s="16" t="s">
        <v>9614</v>
      </c>
      <c r="AG480" s="17" t="str">
        <f t="shared" si="14"/>
        <v>479,0,0,0,0,0,0,0,0,0</v>
      </c>
      <c r="AH480" s="16" t="s">
        <v>7240</v>
      </c>
      <c r="AI480" s="16" t="s">
        <v>8006</v>
      </c>
      <c r="AJ480" s="16" t="s">
        <v>8027</v>
      </c>
      <c r="AN480" s="16">
        <v>0</v>
      </c>
      <c r="AO480" s="16">
        <v>25</v>
      </c>
      <c r="AP480" s="16">
        <v>13</v>
      </c>
      <c r="AT480" s="17"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16">
        <v>480</v>
      </c>
      <c r="B481" s="16" t="s">
        <v>843</v>
      </c>
      <c r="C481" s="16" t="s">
        <v>4287</v>
      </c>
      <c r="D481" s="16" t="s">
        <v>186</v>
      </c>
      <c r="F481" s="16" t="s">
        <v>4874</v>
      </c>
      <c r="G481" s="16" t="s">
        <v>5433</v>
      </c>
      <c r="H481" s="16" t="s">
        <v>5432</v>
      </c>
      <c r="I481" s="16">
        <v>261</v>
      </c>
      <c r="J481" s="16" t="s">
        <v>5448</v>
      </c>
      <c r="K481" s="16">
        <v>3</v>
      </c>
      <c r="L481" s="16">
        <v>140</v>
      </c>
      <c r="M481" s="16" t="s">
        <v>2041</v>
      </c>
      <c r="O481" s="16" t="s">
        <v>6059</v>
      </c>
      <c r="Q481" s="16" t="s">
        <v>6993</v>
      </c>
      <c r="R481" s="16">
        <v>20655</v>
      </c>
      <c r="S481" s="16">
        <v>0.3</v>
      </c>
      <c r="T481" s="16">
        <v>0.3</v>
      </c>
      <c r="U481" s="16" t="s">
        <v>8759</v>
      </c>
      <c r="W481" s="16" t="s">
        <v>9277</v>
      </c>
      <c r="X481" s="16" t="s">
        <v>9614</v>
      </c>
      <c r="Y481" s="16" t="s">
        <v>9614</v>
      </c>
      <c r="Z481" s="16" t="s">
        <v>9614</v>
      </c>
      <c r="AA481" s="16" t="s">
        <v>9614</v>
      </c>
      <c r="AB481" s="16" t="s">
        <v>9614</v>
      </c>
      <c r="AC481" s="16" t="s">
        <v>9614</v>
      </c>
      <c r="AD481" s="16" t="s">
        <v>9614</v>
      </c>
      <c r="AE481" s="16" t="s">
        <v>9614</v>
      </c>
      <c r="AF481" s="16" t="s">
        <v>9614</v>
      </c>
      <c r="AG481" s="17" t="str">
        <f t="shared" si="14"/>
        <v>480,0,0,0,0,0,0,0,0,0</v>
      </c>
      <c r="AH481" s="16" t="s">
        <v>7241</v>
      </c>
      <c r="AI481" s="16" t="s">
        <v>7762</v>
      </c>
      <c r="AN481" s="16">
        <v>0</v>
      </c>
      <c r="AO481" s="16">
        <v>25</v>
      </c>
      <c r="AP481" s="16">
        <v>20</v>
      </c>
      <c r="AT481" s="17"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16">
        <v>481</v>
      </c>
      <c r="B482" s="16" t="s">
        <v>844</v>
      </c>
      <c r="C482" s="16" t="s">
        <v>4288</v>
      </c>
      <c r="D482" s="16" t="s">
        <v>186</v>
      </c>
      <c r="F482" s="16" t="s">
        <v>4875</v>
      </c>
      <c r="G482" s="16" t="s">
        <v>5433</v>
      </c>
      <c r="H482" s="16" t="s">
        <v>5432</v>
      </c>
      <c r="I482" s="16">
        <v>261</v>
      </c>
      <c r="J482" s="16" t="s">
        <v>5440</v>
      </c>
      <c r="K482" s="16">
        <v>3</v>
      </c>
      <c r="L482" s="16">
        <v>140</v>
      </c>
      <c r="M482" s="16" t="s">
        <v>2041</v>
      </c>
      <c r="O482" s="16" t="s">
        <v>6060</v>
      </c>
      <c r="Q482" s="16" t="s">
        <v>6993</v>
      </c>
      <c r="R482" s="16">
        <v>20655</v>
      </c>
      <c r="S482" s="16">
        <v>0.3</v>
      </c>
      <c r="T482" s="16">
        <v>0.3</v>
      </c>
      <c r="U482" s="16" t="s">
        <v>8761</v>
      </c>
      <c r="W482" s="16" t="s">
        <v>9278</v>
      </c>
      <c r="X482" s="16" t="s">
        <v>9614</v>
      </c>
      <c r="Y482" s="16" t="s">
        <v>9614</v>
      </c>
      <c r="Z482" s="16" t="s">
        <v>9614</v>
      </c>
      <c r="AA482" s="16" t="s">
        <v>9614</v>
      </c>
      <c r="AB482" s="16" t="s">
        <v>9614</v>
      </c>
      <c r="AC482" s="16" t="s">
        <v>9614</v>
      </c>
      <c r="AD482" s="16" t="s">
        <v>9614</v>
      </c>
      <c r="AE482" s="16" t="s">
        <v>9614</v>
      </c>
      <c r="AF482" s="16" t="s">
        <v>9614</v>
      </c>
      <c r="AG482" s="17" t="str">
        <f t="shared" si="14"/>
        <v>481,0,0,0,0,0,0,0,0,0</v>
      </c>
      <c r="AH482" s="16" t="s">
        <v>7084</v>
      </c>
      <c r="AI482" s="16" t="s">
        <v>7763</v>
      </c>
      <c r="AN482" s="16">
        <v>0</v>
      </c>
      <c r="AO482" s="16">
        <v>25</v>
      </c>
      <c r="AP482" s="16">
        <v>18</v>
      </c>
      <c r="AT482" s="17"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16">
        <v>482</v>
      </c>
      <c r="B483" s="16" t="s">
        <v>845</v>
      </c>
      <c r="C483" s="16" t="s">
        <v>4289</v>
      </c>
      <c r="D483" s="16" t="s">
        <v>186</v>
      </c>
      <c r="F483" s="16" t="s">
        <v>4876</v>
      </c>
      <c r="G483" s="16" t="s">
        <v>5433</v>
      </c>
      <c r="H483" s="16" t="s">
        <v>5432</v>
      </c>
      <c r="I483" s="16">
        <v>261</v>
      </c>
      <c r="J483" s="16" t="s">
        <v>5449</v>
      </c>
      <c r="K483" s="16">
        <v>3</v>
      </c>
      <c r="L483" s="16">
        <v>140</v>
      </c>
      <c r="M483" s="16" t="s">
        <v>2041</v>
      </c>
      <c r="O483" s="16" t="s">
        <v>6061</v>
      </c>
      <c r="Q483" s="16" t="s">
        <v>6993</v>
      </c>
      <c r="R483" s="16">
        <v>20655</v>
      </c>
      <c r="S483" s="16">
        <v>0.3</v>
      </c>
      <c r="T483" s="16">
        <v>0.3</v>
      </c>
      <c r="U483" s="16" t="s">
        <v>2057</v>
      </c>
      <c r="W483" s="16" t="s">
        <v>9279</v>
      </c>
      <c r="X483" s="16" t="s">
        <v>9614</v>
      </c>
      <c r="Y483" s="16" t="s">
        <v>9614</v>
      </c>
      <c r="Z483" s="16" t="s">
        <v>9614</v>
      </c>
      <c r="AA483" s="16" t="s">
        <v>9614</v>
      </c>
      <c r="AB483" s="16" t="s">
        <v>9614</v>
      </c>
      <c r="AC483" s="16" t="s">
        <v>9614</v>
      </c>
      <c r="AD483" s="16" t="s">
        <v>9614</v>
      </c>
      <c r="AE483" s="16" t="s">
        <v>9614</v>
      </c>
      <c r="AF483" s="16" t="s">
        <v>9614</v>
      </c>
      <c r="AG483" s="17" t="str">
        <f t="shared" si="14"/>
        <v>482,0,0,0,0,0,0,0,0,0</v>
      </c>
      <c r="AH483" s="16" t="s">
        <v>7242</v>
      </c>
      <c r="AI483" s="16" t="s">
        <v>7764</v>
      </c>
      <c r="AN483" s="16">
        <v>0</v>
      </c>
      <c r="AO483" s="16">
        <v>25</v>
      </c>
      <c r="AP483" s="16">
        <v>20</v>
      </c>
      <c r="AT483" s="17"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16">
        <v>483</v>
      </c>
      <c r="B484" s="16" t="s">
        <v>846</v>
      </c>
      <c r="C484" s="16" t="s">
        <v>4290</v>
      </c>
      <c r="D484" s="16" t="s">
        <v>191</v>
      </c>
      <c r="E484" s="16" t="s">
        <v>189</v>
      </c>
      <c r="F484" s="16" t="s">
        <v>4877</v>
      </c>
      <c r="G484" s="16" t="s">
        <v>5433</v>
      </c>
      <c r="H484" s="16" t="s">
        <v>5432</v>
      </c>
      <c r="I484" s="16">
        <v>306</v>
      </c>
      <c r="J484" s="16" t="s">
        <v>5419</v>
      </c>
      <c r="K484" s="16">
        <v>30</v>
      </c>
      <c r="L484" s="16">
        <v>0</v>
      </c>
      <c r="M484" s="16" t="s">
        <v>3740</v>
      </c>
      <c r="N484" s="16" t="s">
        <v>3818</v>
      </c>
      <c r="O484" s="16" t="s">
        <v>6062</v>
      </c>
      <c r="Q484" s="16" t="s">
        <v>6993</v>
      </c>
      <c r="R484" s="16">
        <v>30855</v>
      </c>
      <c r="S484" s="16">
        <v>5.4</v>
      </c>
      <c r="T484" s="16">
        <v>683</v>
      </c>
      <c r="U484" s="16" t="s">
        <v>8760</v>
      </c>
      <c r="W484" s="16" t="s">
        <v>9280</v>
      </c>
      <c r="X484" s="16" t="s">
        <v>9614</v>
      </c>
      <c r="Y484" s="16" t="s">
        <v>9614</v>
      </c>
      <c r="Z484" s="16" t="s">
        <v>9614</v>
      </c>
      <c r="AA484" s="16" t="s">
        <v>9614</v>
      </c>
      <c r="AB484" s="16" t="s">
        <v>9614</v>
      </c>
      <c r="AC484" s="16" t="s">
        <v>9614</v>
      </c>
      <c r="AD484" s="16" t="s">
        <v>9614</v>
      </c>
      <c r="AE484" s="16" t="s">
        <v>9614</v>
      </c>
      <c r="AF484" s="16" t="s">
        <v>9614</v>
      </c>
      <c r="AG484" s="17" t="str">
        <f t="shared" si="14"/>
        <v>483,0,0,0,0,0,0,0,0,0</v>
      </c>
      <c r="AH484" s="16" t="s">
        <v>7243</v>
      </c>
      <c r="AI484" s="16" t="s">
        <v>7765</v>
      </c>
      <c r="AN484" s="16">
        <v>0</v>
      </c>
      <c r="AO484" s="16">
        <v>25</v>
      </c>
      <c r="AP484" s="16">
        <v>0</v>
      </c>
      <c r="AT484" s="17"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16">
        <v>484</v>
      </c>
      <c r="B485" s="16" t="s">
        <v>847</v>
      </c>
      <c r="C485" s="16" t="s">
        <v>4291</v>
      </c>
      <c r="D485" s="16" t="s">
        <v>179</v>
      </c>
      <c r="E485" s="16" t="s">
        <v>189</v>
      </c>
      <c r="F485" s="16" t="s">
        <v>9608</v>
      </c>
      <c r="G485" s="16" t="s">
        <v>5433</v>
      </c>
      <c r="H485" s="16" t="s">
        <v>5432</v>
      </c>
      <c r="I485" s="16">
        <v>306</v>
      </c>
      <c r="J485" s="16" t="s">
        <v>5419</v>
      </c>
      <c r="K485" s="16">
        <v>30</v>
      </c>
      <c r="L485" s="16">
        <v>0</v>
      </c>
      <c r="M485" s="16" t="s">
        <v>3740</v>
      </c>
      <c r="N485" s="16" t="s">
        <v>3818</v>
      </c>
      <c r="O485" s="16" t="s">
        <v>6063</v>
      </c>
      <c r="Q485" s="16" t="s">
        <v>6993</v>
      </c>
      <c r="R485" s="16">
        <v>30855</v>
      </c>
      <c r="S485" s="16">
        <v>4.2</v>
      </c>
      <c r="T485" s="16">
        <v>336</v>
      </c>
      <c r="U485" s="16" t="s">
        <v>8762</v>
      </c>
      <c r="W485" s="16" t="s">
        <v>9281</v>
      </c>
      <c r="X485" s="16" t="s">
        <v>9614</v>
      </c>
      <c r="Y485" s="16" t="s">
        <v>9614</v>
      </c>
      <c r="Z485" s="16" t="s">
        <v>9614</v>
      </c>
      <c r="AA485" s="16" t="s">
        <v>9614</v>
      </c>
      <c r="AB485" s="16" t="s">
        <v>9614</v>
      </c>
      <c r="AC485" s="16" t="s">
        <v>9614</v>
      </c>
      <c r="AD485" s="16" t="s">
        <v>9614</v>
      </c>
      <c r="AE485" s="16" t="s">
        <v>9614</v>
      </c>
      <c r="AF485" s="16" t="s">
        <v>9614</v>
      </c>
      <c r="AG485" s="17" t="str">
        <f t="shared" si="14"/>
        <v>484,0,0,0,0,0,0,0,0,0</v>
      </c>
      <c r="AH485" s="16" t="s">
        <v>7244</v>
      </c>
      <c r="AI485" s="16" t="s">
        <v>7766</v>
      </c>
      <c r="AN485" s="16">
        <v>0</v>
      </c>
      <c r="AO485" s="16">
        <v>25</v>
      </c>
      <c r="AP485" s="16">
        <v>0</v>
      </c>
      <c r="AT485" s="17"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16">
        <v>485</v>
      </c>
      <c r="B486" s="16" t="s">
        <v>848</v>
      </c>
      <c r="C486" s="16" t="s">
        <v>4292</v>
      </c>
      <c r="D486" s="16" t="s">
        <v>178</v>
      </c>
      <c r="E486" s="16" t="s">
        <v>191</v>
      </c>
      <c r="F486" s="16" t="s">
        <v>4878</v>
      </c>
      <c r="G486" s="16" t="s">
        <v>5421</v>
      </c>
      <c r="H486" s="16" t="s">
        <v>5432</v>
      </c>
      <c r="I486" s="16">
        <v>270</v>
      </c>
      <c r="J486" s="16" t="s">
        <v>5419</v>
      </c>
      <c r="K486" s="16">
        <v>3</v>
      </c>
      <c r="L486" s="16">
        <v>100</v>
      </c>
      <c r="M486" s="16" t="s">
        <v>3698</v>
      </c>
      <c r="N486" s="16" t="s">
        <v>3756</v>
      </c>
      <c r="O486" s="16" t="s">
        <v>6064</v>
      </c>
      <c r="Q486" s="16" t="s">
        <v>6993</v>
      </c>
      <c r="R486" s="16">
        <v>2805</v>
      </c>
      <c r="S486" s="16">
        <v>1.7</v>
      </c>
      <c r="T486" s="16">
        <v>430</v>
      </c>
      <c r="U486" s="16" t="s">
        <v>2058</v>
      </c>
      <c r="W486" s="16" t="s">
        <v>9282</v>
      </c>
      <c r="X486" s="16" t="s">
        <v>9614</v>
      </c>
      <c r="Y486" s="16" t="s">
        <v>9614</v>
      </c>
      <c r="Z486" s="16" t="s">
        <v>9614</v>
      </c>
      <c r="AA486" s="16" t="s">
        <v>9614</v>
      </c>
      <c r="AB486" s="16" t="s">
        <v>9614</v>
      </c>
      <c r="AC486" s="16" t="s">
        <v>9614</v>
      </c>
      <c r="AD486" s="16" t="s">
        <v>9614</v>
      </c>
      <c r="AE486" s="16" t="s">
        <v>9614</v>
      </c>
      <c r="AF486" s="16" t="s">
        <v>9614</v>
      </c>
      <c r="AG486" s="17" t="str">
        <f t="shared" si="14"/>
        <v>485,0,0,0,0,0,0,0,0,0</v>
      </c>
      <c r="AH486" s="16" t="s">
        <v>7245</v>
      </c>
      <c r="AI486" s="16" t="s">
        <v>7767</v>
      </c>
      <c r="AN486" s="16">
        <v>0</v>
      </c>
      <c r="AO486" s="16">
        <v>25</v>
      </c>
      <c r="AP486" s="16">
        <v>0</v>
      </c>
      <c r="AT486" s="17"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16">
        <v>486</v>
      </c>
      <c r="B487" s="16" t="s">
        <v>849</v>
      </c>
      <c r="C487" s="16" t="s">
        <v>4293</v>
      </c>
      <c r="D487" s="16" t="s">
        <v>193</v>
      </c>
      <c r="F487" s="16" t="s">
        <v>4879</v>
      </c>
      <c r="G487" s="16" t="s">
        <v>5433</v>
      </c>
      <c r="H487" s="16" t="s">
        <v>5432</v>
      </c>
      <c r="I487" s="16">
        <v>302</v>
      </c>
      <c r="J487" s="16" t="s">
        <v>2030</v>
      </c>
      <c r="K487" s="16">
        <v>3</v>
      </c>
      <c r="L487" s="16">
        <v>0</v>
      </c>
      <c r="M487" s="16" t="s">
        <v>5467</v>
      </c>
      <c r="O487" s="16" t="s">
        <v>6065</v>
      </c>
      <c r="Q487" s="16" t="s">
        <v>6993</v>
      </c>
      <c r="R487" s="16">
        <v>30855</v>
      </c>
      <c r="S487" s="16">
        <v>3.7</v>
      </c>
      <c r="T487" s="16">
        <v>420</v>
      </c>
      <c r="U487" s="16" t="s">
        <v>8760</v>
      </c>
      <c r="W487" s="16" t="s">
        <v>9283</v>
      </c>
      <c r="X487" s="16" t="s">
        <v>9614</v>
      </c>
      <c r="Y487" s="16" t="s">
        <v>9614</v>
      </c>
      <c r="Z487" s="16" t="s">
        <v>9614</v>
      </c>
      <c r="AA487" s="16" t="s">
        <v>9614</v>
      </c>
      <c r="AB487" s="16" t="s">
        <v>9614</v>
      </c>
      <c r="AC487" s="16" t="s">
        <v>9614</v>
      </c>
      <c r="AD487" s="16" t="s">
        <v>9614</v>
      </c>
      <c r="AE487" s="16" t="s">
        <v>9614</v>
      </c>
      <c r="AF487" s="16" t="s">
        <v>9614</v>
      </c>
      <c r="AG487" s="17" t="str">
        <f t="shared" si="14"/>
        <v>486,0,0,0,0,0,0,0,0,0</v>
      </c>
      <c r="AH487" s="16" t="s">
        <v>7246</v>
      </c>
      <c r="AI487" s="16" t="s">
        <v>7768</v>
      </c>
      <c r="AN487" s="16">
        <v>0</v>
      </c>
      <c r="AO487" s="16">
        <v>25</v>
      </c>
      <c r="AP487" s="16">
        <v>0</v>
      </c>
      <c r="AT487" s="17"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16">
        <v>487</v>
      </c>
      <c r="B488" s="16" t="s">
        <v>3826</v>
      </c>
      <c r="C488" s="16" t="s">
        <v>4294</v>
      </c>
      <c r="D488" s="16" t="s">
        <v>188</v>
      </c>
      <c r="E488" s="16" t="s">
        <v>189</v>
      </c>
      <c r="F488" s="16" t="s">
        <v>4880</v>
      </c>
      <c r="G488" s="16" t="s">
        <v>5433</v>
      </c>
      <c r="H488" s="16" t="s">
        <v>5432</v>
      </c>
      <c r="I488" s="16">
        <v>306</v>
      </c>
      <c r="J488" s="16" t="s">
        <v>2033</v>
      </c>
      <c r="K488" s="16">
        <v>3</v>
      </c>
      <c r="L488" s="16">
        <v>0</v>
      </c>
      <c r="M488" s="16" t="s">
        <v>3740</v>
      </c>
      <c r="N488" s="16" t="s">
        <v>3818</v>
      </c>
      <c r="O488" s="16" t="s">
        <v>6066</v>
      </c>
      <c r="Q488" s="16" t="s">
        <v>6993</v>
      </c>
      <c r="R488" s="16">
        <v>30855</v>
      </c>
      <c r="S488" s="16">
        <v>4.5</v>
      </c>
      <c r="T488" s="16">
        <v>750</v>
      </c>
      <c r="U488" s="16" t="s">
        <v>8763</v>
      </c>
      <c r="W488" s="16" t="s">
        <v>9284</v>
      </c>
      <c r="X488" s="16" t="s">
        <v>9614</v>
      </c>
      <c r="Y488" s="16" t="s">
        <v>9614</v>
      </c>
      <c r="Z488" s="16" t="s">
        <v>9614</v>
      </c>
      <c r="AA488" s="16" t="s">
        <v>9614</v>
      </c>
      <c r="AB488" s="16" t="s">
        <v>9614</v>
      </c>
      <c r="AC488" s="16" t="s">
        <v>9614</v>
      </c>
      <c r="AD488" s="16" t="s">
        <v>9614</v>
      </c>
      <c r="AE488" s="16" t="s">
        <v>9614</v>
      </c>
      <c r="AF488" s="16" t="s">
        <v>9614</v>
      </c>
      <c r="AG488" s="17" t="str">
        <f t="shared" si="14"/>
        <v>487,0,0,0,0,0,0,0,0,0</v>
      </c>
      <c r="AH488" s="16" t="s">
        <v>7247</v>
      </c>
      <c r="AI488" s="16" t="s">
        <v>8007</v>
      </c>
      <c r="AJ488" s="16" t="s">
        <v>8028</v>
      </c>
      <c r="AN488" s="16">
        <v>0</v>
      </c>
      <c r="AO488" s="16">
        <v>25</v>
      </c>
      <c r="AP488" s="16">
        <v>0</v>
      </c>
      <c r="AT488" s="17"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16">
        <v>488</v>
      </c>
      <c r="B489" s="16" t="s">
        <v>852</v>
      </c>
      <c r="C489" s="16" t="s">
        <v>4295</v>
      </c>
      <c r="D489" s="16" t="s">
        <v>186</v>
      </c>
      <c r="F489" s="16" t="s">
        <v>4881</v>
      </c>
      <c r="G489" s="16" t="s">
        <v>5424</v>
      </c>
      <c r="H489" s="16" t="s">
        <v>5432</v>
      </c>
      <c r="I489" s="16">
        <v>270</v>
      </c>
      <c r="J489" s="16" t="s">
        <v>2013</v>
      </c>
      <c r="K489" s="16">
        <v>3</v>
      </c>
      <c r="L489" s="16">
        <v>100</v>
      </c>
      <c r="M489" s="16" t="s">
        <v>2041</v>
      </c>
      <c r="O489" s="16" t="s">
        <v>6067</v>
      </c>
      <c r="Q489" s="16" t="s">
        <v>6993</v>
      </c>
      <c r="R489" s="16">
        <v>30855</v>
      </c>
      <c r="S489" s="16">
        <v>1.5</v>
      </c>
      <c r="T489" s="16">
        <v>85.6</v>
      </c>
      <c r="U489" s="16" t="s">
        <v>8759</v>
      </c>
      <c r="W489" s="16" t="s">
        <v>9285</v>
      </c>
      <c r="X489" s="16" t="s">
        <v>9614</v>
      </c>
      <c r="Y489" s="16" t="s">
        <v>9614</v>
      </c>
      <c r="Z489" s="16" t="s">
        <v>9614</v>
      </c>
      <c r="AA489" s="16" t="s">
        <v>9614</v>
      </c>
      <c r="AB489" s="16" t="s">
        <v>9614</v>
      </c>
      <c r="AC489" s="16" t="s">
        <v>9614</v>
      </c>
      <c r="AD489" s="16" t="s">
        <v>9614</v>
      </c>
      <c r="AE489" s="16" t="s">
        <v>9614</v>
      </c>
      <c r="AF489" s="16" t="s">
        <v>9614</v>
      </c>
      <c r="AG489" s="17" t="str">
        <f t="shared" si="14"/>
        <v>488,0,0,0,0,0,0,0,0,0</v>
      </c>
      <c r="AH489" s="16" t="s">
        <v>7248</v>
      </c>
      <c r="AI489" s="16" t="s">
        <v>7769</v>
      </c>
      <c r="AN489" s="16">
        <v>0</v>
      </c>
      <c r="AO489" s="16">
        <v>25</v>
      </c>
      <c r="AP489" s="16">
        <v>11</v>
      </c>
      <c r="AT489" s="17"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16">
        <v>489</v>
      </c>
      <c r="B490" s="16" t="s">
        <v>853</v>
      </c>
      <c r="C490" s="16" t="s">
        <v>4296</v>
      </c>
      <c r="D490" s="16" t="s">
        <v>179</v>
      </c>
      <c r="F490" s="16" t="s">
        <v>4757</v>
      </c>
      <c r="G490" s="16" t="s">
        <v>5433</v>
      </c>
      <c r="H490" s="16" t="s">
        <v>5432</v>
      </c>
      <c r="I490" s="16">
        <v>216</v>
      </c>
      <c r="J490" s="16" t="s">
        <v>2031</v>
      </c>
      <c r="K490" s="16">
        <v>30</v>
      </c>
      <c r="L490" s="16">
        <v>70</v>
      </c>
      <c r="M490" s="16" t="s">
        <v>3709</v>
      </c>
      <c r="O490" s="16" t="s">
        <v>6068</v>
      </c>
      <c r="Q490" s="16" t="s">
        <v>7015</v>
      </c>
      <c r="R490" s="16">
        <v>10455</v>
      </c>
      <c r="S490" s="16">
        <v>0.4</v>
      </c>
      <c r="T490" s="16">
        <v>3.1</v>
      </c>
      <c r="U490" s="16" t="s">
        <v>2057</v>
      </c>
      <c r="W490" s="16" t="s">
        <v>9286</v>
      </c>
      <c r="X490" s="16" t="s">
        <v>9614</v>
      </c>
      <c r="Y490" s="16" t="s">
        <v>9614</v>
      </c>
      <c r="Z490" s="16" t="s">
        <v>9614</v>
      </c>
      <c r="AA490" s="16" t="s">
        <v>9614</v>
      </c>
      <c r="AB490" s="16" t="s">
        <v>9614</v>
      </c>
      <c r="AC490" s="16" t="s">
        <v>9614</v>
      </c>
      <c r="AD490" s="16" t="s">
        <v>9614</v>
      </c>
      <c r="AE490" s="16" t="s">
        <v>9614</v>
      </c>
      <c r="AF490" s="16" t="s">
        <v>9614</v>
      </c>
      <c r="AG490" s="17" t="str">
        <f t="shared" si="14"/>
        <v>489,0,0,0,0,0,0,0,0,0</v>
      </c>
      <c r="AH490" s="16" t="s">
        <v>7249</v>
      </c>
      <c r="AI490" s="16" t="s">
        <v>7770</v>
      </c>
      <c r="AN490" s="16">
        <v>0</v>
      </c>
      <c r="AO490" s="16">
        <v>25</v>
      </c>
      <c r="AP490" s="16">
        <v>17</v>
      </c>
      <c r="AT490" s="17"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16">
        <v>490</v>
      </c>
      <c r="B491" s="16" t="s">
        <v>854</v>
      </c>
      <c r="C491" s="16" t="s">
        <v>4297</v>
      </c>
      <c r="D491" s="16" t="s">
        <v>179</v>
      </c>
      <c r="F491" s="16" t="s">
        <v>9607</v>
      </c>
      <c r="G491" s="16" t="s">
        <v>5433</v>
      </c>
      <c r="H491" s="16" t="s">
        <v>5432</v>
      </c>
      <c r="I491" s="16">
        <v>270</v>
      </c>
      <c r="J491" s="16" t="s">
        <v>2033</v>
      </c>
      <c r="K491" s="16">
        <v>3</v>
      </c>
      <c r="L491" s="16">
        <v>70</v>
      </c>
      <c r="M491" s="16" t="s">
        <v>3709</v>
      </c>
      <c r="O491" s="16" t="s">
        <v>6069</v>
      </c>
      <c r="Q491" s="16" t="s">
        <v>7015</v>
      </c>
      <c r="R491" s="16">
        <v>2805</v>
      </c>
      <c r="S491" s="16">
        <v>0.3</v>
      </c>
      <c r="T491" s="16">
        <v>1.4</v>
      </c>
      <c r="U491" s="16" t="s">
        <v>2057</v>
      </c>
      <c r="W491" s="16" t="s">
        <v>9287</v>
      </c>
      <c r="X491" s="16" t="s">
        <v>9614</v>
      </c>
      <c r="Y491" s="16" t="s">
        <v>9614</v>
      </c>
      <c r="Z491" s="16" t="s">
        <v>9614</v>
      </c>
      <c r="AA491" s="16" t="s">
        <v>9614</v>
      </c>
      <c r="AB491" s="16" t="s">
        <v>9614</v>
      </c>
      <c r="AC491" s="16" t="s">
        <v>9614</v>
      </c>
      <c r="AD491" s="16" t="s">
        <v>9614</v>
      </c>
      <c r="AE491" s="16" t="s">
        <v>9614</v>
      </c>
      <c r="AF491" s="16" t="s">
        <v>9614</v>
      </c>
      <c r="AG491" s="17" t="str">
        <f t="shared" si="14"/>
        <v>490,0,0,0,0,0,0,0,0,0</v>
      </c>
      <c r="AH491" s="16" t="s">
        <v>7250</v>
      </c>
      <c r="AI491" s="16" t="s">
        <v>7771</v>
      </c>
      <c r="AN491" s="16">
        <v>0</v>
      </c>
      <c r="AO491" s="16">
        <v>25</v>
      </c>
      <c r="AP491" s="16">
        <v>0</v>
      </c>
      <c r="AT491" s="17"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16">
        <v>491</v>
      </c>
      <c r="B492" s="16" t="s">
        <v>855</v>
      </c>
      <c r="C492" s="16" t="s">
        <v>4298</v>
      </c>
      <c r="D492" s="16" t="s">
        <v>190</v>
      </c>
      <c r="E492" s="16" t="s">
        <v>193</v>
      </c>
      <c r="F492" s="16" t="s">
        <v>4882</v>
      </c>
      <c r="G492" s="16" t="s">
        <v>5433</v>
      </c>
      <c r="H492" s="16" t="s">
        <v>5432</v>
      </c>
      <c r="I492" s="16">
        <v>270</v>
      </c>
      <c r="J492" s="16" t="s">
        <v>5451</v>
      </c>
      <c r="K492" s="16">
        <v>3</v>
      </c>
      <c r="L492" s="16">
        <v>0</v>
      </c>
      <c r="M492" s="16" t="s">
        <v>5468</v>
      </c>
      <c r="O492" s="16" t="s">
        <v>6070</v>
      </c>
      <c r="Q492" s="16" t="s">
        <v>6993</v>
      </c>
      <c r="R492" s="16">
        <v>30855</v>
      </c>
      <c r="S492" s="16">
        <v>1.5</v>
      </c>
      <c r="T492" s="16">
        <v>50.5</v>
      </c>
      <c r="U492" s="16" t="s">
        <v>8763</v>
      </c>
      <c r="W492" s="16" t="s">
        <v>9288</v>
      </c>
      <c r="X492" s="16" t="s">
        <v>9614</v>
      </c>
      <c r="Y492" s="16" t="s">
        <v>9614</v>
      </c>
      <c r="Z492" s="16" t="s">
        <v>9614</v>
      </c>
      <c r="AA492" s="16" t="s">
        <v>9614</v>
      </c>
      <c r="AB492" s="16" t="s">
        <v>9614</v>
      </c>
      <c r="AC492" s="16" t="s">
        <v>9614</v>
      </c>
      <c r="AD492" s="16" t="s">
        <v>9614</v>
      </c>
      <c r="AE492" s="16" t="s">
        <v>9614</v>
      </c>
      <c r="AF492" s="16" t="s">
        <v>9614</v>
      </c>
      <c r="AG492" s="17" t="str">
        <f t="shared" si="14"/>
        <v>491,0,0,0,0,0,0,0,0,0</v>
      </c>
      <c r="AH492" s="16" t="s">
        <v>7251</v>
      </c>
      <c r="AI492" s="16" t="s">
        <v>7772</v>
      </c>
      <c r="AN492" s="16">
        <v>0</v>
      </c>
      <c r="AO492" s="16">
        <v>25</v>
      </c>
      <c r="AP492" s="16">
        <v>9</v>
      </c>
      <c r="AT492" s="17"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16">
        <v>492</v>
      </c>
      <c r="B493" s="16" t="s">
        <v>3827</v>
      </c>
      <c r="C493" s="16" t="s">
        <v>4299</v>
      </c>
      <c r="D493" s="16" t="s">
        <v>181</v>
      </c>
      <c r="F493" s="16" t="s">
        <v>9607</v>
      </c>
      <c r="G493" s="16" t="s">
        <v>5433</v>
      </c>
      <c r="H493" s="16" t="s">
        <v>1312</v>
      </c>
      <c r="I493" s="16">
        <v>270</v>
      </c>
      <c r="J493" s="16" t="s">
        <v>2033</v>
      </c>
      <c r="K493" s="16">
        <v>45</v>
      </c>
      <c r="L493" s="16">
        <v>100</v>
      </c>
      <c r="M493" s="16" t="s">
        <v>3725</v>
      </c>
      <c r="O493" s="16" t="s">
        <v>6071</v>
      </c>
      <c r="Q493" s="16" t="s">
        <v>6993</v>
      </c>
      <c r="R493" s="16">
        <v>30855</v>
      </c>
      <c r="S493" s="16">
        <v>0.2</v>
      </c>
      <c r="T493" s="16">
        <v>2.1</v>
      </c>
      <c r="U493" s="16" t="s">
        <v>2055</v>
      </c>
      <c r="W493" s="16" t="s">
        <v>9289</v>
      </c>
      <c r="X493" s="16" t="s">
        <v>9614</v>
      </c>
      <c r="Y493" s="16" t="s">
        <v>9614</v>
      </c>
      <c r="Z493" s="16" t="s">
        <v>9614</v>
      </c>
      <c r="AA493" s="16" t="s">
        <v>9614</v>
      </c>
      <c r="AB493" s="16" t="s">
        <v>9614</v>
      </c>
      <c r="AC493" s="16" t="s">
        <v>9614</v>
      </c>
      <c r="AD493" s="16" t="s">
        <v>9614</v>
      </c>
      <c r="AE493" s="16" t="s">
        <v>9614</v>
      </c>
      <c r="AF493" s="16" t="s">
        <v>9614</v>
      </c>
      <c r="AG493" s="17" t="str">
        <f t="shared" si="14"/>
        <v>492,0,0,0,0,0,0,0,0,0</v>
      </c>
      <c r="AH493" s="16" t="s">
        <v>7252</v>
      </c>
      <c r="AI493" s="16" t="s">
        <v>8008</v>
      </c>
      <c r="AJ493" s="16" t="s">
        <v>8395</v>
      </c>
      <c r="AK493" s="16" t="s">
        <v>8042</v>
      </c>
      <c r="AL493" s="16" t="s">
        <v>8042</v>
      </c>
      <c r="AM493" s="16" t="s">
        <v>8042</v>
      </c>
      <c r="AN493" s="16">
        <v>0</v>
      </c>
      <c r="AO493" s="16">
        <v>25</v>
      </c>
      <c r="AP493" s="16">
        <v>0</v>
      </c>
      <c r="AT493" s="17"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16">
        <v>493</v>
      </c>
      <c r="B494" s="16" t="s">
        <v>858</v>
      </c>
      <c r="C494" s="16" t="s">
        <v>4300</v>
      </c>
      <c r="D494" s="16" t="s">
        <v>177</v>
      </c>
      <c r="F494" s="16" t="s">
        <v>9609</v>
      </c>
      <c r="G494" s="16" t="s">
        <v>5433</v>
      </c>
      <c r="H494" s="16" t="s">
        <v>5432</v>
      </c>
      <c r="I494" s="16">
        <v>324</v>
      </c>
      <c r="J494" s="16" t="s">
        <v>2033</v>
      </c>
      <c r="K494" s="16">
        <v>3</v>
      </c>
      <c r="L494" s="16">
        <v>0</v>
      </c>
      <c r="M494" s="16" t="s">
        <v>5469</v>
      </c>
      <c r="O494" s="16" t="s">
        <v>6072</v>
      </c>
      <c r="Q494" s="16" t="s">
        <v>6993</v>
      </c>
      <c r="R494" s="16">
        <v>30855</v>
      </c>
      <c r="S494" s="16">
        <v>3.2</v>
      </c>
      <c r="T494" s="16">
        <v>320</v>
      </c>
      <c r="U494" s="16" t="s">
        <v>8758</v>
      </c>
      <c r="W494" s="16" t="s">
        <v>9290</v>
      </c>
      <c r="X494" s="16" t="s">
        <v>9614</v>
      </c>
      <c r="Y494" s="16" t="s">
        <v>9614</v>
      </c>
      <c r="Z494" s="16" t="s">
        <v>9614</v>
      </c>
      <c r="AA494" s="16" t="s">
        <v>9614</v>
      </c>
      <c r="AB494" s="16" t="s">
        <v>9614</v>
      </c>
      <c r="AC494" s="16" t="s">
        <v>9614</v>
      </c>
      <c r="AD494" s="16" t="s">
        <v>9614</v>
      </c>
      <c r="AE494" s="16" t="s">
        <v>9614</v>
      </c>
      <c r="AF494" s="16" t="s">
        <v>9614</v>
      </c>
      <c r="AG494" s="17" t="str">
        <f t="shared" si="14"/>
        <v>493,0,0,0,0,0,0,0,0,0</v>
      </c>
      <c r="AH494" s="16" t="s">
        <v>7253</v>
      </c>
      <c r="AI494" s="16" t="s">
        <v>8009</v>
      </c>
      <c r="AJ494" s="16" t="s">
        <v>8029</v>
      </c>
      <c r="AN494" s="16">
        <v>0</v>
      </c>
      <c r="AO494" s="16">
        <v>25</v>
      </c>
      <c r="AP494" s="16">
        <v>0</v>
      </c>
      <c r="AT494" s="17"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16">
        <v>494</v>
      </c>
      <c r="B495" s="16" t="s">
        <v>859</v>
      </c>
      <c r="C495" s="16" t="s">
        <v>4301</v>
      </c>
      <c r="D495" s="16" t="s">
        <v>186</v>
      </c>
      <c r="E495" s="16" t="s">
        <v>178</v>
      </c>
      <c r="F495" s="16" t="s">
        <v>9607</v>
      </c>
      <c r="G495" s="16" t="s">
        <v>5433</v>
      </c>
      <c r="H495" s="16" t="s">
        <v>5432</v>
      </c>
      <c r="I495" s="16">
        <v>14</v>
      </c>
      <c r="J495" s="16" t="s">
        <v>2033</v>
      </c>
      <c r="K495" s="16">
        <v>3</v>
      </c>
      <c r="L495" s="16">
        <v>100</v>
      </c>
      <c r="M495" s="16" t="s">
        <v>5470</v>
      </c>
      <c r="O495" s="16" t="s">
        <v>6073</v>
      </c>
      <c r="Q495" s="16" t="s">
        <v>6993</v>
      </c>
      <c r="R495" s="16">
        <v>30855</v>
      </c>
      <c r="S495" s="16">
        <v>0.4</v>
      </c>
      <c r="T495" s="16">
        <v>4</v>
      </c>
      <c r="U495" s="16" t="s">
        <v>8759</v>
      </c>
      <c r="W495" s="16" t="s">
        <v>9291</v>
      </c>
      <c r="X495" s="16" t="s">
        <v>9614</v>
      </c>
      <c r="Y495" s="16" t="s">
        <v>9614</v>
      </c>
      <c r="Z495" s="16" t="s">
        <v>9614</v>
      </c>
      <c r="AA495" s="16" t="s">
        <v>9614</v>
      </c>
      <c r="AB495" s="16" t="s">
        <v>9614</v>
      </c>
      <c r="AC495" s="16" t="s">
        <v>9614</v>
      </c>
      <c r="AD495" s="16" t="s">
        <v>9614</v>
      </c>
      <c r="AE495" s="16" t="s">
        <v>9614</v>
      </c>
      <c r="AF495" s="16" t="s">
        <v>9614</v>
      </c>
      <c r="AG495" s="17" t="str">
        <f t="shared" si="14"/>
        <v>494,0,0,0,0,0,0,0,0,0</v>
      </c>
      <c r="AH495" s="16" t="s">
        <v>7254</v>
      </c>
      <c r="AI495" s="16" t="s">
        <v>7773</v>
      </c>
      <c r="AN495" s="16">
        <v>0</v>
      </c>
      <c r="AO495" s="16">
        <v>25</v>
      </c>
      <c r="AP495" s="16">
        <v>0</v>
      </c>
      <c r="AT495" s="17"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16">
        <v>495</v>
      </c>
      <c r="B496" s="16" t="s">
        <v>860</v>
      </c>
      <c r="C496" s="16" t="s">
        <v>4302</v>
      </c>
      <c r="D496" s="16" t="s">
        <v>181</v>
      </c>
      <c r="F496" s="16" t="s">
        <v>4883</v>
      </c>
      <c r="G496" s="16" t="s">
        <v>1311</v>
      </c>
      <c r="H496" s="16" t="s">
        <v>1312</v>
      </c>
      <c r="I496" s="16">
        <v>28</v>
      </c>
      <c r="J496" s="16" t="s">
        <v>2046</v>
      </c>
      <c r="K496" s="16">
        <v>45</v>
      </c>
      <c r="L496" s="16">
        <v>70</v>
      </c>
      <c r="M496" s="16" t="s">
        <v>1313</v>
      </c>
      <c r="N496" s="16" t="s">
        <v>5603</v>
      </c>
      <c r="O496" s="16" t="s">
        <v>6653</v>
      </c>
      <c r="P496" s="16" t="s">
        <v>6654</v>
      </c>
      <c r="Q496" s="16" t="s">
        <v>7075</v>
      </c>
      <c r="R496" s="16">
        <v>5355</v>
      </c>
      <c r="S496" s="16">
        <v>0.6</v>
      </c>
      <c r="T496" s="16">
        <v>8.1</v>
      </c>
      <c r="U496" s="16" t="s">
        <v>2055</v>
      </c>
      <c r="W496" s="16" t="s">
        <v>9292</v>
      </c>
      <c r="X496" s="16" t="s">
        <v>9614</v>
      </c>
      <c r="Y496" s="16" t="s">
        <v>9614</v>
      </c>
      <c r="Z496" s="16" t="s">
        <v>9614</v>
      </c>
      <c r="AA496" s="16" t="s">
        <v>9614</v>
      </c>
      <c r="AB496" s="16" t="s">
        <v>9614</v>
      </c>
      <c r="AC496" s="16" t="s">
        <v>9614</v>
      </c>
      <c r="AD496" s="16" t="s">
        <v>9614</v>
      </c>
      <c r="AE496" s="16" t="s">
        <v>9614</v>
      </c>
      <c r="AF496" s="16" t="s">
        <v>9614</v>
      </c>
      <c r="AG496" s="17" t="str">
        <f t="shared" si="14"/>
        <v>495,0,0,0,0,0,0,0,0,0</v>
      </c>
      <c r="AH496" s="16" t="s">
        <v>7255</v>
      </c>
      <c r="AI496" s="16" t="s">
        <v>7774</v>
      </c>
      <c r="AN496" s="16">
        <v>0</v>
      </c>
      <c r="AO496" s="16">
        <v>25</v>
      </c>
      <c r="AP496" s="16">
        <v>0</v>
      </c>
      <c r="AQ496" s="16" t="s">
        <v>8620</v>
      </c>
      <c r="AT496" s="17"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16">
        <v>496</v>
      </c>
      <c r="B497" s="16" t="s">
        <v>861</v>
      </c>
      <c r="C497" s="16" t="s">
        <v>4303</v>
      </c>
      <c r="D497" s="16" t="s">
        <v>181</v>
      </c>
      <c r="F497" s="16" t="s">
        <v>4884</v>
      </c>
      <c r="G497" s="16" t="s">
        <v>1311</v>
      </c>
      <c r="H497" s="16" t="s">
        <v>1312</v>
      </c>
      <c r="I497" s="16">
        <v>145</v>
      </c>
      <c r="J497" s="16" t="s">
        <v>2047</v>
      </c>
      <c r="K497" s="16">
        <v>45</v>
      </c>
      <c r="L497" s="16">
        <v>70</v>
      </c>
      <c r="M497" s="16" t="s">
        <v>1313</v>
      </c>
      <c r="N497" s="16" t="s">
        <v>5603</v>
      </c>
      <c r="O497" s="16" t="s">
        <v>6074</v>
      </c>
      <c r="Q497" s="16" t="s">
        <v>7075</v>
      </c>
      <c r="R497" s="16">
        <v>5355</v>
      </c>
      <c r="S497" s="16">
        <v>0.8</v>
      </c>
      <c r="T497" s="16">
        <v>16</v>
      </c>
      <c r="U497" s="16" t="s">
        <v>2055</v>
      </c>
      <c r="W497" s="16" t="s">
        <v>9293</v>
      </c>
      <c r="X497" s="16" t="s">
        <v>9614</v>
      </c>
      <c r="Y497" s="16" t="s">
        <v>9614</v>
      </c>
      <c r="Z497" s="16" t="s">
        <v>9614</v>
      </c>
      <c r="AA497" s="16" t="s">
        <v>9614</v>
      </c>
      <c r="AB497" s="16" t="s">
        <v>9614</v>
      </c>
      <c r="AC497" s="16" t="s">
        <v>9614</v>
      </c>
      <c r="AD497" s="16" t="s">
        <v>9614</v>
      </c>
      <c r="AE497" s="16" t="s">
        <v>9614</v>
      </c>
      <c r="AF497" s="16" t="s">
        <v>9614</v>
      </c>
      <c r="AG497" s="17" t="str">
        <f t="shared" si="14"/>
        <v>496,0,0,0,0,0,0,0,0,0</v>
      </c>
      <c r="AH497" s="16" t="s">
        <v>7255</v>
      </c>
      <c r="AI497" s="16" t="s">
        <v>7775</v>
      </c>
      <c r="AN497" s="16">
        <v>0</v>
      </c>
      <c r="AO497" s="16">
        <v>25</v>
      </c>
      <c r="AP497" s="16">
        <v>0</v>
      </c>
      <c r="AQ497" s="16" t="s">
        <v>8621</v>
      </c>
      <c r="AT497" s="17"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16">
        <v>497</v>
      </c>
      <c r="B498" s="16" t="s">
        <v>862</v>
      </c>
      <c r="C498" s="16" t="s">
        <v>4304</v>
      </c>
      <c r="D498" s="16" t="s">
        <v>181</v>
      </c>
      <c r="F498" s="16" t="s">
        <v>4885</v>
      </c>
      <c r="G498" s="16" t="s">
        <v>1311</v>
      </c>
      <c r="H498" s="16" t="s">
        <v>1312</v>
      </c>
      <c r="I498" s="16">
        <v>238</v>
      </c>
      <c r="J498" s="16" t="s">
        <v>2048</v>
      </c>
      <c r="K498" s="16">
        <v>45</v>
      </c>
      <c r="L498" s="16">
        <v>70</v>
      </c>
      <c r="M498" s="16" t="s">
        <v>1313</v>
      </c>
      <c r="N498" s="16" t="s">
        <v>5603</v>
      </c>
      <c r="O498" s="16" t="s">
        <v>6075</v>
      </c>
      <c r="Q498" s="16" t="s">
        <v>7075</v>
      </c>
      <c r="R498" s="16">
        <v>5355</v>
      </c>
      <c r="S498" s="16">
        <v>3.3</v>
      </c>
      <c r="T498" s="16">
        <v>63</v>
      </c>
      <c r="U498" s="16" t="s">
        <v>2055</v>
      </c>
      <c r="W498" s="16" t="s">
        <v>9294</v>
      </c>
      <c r="X498" s="16" t="s">
        <v>9614</v>
      </c>
      <c r="Y498" s="16" t="s">
        <v>9614</v>
      </c>
      <c r="Z498" s="16" t="s">
        <v>9614</v>
      </c>
      <c r="AA498" s="16" t="s">
        <v>9614</v>
      </c>
      <c r="AB498" s="16" t="s">
        <v>9614</v>
      </c>
      <c r="AC498" s="16" t="s">
        <v>9614</v>
      </c>
      <c r="AD498" s="16" t="s">
        <v>9614</v>
      </c>
      <c r="AE498" s="16" t="s">
        <v>9614</v>
      </c>
      <c r="AF498" s="16" t="s">
        <v>9614</v>
      </c>
      <c r="AG498" s="17" t="str">
        <f t="shared" si="14"/>
        <v>497,0,0,0,0,0,0,0,0,0</v>
      </c>
      <c r="AH498" s="16" t="s">
        <v>7256</v>
      </c>
      <c r="AI498" s="16" t="s">
        <v>7776</v>
      </c>
      <c r="AN498" s="16">
        <v>0</v>
      </c>
      <c r="AO498" s="16">
        <v>25</v>
      </c>
      <c r="AP498" s="16">
        <v>0</v>
      </c>
      <c r="AT498" s="17"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16">
        <v>498</v>
      </c>
      <c r="B499" s="16" t="s">
        <v>863</v>
      </c>
      <c r="C499" s="16" t="s">
        <v>4305</v>
      </c>
      <c r="D499" s="16" t="s">
        <v>178</v>
      </c>
      <c r="F499" s="16" t="s">
        <v>4886</v>
      </c>
      <c r="G499" s="16" t="s">
        <v>1311</v>
      </c>
      <c r="H499" s="16" t="s">
        <v>1312</v>
      </c>
      <c r="I499" s="16">
        <v>28</v>
      </c>
      <c r="J499" s="16" t="s">
        <v>2031</v>
      </c>
      <c r="K499" s="16">
        <v>45</v>
      </c>
      <c r="L499" s="16">
        <v>70</v>
      </c>
      <c r="M499" s="16" t="s">
        <v>2036</v>
      </c>
      <c r="N499" s="16" t="s">
        <v>3741</v>
      </c>
      <c r="O499" s="16" t="s">
        <v>6655</v>
      </c>
      <c r="P499" s="16" t="s">
        <v>6656</v>
      </c>
      <c r="Q499" s="16" t="s">
        <v>2024</v>
      </c>
      <c r="R499" s="16">
        <v>5355</v>
      </c>
      <c r="S499" s="16">
        <v>0.5</v>
      </c>
      <c r="T499" s="16">
        <v>9.9</v>
      </c>
      <c r="U499" s="16" t="s">
        <v>2056</v>
      </c>
      <c r="W499" s="16" t="s">
        <v>9295</v>
      </c>
      <c r="X499" s="16" t="s">
        <v>9614</v>
      </c>
      <c r="Y499" s="16" t="s">
        <v>9614</v>
      </c>
      <c r="Z499" s="16" t="s">
        <v>9614</v>
      </c>
      <c r="AA499" s="16" t="s">
        <v>9614</v>
      </c>
      <c r="AB499" s="16" t="s">
        <v>9614</v>
      </c>
      <c r="AC499" s="16" t="s">
        <v>9614</v>
      </c>
      <c r="AD499" s="16" t="s">
        <v>9614</v>
      </c>
      <c r="AE499" s="16" t="s">
        <v>9614</v>
      </c>
      <c r="AF499" s="16" t="s">
        <v>9614</v>
      </c>
      <c r="AG499" s="17" t="str">
        <f t="shared" si="14"/>
        <v>498,0,0,0,0,0,0,0,0,0</v>
      </c>
      <c r="AH499" s="16" t="s">
        <v>7257</v>
      </c>
      <c r="AI499" s="16" t="s">
        <v>7777</v>
      </c>
      <c r="AN499" s="16">
        <v>0</v>
      </c>
      <c r="AO499" s="16">
        <v>25</v>
      </c>
      <c r="AP499" s="16">
        <v>0</v>
      </c>
      <c r="AQ499" s="16" t="s">
        <v>8622</v>
      </c>
      <c r="AT499" s="17"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16">
        <v>499</v>
      </c>
      <c r="B500" s="16" t="s">
        <v>864</v>
      </c>
      <c r="C500" s="16" t="s">
        <v>4306</v>
      </c>
      <c r="D500" s="16" t="s">
        <v>178</v>
      </c>
      <c r="E500" s="16" t="s">
        <v>182</v>
      </c>
      <c r="F500" s="16" t="s">
        <v>4887</v>
      </c>
      <c r="G500" s="16" t="s">
        <v>1311</v>
      </c>
      <c r="H500" s="16" t="s">
        <v>1312</v>
      </c>
      <c r="I500" s="16">
        <v>146</v>
      </c>
      <c r="J500" s="16" t="s">
        <v>2029</v>
      </c>
      <c r="K500" s="16">
        <v>45</v>
      </c>
      <c r="L500" s="16">
        <v>70</v>
      </c>
      <c r="M500" s="16" t="s">
        <v>2036</v>
      </c>
      <c r="N500" s="16" t="s">
        <v>3741</v>
      </c>
      <c r="O500" s="16" t="s">
        <v>6076</v>
      </c>
      <c r="Q500" s="16" t="s">
        <v>2024</v>
      </c>
      <c r="R500" s="16">
        <v>5355</v>
      </c>
      <c r="S500" s="16">
        <v>1</v>
      </c>
      <c r="T500" s="16">
        <v>55.5</v>
      </c>
      <c r="U500" s="16" t="s">
        <v>2056</v>
      </c>
      <c r="W500" s="16" t="s">
        <v>9296</v>
      </c>
      <c r="X500" s="16" t="s">
        <v>9614</v>
      </c>
      <c r="Y500" s="16" t="s">
        <v>9614</v>
      </c>
      <c r="Z500" s="16" t="s">
        <v>9614</v>
      </c>
      <c r="AA500" s="16" t="s">
        <v>9614</v>
      </c>
      <c r="AB500" s="16" t="s">
        <v>9614</v>
      </c>
      <c r="AC500" s="16" t="s">
        <v>9614</v>
      </c>
      <c r="AD500" s="16" t="s">
        <v>9614</v>
      </c>
      <c r="AE500" s="16" t="s">
        <v>9614</v>
      </c>
      <c r="AF500" s="16" t="s">
        <v>9614</v>
      </c>
      <c r="AG500" s="17" t="str">
        <f t="shared" si="14"/>
        <v>499,0,0,0,0,0,0,0,0,0</v>
      </c>
      <c r="AH500" s="16" t="s">
        <v>7257</v>
      </c>
      <c r="AI500" s="16" t="s">
        <v>7778</v>
      </c>
      <c r="AN500" s="16">
        <v>0</v>
      </c>
      <c r="AO500" s="16">
        <v>25</v>
      </c>
      <c r="AP500" s="16">
        <v>0</v>
      </c>
      <c r="AQ500" s="16" t="s">
        <v>8623</v>
      </c>
      <c r="AT500" s="17"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16">
        <v>500</v>
      </c>
      <c r="B501" s="16" t="s">
        <v>865</v>
      </c>
      <c r="C501" s="16" t="s">
        <v>4307</v>
      </c>
      <c r="D501" s="16" t="s">
        <v>178</v>
      </c>
      <c r="E501" s="16" t="s">
        <v>182</v>
      </c>
      <c r="F501" s="16" t="s">
        <v>4888</v>
      </c>
      <c r="G501" s="16" t="s">
        <v>1311</v>
      </c>
      <c r="H501" s="16" t="s">
        <v>1312</v>
      </c>
      <c r="I501" s="16">
        <v>238</v>
      </c>
      <c r="J501" s="16" t="s">
        <v>2030</v>
      </c>
      <c r="K501" s="16">
        <v>45</v>
      </c>
      <c r="L501" s="16">
        <v>70</v>
      </c>
      <c r="M501" s="16" t="s">
        <v>2036</v>
      </c>
      <c r="N501" s="16" t="s">
        <v>3715</v>
      </c>
      <c r="O501" s="16" t="s">
        <v>6077</v>
      </c>
      <c r="Q501" s="16" t="s">
        <v>2024</v>
      </c>
      <c r="R501" s="16">
        <v>5355</v>
      </c>
      <c r="S501" s="16">
        <v>1.6</v>
      </c>
      <c r="T501" s="16">
        <v>150</v>
      </c>
      <c r="U501" s="16" t="s">
        <v>2056</v>
      </c>
      <c r="W501" s="16" t="s">
        <v>9297</v>
      </c>
      <c r="X501" s="16" t="s">
        <v>9614</v>
      </c>
      <c r="Y501" s="16" t="s">
        <v>9614</v>
      </c>
      <c r="Z501" s="16" t="s">
        <v>9614</v>
      </c>
      <c r="AA501" s="16" t="s">
        <v>9614</v>
      </c>
      <c r="AB501" s="16" t="s">
        <v>9614</v>
      </c>
      <c r="AC501" s="16" t="s">
        <v>9614</v>
      </c>
      <c r="AD501" s="16" t="s">
        <v>9614</v>
      </c>
      <c r="AE501" s="16" t="s">
        <v>9614</v>
      </c>
      <c r="AF501" s="16" t="s">
        <v>9614</v>
      </c>
      <c r="AG501" s="17" t="str">
        <f t="shared" si="14"/>
        <v>500,0,0,0,0,0,0,0,0,0</v>
      </c>
      <c r="AH501" s="16" t="s">
        <v>7258</v>
      </c>
      <c r="AI501" s="16" t="s">
        <v>7779</v>
      </c>
      <c r="AN501" s="16">
        <v>0</v>
      </c>
      <c r="AO501" s="16">
        <v>25</v>
      </c>
      <c r="AP501" s="16">
        <v>0</v>
      </c>
      <c r="AT501" s="17"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16">
        <v>501</v>
      </c>
      <c r="B502" s="16" t="s">
        <v>866</v>
      </c>
      <c r="C502" s="16" t="s">
        <v>4308</v>
      </c>
      <c r="D502" s="16" t="s">
        <v>179</v>
      </c>
      <c r="F502" s="16" t="s">
        <v>4889</v>
      </c>
      <c r="G502" s="16" t="s">
        <v>1311</v>
      </c>
      <c r="H502" s="16" t="s">
        <v>1312</v>
      </c>
      <c r="I502" s="16">
        <v>28</v>
      </c>
      <c r="J502" s="16" t="s">
        <v>5415</v>
      </c>
      <c r="K502" s="16">
        <v>45</v>
      </c>
      <c r="L502" s="16">
        <v>70</v>
      </c>
      <c r="M502" s="16" t="s">
        <v>2037</v>
      </c>
      <c r="N502" s="16" t="s">
        <v>3712</v>
      </c>
      <c r="O502" s="16" t="s">
        <v>6657</v>
      </c>
      <c r="P502" s="16" t="s">
        <v>6658</v>
      </c>
      <c r="Q502" s="16" t="s">
        <v>2024</v>
      </c>
      <c r="R502" s="16">
        <v>5355</v>
      </c>
      <c r="S502" s="16">
        <v>0.5</v>
      </c>
      <c r="T502" s="16">
        <v>5.9</v>
      </c>
      <c r="U502" s="16" t="s">
        <v>2057</v>
      </c>
      <c r="W502" s="16" t="s">
        <v>9298</v>
      </c>
      <c r="X502" s="16" t="s">
        <v>9614</v>
      </c>
      <c r="Y502" s="16" t="s">
        <v>9614</v>
      </c>
      <c r="Z502" s="16" t="s">
        <v>9614</v>
      </c>
      <c r="AA502" s="16" t="s">
        <v>9614</v>
      </c>
      <c r="AB502" s="16" t="s">
        <v>9614</v>
      </c>
      <c r="AC502" s="16" t="s">
        <v>9614</v>
      </c>
      <c r="AD502" s="16" t="s">
        <v>9614</v>
      </c>
      <c r="AE502" s="16" t="s">
        <v>9614</v>
      </c>
      <c r="AF502" s="16" t="s">
        <v>9614</v>
      </c>
      <c r="AG502" s="17" t="str">
        <f t="shared" si="14"/>
        <v>501,0,0,0,0,0,0,0,0,0</v>
      </c>
      <c r="AH502" s="16" t="s">
        <v>7259</v>
      </c>
      <c r="AI502" s="16" t="s">
        <v>7780</v>
      </c>
      <c r="AN502" s="16">
        <v>0</v>
      </c>
      <c r="AO502" s="16">
        <v>25</v>
      </c>
      <c r="AP502" s="16">
        <v>0</v>
      </c>
      <c r="AQ502" s="16" t="s">
        <v>8624</v>
      </c>
      <c r="AT502" s="17"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16">
        <v>502</v>
      </c>
      <c r="B503" s="16" t="s">
        <v>867</v>
      </c>
      <c r="C503" s="16" t="s">
        <v>4309</v>
      </c>
      <c r="D503" s="16" t="s">
        <v>179</v>
      </c>
      <c r="F503" s="16" t="s">
        <v>4890</v>
      </c>
      <c r="G503" s="16" t="s">
        <v>1311</v>
      </c>
      <c r="H503" s="16" t="s">
        <v>1312</v>
      </c>
      <c r="I503" s="16">
        <v>145</v>
      </c>
      <c r="J503" s="16" t="s">
        <v>5429</v>
      </c>
      <c r="K503" s="16">
        <v>45</v>
      </c>
      <c r="L503" s="16">
        <v>70</v>
      </c>
      <c r="M503" s="16" t="s">
        <v>2037</v>
      </c>
      <c r="N503" s="16" t="s">
        <v>3712</v>
      </c>
      <c r="O503" s="16" t="s">
        <v>6078</v>
      </c>
      <c r="Q503" s="16" t="s">
        <v>2024</v>
      </c>
      <c r="R503" s="16">
        <v>5355</v>
      </c>
      <c r="S503" s="16">
        <v>0.8</v>
      </c>
      <c r="T503" s="16">
        <v>24.5</v>
      </c>
      <c r="U503" s="16" t="s">
        <v>2057</v>
      </c>
      <c r="W503" s="16" t="s">
        <v>9299</v>
      </c>
      <c r="X503" s="16" t="s">
        <v>9614</v>
      </c>
      <c r="Y503" s="16" t="s">
        <v>9614</v>
      </c>
      <c r="Z503" s="16" t="s">
        <v>9614</v>
      </c>
      <c r="AA503" s="16" t="s">
        <v>9614</v>
      </c>
      <c r="AB503" s="16" t="s">
        <v>9614</v>
      </c>
      <c r="AC503" s="16" t="s">
        <v>9614</v>
      </c>
      <c r="AD503" s="16" t="s">
        <v>9614</v>
      </c>
      <c r="AE503" s="16" t="s">
        <v>9614</v>
      </c>
      <c r="AF503" s="16" t="s">
        <v>9614</v>
      </c>
      <c r="AG503" s="17" t="str">
        <f t="shared" si="14"/>
        <v>502,0,0,0,0,0,0,0,0,0</v>
      </c>
      <c r="AH503" s="16" t="s">
        <v>7260</v>
      </c>
      <c r="AI503" s="16" t="s">
        <v>7781</v>
      </c>
      <c r="AN503" s="16">
        <v>0</v>
      </c>
      <c r="AO503" s="16">
        <v>25</v>
      </c>
      <c r="AP503" s="16">
        <v>0</v>
      </c>
      <c r="AQ503" s="16" t="s">
        <v>8625</v>
      </c>
      <c r="AT503" s="17"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16">
        <v>503</v>
      </c>
      <c r="B504" s="16" t="s">
        <v>868</v>
      </c>
      <c r="C504" s="16" t="s">
        <v>4310</v>
      </c>
      <c r="D504" s="16" t="s">
        <v>179</v>
      </c>
      <c r="F504" s="16" t="s">
        <v>4891</v>
      </c>
      <c r="G504" s="16" t="s">
        <v>1311</v>
      </c>
      <c r="H504" s="16" t="s">
        <v>1312</v>
      </c>
      <c r="I504" s="16">
        <v>238</v>
      </c>
      <c r="J504" s="16" t="s">
        <v>5419</v>
      </c>
      <c r="K504" s="16">
        <v>45</v>
      </c>
      <c r="L504" s="16">
        <v>70</v>
      </c>
      <c r="M504" s="16" t="s">
        <v>2037</v>
      </c>
      <c r="N504" s="16" t="s">
        <v>3712</v>
      </c>
      <c r="O504" s="16" t="s">
        <v>6079</v>
      </c>
      <c r="Q504" s="16" t="s">
        <v>2024</v>
      </c>
      <c r="R504" s="16">
        <v>5355</v>
      </c>
      <c r="S504" s="16">
        <v>1.5</v>
      </c>
      <c r="T504" s="16">
        <v>94.6</v>
      </c>
      <c r="U504" s="16" t="s">
        <v>2057</v>
      </c>
      <c r="W504" s="16" t="s">
        <v>9300</v>
      </c>
      <c r="X504" s="16" t="s">
        <v>9614</v>
      </c>
      <c r="Y504" s="16" t="s">
        <v>9614</v>
      </c>
      <c r="Z504" s="16" t="s">
        <v>9614</v>
      </c>
      <c r="AA504" s="16" t="s">
        <v>9614</v>
      </c>
      <c r="AB504" s="16" t="s">
        <v>9614</v>
      </c>
      <c r="AC504" s="16" t="s">
        <v>9614</v>
      </c>
      <c r="AD504" s="16" t="s">
        <v>9614</v>
      </c>
      <c r="AE504" s="16" t="s">
        <v>9614</v>
      </c>
      <c r="AF504" s="16" t="s">
        <v>9614</v>
      </c>
      <c r="AG504" s="17" t="str">
        <f t="shared" si="14"/>
        <v>503,0,0,0,0,0,0,0,0,0</v>
      </c>
      <c r="AH504" s="16" t="s">
        <v>7261</v>
      </c>
      <c r="AI504" s="16" t="s">
        <v>7782</v>
      </c>
      <c r="AN504" s="16">
        <v>0</v>
      </c>
      <c r="AO504" s="16">
        <v>25</v>
      </c>
      <c r="AP504" s="16">
        <v>0</v>
      </c>
      <c r="AT504" s="17"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16">
        <v>504</v>
      </c>
      <c r="B505" s="16" t="s">
        <v>869</v>
      </c>
      <c r="C505" s="16" t="s">
        <v>4311</v>
      </c>
      <c r="D505" s="16" t="s">
        <v>177</v>
      </c>
      <c r="F505" s="16" t="s">
        <v>4892</v>
      </c>
      <c r="G505" s="16" t="s">
        <v>5421</v>
      </c>
      <c r="H505" s="16" t="s">
        <v>5422</v>
      </c>
      <c r="I505" s="16">
        <v>51</v>
      </c>
      <c r="J505" s="16" t="s">
        <v>2028</v>
      </c>
      <c r="K505" s="16">
        <v>255</v>
      </c>
      <c r="L505" s="16">
        <v>70</v>
      </c>
      <c r="M505" s="16" t="s">
        <v>5578</v>
      </c>
      <c r="N505" s="16" t="s">
        <v>5540</v>
      </c>
      <c r="O505" s="16" t="s">
        <v>6659</v>
      </c>
      <c r="P505" s="16" t="s">
        <v>6660</v>
      </c>
      <c r="Q505" s="16" t="s">
        <v>2024</v>
      </c>
      <c r="R505" s="16">
        <v>4080</v>
      </c>
      <c r="S505" s="16">
        <v>0.5</v>
      </c>
      <c r="T505" s="16">
        <v>11.6</v>
      </c>
      <c r="U505" s="16" t="s">
        <v>2058</v>
      </c>
      <c r="W505" s="16" t="s">
        <v>9301</v>
      </c>
      <c r="X505" s="16" t="s">
        <v>9614</v>
      </c>
      <c r="Y505" s="16" t="s">
        <v>9614</v>
      </c>
      <c r="Z505" s="16" t="s">
        <v>9614</v>
      </c>
      <c r="AA505" s="16" t="s">
        <v>9614</v>
      </c>
      <c r="AB505" s="16" t="s">
        <v>9614</v>
      </c>
      <c r="AC505" s="16" t="s">
        <v>9614</v>
      </c>
      <c r="AD505" s="16" t="s">
        <v>9614</v>
      </c>
      <c r="AE505" s="16" t="s">
        <v>9614</v>
      </c>
      <c r="AF505" s="16" t="s">
        <v>9614</v>
      </c>
      <c r="AG505" s="17" t="str">
        <f t="shared" si="14"/>
        <v>504,0,0,0,0,0,0,0,0,0</v>
      </c>
      <c r="AH505" s="16" t="s">
        <v>7002</v>
      </c>
      <c r="AI505" s="16" t="s">
        <v>7783</v>
      </c>
      <c r="AN505" s="16">
        <v>0</v>
      </c>
      <c r="AO505" s="16">
        <v>25</v>
      </c>
      <c r="AP505" s="16">
        <v>0</v>
      </c>
      <c r="AQ505" s="16" t="s">
        <v>8626</v>
      </c>
      <c r="AT505" s="17"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16">
        <v>505</v>
      </c>
      <c r="B506" s="16" t="s">
        <v>870</v>
      </c>
      <c r="C506" s="16" t="s">
        <v>4312</v>
      </c>
      <c r="D506" s="16" t="s">
        <v>177</v>
      </c>
      <c r="F506" s="16" t="s">
        <v>4893</v>
      </c>
      <c r="G506" s="16" t="s">
        <v>5421</v>
      </c>
      <c r="H506" s="16" t="s">
        <v>5422</v>
      </c>
      <c r="I506" s="16">
        <v>147</v>
      </c>
      <c r="J506" s="16" t="s">
        <v>2028</v>
      </c>
      <c r="K506" s="16">
        <v>255</v>
      </c>
      <c r="L506" s="16">
        <v>70</v>
      </c>
      <c r="M506" s="16" t="s">
        <v>5678</v>
      </c>
      <c r="N506" s="16" t="s">
        <v>5540</v>
      </c>
      <c r="O506" s="16" t="s">
        <v>6080</v>
      </c>
      <c r="Q506" s="16" t="s">
        <v>2024</v>
      </c>
      <c r="R506" s="16">
        <v>5355</v>
      </c>
      <c r="S506" s="16">
        <v>1.1000000000000001</v>
      </c>
      <c r="T506" s="16">
        <v>27</v>
      </c>
      <c r="U506" s="16" t="s">
        <v>2058</v>
      </c>
      <c r="W506" s="16" t="s">
        <v>9302</v>
      </c>
      <c r="X506" s="16" t="s">
        <v>9614</v>
      </c>
      <c r="Y506" s="16" t="s">
        <v>9614</v>
      </c>
      <c r="Z506" s="16" t="s">
        <v>9614</v>
      </c>
      <c r="AA506" s="16" t="s">
        <v>9614</v>
      </c>
      <c r="AB506" s="16" t="s">
        <v>9614</v>
      </c>
      <c r="AC506" s="16" t="s">
        <v>9614</v>
      </c>
      <c r="AD506" s="16" t="s">
        <v>9614</v>
      </c>
      <c r="AE506" s="16" t="s">
        <v>9614</v>
      </c>
      <c r="AF506" s="16" t="s">
        <v>9614</v>
      </c>
      <c r="AG506" s="17" t="str">
        <f t="shared" si="14"/>
        <v>505,0,0,0,0,0,0,0,0,0</v>
      </c>
      <c r="AH506" s="16" t="s">
        <v>7262</v>
      </c>
      <c r="AI506" s="16" t="s">
        <v>7784</v>
      </c>
      <c r="AN506" s="16">
        <v>0</v>
      </c>
      <c r="AO506" s="16">
        <v>25</v>
      </c>
      <c r="AP506" s="16">
        <v>0</v>
      </c>
      <c r="AT506" s="17"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16">
        <v>506</v>
      </c>
      <c r="B507" s="16" t="s">
        <v>871</v>
      </c>
      <c r="C507" s="16" t="s">
        <v>4313</v>
      </c>
      <c r="D507" s="16" t="s">
        <v>177</v>
      </c>
      <c r="F507" s="16" t="s">
        <v>4894</v>
      </c>
      <c r="G507" s="16" t="s">
        <v>5421</v>
      </c>
      <c r="H507" s="16" t="s">
        <v>1312</v>
      </c>
      <c r="I507" s="16">
        <v>55</v>
      </c>
      <c r="J507" s="16" t="s">
        <v>2028</v>
      </c>
      <c r="K507" s="16">
        <v>255</v>
      </c>
      <c r="L507" s="16">
        <v>70</v>
      </c>
      <c r="M507" s="16" t="s">
        <v>5679</v>
      </c>
      <c r="N507" s="16" t="s">
        <v>3749</v>
      </c>
      <c r="O507" s="16" t="s">
        <v>6661</v>
      </c>
      <c r="P507" s="16" t="s">
        <v>6662</v>
      </c>
      <c r="Q507" s="16" t="s">
        <v>2024</v>
      </c>
      <c r="R507" s="16">
        <v>4080</v>
      </c>
      <c r="S507" s="16">
        <v>0.4</v>
      </c>
      <c r="T507" s="16">
        <v>4.0999999999999996</v>
      </c>
      <c r="U507" s="16" t="s">
        <v>2058</v>
      </c>
      <c r="W507" s="16" t="s">
        <v>9303</v>
      </c>
      <c r="X507" s="16" t="s">
        <v>9614</v>
      </c>
      <c r="Y507" s="16" t="s">
        <v>9614</v>
      </c>
      <c r="Z507" s="16" t="s">
        <v>9614</v>
      </c>
      <c r="AA507" s="16" t="s">
        <v>9614</v>
      </c>
      <c r="AB507" s="16" t="s">
        <v>9614</v>
      </c>
      <c r="AC507" s="16" t="s">
        <v>9614</v>
      </c>
      <c r="AD507" s="16" t="s">
        <v>9614</v>
      </c>
      <c r="AE507" s="16" t="s">
        <v>9614</v>
      </c>
      <c r="AF507" s="16" t="s">
        <v>9614</v>
      </c>
      <c r="AG507" s="17" t="str">
        <f t="shared" si="14"/>
        <v>506,0,0,0,0,0,0,0,0,0</v>
      </c>
      <c r="AH507" s="16" t="s">
        <v>6940</v>
      </c>
      <c r="AI507" s="16" t="s">
        <v>7785</v>
      </c>
      <c r="AN507" s="16">
        <v>0</v>
      </c>
      <c r="AO507" s="16">
        <v>25</v>
      </c>
      <c r="AP507" s="16">
        <v>0</v>
      </c>
      <c r="AQ507" s="16" t="s">
        <v>8627</v>
      </c>
      <c r="AT507" s="17"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16">
        <v>507</v>
      </c>
      <c r="B508" s="16" t="s">
        <v>872</v>
      </c>
      <c r="C508" s="16" t="s">
        <v>4314</v>
      </c>
      <c r="D508" s="16" t="s">
        <v>177</v>
      </c>
      <c r="F508" s="16" t="s">
        <v>4895</v>
      </c>
      <c r="G508" s="16" t="s">
        <v>5421</v>
      </c>
      <c r="H508" s="16" t="s">
        <v>1312</v>
      </c>
      <c r="I508" s="16">
        <v>130</v>
      </c>
      <c r="J508" s="16" t="s">
        <v>2029</v>
      </c>
      <c r="K508" s="16">
        <v>120</v>
      </c>
      <c r="L508" s="16">
        <v>70</v>
      </c>
      <c r="M508" s="16" t="s">
        <v>5680</v>
      </c>
      <c r="N508" s="16" t="s">
        <v>3721</v>
      </c>
      <c r="O508" s="16" t="s">
        <v>6081</v>
      </c>
      <c r="Q508" s="16" t="s">
        <v>2024</v>
      </c>
      <c r="R508" s="16">
        <v>4080</v>
      </c>
      <c r="S508" s="16">
        <v>0.9</v>
      </c>
      <c r="T508" s="16">
        <v>14.7</v>
      </c>
      <c r="U508" s="16" t="s">
        <v>8758</v>
      </c>
      <c r="W508" s="16" t="s">
        <v>9304</v>
      </c>
      <c r="X508" s="16" t="s">
        <v>9614</v>
      </c>
      <c r="Y508" s="16" t="s">
        <v>9614</v>
      </c>
      <c r="Z508" s="16" t="s">
        <v>9614</v>
      </c>
      <c r="AA508" s="16" t="s">
        <v>9614</v>
      </c>
      <c r="AB508" s="16" t="s">
        <v>9614</v>
      </c>
      <c r="AC508" s="16" t="s">
        <v>9614</v>
      </c>
      <c r="AD508" s="16" t="s">
        <v>9614</v>
      </c>
      <c r="AE508" s="16" t="s">
        <v>9614</v>
      </c>
      <c r="AF508" s="16" t="s">
        <v>9614</v>
      </c>
      <c r="AG508" s="17" t="str">
        <f t="shared" si="14"/>
        <v>507,0,0,0,0,0,0,0,0,0</v>
      </c>
      <c r="AH508" s="16" t="s">
        <v>7263</v>
      </c>
      <c r="AI508" s="16" t="s">
        <v>7786</v>
      </c>
      <c r="AN508" s="16">
        <v>0</v>
      </c>
      <c r="AO508" s="16">
        <v>25</v>
      </c>
      <c r="AP508" s="16">
        <v>0</v>
      </c>
      <c r="AQ508" s="16" t="s">
        <v>8628</v>
      </c>
      <c r="AT508" s="17"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16">
        <v>508</v>
      </c>
      <c r="B509" s="16" t="s">
        <v>873</v>
      </c>
      <c r="C509" s="16" t="s">
        <v>4315</v>
      </c>
      <c r="D509" s="16" t="s">
        <v>177</v>
      </c>
      <c r="F509" s="16" t="s">
        <v>4896</v>
      </c>
      <c r="G509" s="16" t="s">
        <v>5421</v>
      </c>
      <c r="H509" s="16" t="s">
        <v>1312</v>
      </c>
      <c r="I509" s="16">
        <v>221</v>
      </c>
      <c r="J509" s="16" t="s">
        <v>2030</v>
      </c>
      <c r="K509" s="16">
        <v>45</v>
      </c>
      <c r="L509" s="16">
        <v>70</v>
      </c>
      <c r="M509" s="16" t="s">
        <v>5680</v>
      </c>
      <c r="N509" s="16" t="s">
        <v>3721</v>
      </c>
      <c r="O509" s="16" t="s">
        <v>6082</v>
      </c>
      <c r="Q509" s="16" t="s">
        <v>2024</v>
      </c>
      <c r="R509" s="16">
        <v>4080</v>
      </c>
      <c r="S509" s="16">
        <v>1.2</v>
      </c>
      <c r="T509" s="16">
        <v>61</v>
      </c>
      <c r="U509" s="16" t="s">
        <v>8758</v>
      </c>
      <c r="W509" s="16" t="s">
        <v>9305</v>
      </c>
      <c r="X509" s="16" t="s">
        <v>9614</v>
      </c>
      <c r="Y509" s="16" t="s">
        <v>9614</v>
      </c>
      <c r="Z509" s="16" t="s">
        <v>9614</v>
      </c>
      <c r="AA509" s="16" t="s">
        <v>9614</v>
      </c>
      <c r="AB509" s="16" t="s">
        <v>9614</v>
      </c>
      <c r="AC509" s="16" t="s">
        <v>9614</v>
      </c>
      <c r="AD509" s="16" t="s">
        <v>9614</v>
      </c>
      <c r="AE509" s="16" t="s">
        <v>9614</v>
      </c>
      <c r="AF509" s="16" t="s">
        <v>9614</v>
      </c>
      <c r="AG509" s="17" t="str">
        <f t="shared" si="14"/>
        <v>508,0,0,0,0,0,0,0,0,0</v>
      </c>
      <c r="AH509" s="16" t="s">
        <v>7264</v>
      </c>
      <c r="AI509" s="16" t="s">
        <v>7787</v>
      </c>
      <c r="AN509" s="16">
        <v>0</v>
      </c>
      <c r="AO509" s="16">
        <v>25</v>
      </c>
      <c r="AP509" s="16">
        <v>0</v>
      </c>
      <c r="AT509" s="17"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16">
        <v>509</v>
      </c>
      <c r="B510" s="16" t="s">
        <v>874</v>
      </c>
      <c r="C510" s="16" t="s">
        <v>4316</v>
      </c>
      <c r="D510" s="16" t="s">
        <v>190</v>
      </c>
      <c r="F510" s="16" t="s">
        <v>4897</v>
      </c>
      <c r="G510" s="16" t="s">
        <v>5421</v>
      </c>
      <c r="H510" s="16" t="s">
        <v>5422</v>
      </c>
      <c r="I510" s="16">
        <v>56</v>
      </c>
      <c r="J510" s="16" t="s">
        <v>2046</v>
      </c>
      <c r="K510" s="16">
        <v>255</v>
      </c>
      <c r="L510" s="16">
        <v>70</v>
      </c>
      <c r="M510" s="16" t="s">
        <v>5681</v>
      </c>
      <c r="N510" s="16" t="s">
        <v>5592</v>
      </c>
      <c r="O510" s="16" t="s">
        <v>6663</v>
      </c>
      <c r="P510" s="16" t="s">
        <v>6664</v>
      </c>
      <c r="Q510" s="16" t="s">
        <v>2024</v>
      </c>
      <c r="R510" s="16">
        <v>5355</v>
      </c>
      <c r="S510" s="16">
        <v>0.4</v>
      </c>
      <c r="T510" s="16">
        <v>10.1</v>
      </c>
      <c r="U510" s="16" t="s">
        <v>8762</v>
      </c>
      <c r="W510" s="16" t="s">
        <v>9306</v>
      </c>
      <c r="X510" s="16" t="s">
        <v>9614</v>
      </c>
      <c r="Y510" s="16" t="s">
        <v>9614</v>
      </c>
      <c r="Z510" s="16" t="s">
        <v>9614</v>
      </c>
      <c r="AA510" s="16" t="s">
        <v>9614</v>
      </c>
      <c r="AB510" s="16" t="s">
        <v>9614</v>
      </c>
      <c r="AC510" s="16" t="s">
        <v>9614</v>
      </c>
      <c r="AD510" s="16" t="s">
        <v>9614</v>
      </c>
      <c r="AE510" s="16" t="s">
        <v>9614</v>
      </c>
      <c r="AF510" s="16" t="s">
        <v>9614</v>
      </c>
      <c r="AG510" s="17" t="str">
        <f t="shared" si="14"/>
        <v>509,0,0,0,0,0,0,0,0,0</v>
      </c>
      <c r="AH510" s="16" t="s">
        <v>7265</v>
      </c>
      <c r="AI510" s="16" t="s">
        <v>7788</v>
      </c>
      <c r="AN510" s="16">
        <v>0</v>
      </c>
      <c r="AO510" s="16">
        <v>25</v>
      </c>
      <c r="AP510" s="16">
        <v>0</v>
      </c>
      <c r="AQ510" s="16" t="s">
        <v>8629</v>
      </c>
      <c r="AT510" s="17"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16">
        <v>510</v>
      </c>
      <c r="B511" s="16" t="s">
        <v>875</v>
      </c>
      <c r="C511" s="16" t="s">
        <v>4317</v>
      </c>
      <c r="D511" s="16" t="s">
        <v>190</v>
      </c>
      <c r="F511" s="16" t="s">
        <v>4898</v>
      </c>
      <c r="G511" s="16" t="s">
        <v>5421</v>
      </c>
      <c r="H511" s="16" t="s">
        <v>5422</v>
      </c>
      <c r="I511" s="16">
        <v>156</v>
      </c>
      <c r="J511" s="16" t="s">
        <v>2047</v>
      </c>
      <c r="K511" s="16">
        <v>90</v>
      </c>
      <c r="L511" s="16">
        <v>70</v>
      </c>
      <c r="M511" s="16" t="s">
        <v>5681</v>
      </c>
      <c r="N511" s="16" t="s">
        <v>5592</v>
      </c>
      <c r="O511" s="16" t="s">
        <v>6083</v>
      </c>
      <c r="Q511" s="16" t="s">
        <v>2024</v>
      </c>
      <c r="R511" s="16">
        <v>5355</v>
      </c>
      <c r="S511" s="16">
        <v>1.1000000000000001</v>
      </c>
      <c r="T511" s="16">
        <v>37.5</v>
      </c>
      <c r="U511" s="16" t="s">
        <v>8762</v>
      </c>
      <c r="W511" s="16" t="s">
        <v>9307</v>
      </c>
      <c r="X511" s="16" t="s">
        <v>9614</v>
      </c>
      <c r="Y511" s="16" t="s">
        <v>9614</v>
      </c>
      <c r="Z511" s="16" t="s">
        <v>9614</v>
      </c>
      <c r="AA511" s="16" t="s">
        <v>9614</v>
      </c>
      <c r="AB511" s="16" t="s">
        <v>9614</v>
      </c>
      <c r="AC511" s="16" t="s">
        <v>9614</v>
      </c>
      <c r="AD511" s="16" t="s">
        <v>9614</v>
      </c>
      <c r="AE511" s="16" t="s">
        <v>9614</v>
      </c>
      <c r="AF511" s="16" t="s">
        <v>9614</v>
      </c>
      <c r="AG511" s="17" t="str">
        <f t="shared" si="14"/>
        <v>510,0,0,0,0,0,0,0,0,0</v>
      </c>
      <c r="AH511" s="16" t="s">
        <v>7266</v>
      </c>
      <c r="AI511" s="16" t="s">
        <v>7789</v>
      </c>
      <c r="AN511" s="16">
        <v>0</v>
      </c>
      <c r="AO511" s="16">
        <v>25</v>
      </c>
      <c r="AP511" s="16">
        <v>0</v>
      </c>
      <c r="AT511" s="17"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16">
        <v>511</v>
      </c>
      <c r="B512" s="16" t="s">
        <v>876</v>
      </c>
      <c r="C512" s="16" t="s">
        <v>4318</v>
      </c>
      <c r="D512" s="16" t="s">
        <v>181</v>
      </c>
      <c r="F512" s="16" t="s">
        <v>4899</v>
      </c>
      <c r="G512" s="16" t="s">
        <v>1311</v>
      </c>
      <c r="H512" s="16" t="s">
        <v>5422</v>
      </c>
      <c r="I512" s="16">
        <v>63</v>
      </c>
      <c r="J512" s="16" t="s">
        <v>2046</v>
      </c>
      <c r="K512" s="16">
        <v>190</v>
      </c>
      <c r="L512" s="16">
        <v>70</v>
      </c>
      <c r="M512" s="16" t="s">
        <v>3754</v>
      </c>
      <c r="N512" s="16" t="s">
        <v>1313</v>
      </c>
      <c r="O512" s="16" t="s">
        <v>6665</v>
      </c>
      <c r="P512" s="16" t="s">
        <v>6666</v>
      </c>
      <c r="Q512" s="16" t="s">
        <v>2024</v>
      </c>
      <c r="R512" s="16">
        <v>5355</v>
      </c>
      <c r="S512" s="16">
        <v>0.6</v>
      </c>
      <c r="T512" s="16">
        <v>10.5</v>
      </c>
      <c r="U512" s="16" t="s">
        <v>2055</v>
      </c>
      <c r="W512" s="16" t="s">
        <v>9308</v>
      </c>
      <c r="X512" s="16" t="s">
        <v>9614</v>
      </c>
      <c r="Y512" s="16" t="s">
        <v>9614</v>
      </c>
      <c r="Z512" s="16" t="s">
        <v>9614</v>
      </c>
      <c r="AA512" s="16" t="s">
        <v>9614</v>
      </c>
      <c r="AB512" s="16" t="s">
        <v>9614</v>
      </c>
      <c r="AC512" s="16" t="s">
        <v>9614</v>
      </c>
      <c r="AD512" s="16" t="s">
        <v>9614</v>
      </c>
      <c r="AE512" s="16" t="s">
        <v>9614</v>
      </c>
      <c r="AF512" s="16" t="s">
        <v>9614</v>
      </c>
      <c r="AG512" s="17" t="str">
        <f t="shared" si="14"/>
        <v>511,0,0,0,0,0,0,0,0,0</v>
      </c>
      <c r="AH512" s="16" t="s">
        <v>7267</v>
      </c>
      <c r="AI512" s="16" t="s">
        <v>8363</v>
      </c>
      <c r="AK512" s="16" t="s">
        <v>8123</v>
      </c>
      <c r="AL512" s="16" t="s">
        <v>8167</v>
      </c>
      <c r="AN512" s="16">
        <v>0</v>
      </c>
      <c r="AO512" s="16">
        <v>25</v>
      </c>
      <c r="AP512" s="16">
        <v>0</v>
      </c>
      <c r="AQ512" s="16" t="s">
        <v>8630</v>
      </c>
      <c r="AT512" s="17"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16">
        <v>512</v>
      </c>
      <c r="B513" s="16" t="s">
        <v>877</v>
      </c>
      <c r="C513" s="16" t="s">
        <v>4319</v>
      </c>
      <c r="D513" s="16" t="s">
        <v>181</v>
      </c>
      <c r="F513" s="16" t="s">
        <v>4900</v>
      </c>
      <c r="G513" s="16" t="s">
        <v>1311</v>
      </c>
      <c r="H513" s="16" t="s">
        <v>5422</v>
      </c>
      <c r="I513" s="16">
        <v>174</v>
      </c>
      <c r="J513" s="16" t="s">
        <v>2047</v>
      </c>
      <c r="K513" s="16">
        <v>75</v>
      </c>
      <c r="L513" s="16">
        <v>70</v>
      </c>
      <c r="M513" s="16" t="s">
        <v>3754</v>
      </c>
      <c r="N513" s="16" t="s">
        <v>1313</v>
      </c>
      <c r="O513" s="16" t="s">
        <v>6084</v>
      </c>
      <c r="Q513" s="16" t="s">
        <v>2024</v>
      </c>
      <c r="R513" s="16">
        <v>5355</v>
      </c>
      <c r="S513" s="16">
        <v>1.1000000000000001</v>
      </c>
      <c r="T513" s="16">
        <v>30.5</v>
      </c>
      <c r="U513" s="16" t="s">
        <v>2055</v>
      </c>
      <c r="W513" s="16" t="s">
        <v>9309</v>
      </c>
      <c r="X513" s="16" t="s">
        <v>9614</v>
      </c>
      <c r="Y513" s="16" t="s">
        <v>9614</v>
      </c>
      <c r="Z513" s="16" t="s">
        <v>9614</v>
      </c>
      <c r="AA513" s="16" t="s">
        <v>9614</v>
      </c>
      <c r="AB513" s="16" t="s">
        <v>9614</v>
      </c>
      <c r="AC513" s="16" t="s">
        <v>9614</v>
      </c>
      <c r="AD513" s="16" t="s">
        <v>9614</v>
      </c>
      <c r="AE513" s="16" t="s">
        <v>9614</v>
      </c>
      <c r="AF513" s="16" t="s">
        <v>9614</v>
      </c>
      <c r="AG513" s="17" t="str">
        <f t="shared" si="14"/>
        <v>512,0,0,0,0,0,0,0,0,0</v>
      </c>
      <c r="AH513" s="16" t="s">
        <v>7268</v>
      </c>
      <c r="AI513" s="16" t="s">
        <v>8364</v>
      </c>
      <c r="AK513" s="16" t="s">
        <v>8123</v>
      </c>
      <c r="AL513" s="16" t="s">
        <v>8167</v>
      </c>
      <c r="AN513" s="16">
        <v>0</v>
      </c>
      <c r="AO513" s="16">
        <v>25</v>
      </c>
      <c r="AP513" s="16">
        <v>0</v>
      </c>
      <c r="AT513" s="17"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16">
        <v>513</v>
      </c>
      <c r="B514" s="16" t="s">
        <v>878</v>
      </c>
      <c r="C514" s="16" t="s">
        <v>4320</v>
      </c>
      <c r="D514" s="16" t="s">
        <v>178</v>
      </c>
      <c r="F514" s="16" t="s">
        <v>4899</v>
      </c>
      <c r="G514" s="16" t="s">
        <v>1311</v>
      </c>
      <c r="H514" s="16" t="s">
        <v>5422</v>
      </c>
      <c r="I514" s="16">
        <v>63</v>
      </c>
      <c r="J514" s="16" t="s">
        <v>2046</v>
      </c>
      <c r="K514" s="16">
        <v>190</v>
      </c>
      <c r="L514" s="16">
        <v>70</v>
      </c>
      <c r="M514" s="16" t="s">
        <v>3754</v>
      </c>
      <c r="N514" s="16" t="s">
        <v>2036</v>
      </c>
      <c r="O514" s="16" t="s">
        <v>6667</v>
      </c>
      <c r="P514" s="16" t="s">
        <v>6668</v>
      </c>
      <c r="Q514" s="16" t="s">
        <v>2024</v>
      </c>
      <c r="R514" s="16">
        <v>5355</v>
      </c>
      <c r="S514" s="16">
        <v>0.6</v>
      </c>
      <c r="T514" s="16">
        <v>11</v>
      </c>
      <c r="U514" s="16" t="s">
        <v>2056</v>
      </c>
      <c r="W514" s="16" t="s">
        <v>9310</v>
      </c>
      <c r="X514" s="16" t="s">
        <v>9614</v>
      </c>
      <c r="Y514" s="16" t="s">
        <v>9614</v>
      </c>
      <c r="Z514" s="16" t="s">
        <v>9614</v>
      </c>
      <c r="AA514" s="16" t="s">
        <v>9614</v>
      </c>
      <c r="AB514" s="16" t="s">
        <v>9614</v>
      </c>
      <c r="AC514" s="16" t="s">
        <v>9614</v>
      </c>
      <c r="AD514" s="16" t="s">
        <v>9614</v>
      </c>
      <c r="AE514" s="16" t="s">
        <v>9614</v>
      </c>
      <c r="AF514" s="16" t="s">
        <v>9614</v>
      </c>
      <c r="AG514" s="17" t="str">
        <f t="shared" si="14"/>
        <v>513,0,0,0,0,0,0,0,0,0</v>
      </c>
      <c r="AH514" s="16" t="s">
        <v>7269</v>
      </c>
      <c r="AI514" s="16" t="s">
        <v>8365</v>
      </c>
      <c r="AK514" s="16" t="s">
        <v>8123</v>
      </c>
      <c r="AL514" s="16" t="s">
        <v>8141</v>
      </c>
      <c r="AN514" s="16">
        <v>0</v>
      </c>
      <c r="AO514" s="16">
        <v>25</v>
      </c>
      <c r="AP514" s="16">
        <v>0</v>
      </c>
      <c r="AQ514" s="16" t="s">
        <v>8631</v>
      </c>
      <c r="AT514" s="17"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16">
        <v>514</v>
      </c>
      <c r="B515" s="16" t="s">
        <v>879</v>
      </c>
      <c r="C515" s="16" t="s">
        <v>4321</v>
      </c>
      <c r="D515" s="16" t="s">
        <v>178</v>
      </c>
      <c r="F515" s="16" t="s">
        <v>4900</v>
      </c>
      <c r="G515" s="16" t="s">
        <v>1311</v>
      </c>
      <c r="H515" s="16" t="s">
        <v>5422</v>
      </c>
      <c r="I515" s="16">
        <v>174</v>
      </c>
      <c r="J515" s="16" t="s">
        <v>2047</v>
      </c>
      <c r="K515" s="16">
        <v>75</v>
      </c>
      <c r="L515" s="16">
        <v>70</v>
      </c>
      <c r="M515" s="16" t="s">
        <v>3754</v>
      </c>
      <c r="N515" s="16" t="s">
        <v>2036</v>
      </c>
      <c r="O515" s="16" t="s">
        <v>6085</v>
      </c>
      <c r="Q515" s="16" t="s">
        <v>2024</v>
      </c>
      <c r="R515" s="16">
        <v>5355</v>
      </c>
      <c r="S515" s="16">
        <v>1</v>
      </c>
      <c r="T515" s="16">
        <v>28</v>
      </c>
      <c r="U515" s="16" t="s">
        <v>2056</v>
      </c>
      <c r="W515" s="16" t="s">
        <v>9311</v>
      </c>
      <c r="X515" s="16" t="s">
        <v>9614</v>
      </c>
      <c r="Y515" s="16" t="s">
        <v>9614</v>
      </c>
      <c r="Z515" s="16" t="s">
        <v>9614</v>
      </c>
      <c r="AA515" s="16" t="s">
        <v>9614</v>
      </c>
      <c r="AB515" s="16" t="s">
        <v>9614</v>
      </c>
      <c r="AC515" s="16" t="s">
        <v>9614</v>
      </c>
      <c r="AD515" s="16" t="s">
        <v>9614</v>
      </c>
      <c r="AE515" s="16" t="s">
        <v>9614</v>
      </c>
      <c r="AF515" s="16" t="s">
        <v>9614</v>
      </c>
      <c r="AG515" s="17" t="str">
        <f t="shared" ref="AG515:AG578" si="16">+W515&amp;","&amp;X515&amp;","&amp;Y515&amp;","&amp;Z515&amp;","&amp;AA515&amp;","&amp;AB515&amp;","&amp;AC515&amp;","&amp;AD515&amp;","&amp;AE515&amp;","&amp;AF515</f>
        <v>514,0,0,0,0,0,0,0,0,0</v>
      </c>
      <c r="AH515" s="16" t="s">
        <v>1383</v>
      </c>
      <c r="AI515" s="16" t="s">
        <v>8366</v>
      </c>
      <c r="AK515" s="16" t="s">
        <v>8123</v>
      </c>
      <c r="AL515" s="16" t="s">
        <v>8141</v>
      </c>
      <c r="AN515" s="16">
        <v>0</v>
      </c>
      <c r="AO515" s="16">
        <v>25</v>
      </c>
      <c r="AP515" s="16">
        <v>0</v>
      </c>
      <c r="AT515" s="17"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16">
        <v>515</v>
      </c>
      <c r="B516" s="16" t="s">
        <v>880</v>
      </c>
      <c r="C516" s="16" t="s">
        <v>4322</v>
      </c>
      <c r="D516" s="16" t="s">
        <v>179</v>
      </c>
      <c r="F516" s="16" t="s">
        <v>4899</v>
      </c>
      <c r="G516" s="16" t="s">
        <v>1311</v>
      </c>
      <c r="H516" s="16" t="s">
        <v>5422</v>
      </c>
      <c r="I516" s="16">
        <v>63</v>
      </c>
      <c r="J516" s="16" t="s">
        <v>2046</v>
      </c>
      <c r="K516" s="16">
        <v>190</v>
      </c>
      <c r="L516" s="16">
        <v>70</v>
      </c>
      <c r="M516" s="16" t="s">
        <v>3754</v>
      </c>
      <c r="N516" s="16" t="s">
        <v>2037</v>
      </c>
      <c r="O516" s="16" t="s">
        <v>6669</v>
      </c>
      <c r="P516" s="16" t="s">
        <v>6670</v>
      </c>
      <c r="Q516" s="16" t="s">
        <v>2024</v>
      </c>
      <c r="R516" s="16">
        <v>5355</v>
      </c>
      <c r="S516" s="16">
        <v>0.6</v>
      </c>
      <c r="T516" s="16">
        <v>13.5</v>
      </c>
      <c r="U516" s="16" t="s">
        <v>2057</v>
      </c>
      <c r="W516" s="16" t="s">
        <v>9312</v>
      </c>
      <c r="X516" s="16" t="s">
        <v>9614</v>
      </c>
      <c r="Y516" s="16" t="s">
        <v>9614</v>
      </c>
      <c r="Z516" s="16" t="s">
        <v>9614</v>
      </c>
      <c r="AA516" s="16" t="s">
        <v>9614</v>
      </c>
      <c r="AB516" s="16" t="s">
        <v>9614</v>
      </c>
      <c r="AC516" s="16" t="s">
        <v>9614</v>
      </c>
      <c r="AD516" s="16" t="s">
        <v>9614</v>
      </c>
      <c r="AE516" s="16" t="s">
        <v>9614</v>
      </c>
      <c r="AF516" s="16" t="s">
        <v>9614</v>
      </c>
      <c r="AG516" s="17" t="str">
        <f t="shared" si="16"/>
        <v>515,0,0,0,0,0,0,0,0,0</v>
      </c>
      <c r="AH516" s="16" t="s">
        <v>7270</v>
      </c>
      <c r="AI516" s="16" t="s">
        <v>8367</v>
      </c>
      <c r="AK516" s="16" t="s">
        <v>8123</v>
      </c>
      <c r="AL516" s="16" t="s">
        <v>8250</v>
      </c>
      <c r="AN516" s="16">
        <v>0</v>
      </c>
      <c r="AO516" s="16">
        <v>25</v>
      </c>
      <c r="AP516" s="16">
        <v>0</v>
      </c>
      <c r="AQ516" s="16" t="s">
        <v>8632</v>
      </c>
      <c r="AT516" s="17"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16">
        <v>516</v>
      </c>
      <c r="B517" s="16" t="s">
        <v>881</v>
      </c>
      <c r="C517" s="16" t="s">
        <v>4323</v>
      </c>
      <c r="D517" s="16" t="s">
        <v>179</v>
      </c>
      <c r="F517" s="16" t="s">
        <v>4900</v>
      </c>
      <c r="G517" s="16" t="s">
        <v>1311</v>
      </c>
      <c r="H517" s="16" t="s">
        <v>5422</v>
      </c>
      <c r="I517" s="16">
        <v>174</v>
      </c>
      <c r="J517" s="16" t="s">
        <v>2047</v>
      </c>
      <c r="K517" s="16">
        <v>75</v>
      </c>
      <c r="L517" s="16">
        <v>70</v>
      </c>
      <c r="M517" s="16" t="s">
        <v>3754</v>
      </c>
      <c r="N517" s="16" t="s">
        <v>2037</v>
      </c>
      <c r="O517" s="16" t="s">
        <v>6086</v>
      </c>
      <c r="Q517" s="16" t="s">
        <v>2024</v>
      </c>
      <c r="R517" s="16">
        <v>5355</v>
      </c>
      <c r="S517" s="16">
        <v>1</v>
      </c>
      <c r="T517" s="16">
        <v>29</v>
      </c>
      <c r="U517" s="16" t="s">
        <v>2057</v>
      </c>
      <c r="W517" s="16" t="s">
        <v>9313</v>
      </c>
      <c r="X517" s="16" t="s">
        <v>9614</v>
      </c>
      <c r="Y517" s="16" t="s">
        <v>9614</v>
      </c>
      <c r="Z517" s="16" t="s">
        <v>9614</v>
      </c>
      <c r="AA517" s="16" t="s">
        <v>9614</v>
      </c>
      <c r="AB517" s="16" t="s">
        <v>9614</v>
      </c>
      <c r="AC517" s="16" t="s">
        <v>9614</v>
      </c>
      <c r="AD517" s="16" t="s">
        <v>9614</v>
      </c>
      <c r="AE517" s="16" t="s">
        <v>9614</v>
      </c>
      <c r="AF517" s="16" t="s">
        <v>9614</v>
      </c>
      <c r="AG517" s="17" t="str">
        <f t="shared" si="16"/>
        <v>516,0,0,0,0,0,0,0,0,0</v>
      </c>
      <c r="AH517" s="16" t="s">
        <v>7271</v>
      </c>
      <c r="AI517" s="16" t="s">
        <v>8368</v>
      </c>
      <c r="AK517" s="16" t="s">
        <v>8123</v>
      </c>
      <c r="AL517" s="16" t="s">
        <v>8250</v>
      </c>
      <c r="AN517" s="16">
        <v>0</v>
      </c>
      <c r="AO517" s="16">
        <v>25</v>
      </c>
      <c r="AP517" s="16">
        <v>0</v>
      </c>
      <c r="AT517" s="17"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16">
        <v>517</v>
      </c>
      <c r="B518" s="16" t="s">
        <v>882</v>
      </c>
      <c r="C518" s="16" t="s">
        <v>4324</v>
      </c>
      <c r="D518" s="16" t="s">
        <v>186</v>
      </c>
      <c r="F518" s="16" t="s">
        <v>4901</v>
      </c>
      <c r="G518" s="16" t="s">
        <v>5421</v>
      </c>
      <c r="H518" s="16" t="s">
        <v>5427</v>
      </c>
      <c r="I518" s="16">
        <v>58</v>
      </c>
      <c r="J518" s="16" t="s">
        <v>2031</v>
      </c>
      <c r="K518" s="16">
        <v>190</v>
      </c>
      <c r="L518" s="16">
        <v>70</v>
      </c>
      <c r="M518" s="16" t="s">
        <v>5682</v>
      </c>
      <c r="N518" s="16" t="s">
        <v>3818</v>
      </c>
      <c r="O518" s="16" t="s">
        <v>6671</v>
      </c>
      <c r="P518" s="16" t="s">
        <v>6672</v>
      </c>
      <c r="Q518" s="16" t="s">
        <v>2024</v>
      </c>
      <c r="R518" s="16">
        <v>2805</v>
      </c>
      <c r="S518" s="16">
        <v>0.6</v>
      </c>
      <c r="T518" s="16">
        <v>23.3</v>
      </c>
      <c r="U518" s="16" t="s">
        <v>8761</v>
      </c>
      <c r="W518" s="16" t="s">
        <v>9314</v>
      </c>
      <c r="X518" s="16" t="s">
        <v>9614</v>
      </c>
      <c r="Y518" s="16" t="s">
        <v>9614</v>
      </c>
      <c r="Z518" s="16" t="s">
        <v>9614</v>
      </c>
      <c r="AA518" s="16" t="s">
        <v>9614</v>
      </c>
      <c r="AB518" s="16" t="s">
        <v>9614</v>
      </c>
      <c r="AC518" s="16" t="s">
        <v>9614</v>
      </c>
      <c r="AD518" s="16" t="s">
        <v>9614</v>
      </c>
      <c r="AE518" s="16" t="s">
        <v>9614</v>
      </c>
      <c r="AF518" s="16" t="s">
        <v>9614</v>
      </c>
      <c r="AG518" s="17" t="str">
        <f t="shared" si="16"/>
        <v>517,0,0,0,0,0,0,0,0,0</v>
      </c>
      <c r="AH518" s="16" t="s">
        <v>1471</v>
      </c>
      <c r="AI518" s="16" t="s">
        <v>7790</v>
      </c>
      <c r="AN518" s="16">
        <v>0</v>
      </c>
      <c r="AO518" s="16">
        <v>25</v>
      </c>
      <c r="AP518" s="16">
        <v>21</v>
      </c>
      <c r="AQ518" s="16" t="s">
        <v>8633</v>
      </c>
      <c r="AT518" s="17"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16">
        <v>518</v>
      </c>
      <c r="B519" s="16" t="s">
        <v>883</v>
      </c>
      <c r="C519" s="16" t="s">
        <v>4325</v>
      </c>
      <c r="D519" s="16" t="s">
        <v>186</v>
      </c>
      <c r="F519" s="16" t="s">
        <v>4902</v>
      </c>
      <c r="G519" s="16" t="s">
        <v>5421</v>
      </c>
      <c r="H519" s="16" t="s">
        <v>5427</v>
      </c>
      <c r="I519" s="16">
        <v>170</v>
      </c>
      <c r="J519" s="16" t="s">
        <v>2032</v>
      </c>
      <c r="K519" s="16">
        <v>75</v>
      </c>
      <c r="L519" s="16">
        <v>70</v>
      </c>
      <c r="M519" s="16" t="s">
        <v>5682</v>
      </c>
      <c r="N519" s="16" t="s">
        <v>3818</v>
      </c>
      <c r="O519" s="16" t="s">
        <v>6087</v>
      </c>
      <c r="Q519" s="16" t="s">
        <v>2024</v>
      </c>
      <c r="R519" s="16">
        <v>2805</v>
      </c>
      <c r="S519" s="16">
        <v>1.1000000000000001</v>
      </c>
      <c r="T519" s="16">
        <v>60.5</v>
      </c>
      <c r="U519" s="16" t="s">
        <v>8761</v>
      </c>
      <c r="W519" s="16" t="s">
        <v>9315</v>
      </c>
      <c r="X519" s="16" t="s">
        <v>9614</v>
      </c>
      <c r="Y519" s="16" t="s">
        <v>9614</v>
      </c>
      <c r="Z519" s="16" t="s">
        <v>9614</v>
      </c>
      <c r="AA519" s="16" t="s">
        <v>9614</v>
      </c>
      <c r="AB519" s="16" t="s">
        <v>9614</v>
      </c>
      <c r="AC519" s="16" t="s">
        <v>9614</v>
      </c>
      <c r="AD519" s="16" t="s">
        <v>9614</v>
      </c>
      <c r="AE519" s="16" t="s">
        <v>9614</v>
      </c>
      <c r="AF519" s="16" t="s">
        <v>9614</v>
      </c>
      <c r="AG519" s="17" t="str">
        <f t="shared" si="16"/>
        <v>518,0,0,0,0,0,0,0,0,0</v>
      </c>
      <c r="AH519" s="16" t="s">
        <v>7272</v>
      </c>
      <c r="AI519" s="16" t="s">
        <v>7791</v>
      </c>
      <c r="AN519" s="16">
        <v>0</v>
      </c>
      <c r="AO519" s="16">
        <v>25</v>
      </c>
      <c r="AP519" s="16">
        <v>10</v>
      </c>
      <c r="AT519" s="17"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16">
        <v>519</v>
      </c>
      <c r="B520" s="16" t="s">
        <v>884</v>
      </c>
      <c r="C520" s="16" t="s">
        <v>4326</v>
      </c>
      <c r="D520" s="16" t="s">
        <v>177</v>
      </c>
      <c r="E520" s="16" t="s">
        <v>185</v>
      </c>
      <c r="F520" s="16" t="s">
        <v>4903</v>
      </c>
      <c r="G520" s="16" t="s">
        <v>5421</v>
      </c>
      <c r="H520" s="16" t="s">
        <v>1312</v>
      </c>
      <c r="I520" s="16">
        <v>53</v>
      </c>
      <c r="J520" s="16" t="s">
        <v>2028</v>
      </c>
      <c r="K520" s="16">
        <v>255</v>
      </c>
      <c r="L520" s="16">
        <v>70</v>
      </c>
      <c r="M520" s="16" t="s">
        <v>5683</v>
      </c>
      <c r="N520" s="16" t="s">
        <v>3688</v>
      </c>
      <c r="O520" s="16" t="s">
        <v>6673</v>
      </c>
      <c r="P520" s="16" t="s">
        <v>6674</v>
      </c>
      <c r="Q520" s="16" t="s">
        <v>1345</v>
      </c>
      <c r="R520" s="16">
        <v>4080</v>
      </c>
      <c r="S520" s="16">
        <v>0.3</v>
      </c>
      <c r="T520" s="16">
        <v>2.1</v>
      </c>
      <c r="U520" s="16" t="s">
        <v>8758</v>
      </c>
      <c r="W520" s="16" t="s">
        <v>9316</v>
      </c>
      <c r="X520" s="16" t="s">
        <v>9614</v>
      </c>
      <c r="Y520" s="16" t="s">
        <v>9614</v>
      </c>
      <c r="Z520" s="16" t="s">
        <v>9614</v>
      </c>
      <c r="AA520" s="16" t="s">
        <v>9614</v>
      </c>
      <c r="AB520" s="16" t="s">
        <v>9614</v>
      </c>
      <c r="AC520" s="16" t="s">
        <v>9614</v>
      </c>
      <c r="AD520" s="16" t="s">
        <v>9614</v>
      </c>
      <c r="AE520" s="16" t="s">
        <v>9614</v>
      </c>
      <c r="AF520" s="16" t="s">
        <v>9614</v>
      </c>
      <c r="AG520" s="17" t="str">
        <f t="shared" si="16"/>
        <v>519,0,0,0,0,0,0,0,0,0</v>
      </c>
      <c r="AH520" s="16" t="s">
        <v>7273</v>
      </c>
      <c r="AI520" s="16" t="s">
        <v>7792</v>
      </c>
      <c r="AN520" s="16">
        <v>0</v>
      </c>
      <c r="AO520" s="16">
        <v>25</v>
      </c>
      <c r="AP520" s="16">
        <v>0</v>
      </c>
      <c r="AQ520" s="16" t="s">
        <v>8634</v>
      </c>
      <c r="AT520" s="17"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16">
        <v>520</v>
      </c>
      <c r="B521" s="16" t="s">
        <v>885</v>
      </c>
      <c r="C521" s="16" t="s">
        <v>4327</v>
      </c>
      <c r="D521" s="16" t="s">
        <v>177</v>
      </c>
      <c r="E521" s="16" t="s">
        <v>185</v>
      </c>
      <c r="F521" s="16" t="s">
        <v>4904</v>
      </c>
      <c r="G521" s="16" t="s">
        <v>5421</v>
      </c>
      <c r="H521" s="16" t="s">
        <v>1312</v>
      </c>
      <c r="I521" s="16">
        <v>125</v>
      </c>
      <c r="J521" s="16" t="s">
        <v>2029</v>
      </c>
      <c r="K521" s="16">
        <v>120</v>
      </c>
      <c r="L521" s="16">
        <v>70</v>
      </c>
      <c r="M521" s="16" t="s">
        <v>5683</v>
      </c>
      <c r="N521" s="16" t="s">
        <v>3688</v>
      </c>
      <c r="O521" s="16" t="s">
        <v>6088</v>
      </c>
      <c r="Q521" s="16" t="s">
        <v>1345</v>
      </c>
      <c r="R521" s="16">
        <v>4080</v>
      </c>
      <c r="S521" s="16">
        <v>0.6</v>
      </c>
      <c r="T521" s="16">
        <v>15</v>
      </c>
      <c r="U521" s="16" t="s">
        <v>8758</v>
      </c>
      <c r="W521" s="16" t="s">
        <v>9317</v>
      </c>
      <c r="X521" s="16" t="s">
        <v>9614</v>
      </c>
      <c r="Y521" s="16" t="s">
        <v>9614</v>
      </c>
      <c r="Z521" s="16" t="s">
        <v>9614</v>
      </c>
      <c r="AA521" s="16" t="s">
        <v>9614</v>
      </c>
      <c r="AB521" s="16" t="s">
        <v>9614</v>
      </c>
      <c r="AC521" s="16" t="s">
        <v>9614</v>
      </c>
      <c r="AD521" s="16" t="s">
        <v>9614</v>
      </c>
      <c r="AE521" s="16" t="s">
        <v>9614</v>
      </c>
      <c r="AF521" s="16" t="s">
        <v>9614</v>
      </c>
      <c r="AG521" s="17" t="str">
        <f t="shared" si="16"/>
        <v>520,0,0,0,0,0,0,0,0,0</v>
      </c>
      <c r="AH521" s="16" t="s">
        <v>7274</v>
      </c>
      <c r="AI521" s="16" t="s">
        <v>7793</v>
      </c>
      <c r="AN521" s="16">
        <v>0</v>
      </c>
      <c r="AO521" s="16">
        <v>25</v>
      </c>
      <c r="AP521" s="16">
        <v>0</v>
      </c>
      <c r="AQ521" s="16" t="s">
        <v>8635</v>
      </c>
      <c r="AT521" s="17"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16">
        <v>521</v>
      </c>
      <c r="B522" s="16" t="s">
        <v>886</v>
      </c>
      <c r="C522" s="16" t="s">
        <v>4328</v>
      </c>
      <c r="D522" s="16" t="s">
        <v>177</v>
      </c>
      <c r="E522" s="16" t="s">
        <v>185</v>
      </c>
      <c r="F522" s="16" t="s">
        <v>4905</v>
      </c>
      <c r="G522" s="16" t="s">
        <v>5421</v>
      </c>
      <c r="H522" s="16" t="s">
        <v>1312</v>
      </c>
      <c r="I522" s="16">
        <v>215</v>
      </c>
      <c r="J522" s="16" t="s">
        <v>2030</v>
      </c>
      <c r="K522" s="16">
        <v>45</v>
      </c>
      <c r="L522" s="16">
        <v>70</v>
      </c>
      <c r="M522" s="16" t="s">
        <v>5683</v>
      </c>
      <c r="N522" s="16" t="s">
        <v>3688</v>
      </c>
      <c r="O522" s="16" t="s">
        <v>6089</v>
      </c>
      <c r="Q522" s="16" t="s">
        <v>1345</v>
      </c>
      <c r="R522" s="16">
        <v>4080</v>
      </c>
      <c r="S522" s="16">
        <v>1.2</v>
      </c>
      <c r="T522" s="16">
        <v>29</v>
      </c>
      <c r="U522" s="16" t="s">
        <v>8758</v>
      </c>
      <c r="W522" s="16" t="s">
        <v>9318</v>
      </c>
      <c r="X522" s="16" t="s">
        <v>9614</v>
      </c>
      <c r="Y522" s="16" t="s">
        <v>9614</v>
      </c>
      <c r="Z522" s="16" t="s">
        <v>9614</v>
      </c>
      <c r="AA522" s="16" t="s">
        <v>9614</v>
      </c>
      <c r="AB522" s="16" t="s">
        <v>9614</v>
      </c>
      <c r="AC522" s="16" t="s">
        <v>9614</v>
      </c>
      <c r="AD522" s="16" t="s">
        <v>9614</v>
      </c>
      <c r="AE522" s="16" t="s">
        <v>9614</v>
      </c>
      <c r="AF522" s="16" t="s">
        <v>9614</v>
      </c>
      <c r="AG522" s="17" t="str">
        <f t="shared" si="16"/>
        <v>521,0,0,0,0,0,0,0,0,0</v>
      </c>
      <c r="AH522" s="16" t="s">
        <v>7275</v>
      </c>
      <c r="AI522" s="16" t="s">
        <v>7794</v>
      </c>
      <c r="AN522" s="16">
        <v>0</v>
      </c>
      <c r="AO522" s="16">
        <v>25</v>
      </c>
      <c r="AP522" s="16">
        <v>0</v>
      </c>
      <c r="AT522" s="17"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16">
        <v>522</v>
      </c>
      <c r="B523" s="16" t="s">
        <v>887</v>
      </c>
      <c r="C523" s="16" t="s">
        <v>4329</v>
      </c>
      <c r="D523" s="16" t="s">
        <v>180</v>
      </c>
      <c r="F523" s="16" t="s">
        <v>4906</v>
      </c>
      <c r="G523" s="16" t="s">
        <v>5421</v>
      </c>
      <c r="H523" s="16" t="s">
        <v>5422</v>
      </c>
      <c r="I523" s="16">
        <v>59</v>
      </c>
      <c r="J523" s="16" t="s">
        <v>2046</v>
      </c>
      <c r="K523" s="16">
        <v>190</v>
      </c>
      <c r="L523" s="16">
        <v>70</v>
      </c>
      <c r="M523" s="16" t="s">
        <v>5684</v>
      </c>
      <c r="N523" s="16" t="s">
        <v>3800</v>
      </c>
      <c r="O523" s="16" t="s">
        <v>6675</v>
      </c>
      <c r="P523" s="16" t="s">
        <v>6676</v>
      </c>
      <c r="Q523" s="16" t="s">
        <v>2024</v>
      </c>
      <c r="R523" s="16">
        <v>5355</v>
      </c>
      <c r="S523" s="16">
        <v>0.8</v>
      </c>
      <c r="T523" s="16">
        <v>29.8</v>
      </c>
      <c r="U523" s="16" t="s">
        <v>8763</v>
      </c>
      <c r="W523" s="16" t="s">
        <v>9319</v>
      </c>
      <c r="X523" s="16" t="s">
        <v>9614</v>
      </c>
      <c r="Y523" s="16" t="s">
        <v>9614</v>
      </c>
      <c r="Z523" s="16" t="s">
        <v>9614</v>
      </c>
      <c r="AA523" s="16" t="s">
        <v>9614</v>
      </c>
      <c r="AB523" s="16" t="s">
        <v>9614</v>
      </c>
      <c r="AC523" s="16" t="s">
        <v>9614</v>
      </c>
      <c r="AD523" s="16" t="s">
        <v>9614</v>
      </c>
      <c r="AE523" s="16" t="s">
        <v>9614</v>
      </c>
      <c r="AF523" s="16" t="s">
        <v>9614</v>
      </c>
      <c r="AG523" s="17" t="str">
        <f t="shared" si="16"/>
        <v>522,0,0,0,0,0,0,0,0,0</v>
      </c>
      <c r="AH523" s="16" t="s">
        <v>7276</v>
      </c>
      <c r="AI523" s="16" t="s">
        <v>8369</v>
      </c>
      <c r="AK523" s="16" t="s">
        <v>8053</v>
      </c>
      <c r="AN523" s="16">
        <v>0</v>
      </c>
      <c r="AO523" s="16">
        <v>25</v>
      </c>
      <c r="AP523" s="16">
        <v>0</v>
      </c>
      <c r="AQ523" s="16" t="s">
        <v>8636</v>
      </c>
      <c r="AT523" s="17"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16">
        <v>523</v>
      </c>
      <c r="B524" s="16" t="s">
        <v>888</v>
      </c>
      <c r="C524" s="16" t="s">
        <v>4330</v>
      </c>
      <c r="D524" s="16" t="s">
        <v>180</v>
      </c>
      <c r="F524" s="16" t="s">
        <v>4907</v>
      </c>
      <c r="G524" s="16" t="s">
        <v>5421</v>
      </c>
      <c r="H524" s="16" t="s">
        <v>5422</v>
      </c>
      <c r="I524" s="16">
        <v>174</v>
      </c>
      <c r="J524" s="16" t="s">
        <v>2047</v>
      </c>
      <c r="K524" s="16">
        <v>75</v>
      </c>
      <c r="L524" s="16">
        <v>70</v>
      </c>
      <c r="M524" s="16" t="s">
        <v>5684</v>
      </c>
      <c r="N524" s="16" t="s">
        <v>3800</v>
      </c>
      <c r="O524" s="16" t="s">
        <v>6090</v>
      </c>
      <c r="Q524" s="16" t="s">
        <v>2024</v>
      </c>
      <c r="R524" s="16">
        <v>5355</v>
      </c>
      <c r="S524" s="16">
        <v>1.6</v>
      </c>
      <c r="T524" s="16">
        <v>79.5</v>
      </c>
      <c r="U524" s="16" t="s">
        <v>8763</v>
      </c>
      <c r="W524" s="16" t="s">
        <v>9320</v>
      </c>
      <c r="X524" s="16" t="s">
        <v>9614</v>
      </c>
      <c r="Y524" s="16" t="s">
        <v>9614</v>
      </c>
      <c r="Z524" s="16" t="s">
        <v>9614</v>
      </c>
      <c r="AA524" s="16" t="s">
        <v>9614</v>
      </c>
      <c r="AB524" s="16" t="s">
        <v>9614</v>
      </c>
      <c r="AC524" s="16" t="s">
        <v>9614</v>
      </c>
      <c r="AD524" s="16" t="s">
        <v>9614</v>
      </c>
      <c r="AE524" s="16" t="s">
        <v>9614</v>
      </c>
      <c r="AF524" s="16" t="s">
        <v>9614</v>
      </c>
      <c r="AG524" s="17" t="str">
        <f t="shared" si="16"/>
        <v>523,0,0,0,0,0,0,0,0,0</v>
      </c>
      <c r="AH524" s="16" t="s">
        <v>1418</v>
      </c>
      <c r="AI524" s="16" t="s">
        <v>8370</v>
      </c>
      <c r="AK524" s="16" t="s">
        <v>8053</v>
      </c>
      <c r="AN524" s="16">
        <v>0</v>
      </c>
      <c r="AO524" s="16">
        <v>25</v>
      </c>
      <c r="AP524" s="16">
        <v>0</v>
      </c>
      <c r="AT524" s="17"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16">
        <v>524</v>
      </c>
      <c r="B525" s="16" t="s">
        <v>889</v>
      </c>
      <c r="C525" s="16" t="s">
        <v>4331</v>
      </c>
      <c r="D525" s="16" t="s">
        <v>187</v>
      </c>
      <c r="F525" s="16" t="s">
        <v>4908</v>
      </c>
      <c r="G525" s="16" t="s">
        <v>5421</v>
      </c>
      <c r="H525" s="16" t="s">
        <v>1312</v>
      </c>
      <c r="I525" s="16">
        <v>56</v>
      </c>
      <c r="J525" s="16" t="s">
        <v>2034</v>
      </c>
      <c r="K525" s="16">
        <v>255</v>
      </c>
      <c r="L525" s="16">
        <v>70</v>
      </c>
      <c r="M525" s="16" t="s">
        <v>3704</v>
      </c>
      <c r="N525" s="16" t="s">
        <v>3791</v>
      </c>
      <c r="O525" s="16" t="s">
        <v>6677</v>
      </c>
      <c r="P525" s="16" t="s">
        <v>6678</v>
      </c>
      <c r="Q525" s="16" t="s">
        <v>2022</v>
      </c>
      <c r="R525" s="16">
        <v>4080</v>
      </c>
      <c r="S525" s="16">
        <v>0.4</v>
      </c>
      <c r="T525" s="16">
        <v>18</v>
      </c>
      <c r="U525" s="16" t="s">
        <v>2057</v>
      </c>
      <c r="W525" s="16" t="s">
        <v>9321</v>
      </c>
      <c r="X525" s="16" t="s">
        <v>9614</v>
      </c>
      <c r="Y525" s="16" t="s">
        <v>9614</v>
      </c>
      <c r="Z525" s="16" t="s">
        <v>9614</v>
      </c>
      <c r="AA525" s="16" t="s">
        <v>9614</v>
      </c>
      <c r="AB525" s="16" t="s">
        <v>9614</v>
      </c>
      <c r="AC525" s="16" t="s">
        <v>9614</v>
      </c>
      <c r="AD525" s="16" t="s">
        <v>9614</v>
      </c>
      <c r="AE525" s="16" t="s">
        <v>9614</v>
      </c>
      <c r="AF525" s="16" t="s">
        <v>9614</v>
      </c>
      <c r="AG525" s="17" t="str">
        <f t="shared" si="16"/>
        <v>524,0,0,0,0,0,0,0,0,0</v>
      </c>
      <c r="AH525" s="16" t="s">
        <v>7277</v>
      </c>
      <c r="AI525" s="16" t="s">
        <v>8371</v>
      </c>
      <c r="AK525" s="16" t="s">
        <v>8086</v>
      </c>
      <c r="AL525" s="16" t="s">
        <v>8138</v>
      </c>
      <c r="AN525" s="16">
        <v>0</v>
      </c>
      <c r="AO525" s="16">
        <v>25</v>
      </c>
      <c r="AP525" s="16">
        <v>0</v>
      </c>
      <c r="AQ525" s="16" t="s">
        <v>8637</v>
      </c>
      <c r="AT525" s="17"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16">
        <v>525</v>
      </c>
      <c r="B526" s="16" t="s">
        <v>890</v>
      </c>
      <c r="C526" s="16" t="s">
        <v>4332</v>
      </c>
      <c r="D526" s="16" t="s">
        <v>187</v>
      </c>
      <c r="F526" s="16" t="s">
        <v>4909</v>
      </c>
      <c r="G526" s="16" t="s">
        <v>5421</v>
      </c>
      <c r="H526" s="16" t="s">
        <v>1312</v>
      </c>
      <c r="I526" s="16">
        <v>137</v>
      </c>
      <c r="J526" s="16" t="s">
        <v>5438</v>
      </c>
      <c r="K526" s="16">
        <v>120</v>
      </c>
      <c r="L526" s="16">
        <v>70</v>
      </c>
      <c r="M526" s="16" t="s">
        <v>3704</v>
      </c>
      <c r="N526" s="16" t="s">
        <v>3791</v>
      </c>
      <c r="O526" s="16" t="s">
        <v>6091</v>
      </c>
      <c r="Q526" s="16" t="s">
        <v>2022</v>
      </c>
      <c r="R526" s="16">
        <v>4080</v>
      </c>
      <c r="S526" s="16">
        <v>0.9</v>
      </c>
      <c r="T526" s="16">
        <v>102</v>
      </c>
      <c r="U526" s="16" t="s">
        <v>2057</v>
      </c>
      <c r="W526" s="16" t="s">
        <v>9322</v>
      </c>
      <c r="X526" s="16" t="s">
        <v>9614</v>
      </c>
      <c r="Y526" s="16" t="s">
        <v>9614</v>
      </c>
      <c r="Z526" s="16" t="s">
        <v>9614</v>
      </c>
      <c r="AA526" s="16" t="s">
        <v>9614</v>
      </c>
      <c r="AB526" s="16" t="s">
        <v>9614</v>
      </c>
      <c r="AC526" s="16" t="s">
        <v>9614</v>
      </c>
      <c r="AD526" s="16" t="s">
        <v>9614</v>
      </c>
      <c r="AE526" s="16" t="s">
        <v>9614</v>
      </c>
      <c r="AF526" s="16" t="s">
        <v>9614</v>
      </c>
      <c r="AG526" s="17" t="str">
        <f t="shared" si="16"/>
        <v>525,0,0,0,0,0,0,0,0,0</v>
      </c>
      <c r="AH526" s="16" t="s">
        <v>7278</v>
      </c>
      <c r="AI526" s="16" t="s">
        <v>8372</v>
      </c>
      <c r="AK526" s="16" t="s">
        <v>8086</v>
      </c>
      <c r="AL526" s="16" t="s">
        <v>8138</v>
      </c>
      <c r="AN526" s="16">
        <v>0</v>
      </c>
      <c r="AO526" s="16">
        <v>25</v>
      </c>
      <c r="AP526" s="16">
        <v>0</v>
      </c>
      <c r="AQ526" s="16" t="s">
        <v>8638</v>
      </c>
      <c r="AT526" s="17"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16">
        <v>526</v>
      </c>
      <c r="B527" s="16" t="s">
        <v>891</v>
      </c>
      <c r="C527" s="16" t="s">
        <v>4333</v>
      </c>
      <c r="D527" s="16" t="s">
        <v>187</v>
      </c>
      <c r="F527" s="16" t="s">
        <v>4910</v>
      </c>
      <c r="G527" s="16" t="s">
        <v>5421</v>
      </c>
      <c r="H527" s="16" t="s">
        <v>1312</v>
      </c>
      <c r="I527" s="16">
        <v>227</v>
      </c>
      <c r="J527" s="16" t="s">
        <v>2030</v>
      </c>
      <c r="K527" s="16">
        <v>45</v>
      </c>
      <c r="L527" s="16">
        <v>70</v>
      </c>
      <c r="M527" s="16" t="s">
        <v>3704</v>
      </c>
      <c r="N527" s="16" t="s">
        <v>3791</v>
      </c>
      <c r="O527" s="16" t="s">
        <v>6091</v>
      </c>
      <c r="Q527" s="16" t="s">
        <v>2022</v>
      </c>
      <c r="R527" s="16">
        <v>4080</v>
      </c>
      <c r="S527" s="16">
        <v>1.7</v>
      </c>
      <c r="T527" s="16">
        <v>260</v>
      </c>
      <c r="U527" s="16" t="s">
        <v>2057</v>
      </c>
      <c r="W527" s="16" t="s">
        <v>9323</v>
      </c>
      <c r="X527" s="16" t="s">
        <v>9614</v>
      </c>
      <c r="Y527" s="16" t="s">
        <v>9614</v>
      </c>
      <c r="Z527" s="16" t="s">
        <v>9614</v>
      </c>
      <c r="AA527" s="16" t="s">
        <v>9614</v>
      </c>
      <c r="AB527" s="16" t="s">
        <v>9614</v>
      </c>
      <c r="AC527" s="16" t="s">
        <v>9614</v>
      </c>
      <c r="AD527" s="16" t="s">
        <v>9614</v>
      </c>
      <c r="AE527" s="16" t="s">
        <v>9614</v>
      </c>
      <c r="AF527" s="16" t="s">
        <v>9614</v>
      </c>
      <c r="AG527" s="17" t="str">
        <f t="shared" si="16"/>
        <v>526,0,0,0,0,0,0,0,0,0</v>
      </c>
      <c r="AH527" s="16" t="s">
        <v>7279</v>
      </c>
      <c r="AI527" s="16" t="s">
        <v>8373</v>
      </c>
      <c r="AK527" s="16" t="s">
        <v>8086</v>
      </c>
      <c r="AL527" s="16" t="s">
        <v>8138</v>
      </c>
      <c r="AN527" s="16">
        <v>0</v>
      </c>
      <c r="AO527" s="16">
        <v>25</v>
      </c>
      <c r="AP527" s="16">
        <v>0</v>
      </c>
      <c r="AT527" s="17"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16">
        <v>527</v>
      </c>
      <c r="B528" s="16" t="s">
        <v>892</v>
      </c>
      <c r="C528" s="16" t="s">
        <v>4334</v>
      </c>
      <c r="D528" s="16" t="s">
        <v>186</v>
      </c>
      <c r="E528" s="16" t="s">
        <v>185</v>
      </c>
      <c r="F528" s="16" t="s">
        <v>4911</v>
      </c>
      <c r="G528" s="16" t="s">
        <v>5421</v>
      </c>
      <c r="H528" s="16" t="s">
        <v>5422</v>
      </c>
      <c r="I528" s="16">
        <v>63</v>
      </c>
      <c r="J528" s="16" t="s">
        <v>2046</v>
      </c>
      <c r="K528" s="16">
        <v>190</v>
      </c>
      <c r="L528" s="16">
        <v>70</v>
      </c>
      <c r="M528" s="16" t="s">
        <v>5685</v>
      </c>
      <c r="N528" s="16" t="s">
        <v>3772</v>
      </c>
      <c r="O528" s="16" t="s">
        <v>6679</v>
      </c>
      <c r="P528" s="16" t="s">
        <v>6680</v>
      </c>
      <c r="Q528" s="16" t="s">
        <v>6951</v>
      </c>
      <c r="R528" s="16">
        <v>4080</v>
      </c>
      <c r="S528" s="16">
        <v>0.4</v>
      </c>
      <c r="T528" s="16">
        <v>2.1</v>
      </c>
      <c r="U528" s="16" t="s">
        <v>2057</v>
      </c>
      <c r="W528" s="16" t="s">
        <v>9324</v>
      </c>
      <c r="X528" s="16" t="s">
        <v>9614</v>
      </c>
      <c r="Y528" s="16" t="s">
        <v>9614</v>
      </c>
      <c r="Z528" s="16" t="s">
        <v>9614</v>
      </c>
      <c r="AA528" s="16" t="s">
        <v>9614</v>
      </c>
      <c r="AB528" s="16" t="s">
        <v>9614</v>
      </c>
      <c r="AC528" s="16" t="s">
        <v>9614</v>
      </c>
      <c r="AD528" s="16" t="s">
        <v>9614</v>
      </c>
      <c r="AE528" s="16" t="s">
        <v>9614</v>
      </c>
      <c r="AF528" s="16" t="s">
        <v>9614</v>
      </c>
      <c r="AG528" s="17" t="str">
        <f t="shared" si="16"/>
        <v>527,0,0,0,0,0,0,0,0,0</v>
      </c>
      <c r="AH528" s="16" t="s">
        <v>6927</v>
      </c>
      <c r="AI528" s="16" t="s">
        <v>7795</v>
      </c>
      <c r="AN528" s="16">
        <v>0</v>
      </c>
      <c r="AO528" s="16">
        <v>25</v>
      </c>
      <c r="AP528" s="16">
        <v>19</v>
      </c>
      <c r="AQ528" s="16" t="s">
        <v>8639</v>
      </c>
      <c r="AT528" s="17"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16">
        <v>528</v>
      </c>
      <c r="B529" s="16" t="s">
        <v>893</v>
      </c>
      <c r="C529" s="16" t="s">
        <v>4335</v>
      </c>
      <c r="D529" s="16" t="s">
        <v>186</v>
      </c>
      <c r="E529" s="16" t="s">
        <v>185</v>
      </c>
      <c r="F529" s="16" t="s">
        <v>4912</v>
      </c>
      <c r="G529" s="16" t="s">
        <v>5421</v>
      </c>
      <c r="H529" s="16" t="s">
        <v>5422</v>
      </c>
      <c r="I529" s="16">
        <v>149</v>
      </c>
      <c r="J529" s="16" t="s">
        <v>2047</v>
      </c>
      <c r="K529" s="16">
        <v>45</v>
      </c>
      <c r="L529" s="16">
        <v>70</v>
      </c>
      <c r="M529" s="16" t="s">
        <v>5685</v>
      </c>
      <c r="N529" s="16" t="s">
        <v>3772</v>
      </c>
      <c r="O529" s="16" t="s">
        <v>6092</v>
      </c>
      <c r="Q529" s="16" t="s">
        <v>6951</v>
      </c>
      <c r="R529" s="16">
        <v>4080</v>
      </c>
      <c r="S529" s="16">
        <v>0.9</v>
      </c>
      <c r="T529" s="16">
        <v>10.5</v>
      </c>
      <c r="U529" s="16" t="s">
        <v>2057</v>
      </c>
      <c r="W529" s="16" t="s">
        <v>9325</v>
      </c>
      <c r="X529" s="16" t="s">
        <v>9614</v>
      </c>
      <c r="Y529" s="16" t="s">
        <v>9614</v>
      </c>
      <c r="Z529" s="16" t="s">
        <v>9614</v>
      </c>
      <c r="AA529" s="16" t="s">
        <v>9614</v>
      </c>
      <c r="AB529" s="16" t="s">
        <v>9614</v>
      </c>
      <c r="AC529" s="16" t="s">
        <v>9614</v>
      </c>
      <c r="AD529" s="16" t="s">
        <v>9614</v>
      </c>
      <c r="AE529" s="16" t="s">
        <v>9614</v>
      </c>
      <c r="AF529" s="16" t="s">
        <v>9614</v>
      </c>
      <c r="AG529" s="17" t="str">
        <f t="shared" si="16"/>
        <v>528,0,0,0,0,0,0,0,0,0</v>
      </c>
      <c r="AH529" s="16" t="s">
        <v>7280</v>
      </c>
      <c r="AI529" s="16" t="s">
        <v>7796</v>
      </c>
      <c r="AN529" s="16">
        <v>0</v>
      </c>
      <c r="AO529" s="16">
        <v>25</v>
      </c>
      <c r="AP529" s="16">
        <v>18</v>
      </c>
      <c r="AT529" s="17"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16">
        <v>529</v>
      </c>
      <c r="B530" s="16" t="s">
        <v>894</v>
      </c>
      <c r="C530" s="16" t="s">
        <v>4336</v>
      </c>
      <c r="D530" s="16" t="s">
        <v>184</v>
      </c>
      <c r="F530" s="16" t="s">
        <v>4913</v>
      </c>
      <c r="G530" s="16" t="s">
        <v>5421</v>
      </c>
      <c r="H530" s="16" t="s">
        <v>5422</v>
      </c>
      <c r="I530" s="16">
        <v>66</v>
      </c>
      <c r="J530" s="16" t="s">
        <v>2028</v>
      </c>
      <c r="K530" s="16">
        <v>120</v>
      </c>
      <c r="L530" s="16">
        <v>70</v>
      </c>
      <c r="M530" s="16" t="s">
        <v>5686</v>
      </c>
      <c r="N530" s="16" t="s">
        <v>3728</v>
      </c>
      <c r="O530" s="16" t="s">
        <v>6681</v>
      </c>
      <c r="P530" s="16" t="s">
        <v>6682</v>
      </c>
      <c r="Q530" s="16" t="s">
        <v>2024</v>
      </c>
      <c r="R530" s="16">
        <v>5355</v>
      </c>
      <c r="S530" s="16">
        <v>0.3</v>
      </c>
      <c r="T530" s="16">
        <v>8.5</v>
      </c>
      <c r="U530" s="16" t="s">
        <v>8758</v>
      </c>
      <c r="W530" s="16" t="s">
        <v>9326</v>
      </c>
      <c r="X530" s="16" t="s">
        <v>9614</v>
      </c>
      <c r="Y530" s="16" t="s">
        <v>9614</v>
      </c>
      <c r="Z530" s="16" t="s">
        <v>9614</v>
      </c>
      <c r="AA530" s="16" t="s">
        <v>9614</v>
      </c>
      <c r="AB530" s="16" t="s">
        <v>9614</v>
      </c>
      <c r="AC530" s="16" t="s">
        <v>9614</v>
      </c>
      <c r="AD530" s="16" t="s">
        <v>9614</v>
      </c>
      <c r="AE530" s="16" t="s">
        <v>9614</v>
      </c>
      <c r="AF530" s="16" t="s">
        <v>9614</v>
      </c>
      <c r="AG530" s="17" t="str">
        <f t="shared" si="16"/>
        <v>529,0,0,0,0,0,0,0,0,0</v>
      </c>
      <c r="AH530" s="16" t="s">
        <v>6934</v>
      </c>
      <c r="AI530" s="16" t="s">
        <v>7797</v>
      </c>
      <c r="AN530" s="16">
        <v>0</v>
      </c>
      <c r="AO530" s="16">
        <v>25</v>
      </c>
      <c r="AP530" s="16">
        <v>0</v>
      </c>
      <c r="AQ530" s="16" t="s">
        <v>8640</v>
      </c>
      <c r="AT530" s="17"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16">
        <v>530</v>
      </c>
      <c r="B531" s="16" t="s">
        <v>895</v>
      </c>
      <c r="C531" s="16" t="s">
        <v>4337</v>
      </c>
      <c r="D531" s="16" t="s">
        <v>184</v>
      </c>
      <c r="E531" s="16" t="s">
        <v>191</v>
      </c>
      <c r="F531" s="16" t="s">
        <v>4914</v>
      </c>
      <c r="G531" s="16" t="s">
        <v>5421</v>
      </c>
      <c r="H531" s="16" t="s">
        <v>5422</v>
      </c>
      <c r="I531" s="16">
        <v>178</v>
      </c>
      <c r="J531" s="16" t="s">
        <v>2029</v>
      </c>
      <c r="K531" s="16">
        <v>60</v>
      </c>
      <c r="L531" s="16">
        <v>70</v>
      </c>
      <c r="M531" s="16" t="s">
        <v>5686</v>
      </c>
      <c r="N531" s="16" t="s">
        <v>3728</v>
      </c>
      <c r="O531" s="16" t="s">
        <v>6093</v>
      </c>
      <c r="Q531" s="16" t="s">
        <v>2024</v>
      </c>
      <c r="R531" s="16">
        <v>5355</v>
      </c>
      <c r="S531" s="16">
        <v>0.7</v>
      </c>
      <c r="T531" s="16">
        <v>40.4</v>
      </c>
      <c r="U531" s="16" t="s">
        <v>8758</v>
      </c>
      <c r="W531" s="16" t="s">
        <v>9327</v>
      </c>
      <c r="X531" s="16" t="s">
        <v>9614</v>
      </c>
      <c r="Y531" s="16" t="s">
        <v>9614</v>
      </c>
      <c r="Z531" s="16" t="s">
        <v>9614</v>
      </c>
      <c r="AA531" s="16" t="s">
        <v>9614</v>
      </c>
      <c r="AB531" s="16" t="s">
        <v>9614</v>
      </c>
      <c r="AC531" s="16" t="s">
        <v>9614</v>
      </c>
      <c r="AD531" s="16" t="s">
        <v>9614</v>
      </c>
      <c r="AE531" s="16" t="s">
        <v>9614</v>
      </c>
      <c r="AF531" s="16" t="s">
        <v>9614</v>
      </c>
      <c r="AG531" s="17" t="str">
        <f t="shared" si="16"/>
        <v>530,0,0,0,0,0,0,0,0,0</v>
      </c>
      <c r="AH531" s="16" t="s">
        <v>7281</v>
      </c>
      <c r="AI531" s="16" t="s">
        <v>7798</v>
      </c>
      <c r="AN531" s="16">
        <v>0</v>
      </c>
      <c r="AO531" s="16">
        <v>25</v>
      </c>
      <c r="AP531" s="16">
        <v>0</v>
      </c>
      <c r="AT531" s="17"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16">
        <v>531</v>
      </c>
      <c r="B532" s="16" t="s">
        <v>896</v>
      </c>
      <c r="C532" s="16" t="s">
        <v>4338</v>
      </c>
      <c r="D532" s="16" t="s">
        <v>177</v>
      </c>
      <c r="F532" s="16" t="s">
        <v>4915</v>
      </c>
      <c r="G532" s="16" t="s">
        <v>5421</v>
      </c>
      <c r="H532" s="16" t="s">
        <v>5427</v>
      </c>
      <c r="I532" s="16">
        <v>134</v>
      </c>
      <c r="J532" s="16" t="s">
        <v>2032</v>
      </c>
      <c r="K532" s="16">
        <v>255</v>
      </c>
      <c r="L532" s="16">
        <v>70</v>
      </c>
      <c r="M532" s="16" t="s">
        <v>5687</v>
      </c>
      <c r="N532" s="16" t="s">
        <v>3784</v>
      </c>
      <c r="O532" s="16" t="s">
        <v>6683</v>
      </c>
      <c r="P532" s="16" t="s">
        <v>6684</v>
      </c>
      <c r="Q532" s="16" t="s">
        <v>52</v>
      </c>
      <c r="R532" s="16">
        <v>5355</v>
      </c>
      <c r="S532" s="16">
        <v>1.1000000000000001</v>
      </c>
      <c r="T532" s="16">
        <v>31</v>
      </c>
      <c r="U532" s="16" t="s">
        <v>8761</v>
      </c>
      <c r="W532" s="16" t="s">
        <v>9328</v>
      </c>
      <c r="X532" s="16" t="s">
        <v>9614</v>
      </c>
      <c r="Y532" s="16" t="s">
        <v>9614</v>
      </c>
      <c r="Z532" s="16" t="s">
        <v>9614</v>
      </c>
      <c r="AA532" s="16" t="s">
        <v>9614</v>
      </c>
      <c r="AB532" s="16" t="s">
        <v>9614</v>
      </c>
      <c r="AC532" s="16" t="s">
        <v>9614</v>
      </c>
      <c r="AD532" s="16" t="s">
        <v>9614</v>
      </c>
      <c r="AE532" s="16" t="s">
        <v>9614</v>
      </c>
      <c r="AF532" s="16" t="s">
        <v>9614</v>
      </c>
      <c r="AG532" s="17" t="str">
        <f t="shared" si="16"/>
        <v>531,0,0,0,0,0,0,0,0,0</v>
      </c>
      <c r="AH532" s="16" t="s">
        <v>7282</v>
      </c>
      <c r="AI532" s="16" t="s">
        <v>8374</v>
      </c>
      <c r="AK532" s="16" t="s">
        <v>8123</v>
      </c>
      <c r="AL532" s="16" t="s">
        <v>8124</v>
      </c>
      <c r="AN532" s="16">
        <v>0</v>
      </c>
      <c r="AO532" s="16">
        <v>25</v>
      </c>
      <c r="AP532" s="16">
        <v>0</v>
      </c>
      <c r="AT532" s="17"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16">
        <v>532</v>
      </c>
      <c r="B533" s="16" t="s">
        <v>898</v>
      </c>
      <c r="C533" s="16" t="s">
        <v>4339</v>
      </c>
      <c r="D533" s="16" t="s">
        <v>182</v>
      </c>
      <c r="F533" s="16" t="s">
        <v>4916</v>
      </c>
      <c r="G533" s="16" t="s">
        <v>5431</v>
      </c>
      <c r="H533" s="16" t="s">
        <v>1312</v>
      </c>
      <c r="I533" s="16">
        <v>61</v>
      </c>
      <c r="J533" s="16" t="s">
        <v>2028</v>
      </c>
      <c r="K533" s="16">
        <v>180</v>
      </c>
      <c r="L533" s="16">
        <v>70</v>
      </c>
      <c r="M533" s="16" t="s">
        <v>5688</v>
      </c>
      <c r="N533" s="16" t="s">
        <v>3716</v>
      </c>
      <c r="O533" s="16" t="s">
        <v>6685</v>
      </c>
      <c r="P533" s="16" t="s">
        <v>6686</v>
      </c>
      <c r="Q533" s="16" t="s">
        <v>3771</v>
      </c>
      <c r="R533" s="16">
        <v>5355</v>
      </c>
      <c r="S533" s="16">
        <v>0.6</v>
      </c>
      <c r="T533" s="16">
        <v>12.5</v>
      </c>
      <c r="U533" s="16" t="s">
        <v>8758</v>
      </c>
      <c r="W533" s="16" t="s">
        <v>9329</v>
      </c>
      <c r="X533" s="16" t="s">
        <v>9614</v>
      </c>
      <c r="Y533" s="16" t="s">
        <v>9614</v>
      </c>
      <c r="Z533" s="16" t="s">
        <v>9614</v>
      </c>
      <c r="AA533" s="16" t="s">
        <v>9614</v>
      </c>
      <c r="AB533" s="16" t="s">
        <v>9614</v>
      </c>
      <c r="AC533" s="16" t="s">
        <v>9614</v>
      </c>
      <c r="AD533" s="16" t="s">
        <v>9614</v>
      </c>
      <c r="AE533" s="16" t="s">
        <v>9614</v>
      </c>
      <c r="AF533" s="16" t="s">
        <v>9614</v>
      </c>
      <c r="AG533" s="17" t="str">
        <f t="shared" si="16"/>
        <v>532,0,0,0,0,0,0,0,0,0</v>
      </c>
      <c r="AH533" s="16" t="s">
        <v>7283</v>
      </c>
      <c r="AI533" s="16" t="s">
        <v>7799</v>
      </c>
      <c r="AN533" s="16">
        <v>0</v>
      </c>
      <c r="AO533" s="16">
        <v>25</v>
      </c>
      <c r="AP533" s="16">
        <v>0</v>
      </c>
      <c r="AQ533" s="16" t="s">
        <v>8641</v>
      </c>
      <c r="AT533" s="17"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16">
        <v>533</v>
      </c>
      <c r="B534" s="16" t="s">
        <v>899</v>
      </c>
      <c r="C534" s="16" t="s">
        <v>4340</v>
      </c>
      <c r="D534" s="16" t="s">
        <v>182</v>
      </c>
      <c r="F534" s="16" t="s">
        <v>4917</v>
      </c>
      <c r="G534" s="16" t="s">
        <v>5431</v>
      </c>
      <c r="H534" s="16" t="s">
        <v>1312</v>
      </c>
      <c r="I534" s="16">
        <v>142</v>
      </c>
      <c r="J534" s="16" t="s">
        <v>2029</v>
      </c>
      <c r="K534" s="16">
        <v>90</v>
      </c>
      <c r="L534" s="16">
        <v>70</v>
      </c>
      <c r="M534" s="16" t="s">
        <v>5688</v>
      </c>
      <c r="N534" s="16" t="s">
        <v>3716</v>
      </c>
      <c r="O534" s="16" t="s">
        <v>6094</v>
      </c>
      <c r="Q534" s="16" t="s">
        <v>3771</v>
      </c>
      <c r="R534" s="16">
        <v>5355</v>
      </c>
      <c r="S534" s="16">
        <v>1.2</v>
      </c>
      <c r="T534" s="16">
        <v>40</v>
      </c>
      <c r="U534" s="16" t="s">
        <v>8758</v>
      </c>
      <c r="W534" s="16" t="s">
        <v>9330</v>
      </c>
      <c r="X534" s="16" t="s">
        <v>9614</v>
      </c>
      <c r="Y534" s="16" t="s">
        <v>9614</v>
      </c>
      <c r="Z534" s="16" t="s">
        <v>9614</v>
      </c>
      <c r="AA534" s="16" t="s">
        <v>9614</v>
      </c>
      <c r="AB534" s="16" t="s">
        <v>9614</v>
      </c>
      <c r="AC534" s="16" t="s">
        <v>9614</v>
      </c>
      <c r="AD534" s="16" t="s">
        <v>9614</v>
      </c>
      <c r="AE534" s="16" t="s">
        <v>9614</v>
      </c>
      <c r="AF534" s="16" t="s">
        <v>9614</v>
      </c>
      <c r="AG534" s="17" t="str">
        <f t="shared" si="16"/>
        <v>533,0,0,0,0,0,0,0,0,0</v>
      </c>
      <c r="AH534" s="16" t="s">
        <v>7283</v>
      </c>
      <c r="AI534" s="16" t="s">
        <v>7800</v>
      </c>
      <c r="AN534" s="16">
        <v>0</v>
      </c>
      <c r="AO534" s="16">
        <v>25</v>
      </c>
      <c r="AP534" s="16">
        <v>0</v>
      </c>
      <c r="AQ534" s="16" t="s">
        <v>8642</v>
      </c>
      <c r="AT534" s="17"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16">
        <v>534</v>
      </c>
      <c r="B535" s="16" t="s">
        <v>900</v>
      </c>
      <c r="C535" s="16" t="s">
        <v>4341</v>
      </c>
      <c r="D535" s="16" t="s">
        <v>182</v>
      </c>
      <c r="F535" s="16" t="s">
        <v>4918</v>
      </c>
      <c r="G535" s="16" t="s">
        <v>5431</v>
      </c>
      <c r="H535" s="16" t="s">
        <v>1312</v>
      </c>
      <c r="I535" s="16">
        <v>227</v>
      </c>
      <c r="J535" s="16" t="s">
        <v>2030</v>
      </c>
      <c r="K535" s="16">
        <v>45</v>
      </c>
      <c r="L535" s="16">
        <v>70</v>
      </c>
      <c r="M535" s="16" t="s">
        <v>5688</v>
      </c>
      <c r="N535" s="16" t="s">
        <v>3716</v>
      </c>
      <c r="O535" s="16" t="s">
        <v>6094</v>
      </c>
      <c r="Q535" s="16" t="s">
        <v>3771</v>
      </c>
      <c r="R535" s="16">
        <v>5355</v>
      </c>
      <c r="S535" s="16">
        <v>1.4</v>
      </c>
      <c r="T535" s="16">
        <v>87</v>
      </c>
      <c r="U535" s="16" t="s">
        <v>2058</v>
      </c>
      <c r="W535" s="16" t="s">
        <v>9331</v>
      </c>
      <c r="X535" s="16" t="s">
        <v>9614</v>
      </c>
      <c r="Y535" s="16" t="s">
        <v>9614</v>
      </c>
      <c r="Z535" s="16" t="s">
        <v>9614</v>
      </c>
      <c r="AA535" s="16" t="s">
        <v>9614</v>
      </c>
      <c r="AB535" s="16" t="s">
        <v>9614</v>
      </c>
      <c r="AC535" s="16" t="s">
        <v>9614</v>
      </c>
      <c r="AD535" s="16" t="s">
        <v>9614</v>
      </c>
      <c r="AE535" s="16" t="s">
        <v>9614</v>
      </c>
      <c r="AF535" s="16" t="s">
        <v>9614</v>
      </c>
      <c r="AG535" s="17" t="str">
        <f t="shared" si="16"/>
        <v>534,0,0,0,0,0,0,0,0,0</v>
      </c>
      <c r="AH535" s="16" t="s">
        <v>7283</v>
      </c>
      <c r="AI535" s="16" t="s">
        <v>7801</v>
      </c>
      <c r="AN535" s="16">
        <v>0</v>
      </c>
      <c r="AO535" s="16">
        <v>25</v>
      </c>
      <c r="AP535" s="16">
        <v>0</v>
      </c>
      <c r="AT535" s="17"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16">
        <v>535</v>
      </c>
      <c r="B536" s="16" t="s">
        <v>901</v>
      </c>
      <c r="C536" s="16" t="s">
        <v>4342</v>
      </c>
      <c r="D536" s="16" t="s">
        <v>179</v>
      </c>
      <c r="F536" s="16" t="s">
        <v>4919</v>
      </c>
      <c r="G536" s="16" t="s">
        <v>5421</v>
      </c>
      <c r="H536" s="16" t="s">
        <v>1312</v>
      </c>
      <c r="I536" s="16">
        <v>59</v>
      </c>
      <c r="J536" s="16" t="s">
        <v>2046</v>
      </c>
      <c r="K536" s="16">
        <v>255</v>
      </c>
      <c r="L536" s="16">
        <v>70</v>
      </c>
      <c r="M536" s="16" t="s">
        <v>5689</v>
      </c>
      <c r="N536" s="16" t="s">
        <v>3747</v>
      </c>
      <c r="O536" s="16" t="s">
        <v>6687</v>
      </c>
      <c r="P536" s="16" t="s">
        <v>6688</v>
      </c>
      <c r="Q536" s="16" t="s">
        <v>3684</v>
      </c>
      <c r="R536" s="16">
        <v>5355</v>
      </c>
      <c r="S536" s="16">
        <v>0.5</v>
      </c>
      <c r="T536" s="16">
        <v>4.5</v>
      </c>
      <c r="U536" s="16" t="s">
        <v>2057</v>
      </c>
      <c r="W536" s="16" t="s">
        <v>9332</v>
      </c>
      <c r="X536" s="16" t="s">
        <v>9614</v>
      </c>
      <c r="Y536" s="16" t="s">
        <v>9614</v>
      </c>
      <c r="Z536" s="16" t="s">
        <v>9614</v>
      </c>
      <c r="AA536" s="16" t="s">
        <v>9614</v>
      </c>
      <c r="AB536" s="16" t="s">
        <v>9614</v>
      </c>
      <c r="AC536" s="16" t="s">
        <v>9614</v>
      </c>
      <c r="AD536" s="16" t="s">
        <v>9614</v>
      </c>
      <c r="AE536" s="16" t="s">
        <v>9614</v>
      </c>
      <c r="AF536" s="16" t="s">
        <v>9614</v>
      </c>
      <c r="AG536" s="17" t="str">
        <f t="shared" si="16"/>
        <v>535,0,0,0,0,0,0,0,0,0</v>
      </c>
      <c r="AH536" s="16" t="s">
        <v>6942</v>
      </c>
      <c r="AI536" s="16" t="s">
        <v>8375</v>
      </c>
      <c r="AK536" s="16" t="s">
        <v>8134</v>
      </c>
      <c r="AN536" s="16">
        <v>0</v>
      </c>
      <c r="AO536" s="16">
        <v>25</v>
      </c>
      <c r="AP536" s="16">
        <v>8</v>
      </c>
      <c r="AQ536" s="16" t="s">
        <v>8643</v>
      </c>
      <c r="AT536" s="17"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16">
        <v>536</v>
      </c>
      <c r="B537" s="16" t="s">
        <v>902</v>
      </c>
      <c r="C537" s="16" t="s">
        <v>4343</v>
      </c>
      <c r="D537" s="16" t="s">
        <v>179</v>
      </c>
      <c r="E537" s="16" t="s">
        <v>184</v>
      </c>
      <c r="F537" s="16" t="s">
        <v>4920</v>
      </c>
      <c r="G537" s="16" t="s">
        <v>5421</v>
      </c>
      <c r="H537" s="16" t="s">
        <v>1312</v>
      </c>
      <c r="I537" s="16">
        <v>134</v>
      </c>
      <c r="J537" s="16" t="s">
        <v>2032</v>
      </c>
      <c r="K537" s="16">
        <v>120</v>
      </c>
      <c r="L537" s="16">
        <v>70</v>
      </c>
      <c r="M537" s="16" t="s">
        <v>5689</v>
      </c>
      <c r="N537" s="16" t="s">
        <v>3747</v>
      </c>
      <c r="O537" s="16" t="s">
        <v>6095</v>
      </c>
      <c r="Q537" s="16" t="s">
        <v>3684</v>
      </c>
      <c r="R537" s="16">
        <v>5355</v>
      </c>
      <c r="S537" s="16">
        <v>0.8</v>
      </c>
      <c r="T537" s="16">
        <v>17</v>
      </c>
      <c r="U537" s="16" t="s">
        <v>2057</v>
      </c>
      <c r="W537" s="16" t="s">
        <v>9333</v>
      </c>
      <c r="X537" s="16" t="s">
        <v>9614</v>
      </c>
      <c r="Y537" s="16" t="s">
        <v>9614</v>
      </c>
      <c r="Z537" s="16" t="s">
        <v>9614</v>
      </c>
      <c r="AA537" s="16" t="s">
        <v>9614</v>
      </c>
      <c r="AB537" s="16" t="s">
        <v>9614</v>
      </c>
      <c r="AC537" s="16" t="s">
        <v>9614</v>
      </c>
      <c r="AD537" s="16" t="s">
        <v>9614</v>
      </c>
      <c r="AE537" s="16" t="s">
        <v>9614</v>
      </c>
      <c r="AF537" s="16" t="s">
        <v>9614</v>
      </c>
      <c r="AG537" s="17" t="str">
        <f t="shared" si="16"/>
        <v>536,0,0,0,0,0,0,0,0,0</v>
      </c>
      <c r="AH537" s="16" t="s">
        <v>7122</v>
      </c>
      <c r="AI537" s="16" t="s">
        <v>8376</v>
      </c>
      <c r="AK537" s="16" t="s">
        <v>8134</v>
      </c>
      <c r="AN537" s="16">
        <v>0</v>
      </c>
      <c r="AO537" s="16">
        <v>25</v>
      </c>
      <c r="AP537" s="16">
        <v>0</v>
      </c>
      <c r="AQ537" s="16" t="s">
        <v>8644</v>
      </c>
      <c r="AT537" s="17"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16">
        <v>537</v>
      </c>
      <c r="B538" s="16" t="s">
        <v>903</v>
      </c>
      <c r="C538" s="16" t="s">
        <v>4344</v>
      </c>
      <c r="D538" s="16" t="s">
        <v>179</v>
      </c>
      <c r="E538" s="16" t="s">
        <v>184</v>
      </c>
      <c r="F538" s="16" t="s">
        <v>4921</v>
      </c>
      <c r="G538" s="16" t="s">
        <v>5421</v>
      </c>
      <c r="H538" s="16" t="s">
        <v>1312</v>
      </c>
      <c r="I538" s="16">
        <v>225</v>
      </c>
      <c r="J538" s="16" t="s">
        <v>2033</v>
      </c>
      <c r="K538" s="16">
        <v>45</v>
      </c>
      <c r="L538" s="16">
        <v>70</v>
      </c>
      <c r="M538" s="16" t="s">
        <v>5690</v>
      </c>
      <c r="N538" s="16" t="s">
        <v>3747</v>
      </c>
      <c r="O538" s="16" t="s">
        <v>6096</v>
      </c>
      <c r="Q538" s="16" t="s">
        <v>3684</v>
      </c>
      <c r="R538" s="16">
        <v>5355</v>
      </c>
      <c r="S538" s="16">
        <v>1.5</v>
      </c>
      <c r="T538" s="16">
        <v>62</v>
      </c>
      <c r="U538" s="16" t="s">
        <v>2057</v>
      </c>
      <c r="W538" s="16" t="s">
        <v>9334</v>
      </c>
      <c r="X538" s="16" t="s">
        <v>9614</v>
      </c>
      <c r="Y538" s="16" t="s">
        <v>9614</v>
      </c>
      <c r="Z538" s="16" t="s">
        <v>9614</v>
      </c>
      <c r="AA538" s="16" t="s">
        <v>9614</v>
      </c>
      <c r="AB538" s="16" t="s">
        <v>9614</v>
      </c>
      <c r="AC538" s="16" t="s">
        <v>9614</v>
      </c>
      <c r="AD538" s="16" t="s">
        <v>9614</v>
      </c>
      <c r="AE538" s="16" t="s">
        <v>9614</v>
      </c>
      <c r="AF538" s="16" t="s">
        <v>9614</v>
      </c>
      <c r="AG538" s="17" t="str">
        <f t="shared" si="16"/>
        <v>537,0,0,0,0,0,0,0,0,0</v>
      </c>
      <c r="AH538" s="16" t="s">
        <v>7122</v>
      </c>
      <c r="AI538" s="16" t="s">
        <v>8377</v>
      </c>
      <c r="AK538" s="16" t="s">
        <v>8134</v>
      </c>
      <c r="AN538" s="16">
        <v>0</v>
      </c>
      <c r="AO538" s="16">
        <v>25</v>
      </c>
      <c r="AP538" s="16">
        <v>0</v>
      </c>
      <c r="AT538" s="17"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16">
        <v>538</v>
      </c>
      <c r="B539" s="16" t="s">
        <v>904</v>
      </c>
      <c r="C539" s="16" t="s">
        <v>4345</v>
      </c>
      <c r="D539" s="16" t="s">
        <v>182</v>
      </c>
      <c r="F539" s="16" t="s">
        <v>4922</v>
      </c>
      <c r="G539" s="16" t="s">
        <v>5425</v>
      </c>
      <c r="H539" s="16" t="s">
        <v>5422</v>
      </c>
      <c r="I539" s="16">
        <v>163</v>
      </c>
      <c r="J539" s="16" t="s">
        <v>2032</v>
      </c>
      <c r="K539" s="16">
        <v>45</v>
      </c>
      <c r="L539" s="16">
        <v>70</v>
      </c>
      <c r="M539" s="16" t="s">
        <v>5691</v>
      </c>
      <c r="N539" s="16" t="s">
        <v>3728</v>
      </c>
      <c r="O539" s="16" t="s">
        <v>6097</v>
      </c>
      <c r="Q539" s="16" t="s">
        <v>3771</v>
      </c>
      <c r="R539" s="16">
        <v>5355</v>
      </c>
      <c r="S539" s="16">
        <v>1.3</v>
      </c>
      <c r="T539" s="16">
        <v>55.5</v>
      </c>
      <c r="U539" s="16" t="s">
        <v>2056</v>
      </c>
      <c r="W539" s="16" t="s">
        <v>9335</v>
      </c>
      <c r="X539" s="16" t="s">
        <v>9614</v>
      </c>
      <c r="Y539" s="16" t="s">
        <v>9614</v>
      </c>
      <c r="Z539" s="16" t="s">
        <v>9614</v>
      </c>
      <c r="AA539" s="16" t="s">
        <v>9614</v>
      </c>
      <c r="AB539" s="16" t="s">
        <v>9614</v>
      </c>
      <c r="AC539" s="16" t="s">
        <v>9614</v>
      </c>
      <c r="AD539" s="16" t="s">
        <v>9614</v>
      </c>
      <c r="AE539" s="16" t="s">
        <v>9614</v>
      </c>
      <c r="AF539" s="16" t="s">
        <v>9614</v>
      </c>
      <c r="AG539" s="17" t="str">
        <f t="shared" si="16"/>
        <v>538,0,0,0,0,0,0,0,0,0</v>
      </c>
      <c r="AH539" s="16" t="s">
        <v>7284</v>
      </c>
      <c r="AI539" s="16" t="s">
        <v>8263</v>
      </c>
      <c r="AL539" s="16" t="s">
        <v>8049</v>
      </c>
      <c r="AM539" s="16" t="s">
        <v>8049</v>
      </c>
      <c r="AN539" s="16">
        <v>0</v>
      </c>
      <c r="AO539" s="16">
        <v>25</v>
      </c>
      <c r="AP539" s="16">
        <v>0</v>
      </c>
      <c r="AT539" s="17"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16">
        <v>539</v>
      </c>
      <c r="B540" s="16" t="s">
        <v>905</v>
      </c>
      <c r="C540" s="16" t="s">
        <v>4346</v>
      </c>
      <c r="D540" s="16" t="s">
        <v>182</v>
      </c>
      <c r="F540" s="16" t="s">
        <v>4923</v>
      </c>
      <c r="G540" s="16" t="s">
        <v>5425</v>
      </c>
      <c r="H540" s="16" t="s">
        <v>5422</v>
      </c>
      <c r="I540" s="16">
        <v>163</v>
      </c>
      <c r="J540" s="16" t="s">
        <v>2029</v>
      </c>
      <c r="K540" s="16">
        <v>45</v>
      </c>
      <c r="L540" s="16">
        <v>70</v>
      </c>
      <c r="M540" s="16" t="s">
        <v>5692</v>
      </c>
      <c r="N540" s="16" t="s">
        <v>3728</v>
      </c>
      <c r="O540" s="16" t="s">
        <v>6098</v>
      </c>
      <c r="Q540" s="16" t="s">
        <v>3771</v>
      </c>
      <c r="R540" s="16">
        <v>5355</v>
      </c>
      <c r="S540" s="16">
        <v>1.4</v>
      </c>
      <c r="T540" s="16">
        <v>51</v>
      </c>
      <c r="U540" s="16" t="s">
        <v>2057</v>
      </c>
      <c r="W540" s="16" t="s">
        <v>9336</v>
      </c>
      <c r="X540" s="16" t="s">
        <v>9614</v>
      </c>
      <c r="Y540" s="16" t="s">
        <v>9614</v>
      </c>
      <c r="Z540" s="16" t="s">
        <v>9614</v>
      </c>
      <c r="AA540" s="16" t="s">
        <v>9614</v>
      </c>
      <c r="AB540" s="16" t="s">
        <v>9614</v>
      </c>
      <c r="AC540" s="16" t="s">
        <v>9614</v>
      </c>
      <c r="AD540" s="16" t="s">
        <v>9614</v>
      </c>
      <c r="AE540" s="16" t="s">
        <v>9614</v>
      </c>
      <c r="AF540" s="16" t="s">
        <v>9614</v>
      </c>
      <c r="AG540" s="17" t="str">
        <f t="shared" si="16"/>
        <v>539,0,0,0,0,0,0,0,0,0</v>
      </c>
      <c r="AH540" s="16" t="s">
        <v>7285</v>
      </c>
      <c r="AI540" s="16" t="s">
        <v>8264</v>
      </c>
      <c r="AL540" s="16" t="s">
        <v>8049</v>
      </c>
      <c r="AM540" s="16" t="s">
        <v>8049</v>
      </c>
      <c r="AN540" s="16">
        <v>0</v>
      </c>
      <c r="AO540" s="16">
        <v>25</v>
      </c>
      <c r="AP540" s="16">
        <v>0</v>
      </c>
      <c r="AT540" s="17"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16">
        <v>540</v>
      </c>
      <c r="B541" s="16" t="s">
        <v>906</v>
      </c>
      <c r="C541" s="16" t="s">
        <v>4347</v>
      </c>
      <c r="D541" s="16" t="s">
        <v>170</v>
      </c>
      <c r="E541" s="16" t="s">
        <v>181</v>
      </c>
      <c r="F541" s="16" t="s">
        <v>4924</v>
      </c>
      <c r="G541" s="16" t="s">
        <v>5421</v>
      </c>
      <c r="H541" s="16" t="s">
        <v>1312</v>
      </c>
      <c r="I541" s="16">
        <v>62</v>
      </c>
      <c r="J541" s="16" t="s">
        <v>2034</v>
      </c>
      <c r="K541" s="16">
        <v>255</v>
      </c>
      <c r="L541" s="16">
        <v>70</v>
      </c>
      <c r="M541" s="16" t="s">
        <v>5693</v>
      </c>
      <c r="N541" s="16" t="s">
        <v>3808</v>
      </c>
      <c r="O541" s="16" t="s">
        <v>6689</v>
      </c>
      <c r="P541" s="16" t="s">
        <v>6690</v>
      </c>
      <c r="Q541" s="16" t="s">
        <v>1372</v>
      </c>
      <c r="R541" s="16">
        <v>4080</v>
      </c>
      <c r="S541" s="16">
        <v>0.3</v>
      </c>
      <c r="T541" s="16">
        <v>2.5</v>
      </c>
      <c r="U541" s="16" t="s">
        <v>8759</v>
      </c>
      <c r="W541" s="16" t="s">
        <v>9337</v>
      </c>
      <c r="X541" s="16" t="s">
        <v>9614</v>
      </c>
      <c r="Y541" s="16" t="s">
        <v>9614</v>
      </c>
      <c r="Z541" s="16" t="s">
        <v>9614</v>
      </c>
      <c r="AA541" s="16" t="s">
        <v>9614</v>
      </c>
      <c r="AB541" s="16" t="s">
        <v>9614</v>
      </c>
      <c r="AC541" s="16" t="s">
        <v>9614</v>
      </c>
      <c r="AD541" s="16" t="s">
        <v>9614</v>
      </c>
      <c r="AE541" s="16" t="s">
        <v>9614</v>
      </c>
      <c r="AF541" s="16" t="s">
        <v>9614</v>
      </c>
      <c r="AG541" s="17" t="str">
        <f t="shared" si="16"/>
        <v>540,0,0,0,0,0,0,0,0,0</v>
      </c>
      <c r="AH541" s="16" t="s">
        <v>7286</v>
      </c>
      <c r="AI541" s="16" t="s">
        <v>8265</v>
      </c>
      <c r="AL541" s="16" t="s">
        <v>8266</v>
      </c>
      <c r="AN541" s="16">
        <v>0</v>
      </c>
      <c r="AO541" s="16">
        <v>25</v>
      </c>
      <c r="AP541" s="16">
        <v>0</v>
      </c>
      <c r="AQ541" s="16" t="s">
        <v>8645</v>
      </c>
      <c r="AT541" s="17"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16">
        <v>541</v>
      </c>
      <c r="B542" s="16" t="s">
        <v>907</v>
      </c>
      <c r="C542" s="16" t="s">
        <v>4348</v>
      </c>
      <c r="D542" s="16" t="s">
        <v>170</v>
      </c>
      <c r="E542" s="16" t="s">
        <v>181</v>
      </c>
      <c r="F542" s="16" t="s">
        <v>4925</v>
      </c>
      <c r="G542" s="16" t="s">
        <v>5421</v>
      </c>
      <c r="H542" s="16" t="s">
        <v>1312</v>
      </c>
      <c r="I542" s="16">
        <v>133</v>
      </c>
      <c r="J542" s="16" t="s">
        <v>2044</v>
      </c>
      <c r="K542" s="16">
        <v>120</v>
      </c>
      <c r="L542" s="16">
        <v>70</v>
      </c>
      <c r="M542" s="16" t="s">
        <v>5694</v>
      </c>
      <c r="N542" s="16" t="s">
        <v>3808</v>
      </c>
      <c r="O542" s="16" t="s">
        <v>6099</v>
      </c>
      <c r="Q542" s="16" t="s">
        <v>1372</v>
      </c>
      <c r="R542" s="16">
        <v>4080</v>
      </c>
      <c r="S542" s="16">
        <v>0.5</v>
      </c>
      <c r="T542" s="16">
        <v>7.3</v>
      </c>
      <c r="U542" s="16" t="s">
        <v>2055</v>
      </c>
      <c r="W542" s="16" t="s">
        <v>9338</v>
      </c>
      <c r="X542" s="16" t="s">
        <v>9614</v>
      </c>
      <c r="Y542" s="16" t="s">
        <v>9614</v>
      </c>
      <c r="Z542" s="16" t="s">
        <v>9614</v>
      </c>
      <c r="AA542" s="16" t="s">
        <v>9614</v>
      </c>
      <c r="AB542" s="16" t="s">
        <v>9614</v>
      </c>
      <c r="AC542" s="16" t="s">
        <v>9614</v>
      </c>
      <c r="AD542" s="16" t="s">
        <v>9614</v>
      </c>
      <c r="AE542" s="16" t="s">
        <v>9614</v>
      </c>
      <c r="AF542" s="16" t="s">
        <v>9614</v>
      </c>
      <c r="AG542" s="17" t="str">
        <f t="shared" si="16"/>
        <v>541,0,0,0,0,0,0,0,0,0</v>
      </c>
      <c r="AH542" s="16" t="s">
        <v>7287</v>
      </c>
      <c r="AI542" s="16" t="s">
        <v>8267</v>
      </c>
      <c r="AL542" s="16" t="s">
        <v>8266</v>
      </c>
      <c r="AN542" s="16">
        <v>0</v>
      </c>
      <c r="AO542" s="16">
        <v>25</v>
      </c>
      <c r="AP542" s="16">
        <v>0</v>
      </c>
      <c r="AQ542" s="16" t="s">
        <v>8646</v>
      </c>
      <c r="AT542" s="17"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16">
        <v>542</v>
      </c>
      <c r="B543" s="16" t="s">
        <v>908</v>
      </c>
      <c r="C543" s="16" t="s">
        <v>4349</v>
      </c>
      <c r="D543" s="16" t="s">
        <v>170</v>
      </c>
      <c r="E543" s="16" t="s">
        <v>181</v>
      </c>
      <c r="F543" s="16" t="s">
        <v>4926</v>
      </c>
      <c r="G543" s="16" t="s">
        <v>5421</v>
      </c>
      <c r="H543" s="16" t="s">
        <v>1312</v>
      </c>
      <c r="I543" s="16">
        <v>221</v>
      </c>
      <c r="J543" s="16" t="s">
        <v>2030</v>
      </c>
      <c r="K543" s="16">
        <v>45</v>
      </c>
      <c r="L543" s="16">
        <v>70</v>
      </c>
      <c r="M543" s="16" t="s">
        <v>5693</v>
      </c>
      <c r="N543" s="16" t="s">
        <v>3808</v>
      </c>
      <c r="O543" s="16" t="s">
        <v>6100</v>
      </c>
      <c r="Q543" s="16" t="s">
        <v>1372</v>
      </c>
      <c r="R543" s="16">
        <v>4080</v>
      </c>
      <c r="S543" s="16">
        <v>1.2</v>
      </c>
      <c r="T543" s="16">
        <v>20.5</v>
      </c>
      <c r="U543" s="16" t="s">
        <v>8759</v>
      </c>
      <c r="W543" s="16" t="s">
        <v>9339</v>
      </c>
      <c r="X543" s="16" t="s">
        <v>9614</v>
      </c>
      <c r="Y543" s="16" t="s">
        <v>9614</v>
      </c>
      <c r="Z543" s="16" t="s">
        <v>9614</v>
      </c>
      <c r="AA543" s="16" t="s">
        <v>9614</v>
      </c>
      <c r="AB543" s="16" t="s">
        <v>9614</v>
      </c>
      <c r="AC543" s="16" t="s">
        <v>9614</v>
      </c>
      <c r="AD543" s="16" t="s">
        <v>9614</v>
      </c>
      <c r="AE543" s="16" t="s">
        <v>9614</v>
      </c>
      <c r="AF543" s="16" t="s">
        <v>9614</v>
      </c>
      <c r="AG543" s="17" t="str">
        <f t="shared" si="16"/>
        <v>542,0,0,0,0,0,0,0,0,0</v>
      </c>
      <c r="AH543" s="16" t="s">
        <v>7288</v>
      </c>
      <c r="AI543" s="16" t="s">
        <v>8268</v>
      </c>
      <c r="AL543" s="16" t="s">
        <v>8266</v>
      </c>
      <c r="AN543" s="16">
        <v>0</v>
      </c>
      <c r="AO543" s="16">
        <v>25</v>
      </c>
      <c r="AP543" s="16">
        <v>0</v>
      </c>
      <c r="AT543" s="17"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16">
        <v>543</v>
      </c>
      <c r="B544" s="16" t="s">
        <v>909</v>
      </c>
      <c r="C544" s="16" t="s">
        <v>4350</v>
      </c>
      <c r="D544" s="16" t="s">
        <v>170</v>
      </c>
      <c r="E544" s="16" t="s">
        <v>183</v>
      </c>
      <c r="F544" s="16" t="s">
        <v>4927</v>
      </c>
      <c r="G544" s="16" t="s">
        <v>5421</v>
      </c>
      <c r="H544" s="16" t="s">
        <v>1312</v>
      </c>
      <c r="I544" s="16">
        <v>52</v>
      </c>
      <c r="J544" s="16" t="s">
        <v>2034</v>
      </c>
      <c r="K544" s="16">
        <v>255</v>
      </c>
      <c r="L544" s="16">
        <v>70</v>
      </c>
      <c r="M544" s="16" t="s">
        <v>5695</v>
      </c>
      <c r="N544" s="16" t="s">
        <v>3752</v>
      </c>
      <c r="O544" s="16" t="s">
        <v>6691</v>
      </c>
      <c r="P544" s="16" t="s">
        <v>6692</v>
      </c>
      <c r="Q544" s="16" t="s">
        <v>1372</v>
      </c>
      <c r="R544" s="16">
        <v>4080</v>
      </c>
      <c r="S544" s="16">
        <v>0.4</v>
      </c>
      <c r="T544" s="16">
        <v>5.3</v>
      </c>
      <c r="U544" s="16" t="s">
        <v>2056</v>
      </c>
      <c r="W544" s="16" t="s">
        <v>9340</v>
      </c>
      <c r="X544" s="16" t="s">
        <v>9614</v>
      </c>
      <c r="Y544" s="16" t="s">
        <v>9614</v>
      </c>
      <c r="Z544" s="16" t="s">
        <v>9614</v>
      </c>
      <c r="AA544" s="16" t="s">
        <v>9614</v>
      </c>
      <c r="AB544" s="16" t="s">
        <v>9614</v>
      </c>
      <c r="AC544" s="16" t="s">
        <v>9614</v>
      </c>
      <c r="AD544" s="16" t="s">
        <v>9614</v>
      </c>
      <c r="AE544" s="16" t="s">
        <v>9614</v>
      </c>
      <c r="AF544" s="16" t="s">
        <v>9614</v>
      </c>
      <c r="AG544" s="17" t="str">
        <f t="shared" si="16"/>
        <v>543,0,0,0,0,0,0,0,0,0</v>
      </c>
      <c r="AH544" s="16" t="s">
        <v>7289</v>
      </c>
      <c r="AI544" s="16" t="s">
        <v>8378</v>
      </c>
      <c r="AK544" s="16" t="s">
        <v>8146</v>
      </c>
      <c r="AL544" s="16" t="s">
        <v>8057</v>
      </c>
      <c r="AN544" s="16">
        <v>0</v>
      </c>
      <c r="AO544" s="16">
        <v>25</v>
      </c>
      <c r="AP544" s="16">
        <v>0</v>
      </c>
      <c r="AQ544" s="16" t="s">
        <v>8647</v>
      </c>
      <c r="AT544" s="17"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16">
        <v>544</v>
      </c>
      <c r="B545" s="16" t="s">
        <v>910</v>
      </c>
      <c r="C545" s="16" t="s">
        <v>4351</v>
      </c>
      <c r="D545" s="16" t="s">
        <v>170</v>
      </c>
      <c r="E545" s="16" t="s">
        <v>183</v>
      </c>
      <c r="F545" s="16" t="s">
        <v>4928</v>
      </c>
      <c r="G545" s="16" t="s">
        <v>5421</v>
      </c>
      <c r="H545" s="16" t="s">
        <v>1312</v>
      </c>
      <c r="I545" s="16">
        <v>126</v>
      </c>
      <c r="J545" s="16" t="s">
        <v>2044</v>
      </c>
      <c r="K545" s="16">
        <v>120</v>
      </c>
      <c r="L545" s="16">
        <v>70</v>
      </c>
      <c r="M545" s="16" t="s">
        <v>5695</v>
      </c>
      <c r="N545" s="16" t="s">
        <v>3752</v>
      </c>
      <c r="O545" s="16" t="s">
        <v>6101</v>
      </c>
      <c r="Q545" s="16" t="s">
        <v>1372</v>
      </c>
      <c r="R545" s="16">
        <v>4080</v>
      </c>
      <c r="S545" s="16">
        <v>1.2</v>
      </c>
      <c r="T545" s="16">
        <v>58.5</v>
      </c>
      <c r="U545" s="16" t="s">
        <v>8758</v>
      </c>
      <c r="W545" s="16" t="s">
        <v>9341</v>
      </c>
      <c r="X545" s="16" t="s">
        <v>9614</v>
      </c>
      <c r="Y545" s="16" t="s">
        <v>9614</v>
      </c>
      <c r="Z545" s="16" t="s">
        <v>9614</v>
      </c>
      <c r="AA545" s="16" t="s">
        <v>9614</v>
      </c>
      <c r="AB545" s="16" t="s">
        <v>9614</v>
      </c>
      <c r="AC545" s="16" t="s">
        <v>9614</v>
      </c>
      <c r="AD545" s="16" t="s">
        <v>9614</v>
      </c>
      <c r="AE545" s="16" t="s">
        <v>9614</v>
      </c>
      <c r="AF545" s="16" t="s">
        <v>9614</v>
      </c>
      <c r="AG545" s="17" t="str">
        <f t="shared" si="16"/>
        <v>544,0,0,0,0,0,0,0,0,0</v>
      </c>
      <c r="AH545" s="16" t="s">
        <v>7290</v>
      </c>
      <c r="AI545" s="16" t="s">
        <v>8379</v>
      </c>
      <c r="AK545" s="16" t="s">
        <v>8146</v>
      </c>
      <c r="AL545" s="16" t="s">
        <v>8057</v>
      </c>
      <c r="AN545" s="16">
        <v>0</v>
      </c>
      <c r="AO545" s="16">
        <v>25</v>
      </c>
      <c r="AP545" s="16">
        <v>0</v>
      </c>
      <c r="AQ545" s="16" t="s">
        <v>8648</v>
      </c>
      <c r="AT545" s="17"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16">
        <v>545</v>
      </c>
      <c r="B546" s="16" t="s">
        <v>911</v>
      </c>
      <c r="C546" s="16" t="s">
        <v>4352</v>
      </c>
      <c r="D546" s="16" t="s">
        <v>170</v>
      </c>
      <c r="E546" s="16" t="s">
        <v>183</v>
      </c>
      <c r="F546" s="16" t="s">
        <v>4929</v>
      </c>
      <c r="G546" s="16" t="s">
        <v>5421</v>
      </c>
      <c r="H546" s="16" t="s">
        <v>1312</v>
      </c>
      <c r="I546" s="16">
        <v>214</v>
      </c>
      <c r="J546" s="16" t="s">
        <v>2048</v>
      </c>
      <c r="K546" s="16">
        <v>45</v>
      </c>
      <c r="L546" s="16">
        <v>70</v>
      </c>
      <c r="M546" s="16" t="s">
        <v>5695</v>
      </c>
      <c r="N546" s="16" t="s">
        <v>3752</v>
      </c>
      <c r="O546" s="16" t="s">
        <v>6102</v>
      </c>
      <c r="Q546" s="16" t="s">
        <v>1372</v>
      </c>
      <c r="R546" s="16">
        <v>5355</v>
      </c>
      <c r="S546" s="16">
        <v>2.5</v>
      </c>
      <c r="T546" s="16">
        <v>200.5</v>
      </c>
      <c r="U546" s="16" t="s">
        <v>2056</v>
      </c>
      <c r="W546" s="16" t="s">
        <v>9342</v>
      </c>
      <c r="X546" s="16" t="s">
        <v>9614</v>
      </c>
      <c r="Y546" s="16" t="s">
        <v>9614</v>
      </c>
      <c r="Z546" s="16" t="s">
        <v>9614</v>
      </c>
      <c r="AA546" s="16" t="s">
        <v>9614</v>
      </c>
      <c r="AB546" s="16" t="s">
        <v>9614</v>
      </c>
      <c r="AC546" s="16" t="s">
        <v>9614</v>
      </c>
      <c r="AD546" s="16" t="s">
        <v>9614</v>
      </c>
      <c r="AE546" s="16" t="s">
        <v>9614</v>
      </c>
      <c r="AF546" s="16" t="s">
        <v>9614</v>
      </c>
      <c r="AG546" s="17" t="str">
        <f t="shared" si="16"/>
        <v>545,0,0,0,0,0,0,0,0,0</v>
      </c>
      <c r="AH546" s="16" t="s">
        <v>7291</v>
      </c>
      <c r="AI546" s="16" t="s">
        <v>8380</v>
      </c>
      <c r="AK546" s="16" t="s">
        <v>8146</v>
      </c>
      <c r="AL546" s="16" t="s">
        <v>8057</v>
      </c>
      <c r="AN546" s="16">
        <v>0</v>
      </c>
      <c r="AO546" s="16">
        <v>25</v>
      </c>
      <c r="AP546" s="16">
        <v>0</v>
      </c>
      <c r="AT546" s="17"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16">
        <v>546</v>
      </c>
      <c r="B547" s="16" t="s">
        <v>912</v>
      </c>
      <c r="C547" s="16" t="s">
        <v>4353</v>
      </c>
      <c r="D547" s="16" t="s">
        <v>181</v>
      </c>
      <c r="E547" s="16" t="s">
        <v>192</v>
      </c>
      <c r="F547" s="16" t="s">
        <v>4930</v>
      </c>
      <c r="G547" s="16" t="s">
        <v>5421</v>
      </c>
      <c r="H547" s="16" t="s">
        <v>5422</v>
      </c>
      <c r="I547" s="16">
        <v>56</v>
      </c>
      <c r="J547" s="16" t="s">
        <v>2046</v>
      </c>
      <c r="K547" s="16">
        <v>190</v>
      </c>
      <c r="L547" s="16">
        <v>70</v>
      </c>
      <c r="M547" s="16" t="s">
        <v>5696</v>
      </c>
      <c r="N547" s="16" t="s">
        <v>3795</v>
      </c>
      <c r="O547" s="16" t="s">
        <v>6693</v>
      </c>
      <c r="P547" s="16" t="s">
        <v>6694</v>
      </c>
      <c r="Q547" s="16" t="s">
        <v>7020</v>
      </c>
      <c r="R547" s="16">
        <v>5355</v>
      </c>
      <c r="S547" s="16">
        <v>0.3</v>
      </c>
      <c r="T547" s="16">
        <v>0.6</v>
      </c>
      <c r="U547" s="16" t="s">
        <v>2055</v>
      </c>
      <c r="W547" s="16" t="s">
        <v>9343</v>
      </c>
      <c r="X547" s="16" t="s">
        <v>9614</v>
      </c>
      <c r="Y547" s="16" t="s">
        <v>9614</v>
      </c>
      <c r="Z547" s="16" t="s">
        <v>9614</v>
      </c>
      <c r="AA547" s="16" t="s">
        <v>9614</v>
      </c>
      <c r="AB547" s="16" t="s">
        <v>9614</v>
      </c>
      <c r="AC547" s="16" t="s">
        <v>9614</v>
      </c>
      <c r="AD547" s="16" t="s">
        <v>9614</v>
      </c>
      <c r="AE547" s="16" t="s">
        <v>9614</v>
      </c>
      <c r="AF547" s="16" t="s">
        <v>9614</v>
      </c>
      <c r="AG547" s="17" t="str">
        <f t="shared" si="16"/>
        <v>546,0,0,0,0,0,0,0,0,0</v>
      </c>
      <c r="AH547" s="16" t="s">
        <v>7292</v>
      </c>
      <c r="AI547" s="16" t="s">
        <v>7802</v>
      </c>
      <c r="AN547" s="16">
        <v>0</v>
      </c>
      <c r="AO547" s="16">
        <v>25</v>
      </c>
      <c r="AP547" s="16">
        <v>10</v>
      </c>
      <c r="AQ547" s="16" t="s">
        <v>8649</v>
      </c>
      <c r="AT547" s="17"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16">
        <v>547</v>
      </c>
      <c r="B548" s="16" t="s">
        <v>913</v>
      </c>
      <c r="C548" s="16" t="s">
        <v>4354</v>
      </c>
      <c r="D548" s="16" t="s">
        <v>181</v>
      </c>
      <c r="E548" s="16" t="s">
        <v>192</v>
      </c>
      <c r="F548" s="16" t="s">
        <v>4931</v>
      </c>
      <c r="G548" s="16" t="s">
        <v>5421</v>
      </c>
      <c r="H548" s="16" t="s">
        <v>5422</v>
      </c>
      <c r="I548" s="16">
        <v>168</v>
      </c>
      <c r="J548" s="16" t="s">
        <v>2047</v>
      </c>
      <c r="K548" s="16">
        <v>75</v>
      </c>
      <c r="L548" s="16">
        <v>70</v>
      </c>
      <c r="M548" s="16" t="s">
        <v>5696</v>
      </c>
      <c r="N548" s="16" t="s">
        <v>3795</v>
      </c>
      <c r="O548" s="16" t="s">
        <v>6103</v>
      </c>
      <c r="Q548" s="16" t="s">
        <v>7020</v>
      </c>
      <c r="R548" s="16">
        <v>5355</v>
      </c>
      <c r="S548" s="16">
        <v>0.7</v>
      </c>
      <c r="T548" s="16">
        <v>6.6</v>
      </c>
      <c r="U548" s="16" t="s">
        <v>2055</v>
      </c>
      <c r="W548" s="16" t="s">
        <v>9344</v>
      </c>
      <c r="X548" s="16" t="s">
        <v>9614</v>
      </c>
      <c r="Y548" s="16" t="s">
        <v>9614</v>
      </c>
      <c r="Z548" s="16" t="s">
        <v>9614</v>
      </c>
      <c r="AA548" s="16" t="s">
        <v>9614</v>
      </c>
      <c r="AB548" s="16" t="s">
        <v>9614</v>
      </c>
      <c r="AC548" s="16" t="s">
        <v>9614</v>
      </c>
      <c r="AD548" s="16" t="s">
        <v>9614</v>
      </c>
      <c r="AE548" s="16" t="s">
        <v>9614</v>
      </c>
      <c r="AF548" s="16" t="s">
        <v>9614</v>
      </c>
      <c r="AG548" s="17" t="str">
        <f t="shared" si="16"/>
        <v>547,0,0,0,0,0,0,0,0,0</v>
      </c>
      <c r="AH548" s="16" t="s">
        <v>7293</v>
      </c>
      <c r="AI548" s="16" t="s">
        <v>7803</v>
      </c>
      <c r="AN548" s="16">
        <v>0</v>
      </c>
      <c r="AO548" s="16">
        <v>25</v>
      </c>
      <c r="AP548" s="16">
        <v>0</v>
      </c>
      <c r="AT548" s="17"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16">
        <v>548</v>
      </c>
      <c r="B549" s="16" t="s">
        <v>914</v>
      </c>
      <c r="C549" s="16" t="s">
        <v>4355</v>
      </c>
      <c r="D549" s="16" t="s">
        <v>181</v>
      </c>
      <c r="F549" s="16" t="s">
        <v>4932</v>
      </c>
      <c r="G549" s="16" t="s">
        <v>5424</v>
      </c>
      <c r="H549" s="16" t="s">
        <v>5422</v>
      </c>
      <c r="I549" s="16">
        <v>56</v>
      </c>
      <c r="J549" s="16" t="s">
        <v>5415</v>
      </c>
      <c r="K549" s="16">
        <v>190</v>
      </c>
      <c r="L549" s="16">
        <v>70</v>
      </c>
      <c r="M549" s="16" t="s">
        <v>5697</v>
      </c>
      <c r="N549" s="16" t="s">
        <v>3720</v>
      </c>
      <c r="O549" s="16" t="s">
        <v>6695</v>
      </c>
      <c r="P549" s="16" t="s">
        <v>6696</v>
      </c>
      <c r="Q549" s="16" t="s">
        <v>241</v>
      </c>
      <c r="R549" s="16">
        <v>5355</v>
      </c>
      <c r="S549" s="16">
        <v>0.5</v>
      </c>
      <c r="T549" s="16">
        <v>6.6</v>
      </c>
      <c r="U549" s="16" t="s">
        <v>2055</v>
      </c>
      <c r="W549" s="16" t="s">
        <v>9345</v>
      </c>
      <c r="X549" s="16" t="s">
        <v>9614</v>
      </c>
      <c r="Y549" s="16" t="s">
        <v>9614</v>
      </c>
      <c r="Z549" s="16" t="s">
        <v>9614</v>
      </c>
      <c r="AA549" s="16" t="s">
        <v>9614</v>
      </c>
      <c r="AB549" s="16" t="s">
        <v>9614</v>
      </c>
      <c r="AC549" s="16" t="s">
        <v>9614</v>
      </c>
      <c r="AD549" s="16" t="s">
        <v>9614</v>
      </c>
      <c r="AE549" s="16" t="s">
        <v>9614</v>
      </c>
      <c r="AF549" s="16" t="s">
        <v>9614</v>
      </c>
      <c r="AG549" s="17" t="str">
        <f t="shared" si="16"/>
        <v>548,0,0,0,0,0,0,0,0,0</v>
      </c>
      <c r="AH549" s="16" t="s">
        <v>7294</v>
      </c>
      <c r="AI549" s="16" t="s">
        <v>7804</v>
      </c>
      <c r="AN549" s="16">
        <v>0</v>
      </c>
      <c r="AO549" s="16">
        <v>25</v>
      </c>
      <c r="AP549" s="16">
        <v>0</v>
      </c>
      <c r="AQ549" s="16" t="s">
        <v>8650</v>
      </c>
      <c r="AT549" s="17"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16">
        <v>549</v>
      </c>
      <c r="B550" s="16" t="s">
        <v>915</v>
      </c>
      <c r="C550" s="16" t="s">
        <v>4356</v>
      </c>
      <c r="D550" s="16" t="s">
        <v>181</v>
      </c>
      <c r="F550" s="16" t="s">
        <v>4933</v>
      </c>
      <c r="G550" s="16" t="s">
        <v>5424</v>
      </c>
      <c r="H550" s="16" t="s">
        <v>5422</v>
      </c>
      <c r="I550" s="16">
        <v>168</v>
      </c>
      <c r="J550" s="16" t="s">
        <v>5429</v>
      </c>
      <c r="K550" s="16">
        <v>75</v>
      </c>
      <c r="L550" s="16">
        <v>70</v>
      </c>
      <c r="M550" s="16" t="s">
        <v>5697</v>
      </c>
      <c r="N550" s="16" t="s">
        <v>3720</v>
      </c>
      <c r="O550" s="16" t="s">
        <v>6104</v>
      </c>
      <c r="Q550" s="16" t="s">
        <v>241</v>
      </c>
      <c r="R550" s="16">
        <v>5355</v>
      </c>
      <c r="S550" s="16">
        <v>1.1000000000000001</v>
      </c>
      <c r="T550" s="16">
        <v>16.3</v>
      </c>
      <c r="U550" s="16" t="s">
        <v>2055</v>
      </c>
      <c r="W550" s="16" t="s">
        <v>9346</v>
      </c>
      <c r="X550" s="16" t="s">
        <v>9614</v>
      </c>
      <c r="Y550" s="16" t="s">
        <v>9614</v>
      </c>
      <c r="Z550" s="16" t="s">
        <v>9614</v>
      </c>
      <c r="AA550" s="16" t="s">
        <v>9614</v>
      </c>
      <c r="AB550" s="16" t="s">
        <v>9614</v>
      </c>
      <c r="AC550" s="16" t="s">
        <v>9614</v>
      </c>
      <c r="AD550" s="16" t="s">
        <v>9614</v>
      </c>
      <c r="AE550" s="16" t="s">
        <v>9614</v>
      </c>
      <c r="AF550" s="16" t="s">
        <v>9614</v>
      </c>
      <c r="AG550" s="17" t="str">
        <f t="shared" si="16"/>
        <v>549,0,0,0,0,0,0,0,0,0</v>
      </c>
      <c r="AH550" s="16" t="s">
        <v>7295</v>
      </c>
      <c r="AI550" s="16" t="s">
        <v>7805</v>
      </c>
      <c r="AN550" s="16">
        <v>0</v>
      </c>
      <c r="AO550" s="16">
        <v>25</v>
      </c>
      <c r="AP550" s="16">
        <v>0</v>
      </c>
      <c r="AT550" s="17"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16">
        <v>550</v>
      </c>
      <c r="B551" s="16" t="s">
        <v>916</v>
      </c>
      <c r="C551" s="16" t="s">
        <v>4357</v>
      </c>
      <c r="D551" s="16" t="s">
        <v>179</v>
      </c>
      <c r="E551" s="16" t="s">
        <v>193</v>
      </c>
      <c r="F551" s="16" t="s">
        <v>4934</v>
      </c>
      <c r="G551" s="16" t="s">
        <v>5421</v>
      </c>
      <c r="H551" s="16" t="s">
        <v>5422</v>
      </c>
      <c r="I551" s="16">
        <v>161</v>
      </c>
      <c r="J551" s="16" t="s">
        <v>2047</v>
      </c>
      <c r="K551" s="16">
        <v>25</v>
      </c>
      <c r="L551" s="16">
        <v>70</v>
      </c>
      <c r="M551" s="16" t="s">
        <v>5698</v>
      </c>
      <c r="N551" s="16" t="s">
        <v>3728</v>
      </c>
      <c r="O551" s="16" t="s">
        <v>6697</v>
      </c>
      <c r="P551" s="16" t="s">
        <v>6698</v>
      </c>
      <c r="Q551" s="16" t="s">
        <v>3758</v>
      </c>
      <c r="R551" s="16">
        <v>10455</v>
      </c>
      <c r="S551" s="16">
        <v>1</v>
      </c>
      <c r="T551" s="16">
        <v>18</v>
      </c>
      <c r="U551" s="16" t="s">
        <v>2055</v>
      </c>
      <c r="W551" s="16" t="s">
        <v>9347</v>
      </c>
      <c r="X551" s="16" t="s">
        <v>9614</v>
      </c>
      <c r="Y551" s="16" t="s">
        <v>9614</v>
      </c>
      <c r="Z551" s="16" t="s">
        <v>9614</v>
      </c>
      <c r="AA551" s="16" t="s">
        <v>9614</v>
      </c>
      <c r="AB551" s="16" t="s">
        <v>9614</v>
      </c>
      <c r="AC551" s="16" t="s">
        <v>9614</v>
      </c>
      <c r="AD551" s="16" t="s">
        <v>9614</v>
      </c>
      <c r="AE551" s="16" t="s">
        <v>9614</v>
      </c>
      <c r="AF551" s="16" t="s">
        <v>9614</v>
      </c>
      <c r="AG551" s="17" t="str">
        <f t="shared" si="16"/>
        <v>550,0,0,0,0,0,0,0,0,0</v>
      </c>
      <c r="AH551" s="16" t="s">
        <v>7296</v>
      </c>
      <c r="AI551" s="16" t="s">
        <v>8010</v>
      </c>
      <c r="AJ551" s="16" t="s">
        <v>8396</v>
      </c>
      <c r="AL551" s="16" t="s">
        <v>3777</v>
      </c>
      <c r="AN551" s="16">
        <v>0</v>
      </c>
      <c r="AO551" s="16">
        <v>25</v>
      </c>
      <c r="AP551" s="16">
        <v>10</v>
      </c>
      <c r="AT551" s="17"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16">
        <v>551</v>
      </c>
      <c r="B552" s="16" t="s">
        <v>917</v>
      </c>
      <c r="C552" s="16" t="s">
        <v>4358</v>
      </c>
      <c r="D552" s="16" t="s">
        <v>184</v>
      </c>
      <c r="E552" s="16" t="s">
        <v>190</v>
      </c>
      <c r="F552" s="16" t="s">
        <v>4935</v>
      </c>
      <c r="G552" s="16" t="s">
        <v>5421</v>
      </c>
      <c r="H552" s="16" t="s">
        <v>1312</v>
      </c>
      <c r="I552" s="16">
        <v>58</v>
      </c>
      <c r="J552" s="16" t="s">
        <v>2028</v>
      </c>
      <c r="K552" s="16">
        <v>180</v>
      </c>
      <c r="L552" s="16">
        <v>70</v>
      </c>
      <c r="M552" s="16" t="s">
        <v>5699</v>
      </c>
      <c r="N552" s="16" t="s">
        <v>3697</v>
      </c>
      <c r="O552" s="16" t="s">
        <v>6699</v>
      </c>
      <c r="P552" s="16" t="s">
        <v>6700</v>
      </c>
      <c r="Q552" s="16" t="s">
        <v>2024</v>
      </c>
      <c r="R552" s="16">
        <v>5355</v>
      </c>
      <c r="S552" s="16">
        <v>0.7</v>
      </c>
      <c r="T552" s="16">
        <v>15.2</v>
      </c>
      <c r="U552" s="16" t="s">
        <v>2058</v>
      </c>
      <c r="W552" s="16" t="s">
        <v>9348</v>
      </c>
      <c r="X552" s="16" t="s">
        <v>9614</v>
      </c>
      <c r="Y552" s="16" t="s">
        <v>9614</v>
      </c>
      <c r="Z552" s="16" t="s">
        <v>9614</v>
      </c>
      <c r="AA552" s="16" t="s">
        <v>9614</v>
      </c>
      <c r="AB552" s="16" t="s">
        <v>9614</v>
      </c>
      <c r="AC552" s="16" t="s">
        <v>9614</v>
      </c>
      <c r="AD552" s="16" t="s">
        <v>9614</v>
      </c>
      <c r="AE552" s="16" t="s">
        <v>9614</v>
      </c>
      <c r="AF552" s="16" t="s">
        <v>9614</v>
      </c>
      <c r="AG552" s="17" t="str">
        <f t="shared" si="16"/>
        <v>551,0,0,0,0,0,0,0,0,0</v>
      </c>
      <c r="AH552" s="16" t="s">
        <v>7297</v>
      </c>
      <c r="AI552" s="16" t="s">
        <v>7806</v>
      </c>
      <c r="AN552" s="16">
        <v>0</v>
      </c>
      <c r="AO552" s="16">
        <v>25</v>
      </c>
      <c r="AP552" s="16">
        <v>0</v>
      </c>
      <c r="AQ552" s="16" t="s">
        <v>8651</v>
      </c>
      <c r="AT552" s="17"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16">
        <v>552</v>
      </c>
      <c r="B553" s="16" t="s">
        <v>918</v>
      </c>
      <c r="C553" s="16" t="s">
        <v>4359</v>
      </c>
      <c r="D553" s="16" t="s">
        <v>184</v>
      </c>
      <c r="E553" s="16" t="s">
        <v>190</v>
      </c>
      <c r="F553" s="16" t="s">
        <v>4936</v>
      </c>
      <c r="G553" s="16" t="s">
        <v>5421</v>
      </c>
      <c r="H553" s="16" t="s">
        <v>1312</v>
      </c>
      <c r="I553" s="16">
        <v>123</v>
      </c>
      <c r="J553" s="16" t="s">
        <v>2029</v>
      </c>
      <c r="K553" s="16">
        <v>90</v>
      </c>
      <c r="L553" s="16">
        <v>70</v>
      </c>
      <c r="M553" s="16" t="s">
        <v>5699</v>
      </c>
      <c r="N553" s="16" t="s">
        <v>3697</v>
      </c>
      <c r="O553" s="16" t="s">
        <v>6105</v>
      </c>
      <c r="Q553" s="16" t="s">
        <v>2024</v>
      </c>
      <c r="R553" s="16">
        <v>5355</v>
      </c>
      <c r="S553" s="16">
        <v>1</v>
      </c>
      <c r="T553" s="16">
        <v>33.4</v>
      </c>
      <c r="U553" s="16" t="s">
        <v>2058</v>
      </c>
      <c r="W553" s="16" t="s">
        <v>9349</v>
      </c>
      <c r="X553" s="16" t="s">
        <v>9614</v>
      </c>
      <c r="Y553" s="16" t="s">
        <v>9614</v>
      </c>
      <c r="Z553" s="16" t="s">
        <v>9614</v>
      </c>
      <c r="AA553" s="16" t="s">
        <v>9614</v>
      </c>
      <c r="AB553" s="16" t="s">
        <v>9614</v>
      </c>
      <c r="AC553" s="16" t="s">
        <v>9614</v>
      </c>
      <c r="AD553" s="16" t="s">
        <v>9614</v>
      </c>
      <c r="AE553" s="16" t="s">
        <v>9614</v>
      </c>
      <c r="AF553" s="16" t="s">
        <v>9614</v>
      </c>
      <c r="AG553" s="17" t="str">
        <f t="shared" si="16"/>
        <v>552,0,0,0,0,0,0,0,0,0</v>
      </c>
      <c r="AH553" s="16" t="s">
        <v>7297</v>
      </c>
      <c r="AI553" s="16" t="s">
        <v>7807</v>
      </c>
      <c r="AN553" s="16">
        <v>0</v>
      </c>
      <c r="AO553" s="16">
        <v>25</v>
      </c>
      <c r="AP553" s="16">
        <v>0</v>
      </c>
      <c r="AQ553" s="16" t="s">
        <v>8652</v>
      </c>
      <c r="AT553" s="17"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16">
        <v>553</v>
      </c>
      <c r="B554" s="16" t="s">
        <v>919</v>
      </c>
      <c r="C554" s="16" t="s">
        <v>4360</v>
      </c>
      <c r="D554" s="16" t="s">
        <v>184</v>
      </c>
      <c r="E554" s="16" t="s">
        <v>190</v>
      </c>
      <c r="F554" s="16" t="s">
        <v>4937</v>
      </c>
      <c r="G554" s="16" t="s">
        <v>5421</v>
      </c>
      <c r="H554" s="16" t="s">
        <v>1312</v>
      </c>
      <c r="I554" s="16">
        <v>229</v>
      </c>
      <c r="J554" s="16" t="s">
        <v>2030</v>
      </c>
      <c r="K554" s="16">
        <v>45</v>
      </c>
      <c r="L554" s="16">
        <v>70</v>
      </c>
      <c r="M554" s="16" t="s">
        <v>5699</v>
      </c>
      <c r="N554" s="16" t="s">
        <v>3697</v>
      </c>
      <c r="O554" s="16" t="s">
        <v>6106</v>
      </c>
      <c r="Q554" s="16" t="s">
        <v>2024</v>
      </c>
      <c r="R554" s="16">
        <v>5355</v>
      </c>
      <c r="S554" s="16">
        <v>1.5</v>
      </c>
      <c r="T554" s="16">
        <v>96.3</v>
      </c>
      <c r="U554" s="16" t="s">
        <v>2056</v>
      </c>
      <c r="W554" s="16" t="s">
        <v>9350</v>
      </c>
      <c r="X554" s="16" t="s">
        <v>9614</v>
      </c>
      <c r="Y554" s="16" t="s">
        <v>9614</v>
      </c>
      <c r="Z554" s="16" t="s">
        <v>9614</v>
      </c>
      <c r="AA554" s="16" t="s">
        <v>9614</v>
      </c>
      <c r="AB554" s="16" t="s">
        <v>9614</v>
      </c>
      <c r="AC554" s="16" t="s">
        <v>9614</v>
      </c>
      <c r="AD554" s="16" t="s">
        <v>9614</v>
      </c>
      <c r="AE554" s="16" t="s">
        <v>9614</v>
      </c>
      <c r="AF554" s="16" t="s">
        <v>9614</v>
      </c>
      <c r="AG554" s="17" t="str">
        <f t="shared" si="16"/>
        <v>553,0,0,0,0,0,0,0,0,0</v>
      </c>
      <c r="AH554" s="16" t="s">
        <v>7298</v>
      </c>
      <c r="AI554" s="16" t="s">
        <v>7808</v>
      </c>
      <c r="AN554" s="16">
        <v>0</v>
      </c>
      <c r="AO554" s="16">
        <v>25</v>
      </c>
      <c r="AP554" s="16">
        <v>0</v>
      </c>
      <c r="AT554" s="17"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16">
        <v>554</v>
      </c>
      <c r="B555" s="16" t="s">
        <v>920</v>
      </c>
      <c r="C555" s="16" t="s">
        <v>4361</v>
      </c>
      <c r="D555" s="16" t="s">
        <v>178</v>
      </c>
      <c r="F555" s="16" t="s">
        <v>4938</v>
      </c>
      <c r="G555" s="16" t="s">
        <v>5421</v>
      </c>
      <c r="H555" s="16" t="s">
        <v>1312</v>
      </c>
      <c r="I555" s="16">
        <v>63</v>
      </c>
      <c r="J555" s="16" t="s">
        <v>2028</v>
      </c>
      <c r="K555" s="16">
        <v>120</v>
      </c>
      <c r="L555" s="16">
        <v>70</v>
      </c>
      <c r="M555" s="16" t="s">
        <v>2042</v>
      </c>
      <c r="N555" s="16" t="s">
        <v>3702</v>
      </c>
      <c r="O555" s="16" t="s">
        <v>6701</v>
      </c>
      <c r="P555" s="16" t="s">
        <v>6702</v>
      </c>
      <c r="Q555" s="16" t="s">
        <v>2024</v>
      </c>
      <c r="R555" s="16">
        <v>5355</v>
      </c>
      <c r="S555" s="16">
        <v>0.6</v>
      </c>
      <c r="T555" s="16">
        <v>37.5</v>
      </c>
      <c r="U555" s="16" t="s">
        <v>2056</v>
      </c>
      <c r="W555" s="16" t="s">
        <v>9351</v>
      </c>
      <c r="X555" s="16" t="s">
        <v>9614</v>
      </c>
      <c r="Y555" s="16" t="s">
        <v>9614</v>
      </c>
      <c r="Z555" s="16" t="s">
        <v>9614</v>
      </c>
      <c r="AA555" s="16" t="s">
        <v>9614</v>
      </c>
      <c r="AB555" s="16" t="s">
        <v>9614</v>
      </c>
      <c r="AC555" s="16" t="s">
        <v>9614</v>
      </c>
      <c r="AD555" s="16" t="s">
        <v>9614</v>
      </c>
      <c r="AE555" s="16" t="s">
        <v>9614</v>
      </c>
      <c r="AF555" s="16" t="s">
        <v>9614</v>
      </c>
      <c r="AG555" s="17" t="str">
        <f t="shared" si="16"/>
        <v>554,0,0,0,0,0,0,0,0,0</v>
      </c>
      <c r="AH555" s="16" t="s">
        <v>7299</v>
      </c>
      <c r="AI555" s="16" t="s">
        <v>8381</v>
      </c>
      <c r="AK555" s="16" t="s">
        <v>8038</v>
      </c>
      <c r="AN555" s="16">
        <v>0</v>
      </c>
      <c r="AO555" s="16">
        <v>25</v>
      </c>
      <c r="AP555" s="16">
        <v>0</v>
      </c>
      <c r="AQ555" s="16" t="s">
        <v>8653</v>
      </c>
      <c r="AT555" s="17"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16">
        <v>555</v>
      </c>
      <c r="B556" s="16" t="s">
        <v>3828</v>
      </c>
      <c r="C556" s="16" t="s">
        <v>4362</v>
      </c>
      <c r="D556" s="16" t="s">
        <v>178</v>
      </c>
      <c r="F556" s="16" t="s">
        <v>4939</v>
      </c>
      <c r="G556" s="16" t="s">
        <v>5421</v>
      </c>
      <c r="H556" s="16" t="s">
        <v>1312</v>
      </c>
      <c r="I556" s="16">
        <v>168</v>
      </c>
      <c r="J556" s="16" t="s">
        <v>2029</v>
      </c>
      <c r="K556" s="16">
        <v>60</v>
      </c>
      <c r="L556" s="16">
        <v>70</v>
      </c>
      <c r="M556" s="16" t="s">
        <v>3793</v>
      </c>
      <c r="N556" s="16" t="s">
        <v>5700</v>
      </c>
      <c r="O556" s="16" t="s">
        <v>6107</v>
      </c>
      <c r="Q556" s="16" t="s">
        <v>2024</v>
      </c>
      <c r="R556" s="16">
        <v>5355</v>
      </c>
      <c r="S556" s="16">
        <v>1.3</v>
      </c>
      <c r="T556" s="16">
        <v>92.9</v>
      </c>
      <c r="U556" s="16" t="s">
        <v>2056</v>
      </c>
      <c r="W556" s="16" t="s">
        <v>9352</v>
      </c>
      <c r="X556" s="16" t="s">
        <v>9614</v>
      </c>
      <c r="Y556" s="16" t="s">
        <v>9614</v>
      </c>
      <c r="Z556" s="16" t="s">
        <v>9614</v>
      </c>
      <c r="AA556" s="16" t="s">
        <v>9614</v>
      </c>
      <c r="AB556" s="16" t="s">
        <v>9614</v>
      </c>
      <c r="AC556" s="16" t="s">
        <v>9614</v>
      </c>
      <c r="AD556" s="16" t="s">
        <v>9614</v>
      </c>
      <c r="AE556" s="16" t="s">
        <v>9614</v>
      </c>
      <c r="AF556" s="16" t="s">
        <v>9614</v>
      </c>
      <c r="AG556" s="17" t="str">
        <f t="shared" si="16"/>
        <v>555,0,0,0,0,0,0,0,0,0</v>
      </c>
      <c r="AH556" s="16" t="s">
        <v>7300</v>
      </c>
      <c r="AI556" s="16" t="s">
        <v>8011</v>
      </c>
      <c r="AJ556" s="16" t="s">
        <v>8397</v>
      </c>
      <c r="AK556" s="16" t="s">
        <v>8038</v>
      </c>
      <c r="AN556" s="16">
        <v>0</v>
      </c>
      <c r="AO556" s="16">
        <v>25</v>
      </c>
      <c r="AP556" s="16">
        <v>0</v>
      </c>
      <c r="AT556" s="17"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16">
        <v>556</v>
      </c>
      <c r="B557" s="16" t="s">
        <v>923</v>
      </c>
      <c r="C557" s="16" t="s">
        <v>4363</v>
      </c>
      <c r="D557" s="16" t="s">
        <v>181</v>
      </c>
      <c r="F557" s="16" t="s">
        <v>4940</v>
      </c>
      <c r="G557" s="16" t="s">
        <v>5421</v>
      </c>
      <c r="H557" s="16" t="s">
        <v>5422</v>
      </c>
      <c r="I557" s="16">
        <v>161</v>
      </c>
      <c r="J557" s="16" t="s">
        <v>5429</v>
      </c>
      <c r="K557" s="16">
        <v>255</v>
      </c>
      <c r="L557" s="16">
        <v>70</v>
      </c>
      <c r="M557" s="16" t="s">
        <v>5701</v>
      </c>
      <c r="N557" s="16" t="s">
        <v>3782</v>
      </c>
      <c r="O557" s="16" t="s">
        <v>6703</v>
      </c>
      <c r="P557" s="16" t="s">
        <v>6704</v>
      </c>
      <c r="Q557" s="16" t="s">
        <v>241</v>
      </c>
      <c r="R557" s="16">
        <v>5355</v>
      </c>
      <c r="S557" s="16">
        <v>1</v>
      </c>
      <c r="T557" s="16">
        <v>28</v>
      </c>
      <c r="U557" s="16" t="s">
        <v>2055</v>
      </c>
      <c r="W557" s="16" t="s">
        <v>9353</v>
      </c>
      <c r="X557" s="16" t="s">
        <v>9614</v>
      </c>
      <c r="Y557" s="16" t="s">
        <v>9614</v>
      </c>
      <c r="Z557" s="16" t="s">
        <v>9614</v>
      </c>
      <c r="AA557" s="16" t="s">
        <v>9614</v>
      </c>
      <c r="AB557" s="16" t="s">
        <v>9614</v>
      </c>
      <c r="AC557" s="16" t="s">
        <v>9614</v>
      </c>
      <c r="AD557" s="16" t="s">
        <v>9614</v>
      </c>
      <c r="AE557" s="16" t="s">
        <v>9614</v>
      </c>
      <c r="AF557" s="16" t="s">
        <v>9614</v>
      </c>
      <c r="AG557" s="17" t="str">
        <f t="shared" si="16"/>
        <v>556,0,0,0,0,0,0,0,0,0</v>
      </c>
      <c r="AH557" s="16" t="s">
        <v>7123</v>
      </c>
      <c r="AI557" s="16" t="s">
        <v>8269</v>
      </c>
      <c r="AL557" s="16" t="s">
        <v>8227</v>
      </c>
      <c r="AN557" s="16">
        <v>0</v>
      </c>
      <c r="AO557" s="16">
        <v>25</v>
      </c>
      <c r="AP557" s="16">
        <v>0</v>
      </c>
      <c r="AT557" s="17"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16">
        <v>557</v>
      </c>
      <c r="B558" s="16" t="s">
        <v>924</v>
      </c>
      <c r="C558" s="16" t="s">
        <v>4364</v>
      </c>
      <c r="D558" s="16" t="s">
        <v>170</v>
      </c>
      <c r="E558" s="16" t="s">
        <v>187</v>
      </c>
      <c r="F558" s="16" t="s">
        <v>4941</v>
      </c>
      <c r="G558" s="16" t="s">
        <v>5421</v>
      </c>
      <c r="H558" s="16" t="s">
        <v>5422</v>
      </c>
      <c r="I558" s="16">
        <v>65</v>
      </c>
      <c r="J558" s="16" t="s">
        <v>2034</v>
      </c>
      <c r="K558" s="16">
        <v>190</v>
      </c>
      <c r="L558" s="16">
        <v>70</v>
      </c>
      <c r="M558" s="16" t="s">
        <v>5702</v>
      </c>
      <c r="N558" s="16" t="s">
        <v>3798</v>
      </c>
      <c r="O558" s="16" t="s">
        <v>6705</v>
      </c>
      <c r="P558" s="16" t="s">
        <v>6706</v>
      </c>
      <c r="Q558" s="16" t="s">
        <v>7301</v>
      </c>
      <c r="R558" s="16">
        <v>5355</v>
      </c>
      <c r="S558" s="16">
        <v>0.3</v>
      </c>
      <c r="T558" s="16">
        <v>14.5</v>
      </c>
      <c r="U558" s="16" t="s">
        <v>2056</v>
      </c>
      <c r="W558" s="16" t="s">
        <v>9354</v>
      </c>
      <c r="X558" s="16" t="s">
        <v>9614</v>
      </c>
      <c r="Y558" s="16" t="s">
        <v>9614</v>
      </c>
      <c r="Z558" s="16" t="s">
        <v>9614</v>
      </c>
      <c r="AA558" s="16" t="s">
        <v>9614</v>
      </c>
      <c r="AB558" s="16" t="s">
        <v>9614</v>
      </c>
      <c r="AC558" s="16" t="s">
        <v>9614</v>
      </c>
      <c r="AD558" s="16" t="s">
        <v>9614</v>
      </c>
      <c r="AE558" s="16" t="s">
        <v>9614</v>
      </c>
      <c r="AF558" s="16" t="s">
        <v>9614</v>
      </c>
      <c r="AG558" s="17" t="str">
        <f t="shared" si="16"/>
        <v>557,0,0,0,0,0,0,0,0,0</v>
      </c>
      <c r="AH558" s="16" t="s">
        <v>7302</v>
      </c>
      <c r="AI558" s="16" t="s">
        <v>8270</v>
      </c>
      <c r="AL558" s="16" t="s">
        <v>8138</v>
      </c>
      <c r="AM558" s="16" t="s">
        <v>8050</v>
      </c>
      <c r="AN558" s="16">
        <v>0</v>
      </c>
      <c r="AO558" s="16">
        <v>25</v>
      </c>
      <c r="AP558" s="16">
        <v>0</v>
      </c>
      <c r="AQ558" s="16" t="s">
        <v>8654</v>
      </c>
      <c r="AT558" s="17"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16">
        <v>558</v>
      </c>
      <c r="B559" s="16" t="s">
        <v>925</v>
      </c>
      <c r="C559" s="16" t="s">
        <v>4365</v>
      </c>
      <c r="D559" s="16" t="s">
        <v>170</v>
      </c>
      <c r="E559" s="16" t="s">
        <v>187</v>
      </c>
      <c r="F559" s="16" t="s">
        <v>4942</v>
      </c>
      <c r="G559" s="16" t="s">
        <v>5421</v>
      </c>
      <c r="H559" s="16" t="s">
        <v>5422</v>
      </c>
      <c r="I559" s="16">
        <v>166</v>
      </c>
      <c r="J559" s="16" t="s">
        <v>2044</v>
      </c>
      <c r="K559" s="16">
        <v>75</v>
      </c>
      <c r="L559" s="16">
        <v>70</v>
      </c>
      <c r="M559" s="16" t="s">
        <v>5702</v>
      </c>
      <c r="N559" s="16" t="s">
        <v>3798</v>
      </c>
      <c r="O559" s="16" t="s">
        <v>6108</v>
      </c>
      <c r="Q559" s="16" t="s">
        <v>7301</v>
      </c>
      <c r="R559" s="16">
        <v>5355</v>
      </c>
      <c r="S559" s="16">
        <v>1.4</v>
      </c>
      <c r="T559" s="16">
        <v>200</v>
      </c>
      <c r="U559" s="16" t="s">
        <v>2056</v>
      </c>
      <c r="W559" s="16" t="s">
        <v>9355</v>
      </c>
      <c r="X559" s="16" t="s">
        <v>9614</v>
      </c>
      <c r="Y559" s="16" t="s">
        <v>9614</v>
      </c>
      <c r="Z559" s="16" t="s">
        <v>9614</v>
      </c>
      <c r="AA559" s="16" t="s">
        <v>9614</v>
      </c>
      <c r="AB559" s="16" t="s">
        <v>9614</v>
      </c>
      <c r="AC559" s="16" t="s">
        <v>9614</v>
      </c>
      <c r="AD559" s="16" t="s">
        <v>9614</v>
      </c>
      <c r="AE559" s="16" t="s">
        <v>9614</v>
      </c>
      <c r="AF559" s="16" t="s">
        <v>9614</v>
      </c>
      <c r="AG559" s="17" t="str">
        <f t="shared" si="16"/>
        <v>558,0,0,0,0,0,0,0,0,0</v>
      </c>
      <c r="AH559" s="16" t="s">
        <v>7303</v>
      </c>
      <c r="AI559" s="16" t="s">
        <v>8271</v>
      </c>
      <c r="AL559" s="16" t="s">
        <v>8138</v>
      </c>
      <c r="AM559" s="16" t="s">
        <v>8050</v>
      </c>
      <c r="AN559" s="16">
        <v>0</v>
      </c>
      <c r="AO559" s="16">
        <v>25</v>
      </c>
      <c r="AP559" s="16">
        <v>0</v>
      </c>
      <c r="AT559" s="17"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16">
        <v>559</v>
      </c>
      <c r="B560" s="16" t="s">
        <v>926</v>
      </c>
      <c r="C560" s="16" t="s">
        <v>4366</v>
      </c>
      <c r="D560" s="16" t="s">
        <v>190</v>
      </c>
      <c r="E560" s="16" t="s">
        <v>182</v>
      </c>
      <c r="F560" s="16" t="s">
        <v>4943</v>
      </c>
      <c r="G560" s="16" t="s">
        <v>5421</v>
      </c>
      <c r="H560" s="16" t="s">
        <v>5422</v>
      </c>
      <c r="I560" s="16">
        <v>70</v>
      </c>
      <c r="J560" s="16" t="s">
        <v>2028</v>
      </c>
      <c r="K560" s="16">
        <v>180</v>
      </c>
      <c r="L560" s="16">
        <v>35</v>
      </c>
      <c r="M560" s="16" t="s">
        <v>5703</v>
      </c>
      <c r="N560" s="16" t="s">
        <v>3769</v>
      </c>
      <c r="O560" s="16" t="s">
        <v>6707</v>
      </c>
      <c r="P560" s="16" t="s">
        <v>6708</v>
      </c>
      <c r="Q560" s="16" t="s">
        <v>6918</v>
      </c>
      <c r="R560" s="16">
        <v>4080</v>
      </c>
      <c r="S560" s="16">
        <v>0.6</v>
      </c>
      <c r="T560" s="16">
        <v>11.8</v>
      </c>
      <c r="U560" s="16" t="s">
        <v>8759</v>
      </c>
      <c r="W560" s="16" t="s">
        <v>9356</v>
      </c>
      <c r="X560" s="16" t="s">
        <v>9614</v>
      </c>
      <c r="Y560" s="16" t="s">
        <v>9614</v>
      </c>
      <c r="Z560" s="16" t="s">
        <v>9614</v>
      </c>
      <c r="AA560" s="16" t="s">
        <v>9614</v>
      </c>
      <c r="AB560" s="16" t="s">
        <v>9614</v>
      </c>
      <c r="AC560" s="16" t="s">
        <v>9614</v>
      </c>
      <c r="AD560" s="16" t="s">
        <v>9614</v>
      </c>
      <c r="AE560" s="16" t="s">
        <v>9614</v>
      </c>
      <c r="AF560" s="16" t="s">
        <v>9614</v>
      </c>
      <c r="AG560" s="17" t="str">
        <f t="shared" si="16"/>
        <v>559,0,0,0,0,0,0,0,0,0</v>
      </c>
      <c r="AH560" s="16" t="s">
        <v>7304</v>
      </c>
      <c r="AI560" s="16" t="s">
        <v>8272</v>
      </c>
      <c r="AL560" s="16" t="s">
        <v>8068</v>
      </c>
      <c r="AN560" s="16">
        <v>0</v>
      </c>
      <c r="AO560" s="16">
        <v>25</v>
      </c>
      <c r="AP560" s="16">
        <v>0</v>
      </c>
      <c r="AQ560" s="16" t="s">
        <v>8655</v>
      </c>
      <c r="AT560" s="17"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16">
        <v>560</v>
      </c>
      <c r="B561" s="16" t="s">
        <v>927</v>
      </c>
      <c r="C561" s="16" t="s">
        <v>4367</v>
      </c>
      <c r="D561" s="16" t="s">
        <v>190</v>
      </c>
      <c r="E561" s="16" t="s">
        <v>182</v>
      </c>
      <c r="F561" s="16" t="s">
        <v>4944</v>
      </c>
      <c r="G561" s="16" t="s">
        <v>5421</v>
      </c>
      <c r="H561" s="16" t="s">
        <v>5422</v>
      </c>
      <c r="I561" s="16">
        <v>171</v>
      </c>
      <c r="J561" s="16" t="s">
        <v>5420</v>
      </c>
      <c r="K561" s="16">
        <v>90</v>
      </c>
      <c r="L561" s="16">
        <v>70</v>
      </c>
      <c r="M561" s="16" t="s">
        <v>5703</v>
      </c>
      <c r="N561" s="16" t="s">
        <v>3769</v>
      </c>
      <c r="O561" s="16" t="s">
        <v>6109</v>
      </c>
      <c r="Q561" s="16" t="s">
        <v>6918</v>
      </c>
      <c r="R561" s="16">
        <v>4080</v>
      </c>
      <c r="S561" s="16">
        <v>1.1000000000000001</v>
      </c>
      <c r="T561" s="16">
        <v>30</v>
      </c>
      <c r="U561" s="16" t="s">
        <v>2056</v>
      </c>
      <c r="W561" s="16" t="s">
        <v>9357</v>
      </c>
      <c r="X561" s="16" t="s">
        <v>9614</v>
      </c>
      <c r="Y561" s="16" t="s">
        <v>9614</v>
      </c>
      <c r="Z561" s="16" t="s">
        <v>9614</v>
      </c>
      <c r="AA561" s="16" t="s">
        <v>9614</v>
      </c>
      <c r="AB561" s="16" t="s">
        <v>9614</v>
      </c>
      <c r="AC561" s="16" t="s">
        <v>9614</v>
      </c>
      <c r="AD561" s="16" t="s">
        <v>9614</v>
      </c>
      <c r="AE561" s="16" t="s">
        <v>9614</v>
      </c>
      <c r="AF561" s="16" t="s">
        <v>9614</v>
      </c>
      <c r="AG561" s="17" t="str">
        <f t="shared" si="16"/>
        <v>560,0,0,0,0,0,0,0,0,0</v>
      </c>
      <c r="AH561" s="16" t="s">
        <v>7305</v>
      </c>
      <c r="AI561" s="16" t="s">
        <v>8273</v>
      </c>
      <c r="AL561" s="16" t="s">
        <v>8068</v>
      </c>
      <c r="AN561" s="16">
        <v>0</v>
      </c>
      <c r="AO561" s="16">
        <v>25</v>
      </c>
      <c r="AP561" s="16">
        <v>0</v>
      </c>
      <c r="AT561" s="17"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16">
        <v>561</v>
      </c>
      <c r="B562" s="16" t="s">
        <v>928</v>
      </c>
      <c r="C562" s="16" t="s">
        <v>4368</v>
      </c>
      <c r="D562" s="16" t="s">
        <v>186</v>
      </c>
      <c r="E562" s="16" t="s">
        <v>185</v>
      </c>
      <c r="F562" s="16" t="s">
        <v>4945</v>
      </c>
      <c r="G562" s="16" t="s">
        <v>5421</v>
      </c>
      <c r="H562" s="16" t="s">
        <v>5422</v>
      </c>
      <c r="I562" s="16">
        <v>172</v>
      </c>
      <c r="J562" s="16" t="s">
        <v>5429</v>
      </c>
      <c r="K562" s="16">
        <v>45</v>
      </c>
      <c r="L562" s="16">
        <v>70</v>
      </c>
      <c r="M562" s="16" t="s">
        <v>5704</v>
      </c>
      <c r="N562" s="16" t="s">
        <v>3694</v>
      </c>
      <c r="O562" s="16" t="s">
        <v>6709</v>
      </c>
      <c r="P562" s="16" t="s">
        <v>6710</v>
      </c>
      <c r="Q562" s="16" t="s">
        <v>1345</v>
      </c>
      <c r="R562" s="16">
        <v>5355</v>
      </c>
      <c r="S562" s="16">
        <v>1.4</v>
      </c>
      <c r="T562" s="16">
        <v>14</v>
      </c>
      <c r="U562" s="16" t="s">
        <v>8763</v>
      </c>
      <c r="W562" s="16" t="s">
        <v>9358</v>
      </c>
      <c r="X562" s="16" t="s">
        <v>9614</v>
      </c>
      <c r="Y562" s="16" t="s">
        <v>9614</v>
      </c>
      <c r="Z562" s="16" t="s">
        <v>9614</v>
      </c>
      <c r="AA562" s="16" t="s">
        <v>9614</v>
      </c>
      <c r="AB562" s="16" t="s">
        <v>9614</v>
      </c>
      <c r="AC562" s="16" t="s">
        <v>9614</v>
      </c>
      <c r="AD562" s="16" t="s">
        <v>9614</v>
      </c>
      <c r="AE562" s="16" t="s">
        <v>9614</v>
      </c>
      <c r="AF562" s="16" t="s">
        <v>9614</v>
      </c>
      <c r="AG562" s="17" t="str">
        <f t="shared" si="16"/>
        <v>561,0,0,0,0,0,0,0,0,0</v>
      </c>
      <c r="AH562" s="16" t="s">
        <v>7306</v>
      </c>
      <c r="AI562" s="16" t="s">
        <v>7809</v>
      </c>
      <c r="AN562" s="16">
        <v>0</v>
      </c>
      <c r="AO562" s="16">
        <v>25</v>
      </c>
      <c r="AP562" s="16">
        <v>1</v>
      </c>
      <c r="AT562" s="17"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16">
        <v>562</v>
      </c>
      <c r="B563" s="16" t="s">
        <v>929</v>
      </c>
      <c r="C563" s="16" t="s">
        <v>4369</v>
      </c>
      <c r="D563" s="16" t="s">
        <v>188</v>
      </c>
      <c r="F563" s="16" t="s">
        <v>4946</v>
      </c>
      <c r="G563" s="16" t="s">
        <v>5421</v>
      </c>
      <c r="H563" s="16" t="s">
        <v>5422</v>
      </c>
      <c r="I563" s="16">
        <v>61</v>
      </c>
      <c r="J563" s="16" t="s">
        <v>2034</v>
      </c>
      <c r="K563" s="16">
        <v>190</v>
      </c>
      <c r="L563" s="16">
        <v>70</v>
      </c>
      <c r="M563" s="16" t="s">
        <v>5471</v>
      </c>
      <c r="O563" s="16" t="s">
        <v>6711</v>
      </c>
      <c r="P563" s="16" t="s">
        <v>6712</v>
      </c>
      <c r="Q563" s="16" t="s">
        <v>7307</v>
      </c>
      <c r="R563" s="16">
        <v>6630</v>
      </c>
      <c r="S563" s="16">
        <v>0.5</v>
      </c>
      <c r="T563" s="16">
        <v>1.5</v>
      </c>
      <c r="U563" s="16" t="s">
        <v>8763</v>
      </c>
      <c r="W563" s="16" t="s">
        <v>9359</v>
      </c>
      <c r="X563" s="16" t="s">
        <v>9614</v>
      </c>
      <c r="Y563" s="16" t="s">
        <v>9614</v>
      </c>
      <c r="Z563" s="16" t="s">
        <v>9614</v>
      </c>
      <c r="AA563" s="16" t="s">
        <v>9614</v>
      </c>
      <c r="AB563" s="16" t="s">
        <v>9614</v>
      </c>
      <c r="AC563" s="16" t="s">
        <v>9614</v>
      </c>
      <c r="AD563" s="16" t="s">
        <v>9614</v>
      </c>
      <c r="AE563" s="16" t="s">
        <v>9614</v>
      </c>
      <c r="AF563" s="16" t="s">
        <v>9614</v>
      </c>
      <c r="AG563" s="17" t="str">
        <f t="shared" si="16"/>
        <v>562,0,0,0,0,0,0,0,0,0</v>
      </c>
      <c r="AH563" s="16" t="s">
        <v>7308</v>
      </c>
      <c r="AI563" s="16" t="s">
        <v>8274</v>
      </c>
      <c r="AL563" s="16" t="s">
        <v>8192</v>
      </c>
      <c r="AN563" s="16">
        <v>0</v>
      </c>
      <c r="AO563" s="16">
        <v>25</v>
      </c>
      <c r="AP563" s="16">
        <v>20</v>
      </c>
      <c r="AQ563" s="16" t="s">
        <v>8656</v>
      </c>
      <c r="AT563" s="17"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16">
        <v>563</v>
      </c>
      <c r="B564" s="16" t="s">
        <v>930</v>
      </c>
      <c r="C564" s="16" t="s">
        <v>4370</v>
      </c>
      <c r="D564" s="16" t="s">
        <v>188</v>
      </c>
      <c r="F564" s="16" t="s">
        <v>4947</v>
      </c>
      <c r="G564" s="16" t="s">
        <v>5421</v>
      </c>
      <c r="H564" s="16" t="s">
        <v>5422</v>
      </c>
      <c r="I564" s="16">
        <v>169</v>
      </c>
      <c r="J564" s="16" t="s">
        <v>2044</v>
      </c>
      <c r="K564" s="16">
        <v>90</v>
      </c>
      <c r="L564" s="16">
        <v>70</v>
      </c>
      <c r="M564" s="16" t="s">
        <v>5471</v>
      </c>
      <c r="O564" s="16" t="s">
        <v>6110</v>
      </c>
      <c r="Q564" s="16" t="s">
        <v>7307</v>
      </c>
      <c r="R564" s="16">
        <v>6630</v>
      </c>
      <c r="S564" s="16">
        <v>1.7</v>
      </c>
      <c r="T564" s="16">
        <v>76.5</v>
      </c>
      <c r="U564" s="16" t="s">
        <v>8759</v>
      </c>
      <c r="W564" s="16" t="s">
        <v>9360</v>
      </c>
      <c r="X564" s="16" t="s">
        <v>9614</v>
      </c>
      <c r="Y564" s="16" t="s">
        <v>9614</v>
      </c>
      <c r="Z564" s="16" t="s">
        <v>9614</v>
      </c>
      <c r="AA564" s="16" t="s">
        <v>9614</v>
      </c>
      <c r="AB564" s="16" t="s">
        <v>9614</v>
      </c>
      <c r="AC564" s="16" t="s">
        <v>9614</v>
      </c>
      <c r="AD564" s="16" t="s">
        <v>9614</v>
      </c>
      <c r="AE564" s="16" t="s">
        <v>9614</v>
      </c>
      <c r="AF564" s="16" t="s">
        <v>9614</v>
      </c>
      <c r="AG564" s="17" t="str">
        <f t="shared" si="16"/>
        <v>563,0,0,0,0,0,0,0,0,0</v>
      </c>
      <c r="AH564" s="16" t="s">
        <v>7309</v>
      </c>
      <c r="AI564" s="16" t="s">
        <v>8275</v>
      </c>
      <c r="AL564" s="16" t="s">
        <v>8192</v>
      </c>
      <c r="AN564" s="16">
        <v>0</v>
      </c>
      <c r="AO564" s="16">
        <v>25</v>
      </c>
      <c r="AP564" s="16">
        <v>0</v>
      </c>
      <c r="AT564" s="17"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16">
        <v>564</v>
      </c>
      <c r="B565" s="16" t="s">
        <v>931</v>
      </c>
      <c r="C565" s="16" t="s">
        <v>4371</v>
      </c>
      <c r="D565" s="16" t="s">
        <v>179</v>
      </c>
      <c r="E565" s="16" t="s">
        <v>187</v>
      </c>
      <c r="F565" s="16" t="s">
        <v>4948</v>
      </c>
      <c r="G565" s="16" t="s">
        <v>1311</v>
      </c>
      <c r="H565" s="16" t="s">
        <v>5422</v>
      </c>
      <c r="I565" s="16">
        <v>71</v>
      </c>
      <c r="J565" s="16" t="s">
        <v>2034</v>
      </c>
      <c r="K565" s="16">
        <v>45</v>
      </c>
      <c r="L565" s="16">
        <v>70</v>
      </c>
      <c r="M565" s="16" t="s">
        <v>5705</v>
      </c>
      <c r="N565" s="16" t="s">
        <v>3753</v>
      </c>
      <c r="O565" s="16" t="s">
        <v>6713</v>
      </c>
      <c r="P565" s="16" t="s">
        <v>6714</v>
      </c>
      <c r="Q565" s="16" t="s">
        <v>6989</v>
      </c>
      <c r="R565" s="16">
        <v>7905</v>
      </c>
      <c r="S565" s="16">
        <v>0.7</v>
      </c>
      <c r="T565" s="16">
        <v>16.5</v>
      </c>
      <c r="U565" s="16" t="s">
        <v>2057</v>
      </c>
      <c r="W565" s="16" t="s">
        <v>9361</v>
      </c>
      <c r="X565" s="16" t="s">
        <v>9614</v>
      </c>
      <c r="Y565" s="16" t="s">
        <v>9614</v>
      </c>
      <c r="Z565" s="16" t="s">
        <v>9614</v>
      </c>
      <c r="AA565" s="16" t="s">
        <v>9614</v>
      </c>
      <c r="AB565" s="16" t="s">
        <v>9614</v>
      </c>
      <c r="AC565" s="16" t="s">
        <v>9614</v>
      </c>
      <c r="AD565" s="16" t="s">
        <v>9614</v>
      </c>
      <c r="AE565" s="16" t="s">
        <v>9614</v>
      </c>
      <c r="AF565" s="16" t="s">
        <v>9614</v>
      </c>
      <c r="AG565" s="17" t="str">
        <f t="shared" si="16"/>
        <v>564,0,0,0,0,0,0,0,0,0</v>
      </c>
      <c r="AH565" s="16" t="s">
        <v>7310</v>
      </c>
      <c r="AI565" s="16" t="s">
        <v>7810</v>
      </c>
      <c r="AN565" s="16">
        <v>0</v>
      </c>
      <c r="AO565" s="16">
        <v>25</v>
      </c>
      <c r="AP565" s="16">
        <v>9</v>
      </c>
      <c r="AQ565" s="16" t="s">
        <v>8657</v>
      </c>
      <c r="AT565" s="17"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16">
        <v>565</v>
      </c>
      <c r="B566" s="16" t="s">
        <v>932</v>
      </c>
      <c r="C566" s="16" t="s">
        <v>4372</v>
      </c>
      <c r="D566" s="16" t="s">
        <v>179</v>
      </c>
      <c r="E566" s="16" t="s">
        <v>187</v>
      </c>
      <c r="F566" s="16" t="s">
        <v>4949</v>
      </c>
      <c r="G566" s="16" t="s">
        <v>1311</v>
      </c>
      <c r="H566" s="16" t="s">
        <v>5422</v>
      </c>
      <c r="I566" s="16">
        <v>173</v>
      </c>
      <c r="J566" s="16" t="s">
        <v>2044</v>
      </c>
      <c r="K566" s="16">
        <v>45</v>
      </c>
      <c r="L566" s="16">
        <v>70</v>
      </c>
      <c r="M566" s="16" t="s">
        <v>5705</v>
      </c>
      <c r="N566" s="16" t="s">
        <v>3753</v>
      </c>
      <c r="O566" s="16" t="s">
        <v>6111</v>
      </c>
      <c r="Q566" s="16" t="s">
        <v>6989</v>
      </c>
      <c r="R566" s="16">
        <v>7905</v>
      </c>
      <c r="S566" s="16">
        <v>1.2</v>
      </c>
      <c r="T566" s="16">
        <v>81</v>
      </c>
      <c r="U566" s="16" t="s">
        <v>2057</v>
      </c>
      <c r="W566" s="16" t="s">
        <v>9362</v>
      </c>
      <c r="X566" s="16" t="s">
        <v>9614</v>
      </c>
      <c r="Y566" s="16" t="s">
        <v>9614</v>
      </c>
      <c r="Z566" s="16" t="s">
        <v>9614</v>
      </c>
      <c r="AA566" s="16" t="s">
        <v>9614</v>
      </c>
      <c r="AB566" s="16" t="s">
        <v>9614</v>
      </c>
      <c r="AC566" s="16" t="s">
        <v>9614</v>
      </c>
      <c r="AD566" s="16" t="s">
        <v>9614</v>
      </c>
      <c r="AE566" s="16" t="s">
        <v>9614</v>
      </c>
      <c r="AF566" s="16" t="s">
        <v>9614</v>
      </c>
      <c r="AG566" s="17" t="str">
        <f t="shared" si="16"/>
        <v>565,0,0,0,0,0,0,0,0,0</v>
      </c>
      <c r="AH566" s="16" t="s">
        <v>7310</v>
      </c>
      <c r="AI566" s="16" t="s">
        <v>7811</v>
      </c>
      <c r="AN566" s="16">
        <v>0</v>
      </c>
      <c r="AO566" s="16">
        <v>25</v>
      </c>
      <c r="AP566" s="16">
        <v>0</v>
      </c>
      <c r="AT566" s="17"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16">
        <v>566</v>
      </c>
      <c r="B567" s="16" t="s">
        <v>933</v>
      </c>
      <c r="C567" s="16" t="s">
        <v>4373</v>
      </c>
      <c r="D567" s="16" t="s">
        <v>187</v>
      </c>
      <c r="E567" s="16" t="s">
        <v>185</v>
      </c>
      <c r="F567" s="16" t="s">
        <v>4950</v>
      </c>
      <c r="G567" s="16" t="s">
        <v>1311</v>
      </c>
      <c r="H567" s="16" t="s">
        <v>5422</v>
      </c>
      <c r="I567" s="16">
        <v>71</v>
      </c>
      <c r="J567" s="16" t="s">
        <v>2028</v>
      </c>
      <c r="K567" s="16">
        <v>45</v>
      </c>
      <c r="L567" s="16">
        <v>70</v>
      </c>
      <c r="M567" s="16" t="s">
        <v>5472</v>
      </c>
      <c r="O567" s="16" t="s">
        <v>6715</v>
      </c>
      <c r="P567" s="16" t="s">
        <v>6716</v>
      </c>
      <c r="Q567" s="16" t="s">
        <v>7311</v>
      </c>
      <c r="R567" s="16">
        <v>7905</v>
      </c>
      <c r="S567" s="16">
        <v>0.5</v>
      </c>
      <c r="T567" s="16">
        <v>9.5</v>
      </c>
      <c r="U567" s="16" t="s">
        <v>8759</v>
      </c>
      <c r="W567" s="16" t="s">
        <v>9363</v>
      </c>
      <c r="X567" s="16" t="s">
        <v>9614</v>
      </c>
      <c r="Y567" s="16" t="s">
        <v>9614</v>
      </c>
      <c r="Z567" s="16" t="s">
        <v>9614</v>
      </c>
      <c r="AA567" s="16" t="s">
        <v>9614</v>
      </c>
      <c r="AB567" s="16" t="s">
        <v>9614</v>
      </c>
      <c r="AC567" s="16" t="s">
        <v>9614</v>
      </c>
      <c r="AD567" s="16" t="s">
        <v>9614</v>
      </c>
      <c r="AE567" s="16" t="s">
        <v>9614</v>
      </c>
      <c r="AF567" s="16" t="s">
        <v>9614</v>
      </c>
      <c r="AG567" s="17" t="str">
        <f t="shared" si="16"/>
        <v>566,0,0,0,0,0,0,0,0,0</v>
      </c>
      <c r="AH567" s="16" t="s">
        <v>7312</v>
      </c>
      <c r="AI567" s="16" t="s">
        <v>7812</v>
      </c>
      <c r="AN567" s="16">
        <v>0</v>
      </c>
      <c r="AO567" s="16">
        <v>25</v>
      </c>
      <c r="AP567" s="16">
        <v>0</v>
      </c>
      <c r="AQ567" s="16" t="s">
        <v>8658</v>
      </c>
      <c r="AT567" s="17"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16">
        <v>567</v>
      </c>
      <c r="B568" s="16" t="s">
        <v>934</v>
      </c>
      <c r="C568" s="16" t="s">
        <v>4374</v>
      </c>
      <c r="D568" s="16" t="s">
        <v>187</v>
      </c>
      <c r="E568" s="16" t="s">
        <v>185</v>
      </c>
      <c r="F568" s="16" t="s">
        <v>4951</v>
      </c>
      <c r="G568" s="16" t="s">
        <v>1311</v>
      </c>
      <c r="H568" s="16" t="s">
        <v>5422</v>
      </c>
      <c r="I568" s="16">
        <v>177</v>
      </c>
      <c r="J568" s="16" t="s">
        <v>2029</v>
      </c>
      <c r="K568" s="16">
        <v>45</v>
      </c>
      <c r="L568" s="16">
        <v>70</v>
      </c>
      <c r="M568" s="16" t="s">
        <v>5472</v>
      </c>
      <c r="O568" s="16" t="s">
        <v>6112</v>
      </c>
      <c r="Q568" s="16" t="s">
        <v>7311</v>
      </c>
      <c r="R568" s="16">
        <v>7905</v>
      </c>
      <c r="S568" s="16">
        <v>1.4</v>
      </c>
      <c r="T568" s="16">
        <v>32</v>
      </c>
      <c r="U568" s="16" t="s">
        <v>8759</v>
      </c>
      <c r="W568" s="16" t="s">
        <v>9364</v>
      </c>
      <c r="X568" s="16" t="s">
        <v>9614</v>
      </c>
      <c r="Y568" s="16" t="s">
        <v>9614</v>
      </c>
      <c r="Z568" s="16" t="s">
        <v>9614</v>
      </c>
      <c r="AA568" s="16" t="s">
        <v>9614</v>
      </c>
      <c r="AB568" s="16" t="s">
        <v>9614</v>
      </c>
      <c r="AC568" s="16" t="s">
        <v>9614</v>
      </c>
      <c r="AD568" s="16" t="s">
        <v>9614</v>
      </c>
      <c r="AE568" s="16" t="s">
        <v>9614</v>
      </c>
      <c r="AF568" s="16" t="s">
        <v>9614</v>
      </c>
      <c r="AG568" s="17" t="str">
        <f t="shared" si="16"/>
        <v>567,0,0,0,0,0,0,0,0,0</v>
      </c>
      <c r="AH568" s="16" t="s">
        <v>7312</v>
      </c>
      <c r="AI568" s="16" t="s">
        <v>7813</v>
      </c>
      <c r="AN568" s="16">
        <v>0</v>
      </c>
      <c r="AO568" s="16">
        <v>25</v>
      </c>
      <c r="AP568" s="16">
        <v>20</v>
      </c>
      <c r="AT568" s="17"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16">
        <v>568</v>
      </c>
      <c r="B569" s="16" t="s">
        <v>935</v>
      </c>
      <c r="C569" s="16" t="s">
        <v>4375</v>
      </c>
      <c r="D569" s="16" t="s">
        <v>183</v>
      </c>
      <c r="F569" s="16" t="s">
        <v>4952</v>
      </c>
      <c r="G569" s="16" t="s">
        <v>5421</v>
      </c>
      <c r="H569" s="16" t="s">
        <v>5422</v>
      </c>
      <c r="I569" s="16">
        <v>66</v>
      </c>
      <c r="J569" s="16" t="s">
        <v>2046</v>
      </c>
      <c r="K569" s="16">
        <v>190</v>
      </c>
      <c r="L569" s="16">
        <v>70</v>
      </c>
      <c r="M569" s="16" t="s">
        <v>5544</v>
      </c>
      <c r="N569" s="16" t="s">
        <v>3785</v>
      </c>
      <c r="O569" s="16" t="s">
        <v>6717</v>
      </c>
      <c r="P569" s="16" t="s">
        <v>6718</v>
      </c>
      <c r="Q569" s="16" t="s">
        <v>2022</v>
      </c>
      <c r="R569" s="16">
        <v>5355</v>
      </c>
      <c r="S569" s="16">
        <v>0.6</v>
      </c>
      <c r="T569" s="16">
        <v>31</v>
      </c>
      <c r="U569" s="16" t="s">
        <v>2055</v>
      </c>
      <c r="W569" s="16" t="s">
        <v>9365</v>
      </c>
      <c r="X569" s="16" t="s">
        <v>9614</v>
      </c>
      <c r="Y569" s="16" t="s">
        <v>9614</v>
      </c>
      <c r="Z569" s="16" t="s">
        <v>9614</v>
      </c>
      <c r="AA569" s="16" t="s">
        <v>9614</v>
      </c>
      <c r="AB569" s="16" t="s">
        <v>9614</v>
      </c>
      <c r="AC569" s="16" t="s">
        <v>9614</v>
      </c>
      <c r="AD569" s="16" t="s">
        <v>9614</v>
      </c>
      <c r="AE569" s="16" t="s">
        <v>9614</v>
      </c>
      <c r="AF569" s="16" t="s">
        <v>9614</v>
      </c>
      <c r="AG569" s="17" t="str">
        <f t="shared" si="16"/>
        <v>568,0,0,0,0,0,0,0,0,0</v>
      </c>
      <c r="AH569" s="16" t="s">
        <v>7313</v>
      </c>
      <c r="AI569" s="16" t="s">
        <v>8276</v>
      </c>
      <c r="AL569" s="16" t="s">
        <v>8247</v>
      </c>
      <c r="AM569" s="16" t="s">
        <v>8051</v>
      </c>
      <c r="AN569" s="16">
        <v>0</v>
      </c>
      <c r="AO569" s="16">
        <v>25</v>
      </c>
      <c r="AP569" s="16">
        <v>0</v>
      </c>
      <c r="AQ569" s="16" t="s">
        <v>8659</v>
      </c>
      <c r="AT569" s="17"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16">
        <v>569</v>
      </c>
      <c r="B570" s="16" t="s">
        <v>936</v>
      </c>
      <c r="C570" s="16" t="s">
        <v>4376</v>
      </c>
      <c r="D570" s="16" t="s">
        <v>183</v>
      </c>
      <c r="F570" s="16" t="s">
        <v>4953</v>
      </c>
      <c r="G570" s="16" t="s">
        <v>5421</v>
      </c>
      <c r="H570" s="16" t="s">
        <v>5422</v>
      </c>
      <c r="I570" s="16">
        <v>166</v>
      </c>
      <c r="J570" s="16" t="s">
        <v>2029</v>
      </c>
      <c r="K570" s="16">
        <v>60</v>
      </c>
      <c r="L570" s="16">
        <v>70</v>
      </c>
      <c r="M570" s="16" t="s">
        <v>5706</v>
      </c>
      <c r="N570" s="16" t="s">
        <v>3785</v>
      </c>
      <c r="O570" s="16" t="s">
        <v>6113</v>
      </c>
      <c r="Q570" s="16" t="s">
        <v>2022</v>
      </c>
      <c r="R570" s="16">
        <v>5355</v>
      </c>
      <c r="S570" s="16">
        <v>1.9</v>
      </c>
      <c r="T570" s="16">
        <v>107.3</v>
      </c>
      <c r="U570" s="16" t="s">
        <v>2055</v>
      </c>
      <c r="W570" s="16" t="s">
        <v>9366</v>
      </c>
      <c r="X570" s="16" t="s">
        <v>9614</v>
      </c>
      <c r="Y570" s="16" t="s">
        <v>9614</v>
      </c>
      <c r="Z570" s="16" t="s">
        <v>9614</v>
      </c>
      <c r="AA570" s="16" t="s">
        <v>9614</v>
      </c>
      <c r="AB570" s="16" t="s">
        <v>9614</v>
      </c>
      <c r="AC570" s="16" t="s">
        <v>9614</v>
      </c>
      <c r="AD570" s="16" t="s">
        <v>9614</v>
      </c>
      <c r="AE570" s="16" t="s">
        <v>9614</v>
      </c>
      <c r="AF570" s="16" t="s">
        <v>9614</v>
      </c>
      <c r="AG570" s="17" t="str">
        <f t="shared" si="16"/>
        <v>569,0,0,0,0,0,0,0,0,0</v>
      </c>
      <c r="AH570" s="16" t="s">
        <v>7314</v>
      </c>
      <c r="AI570" s="16" t="s">
        <v>8382</v>
      </c>
      <c r="AK570" s="16" t="s">
        <v>8247</v>
      </c>
      <c r="AL570" s="16" t="s">
        <v>8051</v>
      </c>
      <c r="AM570" s="16" t="s">
        <v>8052</v>
      </c>
      <c r="AN570" s="16">
        <v>0</v>
      </c>
      <c r="AO570" s="16">
        <v>25</v>
      </c>
      <c r="AP570" s="16">
        <v>0</v>
      </c>
      <c r="AT570" s="17"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16">
        <v>570</v>
      </c>
      <c r="B571" s="16" t="s">
        <v>937</v>
      </c>
      <c r="C571" s="16" t="s">
        <v>4377</v>
      </c>
      <c r="D571" s="16" t="s">
        <v>190</v>
      </c>
      <c r="F571" s="16" t="s">
        <v>4954</v>
      </c>
      <c r="G571" s="16" t="s">
        <v>1311</v>
      </c>
      <c r="H571" s="16" t="s">
        <v>1312</v>
      </c>
      <c r="I571" s="16">
        <v>66</v>
      </c>
      <c r="J571" s="16" t="s">
        <v>5415</v>
      </c>
      <c r="K571" s="16">
        <v>75</v>
      </c>
      <c r="L571" s="16">
        <v>70</v>
      </c>
      <c r="M571" s="16" t="s">
        <v>5473</v>
      </c>
      <c r="O571" s="16" t="s">
        <v>6719</v>
      </c>
      <c r="P571" s="16" t="s">
        <v>6720</v>
      </c>
      <c r="Q571" s="16" t="s">
        <v>2024</v>
      </c>
      <c r="R571" s="16">
        <v>6630</v>
      </c>
      <c r="S571" s="16">
        <v>0.7</v>
      </c>
      <c r="T571" s="16">
        <v>12.5</v>
      </c>
      <c r="U571" s="16" t="s">
        <v>8758</v>
      </c>
      <c r="W571" s="16" t="s">
        <v>9367</v>
      </c>
      <c r="X571" s="16" t="s">
        <v>9614</v>
      </c>
      <c r="Y571" s="16" t="s">
        <v>9614</v>
      </c>
      <c r="Z571" s="16" t="s">
        <v>9614</v>
      </c>
      <c r="AA571" s="16" t="s">
        <v>9614</v>
      </c>
      <c r="AB571" s="16" t="s">
        <v>9614</v>
      </c>
      <c r="AC571" s="16" t="s">
        <v>9614</v>
      </c>
      <c r="AD571" s="16" t="s">
        <v>9614</v>
      </c>
      <c r="AE571" s="16" t="s">
        <v>9614</v>
      </c>
      <c r="AF571" s="16" t="s">
        <v>9614</v>
      </c>
      <c r="AG571" s="17" t="str">
        <f t="shared" si="16"/>
        <v>570,0,0,0,0,0,0,0,0,0</v>
      </c>
      <c r="AH571" s="16" t="s">
        <v>7315</v>
      </c>
      <c r="AI571" s="16" t="s">
        <v>7814</v>
      </c>
      <c r="AN571" s="16">
        <v>0</v>
      </c>
      <c r="AO571" s="16">
        <v>25</v>
      </c>
      <c r="AP571" s="16">
        <v>0</v>
      </c>
      <c r="AQ571" s="16" t="s">
        <v>8660</v>
      </c>
      <c r="AT571" s="17"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16">
        <v>571</v>
      </c>
      <c r="B572" s="16" t="s">
        <v>938</v>
      </c>
      <c r="C572" s="16" t="s">
        <v>4378</v>
      </c>
      <c r="D572" s="16" t="s">
        <v>190</v>
      </c>
      <c r="F572" s="16" t="s">
        <v>4955</v>
      </c>
      <c r="G572" s="16" t="s">
        <v>1311</v>
      </c>
      <c r="H572" s="16" t="s">
        <v>1312</v>
      </c>
      <c r="I572" s="16">
        <v>179</v>
      </c>
      <c r="J572" s="16" t="s">
        <v>5429</v>
      </c>
      <c r="K572" s="16">
        <v>45</v>
      </c>
      <c r="L572" s="16">
        <v>70</v>
      </c>
      <c r="M572" s="16" t="s">
        <v>5473</v>
      </c>
      <c r="O572" s="16" t="s">
        <v>6114</v>
      </c>
      <c r="Q572" s="16" t="s">
        <v>2024</v>
      </c>
      <c r="R572" s="16">
        <v>5355</v>
      </c>
      <c r="S572" s="16">
        <v>1.6</v>
      </c>
      <c r="T572" s="16">
        <v>81.099999999999994</v>
      </c>
      <c r="U572" s="16" t="s">
        <v>8758</v>
      </c>
      <c r="W572" s="16" t="s">
        <v>9368</v>
      </c>
      <c r="X572" s="16" t="s">
        <v>9614</v>
      </c>
      <c r="Y572" s="16" t="s">
        <v>9614</v>
      </c>
      <c r="Z572" s="16" t="s">
        <v>9614</v>
      </c>
      <c r="AA572" s="16" t="s">
        <v>9614</v>
      </c>
      <c r="AB572" s="16" t="s">
        <v>9614</v>
      </c>
      <c r="AC572" s="16" t="s">
        <v>9614</v>
      </c>
      <c r="AD572" s="16" t="s">
        <v>9614</v>
      </c>
      <c r="AE572" s="16" t="s">
        <v>9614</v>
      </c>
      <c r="AF572" s="16" t="s">
        <v>9614</v>
      </c>
      <c r="AG572" s="17" t="str">
        <f t="shared" si="16"/>
        <v>571,0,0,0,0,0,0,0,0,0</v>
      </c>
      <c r="AH572" s="16" t="s">
        <v>7316</v>
      </c>
      <c r="AI572" s="16" t="s">
        <v>7815</v>
      </c>
      <c r="AN572" s="16">
        <v>0</v>
      </c>
      <c r="AO572" s="16">
        <v>25</v>
      </c>
      <c r="AP572" s="16">
        <v>0</v>
      </c>
      <c r="AT572" s="17"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16">
        <v>572</v>
      </c>
      <c r="B573" s="16" t="s">
        <v>939</v>
      </c>
      <c r="C573" s="16" t="s">
        <v>4379</v>
      </c>
      <c r="D573" s="16" t="s">
        <v>177</v>
      </c>
      <c r="F573" s="16" t="s">
        <v>4956</v>
      </c>
      <c r="G573" s="16" t="s">
        <v>5426</v>
      </c>
      <c r="H573" s="16" t="s">
        <v>5427</v>
      </c>
      <c r="I573" s="16">
        <v>60</v>
      </c>
      <c r="J573" s="16" t="s">
        <v>2046</v>
      </c>
      <c r="K573" s="16">
        <v>255</v>
      </c>
      <c r="L573" s="16">
        <v>70</v>
      </c>
      <c r="M573" s="16" t="s">
        <v>5707</v>
      </c>
      <c r="N573" s="16" t="s">
        <v>3710</v>
      </c>
      <c r="O573" s="16" t="s">
        <v>6721</v>
      </c>
      <c r="P573" s="16" t="s">
        <v>6722</v>
      </c>
      <c r="Q573" s="16" t="s">
        <v>2024</v>
      </c>
      <c r="R573" s="16">
        <v>4080</v>
      </c>
      <c r="S573" s="16">
        <v>0.4</v>
      </c>
      <c r="T573" s="16">
        <v>5.8</v>
      </c>
      <c r="U573" s="16" t="s">
        <v>8758</v>
      </c>
      <c r="W573" s="16" t="s">
        <v>9369</v>
      </c>
      <c r="X573" s="16" t="s">
        <v>9614</v>
      </c>
      <c r="Y573" s="16" t="s">
        <v>9614</v>
      </c>
      <c r="Z573" s="16" t="s">
        <v>9614</v>
      </c>
      <c r="AA573" s="16" t="s">
        <v>9614</v>
      </c>
      <c r="AB573" s="16" t="s">
        <v>9614</v>
      </c>
      <c r="AC573" s="16" t="s">
        <v>9614</v>
      </c>
      <c r="AD573" s="16" t="s">
        <v>9614</v>
      </c>
      <c r="AE573" s="16" t="s">
        <v>9614</v>
      </c>
      <c r="AF573" s="16" t="s">
        <v>9614</v>
      </c>
      <c r="AG573" s="17" t="str">
        <f t="shared" si="16"/>
        <v>572,0,0,0,0,0,0,0,0,0</v>
      </c>
      <c r="AH573" s="16" t="s">
        <v>7317</v>
      </c>
      <c r="AI573" s="16" t="s">
        <v>8383</v>
      </c>
      <c r="AK573" s="16" t="s">
        <v>8159</v>
      </c>
      <c r="AN573" s="16">
        <v>0</v>
      </c>
      <c r="AO573" s="16">
        <v>25</v>
      </c>
      <c r="AP573" s="16">
        <v>0</v>
      </c>
      <c r="AQ573" s="16" t="s">
        <v>8661</v>
      </c>
      <c r="AT573" s="17"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16">
        <v>573</v>
      </c>
      <c r="B574" s="16" t="s">
        <v>940</v>
      </c>
      <c r="C574" s="16" t="s">
        <v>4380</v>
      </c>
      <c r="D574" s="16" t="s">
        <v>177</v>
      </c>
      <c r="F574" s="16" t="s">
        <v>4957</v>
      </c>
      <c r="G574" s="16" t="s">
        <v>5426</v>
      </c>
      <c r="H574" s="16" t="s">
        <v>5427</v>
      </c>
      <c r="I574" s="16">
        <v>165</v>
      </c>
      <c r="J574" s="16" t="s">
        <v>2047</v>
      </c>
      <c r="K574" s="16">
        <v>60</v>
      </c>
      <c r="L574" s="16">
        <v>70</v>
      </c>
      <c r="M574" s="16" t="s">
        <v>5707</v>
      </c>
      <c r="N574" s="16" t="s">
        <v>3710</v>
      </c>
      <c r="O574" s="16" t="s">
        <v>6115</v>
      </c>
      <c r="Q574" s="16" t="s">
        <v>2024</v>
      </c>
      <c r="R574" s="16">
        <v>4080</v>
      </c>
      <c r="S574" s="16">
        <v>0.5</v>
      </c>
      <c r="T574" s="16">
        <v>7.5</v>
      </c>
      <c r="U574" s="16" t="s">
        <v>8758</v>
      </c>
      <c r="W574" s="16" t="s">
        <v>9370</v>
      </c>
      <c r="X574" s="16" t="s">
        <v>9614</v>
      </c>
      <c r="Y574" s="16" t="s">
        <v>9614</v>
      </c>
      <c r="Z574" s="16" t="s">
        <v>9614</v>
      </c>
      <c r="AA574" s="16" t="s">
        <v>9614</v>
      </c>
      <c r="AB574" s="16" t="s">
        <v>9614</v>
      </c>
      <c r="AC574" s="16" t="s">
        <v>9614</v>
      </c>
      <c r="AD574" s="16" t="s">
        <v>9614</v>
      </c>
      <c r="AE574" s="16" t="s">
        <v>9614</v>
      </c>
      <c r="AF574" s="16" t="s">
        <v>9614</v>
      </c>
      <c r="AG574" s="17" t="str">
        <f t="shared" si="16"/>
        <v>573,0,0,0,0,0,0,0,0,0</v>
      </c>
      <c r="AH574" s="16" t="s">
        <v>7318</v>
      </c>
      <c r="AI574" s="16" t="s">
        <v>8384</v>
      </c>
      <c r="AK574" s="16" t="s">
        <v>8159</v>
      </c>
      <c r="AN574" s="16">
        <v>0</v>
      </c>
      <c r="AO574" s="16">
        <v>25</v>
      </c>
      <c r="AP574" s="16">
        <v>0</v>
      </c>
      <c r="AT574" s="17"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16">
        <v>574</v>
      </c>
      <c r="B575" s="16" t="s">
        <v>941</v>
      </c>
      <c r="C575" s="16" t="s">
        <v>4381</v>
      </c>
      <c r="D575" s="16" t="s">
        <v>186</v>
      </c>
      <c r="F575" s="16" t="s">
        <v>4958</v>
      </c>
      <c r="G575" s="16" t="s">
        <v>5426</v>
      </c>
      <c r="H575" s="16" t="s">
        <v>1312</v>
      </c>
      <c r="I575" s="16">
        <v>58</v>
      </c>
      <c r="J575" s="16" t="s">
        <v>1314</v>
      </c>
      <c r="K575" s="16">
        <v>200</v>
      </c>
      <c r="L575" s="16">
        <v>70</v>
      </c>
      <c r="M575" s="16" t="s">
        <v>3759</v>
      </c>
      <c r="N575" s="16" t="s">
        <v>5593</v>
      </c>
      <c r="O575" s="16" t="s">
        <v>6723</v>
      </c>
      <c r="P575" s="16" t="s">
        <v>6724</v>
      </c>
      <c r="Q575" s="16" t="s">
        <v>3771</v>
      </c>
      <c r="R575" s="16">
        <v>5355</v>
      </c>
      <c r="S575" s="16">
        <v>0.4</v>
      </c>
      <c r="T575" s="16">
        <v>5.8</v>
      </c>
      <c r="U575" s="16" t="s">
        <v>8762</v>
      </c>
      <c r="W575" s="16" t="s">
        <v>9371</v>
      </c>
      <c r="X575" s="16" t="s">
        <v>9614</v>
      </c>
      <c r="Y575" s="16" t="s">
        <v>9614</v>
      </c>
      <c r="Z575" s="16" t="s">
        <v>9614</v>
      </c>
      <c r="AA575" s="16" t="s">
        <v>9614</v>
      </c>
      <c r="AB575" s="16" t="s">
        <v>9614</v>
      </c>
      <c r="AC575" s="16" t="s">
        <v>9614</v>
      </c>
      <c r="AD575" s="16" t="s">
        <v>9614</v>
      </c>
      <c r="AE575" s="16" t="s">
        <v>9614</v>
      </c>
      <c r="AF575" s="16" t="s">
        <v>9614</v>
      </c>
      <c r="AG575" s="17" t="str">
        <f t="shared" si="16"/>
        <v>574,0,0,0,0,0,0,0,0,0</v>
      </c>
      <c r="AH575" s="16" t="s">
        <v>7319</v>
      </c>
      <c r="AI575" s="16" t="s">
        <v>7816</v>
      </c>
      <c r="AN575" s="16">
        <v>0</v>
      </c>
      <c r="AO575" s="16">
        <v>25</v>
      </c>
      <c r="AP575" s="16">
        <v>0</v>
      </c>
      <c r="AQ575" s="16" t="s">
        <v>8662</v>
      </c>
      <c r="AT575" s="17"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16">
        <v>575</v>
      </c>
      <c r="B576" s="16" t="s">
        <v>942</v>
      </c>
      <c r="C576" s="16" t="s">
        <v>4382</v>
      </c>
      <c r="D576" s="16" t="s">
        <v>186</v>
      </c>
      <c r="F576" s="16" t="s">
        <v>4959</v>
      </c>
      <c r="G576" s="16" t="s">
        <v>5426</v>
      </c>
      <c r="H576" s="16" t="s">
        <v>1312</v>
      </c>
      <c r="I576" s="16">
        <v>137</v>
      </c>
      <c r="J576" s="16" t="s">
        <v>1315</v>
      </c>
      <c r="K576" s="16">
        <v>100</v>
      </c>
      <c r="L576" s="16">
        <v>70</v>
      </c>
      <c r="M576" s="16" t="s">
        <v>3759</v>
      </c>
      <c r="N576" s="16" t="s">
        <v>5593</v>
      </c>
      <c r="O576" s="16" t="s">
        <v>6116</v>
      </c>
      <c r="Q576" s="16" t="s">
        <v>3771</v>
      </c>
      <c r="R576" s="16">
        <v>5355</v>
      </c>
      <c r="S576" s="16">
        <v>0.7</v>
      </c>
      <c r="T576" s="16">
        <v>18</v>
      </c>
      <c r="U576" s="16" t="s">
        <v>8762</v>
      </c>
      <c r="W576" s="16" t="s">
        <v>9372</v>
      </c>
      <c r="X576" s="16" t="s">
        <v>9614</v>
      </c>
      <c r="Y576" s="16" t="s">
        <v>9614</v>
      </c>
      <c r="Z576" s="16" t="s">
        <v>9614</v>
      </c>
      <c r="AA576" s="16" t="s">
        <v>9614</v>
      </c>
      <c r="AB576" s="16" t="s">
        <v>9614</v>
      </c>
      <c r="AC576" s="16" t="s">
        <v>9614</v>
      </c>
      <c r="AD576" s="16" t="s">
        <v>9614</v>
      </c>
      <c r="AE576" s="16" t="s">
        <v>9614</v>
      </c>
      <c r="AF576" s="16" t="s">
        <v>9614</v>
      </c>
      <c r="AG576" s="17" t="str">
        <f t="shared" si="16"/>
        <v>575,0,0,0,0,0,0,0,0,0</v>
      </c>
      <c r="AH576" s="16" t="s">
        <v>7118</v>
      </c>
      <c r="AI576" s="16" t="s">
        <v>7817</v>
      </c>
      <c r="AN576" s="16">
        <v>0</v>
      </c>
      <c r="AO576" s="16">
        <v>25</v>
      </c>
      <c r="AP576" s="16">
        <v>0</v>
      </c>
      <c r="AQ576" s="16" t="s">
        <v>8663</v>
      </c>
      <c r="AT576" s="17"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16">
        <v>576</v>
      </c>
      <c r="B577" s="16" t="s">
        <v>943</v>
      </c>
      <c r="C577" s="16" t="s">
        <v>4383</v>
      </c>
      <c r="D577" s="16" t="s">
        <v>186</v>
      </c>
      <c r="F577" s="16" t="s">
        <v>4960</v>
      </c>
      <c r="G577" s="16" t="s">
        <v>5426</v>
      </c>
      <c r="H577" s="16" t="s">
        <v>1312</v>
      </c>
      <c r="I577" s="16">
        <v>221</v>
      </c>
      <c r="J577" s="16" t="s">
        <v>2013</v>
      </c>
      <c r="K577" s="16">
        <v>50</v>
      </c>
      <c r="L577" s="16">
        <v>70</v>
      </c>
      <c r="M577" s="16" t="s">
        <v>3759</v>
      </c>
      <c r="N577" s="16" t="s">
        <v>5593</v>
      </c>
      <c r="O577" s="16" t="s">
        <v>6117</v>
      </c>
      <c r="Q577" s="16" t="s">
        <v>3771</v>
      </c>
      <c r="R577" s="16">
        <v>5355</v>
      </c>
      <c r="S577" s="16">
        <v>1.5</v>
      </c>
      <c r="T577" s="16">
        <v>44</v>
      </c>
      <c r="U577" s="16" t="s">
        <v>8762</v>
      </c>
      <c r="W577" s="16" t="s">
        <v>9373</v>
      </c>
      <c r="X577" s="16" t="s">
        <v>9614</v>
      </c>
      <c r="Y577" s="16" t="s">
        <v>9614</v>
      </c>
      <c r="Z577" s="16" t="s">
        <v>9614</v>
      </c>
      <c r="AA577" s="16" t="s">
        <v>9614</v>
      </c>
      <c r="AB577" s="16" t="s">
        <v>9614</v>
      </c>
      <c r="AC577" s="16" t="s">
        <v>9614</v>
      </c>
      <c r="AD577" s="16" t="s">
        <v>9614</v>
      </c>
      <c r="AE577" s="16" t="s">
        <v>9614</v>
      </c>
      <c r="AF577" s="16" t="s">
        <v>9614</v>
      </c>
      <c r="AG577" s="17" t="str">
        <f t="shared" si="16"/>
        <v>576,0,0,0,0,0,0,0,0,0</v>
      </c>
      <c r="AH577" s="16" t="s">
        <v>7320</v>
      </c>
      <c r="AI577" s="16" t="s">
        <v>7818</v>
      </c>
      <c r="AN577" s="16">
        <v>0</v>
      </c>
      <c r="AO577" s="16">
        <v>25</v>
      </c>
      <c r="AP577" s="16">
        <v>0</v>
      </c>
      <c r="AT577" s="17"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16">
        <v>577</v>
      </c>
      <c r="B578" s="16" t="s">
        <v>944</v>
      </c>
      <c r="C578" s="16" t="s">
        <v>4384</v>
      </c>
      <c r="D578" s="16" t="s">
        <v>186</v>
      </c>
      <c r="F578" s="16" t="s">
        <v>4961</v>
      </c>
      <c r="G578" s="16" t="s">
        <v>5421</v>
      </c>
      <c r="H578" s="16" t="s">
        <v>1312</v>
      </c>
      <c r="I578" s="16">
        <v>58</v>
      </c>
      <c r="J578" s="16" t="s">
        <v>5415</v>
      </c>
      <c r="K578" s="16">
        <v>200</v>
      </c>
      <c r="L578" s="16">
        <v>70</v>
      </c>
      <c r="M578" s="16" t="s">
        <v>5708</v>
      </c>
      <c r="N578" s="16" t="s">
        <v>3792</v>
      </c>
      <c r="O578" s="16" t="s">
        <v>6725</v>
      </c>
      <c r="P578" s="16" t="s">
        <v>6726</v>
      </c>
      <c r="Q578" s="16" t="s">
        <v>2023</v>
      </c>
      <c r="R578" s="16">
        <v>5355</v>
      </c>
      <c r="S578" s="16">
        <v>0.3</v>
      </c>
      <c r="T578" s="16">
        <v>1</v>
      </c>
      <c r="U578" s="16" t="s">
        <v>2055</v>
      </c>
      <c r="W578" s="16" t="s">
        <v>9374</v>
      </c>
      <c r="X578" s="16" t="s">
        <v>9614</v>
      </c>
      <c r="Y578" s="16" t="s">
        <v>9614</v>
      </c>
      <c r="Z578" s="16" t="s">
        <v>9614</v>
      </c>
      <c r="AA578" s="16" t="s">
        <v>9614</v>
      </c>
      <c r="AB578" s="16" t="s">
        <v>9614</v>
      </c>
      <c r="AC578" s="16" t="s">
        <v>9614</v>
      </c>
      <c r="AD578" s="16" t="s">
        <v>9614</v>
      </c>
      <c r="AE578" s="16" t="s">
        <v>9614</v>
      </c>
      <c r="AF578" s="16" t="s">
        <v>9614</v>
      </c>
      <c r="AG578" s="17" t="str">
        <f t="shared" si="16"/>
        <v>577,0,0,0,0,0,0,0,0,0</v>
      </c>
      <c r="AH578" s="16" t="s">
        <v>7321</v>
      </c>
      <c r="AI578" s="16" t="s">
        <v>7819</v>
      </c>
      <c r="AN578" s="16">
        <v>0</v>
      </c>
      <c r="AO578" s="16">
        <v>25</v>
      </c>
      <c r="AP578" s="16">
        <v>25</v>
      </c>
      <c r="AQ578" s="16" t="s">
        <v>8664</v>
      </c>
      <c r="AT578" s="17"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16">
        <v>578</v>
      </c>
      <c r="B579" s="16" t="s">
        <v>945</v>
      </c>
      <c r="C579" s="16" t="s">
        <v>4385</v>
      </c>
      <c r="D579" s="16" t="s">
        <v>186</v>
      </c>
      <c r="F579" s="16" t="s">
        <v>4962</v>
      </c>
      <c r="G579" s="16" t="s">
        <v>5421</v>
      </c>
      <c r="H579" s="16" t="s">
        <v>1312</v>
      </c>
      <c r="I579" s="16">
        <v>130</v>
      </c>
      <c r="J579" s="16" t="s">
        <v>5429</v>
      </c>
      <c r="K579" s="16">
        <v>100</v>
      </c>
      <c r="L579" s="16">
        <v>70</v>
      </c>
      <c r="M579" s="16" t="s">
        <v>5708</v>
      </c>
      <c r="N579" s="16" t="s">
        <v>3792</v>
      </c>
      <c r="O579" s="16" t="s">
        <v>6118</v>
      </c>
      <c r="Q579" s="16" t="s">
        <v>2023</v>
      </c>
      <c r="R579" s="16">
        <v>5355</v>
      </c>
      <c r="S579" s="16">
        <v>0.6</v>
      </c>
      <c r="T579" s="16">
        <v>8</v>
      </c>
      <c r="U579" s="16" t="s">
        <v>2055</v>
      </c>
      <c r="W579" s="16" t="s">
        <v>9375</v>
      </c>
      <c r="X579" s="16" t="s">
        <v>9614</v>
      </c>
      <c r="Y579" s="16" t="s">
        <v>9614</v>
      </c>
      <c r="Z579" s="16" t="s">
        <v>9614</v>
      </c>
      <c r="AA579" s="16" t="s">
        <v>9614</v>
      </c>
      <c r="AB579" s="16" t="s">
        <v>9614</v>
      </c>
      <c r="AC579" s="16" t="s">
        <v>9614</v>
      </c>
      <c r="AD579" s="16" t="s">
        <v>9614</v>
      </c>
      <c r="AE579" s="16" t="s">
        <v>9614</v>
      </c>
      <c r="AF579" s="16" t="s">
        <v>9614</v>
      </c>
      <c r="AG579" s="17" t="str">
        <f t="shared" ref="AG579:AG642" si="18">+W579&amp;","&amp;X579&amp;","&amp;Y579&amp;","&amp;Z579&amp;","&amp;AA579&amp;","&amp;AB579&amp;","&amp;AC579&amp;","&amp;AD579&amp;","&amp;AE579&amp;","&amp;AF579</f>
        <v>578,0,0,0,0,0,0,0,0,0</v>
      </c>
      <c r="AH579" s="16" t="s">
        <v>7322</v>
      </c>
      <c r="AI579" s="16" t="s">
        <v>7820</v>
      </c>
      <c r="AN579" s="16">
        <v>0</v>
      </c>
      <c r="AO579" s="16">
        <v>25</v>
      </c>
      <c r="AP579" s="16">
        <v>18</v>
      </c>
      <c r="AQ579" s="16" t="s">
        <v>8665</v>
      </c>
      <c r="AT579" s="17"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16">
        <v>579</v>
      </c>
      <c r="B580" s="16" t="s">
        <v>946</v>
      </c>
      <c r="C580" s="16" t="s">
        <v>4386</v>
      </c>
      <c r="D580" s="16" t="s">
        <v>186</v>
      </c>
      <c r="F580" s="16" t="s">
        <v>4963</v>
      </c>
      <c r="G580" s="16" t="s">
        <v>5421</v>
      </c>
      <c r="H580" s="16" t="s">
        <v>1312</v>
      </c>
      <c r="I580" s="16">
        <v>221</v>
      </c>
      <c r="J580" s="16" t="s">
        <v>5419</v>
      </c>
      <c r="K580" s="16">
        <v>50</v>
      </c>
      <c r="L580" s="16">
        <v>70</v>
      </c>
      <c r="M580" s="16" t="s">
        <v>5708</v>
      </c>
      <c r="N580" s="16" t="s">
        <v>3792</v>
      </c>
      <c r="O580" s="16" t="s">
        <v>6119</v>
      </c>
      <c r="Q580" s="16" t="s">
        <v>2023</v>
      </c>
      <c r="R580" s="16">
        <v>5355</v>
      </c>
      <c r="S580" s="16">
        <v>1</v>
      </c>
      <c r="T580" s="16">
        <v>20.100000000000001</v>
      </c>
      <c r="U580" s="16" t="s">
        <v>2055</v>
      </c>
      <c r="W580" s="16" t="s">
        <v>9376</v>
      </c>
      <c r="X580" s="16" t="s">
        <v>9614</v>
      </c>
      <c r="Y580" s="16" t="s">
        <v>9614</v>
      </c>
      <c r="Z580" s="16" t="s">
        <v>9614</v>
      </c>
      <c r="AA580" s="16" t="s">
        <v>9614</v>
      </c>
      <c r="AB580" s="16" t="s">
        <v>9614</v>
      </c>
      <c r="AC580" s="16" t="s">
        <v>9614</v>
      </c>
      <c r="AD580" s="16" t="s">
        <v>9614</v>
      </c>
      <c r="AE580" s="16" t="s">
        <v>9614</v>
      </c>
      <c r="AF580" s="16" t="s">
        <v>9614</v>
      </c>
      <c r="AG580" s="17" t="str">
        <f t="shared" si="18"/>
        <v>579,0,0,0,0,0,0,0,0,0</v>
      </c>
      <c r="AH580" s="16" t="s">
        <v>7323</v>
      </c>
      <c r="AI580" s="16" t="s">
        <v>7821</v>
      </c>
      <c r="AN580" s="16">
        <v>0</v>
      </c>
      <c r="AO580" s="16">
        <v>25</v>
      </c>
      <c r="AP580" s="16">
        <v>14</v>
      </c>
      <c r="AT580" s="17"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16">
        <v>580</v>
      </c>
      <c r="B581" s="16" t="s">
        <v>947</v>
      </c>
      <c r="C581" s="16" t="s">
        <v>4387</v>
      </c>
      <c r="D581" s="16" t="s">
        <v>179</v>
      </c>
      <c r="E581" s="16" t="s">
        <v>185</v>
      </c>
      <c r="F581" s="16" t="s">
        <v>4964</v>
      </c>
      <c r="G581" s="16" t="s">
        <v>5421</v>
      </c>
      <c r="H581" s="16" t="s">
        <v>5422</v>
      </c>
      <c r="I581" s="16">
        <v>61</v>
      </c>
      <c r="J581" s="16" t="s">
        <v>2031</v>
      </c>
      <c r="K581" s="16">
        <v>190</v>
      </c>
      <c r="L581" s="16">
        <v>70</v>
      </c>
      <c r="M581" s="16" t="s">
        <v>5709</v>
      </c>
      <c r="N581" s="16" t="s">
        <v>3709</v>
      </c>
      <c r="O581" s="16" t="s">
        <v>6727</v>
      </c>
      <c r="P581" s="16" t="s">
        <v>6728</v>
      </c>
      <c r="Q581" s="16" t="s">
        <v>7080</v>
      </c>
      <c r="R581" s="16">
        <v>5355</v>
      </c>
      <c r="S581" s="16">
        <v>0.5</v>
      </c>
      <c r="T581" s="16">
        <v>5.5</v>
      </c>
      <c r="U581" s="16" t="s">
        <v>2057</v>
      </c>
      <c r="W581" s="16" t="s">
        <v>9377</v>
      </c>
      <c r="X581" s="16" t="s">
        <v>9614</v>
      </c>
      <c r="Y581" s="16" t="s">
        <v>9614</v>
      </c>
      <c r="Z581" s="16" t="s">
        <v>9614</v>
      </c>
      <c r="AA581" s="16" t="s">
        <v>9614</v>
      </c>
      <c r="AB581" s="16" t="s">
        <v>9614</v>
      </c>
      <c r="AC581" s="16" t="s">
        <v>9614</v>
      </c>
      <c r="AD581" s="16" t="s">
        <v>9614</v>
      </c>
      <c r="AE581" s="16" t="s">
        <v>9614</v>
      </c>
      <c r="AF581" s="16" t="s">
        <v>9614</v>
      </c>
      <c r="AG581" s="17" t="str">
        <f t="shared" si="18"/>
        <v>580,0,0,0,0,0,0,0,0,0</v>
      </c>
      <c r="AH581" s="16" t="s">
        <v>7082</v>
      </c>
      <c r="AI581" s="16" t="s">
        <v>7822</v>
      </c>
      <c r="AN581" s="16">
        <v>0</v>
      </c>
      <c r="AO581" s="16">
        <v>25</v>
      </c>
      <c r="AP581" s="16">
        <v>0</v>
      </c>
      <c r="AQ581" s="16" t="s">
        <v>8666</v>
      </c>
      <c r="AT581" s="17"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16">
        <v>581</v>
      </c>
      <c r="B582" s="16" t="s">
        <v>948</v>
      </c>
      <c r="C582" s="16" t="s">
        <v>4388</v>
      </c>
      <c r="D582" s="16" t="s">
        <v>179</v>
      </c>
      <c r="E582" s="16" t="s">
        <v>185</v>
      </c>
      <c r="F582" s="16" t="s">
        <v>4965</v>
      </c>
      <c r="G582" s="16" t="s">
        <v>5421</v>
      </c>
      <c r="H582" s="16" t="s">
        <v>5422</v>
      </c>
      <c r="I582" s="16">
        <v>166</v>
      </c>
      <c r="J582" s="16" t="s">
        <v>2047</v>
      </c>
      <c r="K582" s="16">
        <v>45</v>
      </c>
      <c r="L582" s="16">
        <v>70</v>
      </c>
      <c r="M582" s="16" t="s">
        <v>5709</v>
      </c>
      <c r="N582" s="16" t="s">
        <v>3709</v>
      </c>
      <c r="O582" s="16" t="s">
        <v>6120</v>
      </c>
      <c r="Q582" s="16" t="s">
        <v>7080</v>
      </c>
      <c r="R582" s="16">
        <v>5355</v>
      </c>
      <c r="S582" s="16">
        <v>1.3</v>
      </c>
      <c r="T582" s="16">
        <v>24.2</v>
      </c>
      <c r="U582" s="16" t="s">
        <v>8760</v>
      </c>
      <c r="W582" s="16" t="s">
        <v>9378</v>
      </c>
      <c r="X582" s="16" t="s">
        <v>9614</v>
      </c>
      <c r="Y582" s="16" t="s">
        <v>9614</v>
      </c>
      <c r="Z582" s="16" t="s">
        <v>9614</v>
      </c>
      <c r="AA582" s="16" t="s">
        <v>9614</v>
      </c>
      <c r="AB582" s="16" t="s">
        <v>9614</v>
      </c>
      <c r="AC582" s="16" t="s">
        <v>9614</v>
      </c>
      <c r="AD582" s="16" t="s">
        <v>9614</v>
      </c>
      <c r="AE582" s="16" t="s">
        <v>9614</v>
      </c>
      <c r="AF582" s="16" t="s">
        <v>9614</v>
      </c>
      <c r="AG582" s="17" t="str">
        <f t="shared" si="18"/>
        <v>581,0,0,0,0,0,0,0,0,0</v>
      </c>
      <c r="AH582" s="16" t="s">
        <v>7324</v>
      </c>
      <c r="AI582" s="16" t="s">
        <v>7823</v>
      </c>
      <c r="AN582" s="16">
        <v>0</v>
      </c>
      <c r="AO582" s="16">
        <v>25</v>
      </c>
      <c r="AP582" s="16">
        <v>0</v>
      </c>
      <c r="AT582" s="17"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16">
        <v>582</v>
      </c>
      <c r="B583" s="16" t="s">
        <v>949</v>
      </c>
      <c r="C583" s="16" t="s">
        <v>4389</v>
      </c>
      <c r="D583" s="16" t="s">
        <v>164</v>
      </c>
      <c r="F583" s="16" t="s">
        <v>4966</v>
      </c>
      <c r="G583" s="16" t="s">
        <v>5421</v>
      </c>
      <c r="H583" s="16" t="s">
        <v>5432</v>
      </c>
      <c r="I583" s="16">
        <v>61</v>
      </c>
      <c r="J583" s="16" t="s">
        <v>5415</v>
      </c>
      <c r="K583" s="16">
        <v>255</v>
      </c>
      <c r="L583" s="16">
        <v>70</v>
      </c>
      <c r="M583" s="16" t="s">
        <v>3775</v>
      </c>
      <c r="N583" s="16" t="s">
        <v>3798</v>
      </c>
      <c r="O583" s="16" t="s">
        <v>6729</v>
      </c>
      <c r="P583" s="16" t="s">
        <v>6730</v>
      </c>
      <c r="Q583" s="16" t="s">
        <v>2022</v>
      </c>
      <c r="R583" s="16">
        <v>5355</v>
      </c>
      <c r="S583" s="16">
        <v>0.4</v>
      </c>
      <c r="T583" s="16">
        <v>5.7</v>
      </c>
      <c r="U583" s="16" t="s">
        <v>8760</v>
      </c>
      <c r="W583" s="16" t="s">
        <v>9379</v>
      </c>
      <c r="X583" s="16" t="s">
        <v>9614</v>
      </c>
      <c r="Y583" s="16" t="s">
        <v>9614</v>
      </c>
      <c r="Z583" s="16" t="s">
        <v>9614</v>
      </c>
      <c r="AA583" s="16" t="s">
        <v>9614</v>
      </c>
      <c r="AB583" s="16" t="s">
        <v>9614</v>
      </c>
      <c r="AC583" s="16" t="s">
        <v>9614</v>
      </c>
      <c r="AD583" s="16" t="s">
        <v>9614</v>
      </c>
      <c r="AE583" s="16" t="s">
        <v>9614</v>
      </c>
      <c r="AF583" s="16" t="s">
        <v>9614</v>
      </c>
      <c r="AG583" s="17" t="str">
        <f t="shared" si="18"/>
        <v>582,0,0,0,0,0,0,0,0,0</v>
      </c>
      <c r="AH583" s="16" t="s">
        <v>7234</v>
      </c>
      <c r="AI583" s="16" t="s">
        <v>7824</v>
      </c>
      <c r="AN583" s="16">
        <v>0</v>
      </c>
      <c r="AO583" s="16">
        <v>25</v>
      </c>
      <c r="AP583" s="16">
        <v>19</v>
      </c>
      <c r="AQ583" s="16" t="s">
        <v>8667</v>
      </c>
      <c r="AT583" s="17"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16">
        <v>583</v>
      </c>
      <c r="B584" s="16" t="s">
        <v>950</v>
      </c>
      <c r="C584" s="16" t="s">
        <v>4390</v>
      </c>
      <c r="D584" s="16" t="s">
        <v>164</v>
      </c>
      <c r="F584" s="16" t="s">
        <v>4967</v>
      </c>
      <c r="G584" s="16" t="s">
        <v>5421</v>
      </c>
      <c r="H584" s="16" t="s">
        <v>5432</v>
      </c>
      <c r="I584" s="16">
        <v>138</v>
      </c>
      <c r="J584" s="16" t="s">
        <v>5429</v>
      </c>
      <c r="K584" s="16">
        <v>120</v>
      </c>
      <c r="L584" s="16">
        <v>70</v>
      </c>
      <c r="M584" s="16" t="s">
        <v>3775</v>
      </c>
      <c r="N584" s="16" t="s">
        <v>3798</v>
      </c>
      <c r="O584" s="16" t="s">
        <v>6121</v>
      </c>
      <c r="Q584" s="16" t="s">
        <v>2022</v>
      </c>
      <c r="R584" s="16">
        <v>5355</v>
      </c>
      <c r="S584" s="16">
        <v>1.1000000000000001</v>
      </c>
      <c r="T584" s="16">
        <v>41</v>
      </c>
      <c r="U584" s="16" t="s">
        <v>8760</v>
      </c>
      <c r="W584" s="16" t="s">
        <v>9380</v>
      </c>
      <c r="X584" s="16" t="s">
        <v>9614</v>
      </c>
      <c r="Y584" s="16" t="s">
        <v>9614</v>
      </c>
      <c r="Z584" s="16" t="s">
        <v>9614</v>
      </c>
      <c r="AA584" s="16" t="s">
        <v>9614</v>
      </c>
      <c r="AB584" s="16" t="s">
        <v>9614</v>
      </c>
      <c r="AC584" s="16" t="s">
        <v>9614</v>
      </c>
      <c r="AD584" s="16" t="s">
        <v>9614</v>
      </c>
      <c r="AE584" s="16" t="s">
        <v>9614</v>
      </c>
      <c r="AF584" s="16" t="s">
        <v>9614</v>
      </c>
      <c r="AG584" s="17" t="str">
        <f t="shared" si="18"/>
        <v>583,0,0,0,0,0,0,0,0,0</v>
      </c>
      <c r="AH584" s="16" t="s">
        <v>7325</v>
      </c>
      <c r="AI584" s="16" t="s">
        <v>7825</v>
      </c>
      <c r="AN584" s="16">
        <v>0</v>
      </c>
      <c r="AO584" s="16">
        <v>25</v>
      </c>
      <c r="AP584" s="16">
        <v>9</v>
      </c>
      <c r="AQ584" s="16" t="s">
        <v>8668</v>
      </c>
      <c r="AT584" s="17"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16">
        <v>584</v>
      </c>
      <c r="B585" s="16" t="s">
        <v>951</v>
      </c>
      <c r="C585" s="16" t="s">
        <v>4391</v>
      </c>
      <c r="D585" s="16" t="s">
        <v>164</v>
      </c>
      <c r="F585" s="16" t="s">
        <v>4968</v>
      </c>
      <c r="G585" s="16" t="s">
        <v>5421</v>
      </c>
      <c r="H585" s="16" t="s">
        <v>5432</v>
      </c>
      <c r="I585" s="16">
        <v>241</v>
      </c>
      <c r="J585" s="16" t="s">
        <v>5419</v>
      </c>
      <c r="K585" s="16">
        <v>45</v>
      </c>
      <c r="L585" s="16">
        <v>70</v>
      </c>
      <c r="M585" s="16" t="s">
        <v>3775</v>
      </c>
      <c r="N585" s="16" t="s">
        <v>3798</v>
      </c>
      <c r="O585" s="16" t="s">
        <v>6122</v>
      </c>
      <c r="Q585" s="16" t="s">
        <v>2022</v>
      </c>
      <c r="R585" s="16">
        <v>5355</v>
      </c>
      <c r="S585" s="16">
        <v>1.3</v>
      </c>
      <c r="T585" s="16">
        <v>57.5</v>
      </c>
      <c r="U585" s="16" t="s">
        <v>8760</v>
      </c>
      <c r="W585" s="16" t="s">
        <v>9381</v>
      </c>
      <c r="X585" s="16" t="s">
        <v>9614</v>
      </c>
      <c r="Y585" s="16" t="s">
        <v>9614</v>
      </c>
      <c r="Z585" s="16" t="s">
        <v>9614</v>
      </c>
      <c r="AA585" s="16" t="s">
        <v>9614</v>
      </c>
      <c r="AB585" s="16" t="s">
        <v>9614</v>
      </c>
      <c r="AC585" s="16" t="s">
        <v>9614</v>
      </c>
      <c r="AD585" s="16" t="s">
        <v>9614</v>
      </c>
      <c r="AE585" s="16" t="s">
        <v>9614</v>
      </c>
      <c r="AF585" s="16" t="s">
        <v>9614</v>
      </c>
      <c r="AG585" s="17" t="str">
        <f t="shared" si="18"/>
        <v>584,0,0,0,0,0,0,0,0,0</v>
      </c>
      <c r="AH585" s="16" t="s">
        <v>7326</v>
      </c>
      <c r="AI585" s="16" t="s">
        <v>7826</v>
      </c>
      <c r="AN585" s="16">
        <v>0</v>
      </c>
      <c r="AO585" s="16">
        <v>25</v>
      </c>
      <c r="AP585" s="16">
        <v>10</v>
      </c>
      <c r="AT585" s="17"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16">
        <v>585</v>
      </c>
      <c r="B586" s="16" t="s">
        <v>952</v>
      </c>
      <c r="C586" s="16" t="s">
        <v>4392</v>
      </c>
      <c r="D586" s="16" t="s">
        <v>177</v>
      </c>
      <c r="E586" s="16" t="s">
        <v>181</v>
      </c>
      <c r="F586" s="16" t="s">
        <v>4969</v>
      </c>
      <c r="G586" s="16" t="s">
        <v>5421</v>
      </c>
      <c r="H586" s="16" t="s">
        <v>5422</v>
      </c>
      <c r="I586" s="16">
        <v>67</v>
      </c>
      <c r="J586" s="16" t="s">
        <v>2046</v>
      </c>
      <c r="K586" s="16">
        <v>190</v>
      </c>
      <c r="L586" s="16">
        <v>70</v>
      </c>
      <c r="M586" s="16" t="s">
        <v>5710</v>
      </c>
      <c r="N586" s="16" t="s">
        <v>3719</v>
      </c>
      <c r="O586" s="16" t="s">
        <v>6731</v>
      </c>
      <c r="P586" s="16" t="s">
        <v>6732</v>
      </c>
      <c r="Q586" s="16" t="s">
        <v>2024</v>
      </c>
      <c r="R586" s="16">
        <v>5355</v>
      </c>
      <c r="S586" s="16">
        <v>0.6</v>
      </c>
      <c r="T586" s="16">
        <v>19.5</v>
      </c>
      <c r="U586" s="16" t="s">
        <v>8759</v>
      </c>
      <c r="W586" s="16" t="s">
        <v>9382</v>
      </c>
      <c r="X586" s="16" t="s">
        <v>9614</v>
      </c>
      <c r="Y586" s="16" t="s">
        <v>9614</v>
      </c>
      <c r="Z586" s="16" t="s">
        <v>9614</v>
      </c>
      <c r="AA586" s="16" t="s">
        <v>9614</v>
      </c>
      <c r="AB586" s="16" t="s">
        <v>9614</v>
      </c>
      <c r="AC586" s="16" t="s">
        <v>9614</v>
      </c>
      <c r="AD586" s="16" t="s">
        <v>9614</v>
      </c>
      <c r="AE586" s="16" t="s">
        <v>9614</v>
      </c>
      <c r="AF586" s="16" t="s">
        <v>9614</v>
      </c>
      <c r="AG586" s="17" t="str">
        <f t="shared" si="18"/>
        <v>585,0,0,0,0,0,0,0,0,0</v>
      </c>
      <c r="AH586" s="16" t="s">
        <v>7327</v>
      </c>
      <c r="AI586" s="16" t="s">
        <v>8012</v>
      </c>
      <c r="AJ586" s="16" t="s">
        <v>8030</v>
      </c>
      <c r="AN586" s="16">
        <v>0</v>
      </c>
      <c r="AO586" s="16">
        <v>25</v>
      </c>
      <c r="AP586" s="16">
        <v>0</v>
      </c>
      <c r="AQ586" s="16" t="s">
        <v>8669</v>
      </c>
      <c r="AT586" s="17"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16">
        <v>586</v>
      </c>
      <c r="B587" s="16" t="s">
        <v>953</v>
      </c>
      <c r="C587" s="16" t="s">
        <v>4393</v>
      </c>
      <c r="D587" s="16" t="s">
        <v>177</v>
      </c>
      <c r="E587" s="16" t="s">
        <v>181</v>
      </c>
      <c r="F587" s="16" t="s">
        <v>4970</v>
      </c>
      <c r="G587" s="16" t="s">
        <v>5421</v>
      </c>
      <c r="H587" s="16" t="s">
        <v>5422</v>
      </c>
      <c r="I587" s="16">
        <v>166</v>
      </c>
      <c r="J587" s="16" t="s">
        <v>2029</v>
      </c>
      <c r="K587" s="16">
        <v>75</v>
      </c>
      <c r="L587" s="16">
        <v>70</v>
      </c>
      <c r="M587" s="16" t="s">
        <v>5710</v>
      </c>
      <c r="N587" s="16" t="s">
        <v>3719</v>
      </c>
      <c r="O587" s="16" t="s">
        <v>6123</v>
      </c>
      <c r="Q587" s="16" t="s">
        <v>2024</v>
      </c>
      <c r="R587" s="16">
        <v>5355</v>
      </c>
      <c r="S587" s="16">
        <v>1.9</v>
      </c>
      <c r="T587" s="16">
        <v>92.5</v>
      </c>
      <c r="U587" s="16" t="s">
        <v>2058</v>
      </c>
      <c r="W587" s="16" t="s">
        <v>9383</v>
      </c>
      <c r="X587" s="16" t="s">
        <v>9614</v>
      </c>
      <c r="Y587" s="16" t="s">
        <v>9614</v>
      </c>
      <c r="Z587" s="16" t="s">
        <v>9614</v>
      </c>
      <c r="AA587" s="16" t="s">
        <v>9614</v>
      </c>
      <c r="AB587" s="16" t="s">
        <v>9614</v>
      </c>
      <c r="AC587" s="16" t="s">
        <v>9614</v>
      </c>
      <c r="AD587" s="16" t="s">
        <v>9614</v>
      </c>
      <c r="AE587" s="16" t="s">
        <v>9614</v>
      </c>
      <c r="AF587" s="16" t="s">
        <v>9614</v>
      </c>
      <c r="AG587" s="17" t="str">
        <f t="shared" si="18"/>
        <v>586,0,0,0,0,0,0,0,0,0</v>
      </c>
      <c r="AH587" s="16" t="s">
        <v>7327</v>
      </c>
      <c r="AI587" s="16" t="s">
        <v>8013</v>
      </c>
      <c r="AJ587" s="16" t="s">
        <v>8030</v>
      </c>
      <c r="AN587" s="16">
        <v>0</v>
      </c>
      <c r="AO587" s="16">
        <v>25</v>
      </c>
      <c r="AP587" s="16">
        <v>0</v>
      </c>
      <c r="AT587" s="17"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16">
        <v>587</v>
      </c>
      <c r="B588" s="16" t="s">
        <v>954</v>
      </c>
      <c r="C588" s="16" t="s">
        <v>4394</v>
      </c>
      <c r="D588" s="16" t="s">
        <v>180</v>
      </c>
      <c r="E588" s="16" t="s">
        <v>185</v>
      </c>
      <c r="F588" s="16" t="s">
        <v>4971</v>
      </c>
      <c r="G588" s="16" t="s">
        <v>5421</v>
      </c>
      <c r="H588" s="16" t="s">
        <v>5422</v>
      </c>
      <c r="I588" s="16">
        <v>150</v>
      </c>
      <c r="J588" s="16" t="s">
        <v>2047</v>
      </c>
      <c r="K588" s="16">
        <v>200</v>
      </c>
      <c r="L588" s="16">
        <v>70</v>
      </c>
      <c r="M588" s="16" t="s">
        <v>3713</v>
      </c>
      <c r="N588" s="16" t="s">
        <v>3790</v>
      </c>
      <c r="O588" s="16" t="s">
        <v>6733</v>
      </c>
      <c r="P588" s="16" t="s">
        <v>6734</v>
      </c>
      <c r="Q588" s="16" t="s">
        <v>2024</v>
      </c>
      <c r="R588" s="16">
        <v>5355</v>
      </c>
      <c r="S588" s="16">
        <v>0.4</v>
      </c>
      <c r="T588" s="16">
        <v>5</v>
      </c>
      <c r="U588" s="16" t="s">
        <v>8760</v>
      </c>
      <c r="W588" s="16" t="s">
        <v>9384</v>
      </c>
      <c r="X588" s="16" t="s">
        <v>9614</v>
      </c>
      <c r="Y588" s="16" t="s">
        <v>9614</v>
      </c>
      <c r="Z588" s="16" t="s">
        <v>9614</v>
      </c>
      <c r="AA588" s="16" t="s">
        <v>9614</v>
      </c>
      <c r="AB588" s="16" t="s">
        <v>9614</v>
      </c>
      <c r="AC588" s="16" t="s">
        <v>9614</v>
      </c>
      <c r="AD588" s="16" t="s">
        <v>9614</v>
      </c>
      <c r="AE588" s="16" t="s">
        <v>9614</v>
      </c>
      <c r="AF588" s="16" t="s">
        <v>9614</v>
      </c>
      <c r="AG588" s="17" t="str">
        <f t="shared" si="18"/>
        <v>587,0,0,0,0,0,0,0,0,0</v>
      </c>
      <c r="AH588" s="16" t="s">
        <v>7328</v>
      </c>
      <c r="AI588" s="16" t="s">
        <v>8385</v>
      </c>
      <c r="AK588" s="16" t="s">
        <v>8053</v>
      </c>
      <c r="AL588" s="16" t="s">
        <v>8053</v>
      </c>
      <c r="AM588" s="16" t="s">
        <v>8053</v>
      </c>
      <c r="AN588" s="16">
        <v>0</v>
      </c>
      <c r="AO588" s="16">
        <v>25</v>
      </c>
      <c r="AP588" s="16">
        <v>20</v>
      </c>
      <c r="AT588" s="17"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16">
        <v>588</v>
      </c>
      <c r="B589" s="16" t="s">
        <v>955</v>
      </c>
      <c r="C589" s="16" t="s">
        <v>3806</v>
      </c>
      <c r="D589" s="16" t="s">
        <v>170</v>
      </c>
      <c r="F589" s="16" t="s">
        <v>4972</v>
      </c>
      <c r="G589" s="16" t="s">
        <v>5421</v>
      </c>
      <c r="H589" s="16" t="s">
        <v>5422</v>
      </c>
      <c r="I589" s="16">
        <v>63</v>
      </c>
      <c r="J589" s="16" t="s">
        <v>2028</v>
      </c>
      <c r="K589" s="16">
        <v>200</v>
      </c>
      <c r="L589" s="16">
        <v>70</v>
      </c>
      <c r="M589" s="16" t="s">
        <v>5711</v>
      </c>
      <c r="N589" s="16" t="s">
        <v>3703</v>
      </c>
      <c r="O589" s="16" t="s">
        <v>6735</v>
      </c>
      <c r="P589" s="16" t="s">
        <v>6736</v>
      </c>
      <c r="Q589" s="16" t="s">
        <v>1372</v>
      </c>
      <c r="R589" s="16">
        <v>4080</v>
      </c>
      <c r="S589" s="16">
        <v>0.5</v>
      </c>
      <c r="T589" s="16">
        <v>5.9</v>
      </c>
      <c r="U589" s="16" t="s">
        <v>2057</v>
      </c>
      <c r="W589" s="16" t="s">
        <v>9385</v>
      </c>
      <c r="X589" s="16" t="s">
        <v>9614</v>
      </c>
      <c r="Y589" s="16" t="s">
        <v>9614</v>
      </c>
      <c r="Z589" s="16" t="s">
        <v>9614</v>
      </c>
      <c r="AA589" s="16" t="s">
        <v>9614</v>
      </c>
      <c r="AB589" s="16" t="s">
        <v>9614</v>
      </c>
      <c r="AC589" s="16" t="s">
        <v>9614</v>
      </c>
      <c r="AD589" s="16" t="s">
        <v>9614</v>
      </c>
      <c r="AE589" s="16" t="s">
        <v>9614</v>
      </c>
      <c r="AF589" s="16" t="s">
        <v>9614</v>
      </c>
      <c r="AG589" s="17" t="str">
        <f t="shared" si="18"/>
        <v>588,0,0,0,0,0,0,0,0,0</v>
      </c>
      <c r="AH589" s="16" t="s">
        <v>7329</v>
      </c>
      <c r="AI589" s="16" t="s">
        <v>7827</v>
      </c>
      <c r="AN589" s="16">
        <v>0</v>
      </c>
      <c r="AO589" s="16">
        <v>25</v>
      </c>
      <c r="AP589" s="16">
        <v>0</v>
      </c>
      <c r="AQ589" s="16" t="s">
        <v>8670</v>
      </c>
      <c r="AT589" s="17"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16">
        <v>589</v>
      </c>
      <c r="B590" s="16" t="s">
        <v>956</v>
      </c>
      <c r="C590" s="16" t="s">
        <v>4395</v>
      </c>
      <c r="D590" s="16" t="s">
        <v>170</v>
      </c>
      <c r="E590" s="16" t="s">
        <v>191</v>
      </c>
      <c r="F590" s="16" t="s">
        <v>4973</v>
      </c>
      <c r="G590" s="16" t="s">
        <v>5421</v>
      </c>
      <c r="H590" s="16" t="s">
        <v>5422</v>
      </c>
      <c r="I590" s="16">
        <v>173</v>
      </c>
      <c r="J590" s="16" t="s">
        <v>2029</v>
      </c>
      <c r="K590" s="16">
        <v>75</v>
      </c>
      <c r="L590" s="16">
        <v>70</v>
      </c>
      <c r="M590" s="16" t="s">
        <v>5712</v>
      </c>
      <c r="N590" s="16" t="s">
        <v>3808</v>
      </c>
      <c r="O590" s="16" t="s">
        <v>6124</v>
      </c>
      <c r="Q590" s="16" t="s">
        <v>1372</v>
      </c>
      <c r="R590" s="16">
        <v>4080</v>
      </c>
      <c r="S590" s="16">
        <v>1</v>
      </c>
      <c r="T590" s="16">
        <v>33</v>
      </c>
      <c r="U590" s="16" t="s">
        <v>8758</v>
      </c>
      <c r="W590" s="16" t="s">
        <v>9386</v>
      </c>
      <c r="X590" s="16" t="s">
        <v>9614</v>
      </c>
      <c r="Y590" s="16" t="s">
        <v>9614</v>
      </c>
      <c r="Z590" s="16" t="s">
        <v>9614</v>
      </c>
      <c r="AA590" s="16" t="s">
        <v>9614</v>
      </c>
      <c r="AB590" s="16" t="s">
        <v>9614</v>
      </c>
      <c r="AC590" s="16" t="s">
        <v>9614</v>
      </c>
      <c r="AD590" s="16" t="s">
        <v>9614</v>
      </c>
      <c r="AE590" s="16" t="s">
        <v>9614</v>
      </c>
      <c r="AF590" s="16" t="s">
        <v>9614</v>
      </c>
      <c r="AG590" s="17" t="str">
        <f t="shared" si="18"/>
        <v>589,0,0,0,0,0,0,0,0,0</v>
      </c>
      <c r="AH590" s="16" t="s">
        <v>7330</v>
      </c>
      <c r="AI590" s="16" t="s">
        <v>7828</v>
      </c>
      <c r="AN590" s="16">
        <v>0</v>
      </c>
      <c r="AO590" s="16">
        <v>25</v>
      </c>
      <c r="AP590" s="16">
        <v>3</v>
      </c>
      <c r="AT590" s="17"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16">
        <v>590</v>
      </c>
      <c r="B591" s="16" t="s">
        <v>957</v>
      </c>
      <c r="C591" s="16" t="s">
        <v>4396</v>
      </c>
      <c r="D591" s="16" t="s">
        <v>181</v>
      </c>
      <c r="E591" s="16" t="s">
        <v>183</v>
      </c>
      <c r="F591" s="16" t="s">
        <v>4974</v>
      </c>
      <c r="G591" s="16" t="s">
        <v>5421</v>
      </c>
      <c r="H591" s="16" t="s">
        <v>5422</v>
      </c>
      <c r="I591" s="16">
        <v>59</v>
      </c>
      <c r="J591" s="16" t="s">
        <v>2031</v>
      </c>
      <c r="K591" s="16">
        <v>190</v>
      </c>
      <c r="L591" s="16">
        <v>70</v>
      </c>
      <c r="M591" s="16" t="s">
        <v>3817</v>
      </c>
      <c r="N591" s="16" t="s">
        <v>3792</v>
      </c>
      <c r="O591" s="16" t="s">
        <v>6737</v>
      </c>
      <c r="P591" s="16" t="s">
        <v>6738</v>
      </c>
      <c r="Q591" s="16" t="s">
        <v>241</v>
      </c>
      <c r="R591" s="16">
        <v>5355</v>
      </c>
      <c r="S591" s="16">
        <v>0.2</v>
      </c>
      <c r="T591" s="16">
        <v>1</v>
      </c>
      <c r="U591" s="16" t="s">
        <v>8760</v>
      </c>
      <c r="W591" s="16" t="s">
        <v>9387</v>
      </c>
      <c r="X591" s="16" t="s">
        <v>9614</v>
      </c>
      <c r="Y591" s="16" t="s">
        <v>9614</v>
      </c>
      <c r="Z591" s="16" t="s">
        <v>9614</v>
      </c>
      <c r="AA591" s="16" t="s">
        <v>9614</v>
      </c>
      <c r="AB591" s="16" t="s">
        <v>9614</v>
      </c>
      <c r="AC591" s="16" t="s">
        <v>9614</v>
      </c>
      <c r="AD591" s="16" t="s">
        <v>9614</v>
      </c>
      <c r="AE591" s="16" t="s">
        <v>9614</v>
      </c>
      <c r="AF591" s="16" t="s">
        <v>9614</v>
      </c>
      <c r="AG591" s="17" t="str">
        <f t="shared" si="18"/>
        <v>590,0,0,0,0,0,0,0,0,0</v>
      </c>
      <c r="AH591" s="16" t="s">
        <v>6931</v>
      </c>
      <c r="AI591" s="16" t="s">
        <v>8386</v>
      </c>
      <c r="AK591" s="16" t="s">
        <v>8325</v>
      </c>
      <c r="AL591" s="16" t="s">
        <v>8066</v>
      </c>
      <c r="AM591" s="16" t="s">
        <v>8039</v>
      </c>
      <c r="AN591" s="16">
        <v>0</v>
      </c>
      <c r="AO591" s="16">
        <v>25</v>
      </c>
      <c r="AP591" s="16">
        <v>0</v>
      </c>
      <c r="AQ591" s="16" t="s">
        <v>8671</v>
      </c>
      <c r="AT591" s="17"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16">
        <v>591</v>
      </c>
      <c r="B592" s="16" t="s">
        <v>958</v>
      </c>
      <c r="C592" s="16" t="s">
        <v>4397</v>
      </c>
      <c r="D592" s="16" t="s">
        <v>181</v>
      </c>
      <c r="E592" s="16" t="s">
        <v>183</v>
      </c>
      <c r="F592" s="16" t="s">
        <v>4975</v>
      </c>
      <c r="G592" s="16" t="s">
        <v>5421</v>
      </c>
      <c r="H592" s="16" t="s">
        <v>5422</v>
      </c>
      <c r="I592" s="16">
        <v>162</v>
      </c>
      <c r="J592" s="16" t="s">
        <v>2032</v>
      </c>
      <c r="K592" s="16">
        <v>75</v>
      </c>
      <c r="L592" s="16">
        <v>70</v>
      </c>
      <c r="M592" s="16" t="s">
        <v>3817</v>
      </c>
      <c r="N592" s="16" t="s">
        <v>3792</v>
      </c>
      <c r="O592" s="16" t="s">
        <v>6125</v>
      </c>
      <c r="Q592" s="16" t="s">
        <v>241</v>
      </c>
      <c r="R592" s="16">
        <v>5355</v>
      </c>
      <c r="S592" s="16">
        <v>0.6</v>
      </c>
      <c r="T592" s="16">
        <v>10.5</v>
      </c>
      <c r="U592" s="16" t="s">
        <v>8760</v>
      </c>
      <c r="W592" s="16" t="s">
        <v>9388</v>
      </c>
      <c r="X592" s="16" t="s">
        <v>9614</v>
      </c>
      <c r="Y592" s="16" t="s">
        <v>9614</v>
      </c>
      <c r="Z592" s="16" t="s">
        <v>9614</v>
      </c>
      <c r="AA592" s="16" t="s">
        <v>9614</v>
      </c>
      <c r="AB592" s="16" t="s">
        <v>9614</v>
      </c>
      <c r="AC592" s="16" t="s">
        <v>9614</v>
      </c>
      <c r="AD592" s="16" t="s">
        <v>9614</v>
      </c>
      <c r="AE592" s="16" t="s">
        <v>9614</v>
      </c>
      <c r="AF592" s="16" t="s">
        <v>9614</v>
      </c>
      <c r="AG592" s="17" t="str">
        <f t="shared" si="18"/>
        <v>591,0,0,0,0,0,0,0,0,0</v>
      </c>
      <c r="AH592" s="16" t="s">
        <v>6931</v>
      </c>
      <c r="AI592" s="16" t="s">
        <v>8387</v>
      </c>
      <c r="AK592" s="16" t="s">
        <v>8325</v>
      </c>
      <c r="AL592" s="16" t="s">
        <v>8066</v>
      </c>
      <c r="AM592" s="16" t="s">
        <v>8039</v>
      </c>
      <c r="AN592" s="16">
        <v>0</v>
      </c>
      <c r="AO592" s="16">
        <v>25</v>
      </c>
      <c r="AP592" s="16">
        <v>0</v>
      </c>
      <c r="AT592" s="17"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16">
        <v>592</v>
      </c>
      <c r="B593" s="16" t="s">
        <v>959</v>
      </c>
      <c r="C593" s="16" t="s">
        <v>4398</v>
      </c>
      <c r="D593" s="16" t="s">
        <v>179</v>
      </c>
      <c r="E593" s="16" t="s">
        <v>188</v>
      </c>
      <c r="F593" s="16" t="s">
        <v>4976</v>
      </c>
      <c r="G593" s="16" t="s">
        <v>5421</v>
      </c>
      <c r="H593" s="16" t="s">
        <v>5422</v>
      </c>
      <c r="I593" s="16">
        <v>67</v>
      </c>
      <c r="J593" s="16" t="s">
        <v>1314</v>
      </c>
      <c r="K593" s="16">
        <v>190</v>
      </c>
      <c r="L593" s="16">
        <v>70</v>
      </c>
      <c r="M593" s="16" t="s">
        <v>5713</v>
      </c>
      <c r="N593" s="16" t="s">
        <v>3699</v>
      </c>
      <c r="O593" s="16" t="s">
        <v>6739</v>
      </c>
      <c r="P593" s="16" t="s">
        <v>6740</v>
      </c>
      <c r="Q593" s="16" t="s">
        <v>2023</v>
      </c>
      <c r="R593" s="16">
        <v>5355</v>
      </c>
      <c r="S593" s="16">
        <v>1.2</v>
      </c>
      <c r="T593" s="16">
        <v>33</v>
      </c>
      <c r="U593" s="16" t="s">
        <v>8760</v>
      </c>
      <c r="W593" s="16" t="s">
        <v>9389</v>
      </c>
      <c r="X593" s="16" t="s">
        <v>9614</v>
      </c>
      <c r="Y593" s="16" t="s">
        <v>9614</v>
      </c>
      <c r="Z593" s="16" t="s">
        <v>9614</v>
      </c>
      <c r="AA593" s="16" t="s">
        <v>9614</v>
      </c>
      <c r="AB593" s="16" t="s">
        <v>9614</v>
      </c>
      <c r="AC593" s="16" t="s">
        <v>9614</v>
      </c>
      <c r="AD593" s="16" t="s">
        <v>9614</v>
      </c>
      <c r="AE593" s="16" t="s">
        <v>9614</v>
      </c>
      <c r="AF593" s="16" t="s">
        <v>9614</v>
      </c>
      <c r="AG593" s="17" t="str">
        <f t="shared" si="18"/>
        <v>592,0,0,0,0,0,0,0,0,0</v>
      </c>
      <c r="AH593" s="16" t="s">
        <v>7331</v>
      </c>
      <c r="AI593" s="16" t="s">
        <v>7829</v>
      </c>
      <c r="AN593" s="16">
        <v>0</v>
      </c>
      <c r="AO593" s="16">
        <v>25</v>
      </c>
      <c r="AP593" s="16">
        <v>8</v>
      </c>
      <c r="AQ593" s="16" t="s">
        <v>8672</v>
      </c>
      <c r="AT593" s="17"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16">
        <v>593</v>
      </c>
      <c r="B594" s="16" t="s">
        <v>960</v>
      </c>
      <c r="C594" s="16" t="s">
        <v>4399</v>
      </c>
      <c r="D594" s="16" t="s">
        <v>179</v>
      </c>
      <c r="E594" s="16" t="s">
        <v>188</v>
      </c>
      <c r="F594" s="16" t="s">
        <v>4977</v>
      </c>
      <c r="G594" s="16" t="s">
        <v>5421</v>
      </c>
      <c r="H594" s="16" t="s">
        <v>5422</v>
      </c>
      <c r="I594" s="16">
        <v>168</v>
      </c>
      <c r="J594" s="16" t="s">
        <v>1315</v>
      </c>
      <c r="K594" s="16">
        <v>60</v>
      </c>
      <c r="L594" s="16">
        <v>70</v>
      </c>
      <c r="M594" s="16" t="s">
        <v>5713</v>
      </c>
      <c r="N594" s="16" t="s">
        <v>3699</v>
      </c>
      <c r="O594" s="16" t="s">
        <v>6126</v>
      </c>
      <c r="Q594" s="16" t="s">
        <v>2023</v>
      </c>
      <c r="R594" s="16">
        <v>5355</v>
      </c>
      <c r="S594" s="16">
        <v>2.2000000000000002</v>
      </c>
      <c r="T594" s="16">
        <v>135</v>
      </c>
      <c r="U594" s="16" t="s">
        <v>8760</v>
      </c>
      <c r="W594" s="16" t="s">
        <v>9390</v>
      </c>
      <c r="X594" s="16" t="s">
        <v>9614</v>
      </c>
      <c r="Y594" s="16" t="s">
        <v>9614</v>
      </c>
      <c r="Z594" s="16" t="s">
        <v>9614</v>
      </c>
      <c r="AA594" s="16" t="s">
        <v>9614</v>
      </c>
      <c r="AB594" s="16" t="s">
        <v>9614</v>
      </c>
      <c r="AC594" s="16" t="s">
        <v>9614</v>
      </c>
      <c r="AD594" s="16" t="s">
        <v>9614</v>
      </c>
      <c r="AE594" s="16" t="s">
        <v>9614</v>
      </c>
      <c r="AF594" s="16" t="s">
        <v>9614</v>
      </c>
      <c r="AG594" s="17" t="str">
        <f t="shared" si="18"/>
        <v>593,0,0,0,0,0,0,0,0,0</v>
      </c>
      <c r="AH594" s="16" t="s">
        <v>7331</v>
      </c>
      <c r="AI594" s="16" t="s">
        <v>7830</v>
      </c>
      <c r="AN594" s="16">
        <v>0</v>
      </c>
      <c r="AO594" s="16">
        <v>25</v>
      </c>
      <c r="AP594" s="16">
        <v>8</v>
      </c>
      <c r="AT594" s="17"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16">
        <v>594</v>
      </c>
      <c r="B595" s="16" t="s">
        <v>961</v>
      </c>
      <c r="C595" s="16" t="s">
        <v>4400</v>
      </c>
      <c r="D595" s="16" t="s">
        <v>179</v>
      </c>
      <c r="F595" s="16" t="s">
        <v>4978</v>
      </c>
      <c r="G595" s="16" t="s">
        <v>5421</v>
      </c>
      <c r="H595" s="16" t="s">
        <v>5427</v>
      </c>
      <c r="I595" s="16">
        <v>165</v>
      </c>
      <c r="J595" s="16" t="s">
        <v>2032</v>
      </c>
      <c r="K595" s="16">
        <v>75</v>
      </c>
      <c r="L595" s="16">
        <v>70</v>
      </c>
      <c r="M595" s="16" t="s">
        <v>5714</v>
      </c>
      <c r="N595" s="16" t="s">
        <v>3792</v>
      </c>
      <c r="O595" s="16" t="s">
        <v>6741</v>
      </c>
      <c r="P595" s="16" t="s">
        <v>6742</v>
      </c>
      <c r="Q595" s="16" t="s">
        <v>2050</v>
      </c>
      <c r="R595" s="16">
        <v>10455</v>
      </c>
      <c r="S595" s="16">
        <v>1.2</v>
      </c>
      <c r="T595" s="16">
        <v>31.6</v>
      </c>
      <c r="U595" s="16" t="s">
        <v>8761</v>
      </c>
      <c r="W595" s="16" t="s">
        <v>9391</v>
      </c>
      <c r="X595" s="16" t="s">
        <v>9614</v>
      </c>
      <c r="Y595" s="16" t="s">
        <v>9614</v>
      </c>
      <c r="Z595" s="16" t="s">
        <v>9614</v>
      </c>
      <c r="AA595" s="16" t="s">
        <v>9614</v>
      </c>
      <c r="AB595" s="16" t="s">
        <v>9614</v>
      </c>
      <c r="AC595" s="16" t="s">
        <v>9614</v>
      </c>
      <c r="AD595" s="16" t="s">
        <v>9614</v>
      </c>
      <c r="AE595" s="16" t="s">
        <v>9614</v>
      </c>
      <c r="AF595" s="16" t="s">
        <v>9614</v>
      </c>
      <c r="AG595" s="17" t="str">
        <f t="shared" si="18"/>
        <v>594,0,0,0,0,0,0,0,0,0</v>
      </c>
      <c r="AH595" s="16" t="s">
        <v>7332</v>
      </c>
      <c r="AI595" s="16" t="s">
        <v>7831</v>
      </c>
      <c r="AN595" s="16">
        <v>0</v>
      </c>
      <c r="AO595" s="16">
        <v>25</v>
      </c>
      <c r="AP595" s="16">
        <v>10</v>
      </c>
      <c r="AT595" s="17"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16">
        <v>595</v>
      </c>
      <c r="B596" s="16" t="s">
        <v>962</v>
      </c>
      <c r="C596" s="16" t="s">
        <v>4401</v>
      </c>
      <c r="D596" s="16" t="s">
        <v>170</v>
      </c>
      <c r="E596" s="16" t="s">
        <v>180</v>
      </c>
      <c r="F596" s="16" t="s">
        <v>4979</v>
      </c>
      <c r="G596" s="16" t="s">
        <v>5421</v>
      </c>
      <c r="H596" s="16" t="s">
        <v>5422</v>
      </c>
      <c r="I596" s="16">
        <v>64</v>
      </c>
      <c r="J596" s="16" t="s">
        <v>2046</v>
      </c>
      <c r="K596" s="16">
        <v>190</v>
      </c>
      <c r="L596" s="16">
        <v>70</v>
      </c>
      <c r="M596" s="16" t="s">
        <v>5715</v>
      </c>
      <c r="N596" s="16" t="s">
        <v>3770</v>
      </c>
      <c r="O596" s="16" t="s">
        <v>6743</v>
      </c>
      <c r="P596" s="16" t="s">
        <v>6744</v>
      </c>
      <c r="Q596" s="16" t="s">
        <v>1372</v>
      </c>
      <c r="R596" s="16">
        <v>5355</v>
      </c>
      <c r="S596" s="16">
        <v>0.1</v>
      </c>
      <c r="T596" s="16">
        <v>0.6</v>
      </c>
      <c r="U596" s="16" t="s">
        <v>8759</v>
      </c>
      <c r="W596" s="16" t="s">
        <v>9392</v>
      </c>
      <c r="X596" s="16" t="s">
        <v>9614</v>
      </c>
      <c r="Y596" s="16" t="s">
        <v>9614</v>
      </c>
      <c r="Z596" s="16" t="s">
        <v>9614</v>
      </c>
      <c r="AA596" s="16" t="s">
        <v>9614</v>
      </c>
      <c r="AB596" s="16" t="s">
        <v>9614</v>
      </c>
      <c r="AC596" s="16" t="s">
        <v>9614</v>
      </c>
      <c r="AD596" s="16" t="s">
        <v>9614</v>
      </c>
      <c r="AE596" s="16" t="s">
        <v>9614</v>
      </c>
      <c r="AF596" s="16" t="s">
        <v>9614</v>
      </c>
      <c r="AG596" s="17" t="str">
        <f t="shared" si="18"/>
        <v>595,0,0,0,0,0,0,0,0,0</v>
      </c>
      <c r="AH596" s="16" t="s">
        <v>7333</v>
      </c>
      <c r="AI596" s="16" t="s">
        <v>7832</v>
      </c>
      <c r="AN596" s="16">
        <v>0</v>
      </c>
      <c r="AO596" s="16">
        <v>25</v>
      </c>
      <c r="AP596" s="16">
        <v>0</v>
      </c>
      <c r="AQ596" s="16" t="s">
        <v>8673</v>
      </c>
      <c r="AT596" s="17"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16">
        <v>596</v>
      </c>
      <c r="B597" s="16" t="s">
        <v>963</v>
      </c>
      <c r="C597" s="16" t="s">
        <v>5204</v>
      </c>
      <c r="D597" s="16" t="s">
        <v>170</v>
      </c>
      <c r="E597" s="16" t="s">
        <v>180</v>
      </c>
      <c r="F597" s="16" t="s">
        <v>4980</v>
      </c>
      <c r="G597" s="16" t="s">
        <v>5421</v>
      </c>
      <c r="H597" s="16" t="s">
        <v>5422</v>
      </c>
      <c r="I597" s="16">
        <v>165</v>
      </c>
      <c r="J597" s="16" t="s">
        <v>2047</v>
      </c>
      <c r="K597" s="16">
        <v>75</v>
      </c>
      <c r="L597" s="16">
        <v>70</v>
      </c>
      <c r="M597" s="16" t="s">
        <v>5715</v>
      </c>
      <c r="N597" s="16" t="s">
        <v>3770</v>
      </c>
      <c r="O597" s="16" t="s">
        <v>6127</v>
      </c>
      <c r="Q597" s="16" t="s">
        <v>1372</v>
      </c>
      <c r="R597" s="16">
        <v>5355</v>
      </c>
      <c r="S597" s="16">
        <v>0.8</v>
      </c>
      <c r="T597" s="16">
        <v>14.3</v>
      </c>
      <c r="U597" s="16" t="s">
        <v>8759</v>
      </c>
      <c r="W597" s="16" t="s">
        <v>9393</v>
      </c>
      <c r="X597" s="16" t="s">
        <v>9614</v>
      </c>
      <c r="Y597" s="16" t="s">
        <v>9614</v>
      </c>
      <c r="Z597" s="16" t="s">
        <v>9614</v>
      </c>
      <c r="AA597" s="16" t="s">
        <v>9614</v>
      </c>
      <c r="AB597" s="16" t="s">
        <v>9614</v>
      </c>
      <c r="AC597" s="16" t="s">
        <v>9614</v>
      </c>
      <c r="AD597" s="16" t="s">
        <v>9614</v>
      </c>
      <c r="AE597" s="16" t="s">
        <v>9614</v>
      </c>
      <c r="AF597" s="16" t="s">
        <v>9614</v>
      </c>
      <c r="AG597" s="17" t="str">
        <f t="shared" si="18"/>
        <v>596,0,0,0,0,0,0,0,0,0</v>
      </c>
      <c r="AH597" s="16" t="s">
        <v>7334</v>
      </c>
      <c r="AI597" s="16" t="s">
        <v>7833</v>
      </c>
      <c r="AN597" s="16">
        <v>0</v>
      </c>
      <c r="AO597" s="16">
        <v>25</v>
      </c>
      <c r="AP597" s="16">
        <v>0</v>
      </c>
      <c r="AT597" s="17"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16">
        <v>597</v>
      </c>
      <c r="B598" s="16" t="s">
        <v>964</v>
      </c>
      <c r="C598" s="16" t="s">
        <v>5205</v>
      </c>
      <c r="D598" s="16" t="s">
        <v>181</v>
      </c>
      <c r="E598" s="16" t="s">
        <v>191</v>
      </c>
      <c r="F598" s="16" t="s">
        <v>4981</v>
      </c>
      <c r="G598" s="16" t="s">
        <v>5421</v>
      </c>
      <c r="H598" s="16" t="s">
        <v>5422</v>
      </c>
      <c r="I598" s="16">
        <v>61</v>
      </c>
      <c r="J598" s="16" t="s">
        <v>2034</v>
      </c>
      <c r="K598" s="16">
        <v>255</v>
      </c>
      <c r="L598" s="16">
        <v>70</v>
      </c>
      <c r="M598" s="16" t="s">
        <v>5474</v>
      </c>
      <c r="O598" s="16" t="s">
        <v>6745</v>
      </c>
      <c r="P598" s="16" t="s">
        <v>6746</v>
      </c>
      <c r="Q598" s="16" t="s">
        <v>7335</v>
      </c>
      <c r="R598" s="16">
        <v>5355</v>
      </c>
      <c r="S598" s="16">
        <v>0.6</v>
      </c>
      <c r="T598" s="16">
        <v>18.8</v>
      </c>
      <c r="U598" s="16" t="s">
        <v>8758</v>
      </c>
      <c r="W598" s="16" t="s">
        <v>9394</v>
      </c>
      <c r="X598" s="16" t="s">
        <v>9614</v>
      </c>
      <c r="Y598" s="16" t="s">
        <v>9614</v>
      </c>
      <c r="Z598" s="16" t="s">
        <v>9614</v>
      </c>
      <c r="AA598" s="16" t="s">
        <v>9614</v>
      </c>
      <c r="AB598" s="16" t="s">
        <v>9614</v>
      </c>
      <c r="AC598" s="16" t="s">
        <v>9614</v>
      </c>
      <c r="AD598" s="16" t="s">
        <v>9614</v>
      </c>
      <c r="AE598" s="16" t="s">
        <v>9614</v>
      </c>
      <c r="AF598" s="16" t="s">
        <v>9614</v>
      </c>
      <c r="AG598" s="17" t="str">
        <f t="shared" si="18"/>
        <v>597,0,0,0,0,0,0,0,0,0</v>
      </c>
      <c r="AH598" s="16" t="s">
        <v>7336</v>
      </c>
      <c r="AI598" s="16" t="s">
        <v>8277</v>
      </c>
      <c r="AL598" s="16" t="s">
        <v>8182</v>
      </c>
      <c r="AN598" s="16">
        <v>0</v>
      </c>
      <c r="AO598" s="16">
        <v>25</v>
      </c>
      <c r="AP598" s="16">
        <v>10</v>
      </c>
      <c r="AQ598" s="16" t="s">
        <v>8674</v>
      </c>
      <c r="AT598" s="17"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16">
        <v>598</v>
      </c>
      <c r="B599" s="16" t="s">
        <v>965</v>
      </c>
      <c r="C599" s="16" t="s">
        <v>5206</v>
      </c>
      <c r="D599" s="16" t="s">
        <v>181</v>
      </c>
      <c r="E599" s="16" t="s">
        <v>191</v>
      </c>
      <c r="F599" s="16" t="s">
        <v>4982</v>
      </c>
      <c r="G599" s="16" t="s">
        <v>5421</v>
      </c>
      <c r="H599" s="16" t="s">
        <v>5422</v>
      </c>
      <c r="I599" s="16">
        <v>171</v>
      </c>
      <c r="J599" s="16" t="s">
        <v>2044</v>
      </c>
      <c r="K599" s="16">
        <v>90</v>
      </c>
      <c r="L599" s="16">
        <v>70</v>
      </c>
      <c r="M599" s="16" t="s">
        <v>5474</v>
      </c>
      <c r="O599" s="16" t="s">
        <v>6128</v>
      </c>
      <c r="Q599" s="16" t="s">
        <v>7335</v>
      </c>
      <c r="R599" s="16">
        <v>5355</v>
      </c>
      <c r="S599" s="16">
        <v>1</v>
      </c>
      <c r="T599" s="16">
        <v>110</v>
      </c>
      <c r="U599" s="16" t="s">
        <v>8758</v>
      </c>
      <c r="W599" s="16" t="s">
        <v>9395</v>
      </c>
      <c r="X599" s="16" t="s">
        <v>9614</v>
      </c>
      <c r="Y599" s="16" t="s">
        <v>9614</v>
      </c>
      <c r="Z599" s="16" t="s">
        <v>9614</v>
      </c>
      <c r="AA599" s="16" t="s">
        <v>9614</v>
      </c>
      <c r="AB599" s="16" t="s">
        <v>9614</v>
      </c>
      <c r="AC599" s="16" t="s">
        <v>9614</v>
      </c>
      <c r="AD599" s="16" t="s">
        <v>9614</v>
      </c>
      <c r="AE599" s="16" t="s">
        <v>9614</v>
      </c>
      <c r="AF599" s="16" t="s">
        <v>9614</v>
      </c>
      <c r="AG599" s="17" t="str">
        <f t="shared" si="18"/>
        <v>598,0,0,0,0,0,0,0,0,0</v>
      </c>
      <c r="AH599" s="16" t="s">
        <v>7337</v>
      </c>
      <c r="AI599" s="16" t="s">
        <v>8278</v>
      </c>
      <c r="AL599" s="16" t="s">
        <v>8182</v>
      </c>
      <c r="AN599" s="16">
        <v>0</v>
      </c>
      <c r="AO599" s="16">
        <v>25</v>
      </c>
      <c r="AP599" s="16">
        <v>9</v>
      </c>
      <c r="AT599" s="17"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16">
        <v>599</v>
      </c>
      <c r="B600" s="16" t="s">
        <v>966</v>
      </c>
      <c r="C600" s="16" t="s">
        <v>5207</v>
      </c>
      <c r="D600" s="16" t="s">
        <v>191</v>
      </c>
      <c r="F600" s="16" t="s">
        <v>4983</v>
      </c>
      <c r="G600" s="16" t="s">
        <v>5433</v>
      </c>
      <c r="H600" s="16" t="s">
        <v>1312</v>
      </c>
      <c r="I600" s="16">
        <v>60</v>
      </c>
      <c r="J600" s="16" t="s">
        <v>2034</v>
      </c>
      <c r="K600" s="16">
        <v>130</v>
      </c>
      <c r="L600" s="16">
        <v>70</v>
      </c>
      <c r="M600" s="16" t="s">
        <v>5716</v>
      </c>
      <c r="N600" s="16" t="s">
        <v>5658</v>
      </c>
      <c r="O600" s="16" t="s">
        <v>6129</v>
      </c>
      <c r="Q600" s="16" t="s">
        <v>2022</v>
      </c>
      <c r="R600" s="16">
        <v>5355</v>
      </c>
      <c r="S600" s="16">
        <v>0.3</v>
      </c>
      <c r="T600" s="16">
        <v>21</v>
      </c>
      <c r="U600" s="16" t="s">
        <v>8758</v>
      </c>
      <c r="W600" s="16" t="s">
        <v>9396</v>
      </c>
      <c r="X600" s="16" t="s">
        <v>9614</v>
      </c>
      <c r="Y600" s="16" t="s">
        <v>9614</v>
      </c>
      <c r="Z600" s="16" t="s">
        <v>9614</v>
      </c>
      <c r="AA600" s="16" t="s">
        <v>9614</v>
      </c>
      <c r="AB600" s="16" t="s">
        <v>9614</v>
      </c>
      <c r="AC600" s="16" t="s">
        <v>9614</v>
      </c>
      <c r="AD600" s="16" t="s">
        <v>9614</v>
      </c>
      <c r="AE600" s="16" t="s">
        <v>9614</v>
      </c>
      <c r="AF600" s="16" t="s">
        <v>9614</v>
      </c>
      <c r="AG600" s="17" t="str">
        <f t="shared" si="18"/>
        <v>599,0,0,0,0,0,0,0,0,0</v>
      </c>
      <c r="AH600" s="16" t="s">
        <v>7338</v>
      </c>
      <c r="AI600" s="16" t="s">
        <v>7834</v>
      </c>
      <c r="AN600" s="16">
        <v>0</v>
      </c>
      <c r="AO600" s="16">
        <v>25</v>
      </c>
      <c r="AP600" s="16">
        <v>12</v>
      </c>
      <c r="AQ600" s="16" t="s">
        <v>8675</v>
      </c>
      <c r="AT600" s="17"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16">
        <v>600</v>
      </c>
      <c r="B601" s="16" t="s">
        <v>967</v>
      </c>
      <c r="C601" s="16" t="s">
        <v>5208</v>
      </c>
      <c r="D601" s="16" t="s">
        <v>191</v>
      </c>
      <c r="F601" s="16" t="s">
        <v>4984</v>
      </c>
      <c r="G601" s="16" t="s">
        <v>5433</v>
      </c>
      <c r="H601" s="16" t="s">
        <v>1312</v>
      </c>
      <c r="I601" s="16">
        <v>154</v>
      </c>
      <c r="J601" s="16" t="s">
        <v>2044</v>
      </c>
      <c r="K601" s="16">
        <v>60</v>
      </c>
      <c r="L601" s="16">
        <v>70</v>
      </c>
      <c r="M601" s="16" t="s">
        <v>5716</v>
      </c>
      <c r="N601" s="16" t="s">
        <v>5658</v>
      </c>
      <c r="O601" s="16" t="s">
        <v>6130</v>
      </c>
      <c r="Q601" s="16" t="s">
        <v>2022</v>
      </c>
      <c r="R601" s="16">
        <v>5355</v>
      </c>
      <c r="S601" s="16">
        <v>0.6</v>
      </c>
      <c r="T601" s="16">
        <v>51</v>
      </c>
      <c r="U601" s="16" t="s">
        <v>8758</v>
      </c>
      <c r="W601" s="16" t="s">
        <v>9397</v>
      </c>
      <c r="X601" s="16" t="s">
        <v>9614</v>
      </c>
      <c r="Y601" s="16" t="s">
        <v>9614</v>
      </c>
      <c r="Z601" s="16" t="s">
        <v>9614</v>
      </c>
      <c r="AA601" s="16" t="s">
        <v>9614</v>
      </c>
      <c r="AB601" s="16" t="s">
        <v>9614</v>
      </c>
      <c r="AC601" s="16" t="s">
        <v>9614</v>
      </c>
      <c r="AD601" s="16" t="s">
        <v>9614</v>
      </c>
      <c r="AE601" s="16" t="s">
        <v>9614</v>
      </c>
      <c r="AF601" s="16" t="s">
        <v>9614</v>
      </c>
      <c r="AG601" s="17" t="str">
        <f t="shared" si="18"/>
        <v>600,0,0,0,0,0,0,0,0,0</v>
      </c>
      <c r="AH601" s="16" t="s">
        <v>7338</v>
      </c>
      <c r="AI601" s="16" t="s">
        <v>7835</v>
      </c>
      <c r="AN601" s="16">
        <v>0</v>
      </c>
      <c r="AO601" s="16">
        <v>25</v>
      </c>
      <c r="AP601" s="16">
        <v>13</v>
      </c>
      <c r="AQ601" s="16" t="s">
        <v>8676</v>
      </c>
      <c r="AT601" s="17"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16">
        <v>601</v>
      </c>
      <c r="B602" s="16" t="s">
        <v>968</v>
      </c>
      <c r="C602" s="16" t="s">
        <v>5209</v>
      </c>
      <c r="D602" s="16" t="s">
        <v>191</v>
      </c>
      <c r="F602" s="16" t="s">
        <v>4985</v>
      </c>
      <c r="G602" s="16" t="s">
        <v>5433</v>
      </c>
      <c r="H602" s="16" t="s">
        <v>1312</v>
      </c>
      <c r="I602" s="16">
        <v>234</v>
      </c>
      <c r="J602" s="16" t="s">
        <v>2045</v>
      </c>
      <c r="K602" s="16">
        <v>30</v>
      </c>
      <c r="L602" s="16">
        <v>70</v>
      </c>
      <c r="M602" s="16" t="s">
        <v>5716</v>
      </c>
      <c r="N602" s="16" t="s">
        <v>5658</v>
      </c>
      <c r="O602" s="16" t="s">
        <v>6131</v>
      </c>
      <c r="Q602" s="16" t="s">
        <v>2022</v>
      </c>
      <c r="R602" s="16">
        <v>5355</v>
      </c>
      <c r="S602" s="16">
        <v>0.6</v>
      </c>
      <c r="T602" s="16">
        <v>81</v>
      </c>
      <c r="U602" s="16" t="s">
        <v>8758</v>
      </c>
      <c r="W602" s="16" t="s">
        <v>9398</v>
      </c>
      <c r="X602" s="16" t="s">
        <v>9614</v>
      </c>
      <c r="Y602" s="16" t="s">
        <v>9614</v>
      </c>
      <c r="Z602" s="16" t="s">
        <v>9614</v>
      </c>
      <c r="AA602" s="16" t="s">
        <v>9614</v>
      </c>
      <c r="AB602" s="16" t="s">
        <v>9614</v>
      </c>
      <c r="AC602" s="16" t="s">
        <v>9614</v>
      </c>
      <c r="AD602" s="16" t="s">
        <v>9614</v>
      </c>
      <c r="AE602" s="16" t="s">
        <v>9614</v>
      </c>
      <c r="AF602" s="16" t="s">
        <v>9614</v>
      </c>
      <c r="AG602" s="17" t="str">
        <f t="shared" si="18"/>
        <v>601,0,0,0,0,0,0,0,0,0</v>
      </c>
      <c r="AH602" s="16" t="s">
        <v>7338</v>
      </c>
      <c r="AI602" s="16" t="s">
        <v>7836</v>
      </c>
      <c r="AN602" s="16">
        <v>0</v>
      </c>
      <c r="AO602" s="16">
        <v>25</v>
      </c>
      <c r="AP602" s="16">
        <v>10</v>
      </c>
      <c r="AT602" s="17"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16">
        <v>602</v>
      </c>
      <c r="B603" s="16" t="s">
        <v>969</v>
      </c>
      <c r="C603" s="16" t="s">
        <v>5210</v>
      </c>
      <c r="D603" s="16" t="s">
        <v>180</v>
      </c>
      <c r="F603" s="16" t="s">
        <v>4986</v>
      </c>
      <c r="G603" s="16" t="s">
        <v>5421</v>
      </c>
      <c r="H603" s="16" t="s">
        <v>5432</v>
      </c>
      <c r="I603" s="16">
        <v>55</v>
      </c>
      <c r="J603" s="16" t="s">
        <v>2046</v>
      </c>
      <c r="K603" s="16">
        <v>190</v>
      </c>
      <c r="L603" s="16">
        <v>70</v>
      </c>
      <c r="M603" s="16" t="s">
        <v>2041</v>
      </c>
      <c r="O603" s="16" t="s">
        <v>6132</v>
      </c>
      <c r="Q603" s="16" t="s">
        <v>2023</v>
      </c>
      <c r="R603" s="16">
        <v>5355</v>
      </c>
      <c r="S603" s="16">
        <v>0.2</v>
      </c>
      <c r="T603" s="16">
        <v>0.3</v>
      </c>
      <c r="U603" s="16" t="s">
        <v>8760</v>
      </c>
      <c r="W603" s="16" t="s">
        <v>9399</v>
      </c>
      <c r="X603" s="16" t="s">
        <v>9614</v>
      </c>
      <c r="Y603" s="16" t="s">
        <v>9614</v>
      </c>
      <c r="Z603" s="16" t="s">
        <v>9614</v>
      </c>
      <c r="AA603" s="16" t="s">
        <v>9614</v>
      </c>
      <c r="AB603" s="16" t="s">
        <v>9614</v>
      </c>
      <c r="AC603" s="16" t="s">
        <v>9614</v>
      </c>
      <c r="AD603" s="16" t="s">
        <v>9614</v>
      </c>
      <c r="AE603" s="16" t="s">
        <v>9614</v>
      </c>
      <c r="AF603" s="16" t="s">
        <v>9614</v>
      </c>
      <c r="AG603" s="17" t="str">
        <f t="shared" si="18"/>
        <v>602,0,0,0,0,0,0,0,0,0</v>
      </c>
      <c r="AH603" s="16" t="s">
        <v>7339</v>
      </c>
      <c r="AI603" s="16" t="s">
        <v>7837</v>
      </c>
      <c r="AN603" s="16">
        <v>0</v>
      </c>
      <c r="AO603" s="16">
        <v>25</v>
      </c>
      <c r="AP603" s="16">
        <v>19</v>
      </c>
      <c r="AQ603" s="16" t="s">
        <v>8677</v>
      </c>
      <c r="AT603" s="17"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16">
        <v>603</v>
      </c>
      <c r="B604" s="16" t="s">
        <v>970</v>
      </c>
      <c r="C604" s="16" t="s">
        <v>5211</v>
      </c>
      <c r="D604" s="16" t="s">
        <v>180</v>
      </c>
      <c r="F604" s="16" t="s">
        <v>4987</v>
      </c>
      <c r="G604" s="16" t="s">
        <v>5421</v>
      </c>
      <c r="H604" s="16" t="s">
        <v>5432</v>
      </c>
      <c r="I604" s="16">
        <v>142</v>
      </c>
      <c r="J604" s="16" t="s">
        <v>2029</v>
      </c>
      <c r="K604" s="16">
        <v>60</v>
      </c>
      <c r="L604" s="16">
        <v>70</v>
      </c>
      <c r="M604" s="16" t="s">
        <v>2041</v>
      </c>
      <c r="O604" s="16" t="s">
        <v>6133</v>
      </c>
      <c r="Q604" s="16" t="s">
        <v>2023</v>
      </c>
      <c r="R604" s="16">
        <v>5355</v>
      </c>
      <c r="S604" s="16">
        <v>1.2</v>
      </c>
      <c r="T604" s="16">
        <v>22</v>
      </c>
      <c r="U604" s="16" t="s">
        <v>2057</v>
      </c>
      <c r="W604" s="16" t="s">
        <v>9400</v>
      </c>
      <c r="X604" s="16" t="s">
        <v>9614</v>
      </c>
      <c r="Y604" s="16" t="s">
        <v>9614</v>
      </c>
      <c r="Z604" s="16" t="s">
        <v>9614</v>
      </c>
      <c r="AA604" s="16" t="s">
        <v>9614</v>
      </c>
      <c r="AB604" s="16" t="s">
        <v>9614</v>
      </c>
      <c r="AC604" s="16" t="s">
        <v>9614</v>
      </c>
      <c r="AD604" s="16" t="s">
        <v>9614</v>
      </c>
      <c r="AE604" s="16" t="s">
        <v>9614</v>
      </c>
      <c r="AF604" s="16" t="s">
        <v>9614</v>
      </c>
      <c r="AG604" s="17" t="str">
        <f t="shared" si="18"/>
        <v>603,0,0,0,0,0,0,0,0,0</v>
      </c>
      <c r="AH604" s="16" t="s">
        <v>7339</v>
      </c>
      <c r="AI604" s="16" t="s">
        <v>7838</v>
      </c>
      <c r="AN604" s="16">
        <v>0</v>
      </c>
      <c r="AO604" s="16">
        <v>25</v>
      </c>
      <c r="AP604" s="16">
        <v>0</v>
      </c>
      <c r="AQ604" s="16" t="s">
        <v>8678</v>
      </c>
      <c r="AT604" s="17"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16">
        <v>604</v>
      </c>
      <c r="B605" s="16" t="s">
        <v>971</v>
      </c>
      <c r="C605" s="16" t="s">
        <v>5212</v>
      </c>
      <c r="D605" s="16" t="s">
        <v>180</v>
      </c>
      <c r="F605" s="16" t="s">
        <v>4988</v>
      </c>
      <c r="G605" s="16" t="s">
        <v>5421</v>
      </c>
      <c r="H605" s="16" t="s">
        <v>5432</v>
      </c>
      <c r="I605" s="16">
        <v>232</v>
      </c>
      <c r="J605" s="16" t="s">
        <v>2030</v>
      </c>
      <c r="K605" s="16">
        <v>30</v>
      </c>
      <c r="L605" s="16">
        <v>70</v>
      </c>
      <c r="M605" s="16" t="s">
        <v>2041</v>
      </c>
      <c r="O605" s="16" t="s">
        <v>6134</v>
      </c>
      <c r="Q605" s="16" t="s">
        <v>2023</v>
      </c>
      <c r="R605" s="16">
        <v>5355</v>
      </c>
      <c r="S605" s="16">
        <v>2.1</v>
      </c>
      <c r="T605" s="16">
        <v>80.5</v>
      </c>
      <c r="U605" s="16" t="s">
        <v>2057</v>
      </c>
      <c r="W605" s="16" t="s">
        <v>9401</v>
      </c>
      <c r="X605" s="16" t="s">
        <v>9614</v>
      </c>
      <c r="Y605" s="16" t="s">
        <v>9614</v>
      </c>
      <c r="Z605" s="16" t="s">
        <v>9614</v>
      </c>
      <c r="AA605" s="16" t="s">
        <v>9614</v>
      </c>
      <c r="AB605" s="16" t="s">
        <v>9614</v>
      </c>
      <c r="AC605" s="16" t="s">
        <v>9614</v>
      </c>
      <c r="AD605" s="16" t="s">
        <v>9614</v>
      </c>
      <c r="AE605" s="16" t="s">
        <v>9614</v>
      </c>
      <c r="AF605" s="16" t="s">
        <v>9614</v>
      </c>
      <c r="AG605" s="17" t="str">
        <f t="shared" si="18"/>
        <v>604,0,0,0,0,0,0,0,0,0</v>
      </c>
      <c r="AH605" s="16" t="s">
        <v>7339</v>
      </c>
      <c r="AI605" s="16" t="s">
        <v>7839</v>
      </c>
      <c r="AN605" s="16">
        <v>0</v>
      </c>
      <c r="AO605" s="16">
        <v>25</v>
      </c>
      <c r="AP605" s="16">
        <v>0</v>
      </c>
      <c r="AT605" s="17"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16">
        <v>605</v>
      </c>
      <c r="B606" s="16" t="s">
        <v>972</v>
      </c>
      <c r="C606" s="16" t="s">
        <v>5213</v>
      </c>
      <c r="D606" s="16" t="s">
        <v>186</v>
      </c>
      <c r="F606" s="16" t="s">
        <v>4989</v>
      </c>
      <c r="G606" s="16" t="s">
        <v>5421</v>
      </c>
      <c r="H606" s="16" t="s">
        <v>5422</v>
      </c>
      <c r="I606" s="16">
        <v>67</v>
      </c>
      <c r="J606" s="16" t="s">
        <v>5415</v>
      </c>
      <c r="K606" s="16">
        <v>255</v>
      </c>
      <c r="L606" s="16">
        <v>70</v>
      </c>
      <c r="M606" s="16" t="s">
        <v>5717</v>
      </c>
      <c r="N606" s="16" t="s">
        <v>5540</v>
      </c>
      <c r="O606" s="16" t="s">
        <v>6747</v>
      </c>
      <c r="P606" s="16" t="s">
        <v>6748</v>
      </c>
      <c r="Q606" s="16" t="s">
        <v>3771</v>
      </c>
      <c r="R606" s="16">
        <v>5355</v>
      </c>
      <c r="S606" s="16">
        <v>0.5</v>
      </c>
      <c r="T606" s="16">
        <v>9</v>
      </c>
      <c r="U606" s="16" t="s">
        <v>2057</v>
      </c>
      <c r="W606" s="16" t="s">
        <v>9402</v>
      </c>
      <c r="X606" s="16" t="s">
        <v>9614</v>
      </c>
      <c r="Y606" s="16" t="s">
        <v>9614</v>
      </c>
      <c r="Z606" s="16" t="s">
        <v>9614</v>
      </c>
      <c r="AA606" s="16" t="s">
        <v>9614</v>
      </c>
      <c r="AB606" s="16" t="s">
        <v>9614</v>
      </c>
      <c r="AC606" s="16" t="s">
        <v>9614</v>
      </c>
      <c r="AD606" s="16" t="s">
        <v>9614</v>
      </c>
      <c r="AE606" s="16" t="s">
        <v>9614</v>
      </c>
      <c r="AF606" s="16" t="s">
        <v>9614</v>
      </c>
      <c r="AG606" s="17" t="str">
        <f t="shared" si="18"/>
        <v>605,0,0,0,0,0,0,0,0,0</v>
      </c>
      <c r="AH606" s="16" t="s">
        <v>7340</v>
      </c>
      <c r="AI606" s="16" t="s">
        <v>7840</v>
      </c>
      <c r="AN606" s="16">
        <v>0</v>
      </c>
      <c r="AO606" s="16">
        <v>25</v>
      </c>
      <c r="AP606" s="16">
        <v>5</v>
      </c>
      <c r="AQ606" s="16" t="s">
        <v>8679</v>
      </c>
      <c r="AT606" s="17"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16">
        <v>606</v>
      </c>
      <c r="B607" s="16" t="s">
        <v>973</v>
      </c>
      <c r="C607" s="16" t="s">
        <v>5214</v>
      </c>
      <c r="D607" s="16" t="s">
        <v>186</v>
      </c>
      <c r="F607" s="16" t="s">
        <v>4990</v>
      </c>
      <c r="G607" s="16" t="s">
        <v>5421</v>
      </c>
      <c r="H607" s="16" t="s">
        <v>5422</v>
      </c>
      <c r="I607" s="16">
        <v>170</v>
      </c>
      <c r="J607" s="16" t="s">
        <v>5429</v>
      </c>
      <c r="K607" s="16">
        <v>90</v>
      </c>
      <c r="L607" s="16">
        <v>70</v>
      </c>
      <c r="M607" s="16" t="s">
        <v>5717</v>
      </c>
      <c r="N607" s="16" t="s">
        <v>5540</v>
      </c>
      <c r="O607" s="16" t="s">
        <v>6135</v>
      </c>
      <c r="Q607" s="16" t="s">
        <v>3771</v>
      </c>
      <c r="R607" s="16">
        <v>5355</v>
      </c>
      <c r="S607" s="16">
        <v>1</v>
      </c>
      <c r="T607" s="16">
        <v>34.5</v>
      </c>
      <c r="U607" s="16" t="s">
        <v>2058</v>
      </c>
      <c r="W607" s="16" t="s">
        <v>9403</v>
      </c>
      <c r="X607" s="16" t="s">
        <v>9614</v>
      </c>
      <c r="Y607" s="16" t="s">
        <v>9614</v>
      </c>
      <c r="Z607" s="16" t="s">
        <v>9614</v>
      </c>
      <c r="AA607" s="16" t="s">
        <v>9614</v>
      </c>
      <c r="AB607" s="16" t="s">
        <v>9614</v>
      </c>
      <c r="AC607" s="16" t="s">
        <v>9614</v>
      </c>
      <c r="AD607" s="16" t="s">
        <v>9614</v>
      </c>
      <c r="AE607" s="16" t="s">
        <v>9614</v>
      </c>
      <c r="AF607" s="16" t="s">
        <v>9614</v>
      </c>
      <c r="AG607" s="17" t="str">
        <f t="shared" si="18"/>
        <v>606,0,0,0,0,0,0,0,0,0</v>
      </c>
      <c r="AH607" s="16" t="s">
        <v>7340</v>
      </c>
      <c r="AI607" s="16" t="s">
        <v>7841</v>
      </c>
      <c r="AN607" s="16">
        <v>0</v>
      </c>
      <c r="AO607" s="16">
        <v>25</v>
      </c>
      <c r="AP607" s="16">
        <v>0</v>
      </c>
      <c r="AT607" s="17"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16">
        <v>607</v>
      </c>
      <c r="B608" s="16" t="s">
        <v>974</v>
      </c>
      <c r="C608" s="16" t="s">
        <v>5215</v>
      </c>
      <c r="D608" s="16" t="s">
        <v>188</v>
      </c>
      <c r="E608" s="16" t="s">
        <v>178</v>
      </c>
      <c r="F608" s="16" t="s">
        <v>4991</v>
      </c>
      <c r="G608" s="16" t="s">
        <v>5421</v>
      </c>
      <c r="H608" s="16" t="s">
        <v>1312</v>
      </c>
      <c r="I608" s="16">
        <v>55</v>
      </c>
      <c r="J608" s="16" t="s">
        <v>5415</v>
      </c>
      <c r="K608" s="16">
        <v>190</v>
      </c>
      <c r="L608" s="16">
        <v>70</v>
      </c>
      <c r="M608" s="16" t="s">
        <v>5718</v>
      </c>
      <c r="N608" s="16" t="s">
        <v>5593</v>
      </c>
      <c r="O608" s="16" t="s">
        <v>6749</v>
      </c>
      <c r="P608" s="16" t="s">
        <v>6750</v>
      </c>
      <c r="Q608" s="16" t="s">
        <v>2023</v>
      </c>
      <c r="R608" s="16">
        <v>5355</v>
      </c>
      <c r="S608" s="16">
        <v>0.3</v>
      </c>
      <c r="T608" s="16">
        <v>3.1</v>
      </c>
      <c r="U608" s="16" t="s">
        <v>8760</v>
      </c>
      <c r="W608" s="16" t="s">
        <v>9404</v>
      </c>
      <c r="X608" s="16" t="s">
        <v>9614</v>
      </c>
      <c r="Y608" s="16" t="s">
        <v>9614</v>
      </c>
      <c r="Z608" s="16" t="s">
        <v>9614</v>
      </c>
      <c r="AA608" s="16" t="s">
        <v>9614</v>
      </c>
      <c r="AB608" s="16" t="s">
        <v>9614</v>
      </c>
      <c r="AC608" s="16" t="s">
        <v>9614</v>
      </c>
      <c r="AD608" s="16" t="s">
        <v>9614</v>
      </c>
      <c r="AE608" s="16" t="s">
        <v>9614</v>
      </c>
      <c r="AF608" s="16" t="s">
        <v>9614</v>
      </c>
      <c r="AG608" s="17" t="str">
        <f t="shared" si="18"/>
        <v>607,0,0,0,0,0,0,0,0,0</v>
      </c>
      <c r="AH608" s="16" t="s">
        <v>7341</v>
      </c>
      <c r="AI608" s="16" t="s">
        <v>7842</v>
      </c>
      <c r="AN608" s="16">
        <v>0</v>
      </c>
      <c r="AO608" s="16">
        <v>25</v>
      </c>
      <c r="AP608" s="16">
        <v>0</v>
      </c>
      <c r="AQ608" s="16" t="s">
        <v>8680</v>
      </c>
      <c r="AT608" s="17"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16">
        <v>608</v>
      </c>
      <c r="B609" s="16" t="s">
        <v>975</v>
      </c>
      <c r="C609" s="16" t="s">
        <v>5216</v>
      </c>
      <c r="D609" s="16" t="s">
        <v>188</v>
      </c>
      <c r="E609" s="16" t="s">
        <v>178</v>
      </c>
      <c r="F609" s="16" t="s">
        <v>4992</v>
      </c>
      <c r="G609" s="16" t="s">
        <v>5421</v>
      </c>
      <c r="H609" s="16" t="s">
        <v>1312</v>
      </c>
      <c r="I609" s="16">
        <v>130</v>
      </c>
      <c r="J609" s="16" t="s">
        <v>5429</v>
      </c>
      <c r="K609" s="16">
        <v>90</v>
      </c>
      <c r="L609" s="16">
        <v>70</v>
      </c>
      <c r="M609" s="16" t="s">
        <v>5718</v>
      </c>
      <c r="N609" s="16" t="s">
        <v>5593</v>
      </c>
      <c r="O609" s="16" t="s">
        <v>6136</v>
      </c>
      <c r="Q609" s="16" t="s">
        <v>2023</v>
      </c>
      <c r="R609" s="16">
        <v>5355</v>
      </c>
      <c r="S609" s="16">
        <v>0.6</v>
      </c>
      <c r="T609" s="16">
        <v>13</v>
      </c>
      <c r="U609" s="16" t="s">
        <v>8760</v>
      </c>
      <c r="W609" s="16" t="s">
        <v>9405</v>
      </c>
      <c r="X609" s="16" t="s">
        <v>9614</v>
      </c>
      <c r="Y609" s="16" t="s">
        <v>9614</v>
      </c>
      <c r="Z609" s="16" t="s">
        <v>9614</v>
      </c>
      <c r="AA609" s="16" t="s">
        <v>9614</v>
      </c>
      <c r="AB609" s="16" t="s">
        <v>9614</v>
      </c>
      <c r="AC609" s="16" t="s">
        <v>9614</v>
      </c>
      <c r="AD609" s="16" t="s">
        <v>9614</v>
      </c>
      <c r="AE609" s="16" t="s">
        <v>9614</v>
      </c>
      <c r="AF609" s="16" t="s">
        <v>9614</v>
      </c>
      <c r="AG609" s="17" t="str">
        <f t="shared" si="18"/>
        <v>608,0,0,0,0,0,0,0,0,0</v>
      </c>
      <c r="AH609" s="16" t="s">
        <v>7342</v>
      </c>
      <c r="AI609" s="16" t="s">
        <v>7843</v>
      </c>
      <c r="AN609" s="16">
        <v>0</v>
      </c>
      <c r="AO609" s="16">
        <v>25</v>
      </c>
      <c r="AP609" s="16">
        <v>13</v>
      </c>
      <c r="AQ609" s="16" t="s">
        <v>8681</v>
      </c>
      <c r="AT609" s="17"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16">
        <v>609</v>
      </c>
      <c r="B610" s="16" t="s">
        <v>976</v>
      </c>
      <c r="C610" s="16" t="s">
        <v>5217</v>
      </c>
      <c r="D610" s="16" t="s">
        <v>188</v>
      </c>
      <c r="E610" s="16" t="s">
        <v>178</v>
      </c>
      <c r="F610" s="16" t="s">
        <v>4993</v>
      </c>
      <c r="G610" s="16" t="s">
        <v>5421</v>
      </c>
      <c r="H610" s="16" t="s">
        <v>1312</v>
      </c>
      <c r="I610" s="16">
        <v>234</v>
      </c>
      <c r="J610" s="16" t="s">
        <v>5419</v>
      </c>
      <c r="K610" s="16">
        <v>45</v>
      </c>
      <c r="L610" s="16">
        <v>70</v>
      </c>
      <c r="M610" s="16" t="s">
        <v>5718</v>
      </c>
      <c r="N610" s="16" t="s">
        <v>5593</v>
      </c>
      <c r="O610" s="16" t="s">
        <v>6137</v>
      </c>
      <c r="Q610" s="16" t="s">
        <v>2023</v>
      </c>
      <c r="R610" s="16">
        <v>5355</v>
      </c>
      <c r="S610" s="16">
        <v>1</v>
      </c>
      <c r="T610" s="16">
        <v>34.299999999999997</v>
      </c>
      <c r="U610" s="16" t="s">
        <v>8763</v>
      </c>
      <c r="W610" s="16" t="s">
        <v>9406</v>
      </c>
      <c r="X610" s="16" t="s">
        <v>9614</v>
      </c>
      <c r="Y610" s="16" t="s">
        <v>9614</v>
      </c>
      <c r="Z610" s="16" t="s">
        <v>9614</v>
      </c>
      <c r="AA610" s="16" t="s">
        <v>9614</v>
      </c>
      <c r="AB610" s="16" t="s">
        <v>9614</v>
      </c>
      <c r="AC610" s="16" t="s">
        <v>9614</v>
      </c>
      <c r="AD610" s="16" t="s">
        <v>9614</v>
      </c>
      <c r="AE610" s="16" t="s">
        <v>9614</v>
      </c>
      <c r="AF610" s="16" t="s">
        <v>9614</v>
      </c>
      <c r="AG610" s="17" t="str">
        <f t="shared" si="18"/>
        <v>609,0,0,0,0,0,0,0,0,0</v>
      </c>
      <c r="AH610" s="16" t="s">
        <v>7343</v>
      </c>
      <c r="AI610" s="16" t="s">
        <v>7844</v>
      </c>
      <c r="AN610" s="16">
        <v>0</v>
      </c>
      <c r="AO610" s="16">
        <v>25</v>
      </c>
      <c r="AP610" s="16">
        <v>15</v>
      </c>
      <c r="AT610" s="17"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16">
        <v>610</v>
      </c>
      <c r="B611" s="16" t="s">
        <v>977</v>
      </c>
      <c r="C611" s="16" t="s">
        <v>5218</v>
      </c>
      <c r="D611" s="16" t="s">
        <v>189</v>
      </c>
      <c r="F611" s="16" t="s">
        <v>4994</v>
      </c>
      <c r="G611" s="16" t="s">
        <v>5421</v>
      </c>
      <c r="H611" s="16" t="s">
        <v>5432</v>
      </c>
      <c r="I611" s="16">
        <v>64</v>
      </c>
      <c r="J611" s="16" t="s">
        <v>2028</v>
      </c>
      <c r="K611" s="16">
        <v>75</v>
      </c>
      <c r="L611" s="16">
        <v>35</v>
      </c>
      <c r="M611" s="16" t="s">
        <v>5719</v>
      </c>
      <c r="N611" s="16" t="s">
        <v>3804</v>
      </c>
      <c r="O611" s="16" t="s">
        <v>6751</v>
      </c>
      <c r="P611" s="16" t="s">
        <v>6752</v>
      </c>
      <c r="Q611" s="16" t="s">
        <v>6902</v>
      </c>
      <c r="R611" s="16">
        <v>10455</v>
      </c>
      <c r="S611" s="16">
        <v>0.6</v>
      </c>
      <c r="T611" s="16">
        <v>18</v>
      </c>
      <c r="U611" s="16" t="s">
        <v>2055</v>
      </c>
      <c r="W611" s="16" t="s">
        <v>9407</v>
      </c>
      <c r="X611" s="16" t="s">
        <v>9614</v>
      </c>
      <c r="Y611" s="16" t="s">
        <v>9614</v>
      </c>
      <c r="Z611" s="16" t="s">
        <v>9614</v>
      </c>
      <c r="AA611" s="16" t="s">
        <v>9614</v>
      </c>
      <c r="AB611" s="16" t="s">
        <v>9614</v>
      </c>
      <c r="AC611" s="16" t="s">
        <v>9614</v>
      </c>
      <c r="AD611" s="16" t="s">
        <v>9614</v>
      </c>
      <c r="AE611" s="16" t="s">
        <v>9614</v>
      </c>
      <c r="AF611" s="16" t="s">
        <v>9614</v>
      </c>
      <c r="AG611" s="17" t="str">
        <f t="shared" si="18"/>
        <v>610,0,0,0,0,0,0,0,0,0</v>
      </c>
      <c r="AH611" s="16" t="s">
        <v>7344</v>
      </c>
      <c r="AI611" s="16" t="s">
        <v>7845</v>
      </c>
      <c r="AN611" s="16">
        <v>0</v>
      </c>
      <c r="AO611" s="16">
        <v>25</v>
      </c>
      <c r="AP611" s="16">
        <v>0</v>
      </c>
      <c r="AQ611" s="16" t="s">
        <v>8682</v>
      </c>
      <c r="AT611" s="17"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16">
        <v>611</v>
      </c>
      <c r="B612" s="16" t="s">
        <v>978</v>
      </c>
      <c r="C612" s="16" t="s">
        <v>5219</v>
      </c>
      <c r="D612" s="16" t="s">
        <v>189</v>
      </c>
      <c r="F612" s="16" t="s">
        <v>4995</v>
      </c>
      <c r="G612" s="16" t="s">
        <v>5421</v>
      </c>
      <c r="H612" s="16" t="s">
        <v>5432</v>
      </c>
      <c r="I612" s="16">
        <v>144</v>
      </c>
      <c r="J612" s="16" t="s">
        <v>2029</v>
      </c>
      <c r="K612" s="16">
        <v>60</v>
      </c>
      <c r="L612" s="16">
        <v>35</v>
      </c>
      <c r="M612" s="16" t="s">
        <v>5719</v>
      </c>
      <c r="N612" s="16" t="s">
        <v>3804</v>
      </c>
      <c r="O612" s="16" t="s">
        <v>6138</v>
      </c>
      <c r="Q612" s="16" t="s">
        <v>6902</v>
      </c>
      <c r="R612" s="16">
        <v>10455</v>
      </c>
      <c r="S612" s="16">
        <v>1</v>
      </c>
      <c r="T612" s="16">
        <v>36</v>
      </c>
      <c r="U612" s="16" t="s">
        <v>2055</v>
      </c>
      <c r="W612" s="16" t="s">
        <v>9408</v>
      </c>
      <c r="X612" s="16" t="s">
        <v>9614</v>
      </c>
      <c r="Y612" s="16" t="s">
        <v>9614</v>
      </c>
      <c r="Z612" s="16" t="s">
        <v>9614</v>
      </c>
      <c r="AA612" s="16" t="s">
        <v>9614</v>
      </c>
      <c r="AB612" s="16" t="s">
        <v>9614</v>
      </c>
      <c r="AC612" s="16" t="s">
        <v>9614</v>
      </c>
      <c r="AD612" s="16" t="s">
        <v>9614</v>
      </c>
      <c r="AE612" s="16" t="s">
        <v>9614</v>
      </c>
      <c r="AF612" s="16" t="s">
        <v>9614</v>
      </c>
      <c r="AG612" s="17" t="str">
        <f t="shared" si="18"/>
        <v>611,0,0,0,0,0,0,0,0,0</v>
      </c>
      <c r="AH612" s="16" t="s">
        <v>7345</v>
      </c>
      <c r="AI612" s="16" t="s">
        <v>7846</v>
      </c>
      <c r="AN612" s="16">
        <v>0</v>
      </c>
      <c r="AO612" s="16">
        <v>25</v>
      </c>
      <c r="AP612" s="16">
        <v>0</v>
      </c>
      <c r="AQ612" s="16" t="s">
        <v>8683</v>
      </c>
      <c r="AT612" s="17"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16">
        <v>612</v>
      </c>
      <c r="B613" s="16" t="s">
        <v>979</v>
      </c>
      <c r="C613" s="16" t="s">
        <v>5220</v>
      </c>
      <c r="D613" s="16" t="s">
        <v>189</v>
      </c>
      <c r="F613" s="16" t="s">
        <v>4996</v>
      </c>
      <c r="G613" s="16" t="s">
        <v>5421</v>
      </c>
      <c r="H613" s="16" t="s">
        <v>5432</v>
      </c>
      <c r="I613" s="16">
        <v>243</v>
      </c>
      <c r="J613" s="16" t="s">
        <v>2030</v>
      </c>
      <c r="K613" s="16">
        <v>45</v>
      </c>
      <c r="L613" s="16">
        <v>35</v>
      </c>
      <c r="M613" s="16" t="s">
        <v>5719</v>
      </c>
      <c r="N613" s="16" t="s">
        <v>3804</v>
      </c>
      <c r="O613" s="16" t="s">
        <v>6139</v>
      </c>
      <c r="Q613" s="16" t="s">
        <v>6902</v>
      </c>
      <c r="R613" s="16">
        <v>10455</v>
      </c>
      <c r="S613" s="16">
        <v>1.8</v>
      </c>
      <c r="T613" s="16">
        <v>105.5</v>
      </c>
      <c r="U613" s="16" t="s">
        <v>8759</v>
      </c>
      <c r="W613" s="16" t="s">
        <v>9409</v>
      </c>
      <c r="X613" s="16" t="s">
        <v>9614</v>
      </c>
      <c r="Y613" s="16" t="s">
        <v>9614</v>
      </c>
      <c r="Z613" s="16" t="s">
        <v>9614</v>
      </c>
      <c r="AA613" s="16" t="s">
        <v>9614</v>
      </c>
      <c r="AB613" s="16" t="s">
        <v>9614</v>
      </c>
      <c r="AC613" s="16" t="s">
        <v>9614</v>
      </c>
      <c r="AD613" s="16" t="s">
        <v>9614</v>
      </c>
      <c r="AE613" s="16" t="s">
        <v>9614</v>
      </c>
      <c r="AF613" s="16" t="s">
        <v>9614</v>
      </c>
      <c r="AG613" s="17" t="str">
        <f t="shared" si="18"/>
        <v>612,0,0,0,0,0,0,0,0,0</v>
      </c>
      <c r="AH613" s="16" t="s">
        <v>7345</v>
      </c>
      <c r="AI613" s="16" t="s">
        <v>7847</v>
      </c>
      <c r="AN613" s="16">
        <v>0</v>
      </c>
      <c r="AO613" s="16">
        <v>25</v>
      </c>
      <c r="AP613" s="16">
        <v>0</v>
      </c>
      <c r="AT613" s="17"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16">
        <v>613</v>
      </c>
      <c r="B614" s="16" t="s">
        <v>980</v>
      </c>
      <c r="C614" s="16" t="s">
        <v>5221</v>
      </c>
      <c r="D614" s="16" t="s">
        <v>164</v>
      </c>
      <c r="F614" s="16" t="s">
        <v>4997</v>
      </c>
      <c r="G614" s="16" t="s">
        <v>5421</v>
      </c>
      <c r="H614" s="16" t="s">
        <v>5422</v>
      </c>
      <c r="I614" s="16">
        <v>61</v>
      </c>
      <c r="J614" s="16" t="s">
        <v>2028</v>
      </c>
      <c r="K614" s="16">
        <v>120</v>
      </c>
      <c r="L614" s="16">
        <v>70</v>
      </c>
      <c r="M614" s="16" t="s">
        <v>3757</v>
      </c>
      <c r="N614" s="16" t="s">
        <v>5567</v>
      </c>
      <c r="O614" s="16" t="s">
        <v>6753</v>
      </c>
      <c r="P614" s="16" t="s">
        <v>6754</v>
      </c>
      <c r="Q614" s="16" t="s">
        <v>2024</v>
      </c>
      <c r="R614" s="16">
        <v>5355</v>
      </c>
      <c r="S614" s="16">
        <v>0.5</v>
      </c>
      <c r="T614" s="16">
        <v>8.5</v>
      </c>
      <c r="U614" s="16" t="s">
        <v>8760</v>
      </c>
      <c r="W614" s="16" t="s">
        <v>9410</v>
      </c>
      <c r="X614" s="16" t="s">
        <v>9614</v>
      </c>
      <c r="Y614" s="16" t="s">
        <v>9614</v>
      </c>
      <c r="Z614" s="16" t="s">
        <v>9614</v>
      </c>
      <c r="AA614" s="16" t="s">
        <v>9614</v>
      </c>
      <c r="AB614" s="16" t="s">
        <v>9614</v>
      </c>
      <c r="AC614" s="16" t="s">
        <v>9614</v>
      </c>
      <c r="AD614" s="16" t="s">
        <v>9614</v>
      </c>
      <c r="AE614" s="16" t="s">
        <v>9614</v>
      </c>
      <c r="AF614" s="16" t="s">
        <v>9614</v>
      </c>
      <c r="AG614" s="17" t="str">
        <f t="shared" si="18"/>
        <v>613,0,0,0,0,0,0,0,0,0</v>
      </c>
      <c r="AH614" s="16" t="s">
        <v>7346</v>
      </c>
      <c r="AI614" s="16" t="s">
        <v>8388</v>
      </c>
      <c r="AK614" s="16" t="s">
        <v>8040</v>
      </c>
      <c r="AN614" s="16">
        <v>0</v>
      </c>
      <c r="AO614" s="16">
        <v>25</v>
      </c>
      <c r="AP614" s="16">
        <v>0</v>
      </c>
      <c r="AQ614" s="16" t="s">
        <v>8684</v>
      </c>
      <c r="AT614" s="17"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16">
        <v>614</v>
      </c>
      <c r="B615" s="16" t="s">
        <v>981</v>
      </c>
      <c r="C615" s="16" t="s">
        <v>5222</v>
      </c>
      <c r="D615" s="16" t="s">
        <v>164</v>
      </c>
      <c r="F615" s="16" t="s">
        <v>4998</v>
      </c>
      <c r="G615" s="16" t="s">
        <v>5421</v>
      </c>
      <c r="H615" s="16" t="s">
        <v>5422</v>
      </c>
      <c r="I615" s="16">
        <v>170</v>
      </c>
      <c r="J615" s="16" t="s">
        <v>2029</v>
      </c>
      <c r="K615" s="16">
        <v>60</v>
      </c>
      <c r="L615" s="16">
        <v>70</v>
      </c>
      <c r="M615" s="16" t="s">
        <v>3757</v>
      </c>
      <c r="N615" s="16" t="s">
        <v>3753</v>
      </c>
      <c r="O615" s="16" t="s">
        <v>6140</v>
      </c>
      <c r="Q615" s="16" t="s">
        <v>2024</v>
      </c>
      <c r="R615" s="16">
        <v>5355</v>
      </c>
      <c r="S615" s="16">
        <v>2.6</v>
      </c>
      <c r="T615" s="16">
        <v>260</v>
      </c>
      <c r="U615" s="16" t="s">
        <v>8760</v>
      </c>
      <c r="W615" s="16" t="s">
        <v>9411</v>
      </c>
      <c r="X615" s="16" t="s">
        <v>9614</v>
      </c>
      <c r="Y615" s="16" t="s">
        <v>9614</v>
      </c>
      <c r="Z615" s="16" t="s">
        <v>9614</v>
      </c>
      <c r="AA615" s="16" t="s">
        <v>9614</v>
      </c>
      <c r="AB615" s="16" t="s">
        <v>9614</v>
      </c>
      <c r="AC615" s="16" t="s">
        <v>9614</v>
      </c>
      <c r="AD615" s="16" t="s">
        <v>9614</v>
      </c>
      <c r="AE615" s="16" t="s">
        <v>9614</v>
      </c>
      <c r="AF615" s="16" t="s">
        <v>9614</v>
      </c>
      <c r="AG615" s="17" t="str">
        <f t="shared" si="18"/>
        <v>614,0,0,0,0,0,0,0,0,0</v>
      </c>
      <c r="AH615" s="16" t="s">
        <v>7347</v>
      </c>
      <c r="AI615" s="16" t="s">
        <v>8389</v>
      </c>
      <c r="AK615" s="16" t="s">
        <v>8040</v>
      </c>
      <c r="AN615" s="16">
        <v>0</v>
      </c>
      <c r="AO615" s="16">
        <v>25</v>
      </c>
      <c r="AP615" s="16">
        <v>0</v>
      </c>
      <c r="AT615" s="17"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16">
        <v>615</v>
      </c>
      <c r="B616" s="16" t="s">
        <v>982</v>
      </c>
      <c r="C616" s="16" t="s">
        <v>5223</v>
      </c>
      <c r="D616" s="16" t="s">
        <v>164</v>
      </c>
      <c r="E616" s="16" t="s">
        <v>193</v>
      </c>
      <c r="F616" s="16" t="s">
        <v>4999</v>
      </c>
      <c r="G616" s="16" t="s">
        <v>5433</v>
      </c>
      <c r="H616" s="16" t="s">
        <v>5422</v>
      </c>
      <c r="I616" s="16">
        <v>170</v>
      </c>
      <c r="J616" s="16" t="s">
        <v>1315</v>
      </c>
      <c r="K616" s="16">
        <v>25</v>
      </c>
      <c r="L616" s="16">
        <v>70</v>
      </c>
      <c r="M616" s="16" t="s">
        <v>2041</v>
      </c>
      <c r="O616" s="16" t="s">
        <v>6141</v>
      </c>
      <c r="Q616" s="16" t="s">
        <v>2022</v>
      </c>
      <c r="R616" s="16">
        <v>6630</v>
      </c>
      <c r="S616" s="16">
        <v>1.1000000000000001</v>
      </c>
      <c r="T616" s="16">
        <v>148</v>
      </c>
      <c r="U616" s="16" t="s">
        <v>2057</v>
      </c>
      <c r="W616" s="16" t="s">
        <v>9412</v>
      </c>
      <c r="X616" s="16" t="s">
        <v>9614</v>
      </c>
      <c r="Y616" s="16" t="s">
        <v>9614</v>
      </c>
      <c r="Z616" s="16" t="s">
        <v>9614</v>
      </c>
      <c r="AA616" s="16" t="s">
        <v>9614</v>
      </c>
      <c r="AB616" s="16" t="s">
        <v>9614</v>
      </c>
      <c r="AC616" s="16" t="s">
        <v>9614</v>
      </c>
      <c r="AD616" s="16" t="s">
        <v>9614</v>
      </c>
      <c r="AE616" s="16" t="s">
        <v>9614</v>
      </c>
      <c r="AF616" s="16" t="s">
        <v>9614</v>
      </c>
      <c r="AG616" s="17" t="str">
        <f t="shared" si="18"/>
        <v>615,0,0,0,0,0,0,0,0,0</v>
      </c>
      <c r="AH616" s="16" t="s">
        <v>7348</v>
      </c>
      <c r="AI616" s="16" t="s">
        <v>8279</v>
      </c>
      <c r="AL616" s="16" t="s">
        <v>8253</v>
      </c>
      <c r="AN616" s="16">
        <v>0</v>
      </c>
      <c r="AO616" s="16">
        <v>25</v>
      </c>
      <c r="AP616" s="16">
        <v>10</v>
      </c>
      <c r="AT616" s="17"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16">
        <v>616</v>
      </c>
      <c r="B617" s="16" t="s">
        <v>983</v>
      </c>
      <c r="C617" s="16" t="s">
        <v>3801</v>
      </c>
      <c r="D617" s="16" t="s">
        <v>170</v>
      </c>
      <c r="F617" s="16" t="s">
        <v>5000</v>
      </c>
      <c r="G617" s="16" t="s">
        <v>5421</v>
      </c>
      <c r="H617" s="16" t="s">
        <v>5422</v>
      </c>
      <c r="I617" s="16">
        <v>61</v>
      </c>
      <c r="J617" s="16" t="s">
        <v>2034</v>
      </c>
      <c r="K617" s="16">
        <v>200</v>
      </c>
      <c r="L617" s="16">
        <v>70</v>
      </c>
      <c r="M617" s="16" t="s">
        <v>5720</v>
      </c>
      <c r="N617" s="16" t="s">
        <v>3808</v>
      </c>
      <c r="O617" s="16" t="s">
        <v>6755</v>
      </c>
      <c r="P617" s="16" t="s">
        <v>6756</v>
      </c>
      <c r="Q617" s="16" t="s">
        <v>1372</v>
      </c>
      <c r="R617" s="16">
        <v>4080</v>
      </c>
      <c r="S617" s="16">
        <v>0.4</v>
      </c>
      <c r="T617" s="16">
        <v>7.7</v>
      </c>
      <c r="U617" s="16" t="s">
        <v>2056</v>
      </c>
      <c r="W617" s="16" t="s">
        <v>9413</v>
      </c>
      <c r="X617" s="16" t="s">
        <v>9614</v>
      </c>
      <c r="Y617" s="16" t="s">
        <v>9614</v>
      </c>
      <c r="Z617" s="16" t="s">
        <v>9614</v>
      </c>
      <c r="AA617" s="16" t="s">
        <v>9614</v>
      </c>
      <c r="AB617" s="16" t="s">
        <v>9614</v>
      </c>
      <c r="AC617" s="16" t="s">
        <v>9614</v>
      </c>
      <c r="AD617" s="16" t="s">
        <v>9614</v>
      </c>
      <c r="AE617" s="16" t="s">
        <v>9614</v>
      </c>
      <c r="AF617" s="16" t="s">
        <v>9614</v>
      </c>
      <c r="AG617" s="17" t="str">
        <f t="shared" si="18"/>
        <v>616,0,0,0,0,0,0,0,0,0</v>
      </c>
      <c r="AH617" s="16" t="s">
        <v>7349</v>
      </c>
      <c r="AI617" s="16" t="s">
        <v>7848</v>
      </c>
      <c r="AN617" s="16">
        <v>0</v>
      </c>
      <c r="AO617" s="16">
        <v>25</v>
      </c>
      <c r="AP617" s="16">
        <v>11</v>
      </c>
      <c r="AQ617" s="16" t="s">
        <v>8685</v>
      </c>
      <c r="AT617" s="17"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16">
        <v>617</v>
      </c>
      <c r="B618" s="16" t="s">
        <v>984</v>
      </c>
      <c r="C618" s="16" t="s">
        <v>5224</v>
      </c>
      <c r="D618" s="16" t="s">
        <v>170</v>
      </c>
      <c r="F618" s="16" t="s">
        <v>5001</v>
      </c>
      <c r="G618" s="16" t="s">
        <v>5421</v>
      </c>
      <c r="H618" s="16" t="s">
        <v>5422</v>
      </c>
      <c r="I618" s="16">
        <v>173</v>
      </c>
      <c r="J618" s="16" t="s">
        <v>2047</v>
      </c>
      <c r="K618" s="16">
        <v>75</v>
      </c>
      <c r="L618" s="16">
        <v>70</v>
      </c>
      <c r="M618" s="16" t="s">
        <v>5721</v>
      </c>
      <c r="N618" s="16" t="s">
        <v>3783</v>
      </c>
      <c r="O618" s="16" t="s">
        <v>6142</v>
      </c>
      <c r="Q618" s="16" t="s">
        <v>1372</v>
      </c>
      <c r="R618" s="16">
        <v>4080</v>
      </c>
      <c r="S618" s="16">
        <v>0.8</v>
      </c>
      <c r="T618" s="16">
        <v>25.3</v>
      </c>
      <c r="U618" s="16" t="s">
        <v>2056</v>
      </c>
      <c r="W618" s="16" t="s">
        <v>9414</v>
      </c>
      <c r="X618" s="16" t="s">
        <v>9614</v>
      </c>
      <c r="Y618" s="16" t="s">
        <v>9614</v>
      </c>
      <c r="Z618" s="16" t="s">
        <v>9614</v>
      </c>
      <c r="AA618" s="16" t="s">
        <v>9614</v>
      </c>
      <c r="AB618" s="16" t="s">
        <v>9614</v>
      </c>
      <c r="AC618" s="16" t="s">
        <v>9614</v>
      </c>
      <c r="AD618" s="16" t="s">
        <v>9614</v>
      </c>
      <c r="AE618" s="16" t="s">
        <v>9614</v>
      </c>
      <c r="AF618" s="16" t="s">
        <v>9614</v>
      </c>
      <c r="AG618" s="17" t="str">
        <f t="shared" si="18"/>
        <v>617,0,0,0,0,0,0,0,0,0</v>
      </c>
      <c r="AH618" s="16" t="s">
        <v>7350</v>
      </c>
      <c r="AI618" s="16" t="s">
        <v>7849</v>
      </c>
      <c r="AN618" s="16">
        <v>0</v>
      </c>
      <c r="AO618" s="16">
        <v>25</v>
      </c>
      <c r="AP618" s="16">
        <v>0</v>
      </c>
      <c r="AT618" s="17"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16">
        <v>618</v>
      </c>
      <c r="B619" s="16" t="s">
        <v>985</v>
      </c>
      <c r="C619" s="16" t="s">
        <v>5225</v>
      </c>
      <c r="D619" s="16" t="s">
        <v>184</v>
      </c>
      <c r="E619" s="16" t="s">
        <v>180</v>
      </c>
      <c r="F619" s="16" t="s">
        <v>5002</v>
      </c>
      <c r="G619" s="16" t="s">
        <v>5421</v>
      </c>
      <c r="H619" s="16" t="s">
        <v>5422</v>
      </c>
      <c r="I619" s="16">
        <v>165</v>
      </c>
      <c r="J619" s="16" t="s">
        <v>2032</v>
      </c>
      <c r="K619" s="16">
        <v>75</v>
      </c>
      <c r="L619" s="16">
        <v>70</v>
      </c>
      <c r="M619" s="16" t="s">
        <v>5722</v>
      </c>
      <c r="N619" s="16" t="s">
        <v>3750</v>
      </c>
      <c r="O619" s="16" t="s">
        <v>6757</v>
      </c>
      <c r="P619" s="16" t="s">
        <v>6758</v>
      </c>
      <c r="Q619" s="16" t="s">
        <v>7197</v>
      </c>
      <c r="R619" s="16">
        <v>5355</v>
      </c>
      <c r="S619" s="16">
        <v>0.7</v>
      </c>
      <c r="T619" s="16">
        <v>11</v>
      </c>
      <c r="U619" s="16" t="s">
        <v>2058</v>
      </c>
      <c r="W619" s="16" t="s">
        <v>9415</v>
      </c>
      <c r="X619" s="16" t="s">
        <v>9614</v>
      </c>
      <c r="Y619" s="16" t="s">
        <v>9614</v>
      </c>
      <c r="Z619" s="16" t="s">
        <v>9614</v>
      </c>
      <c r="AA619" s="16" t="s">
        <v>9614</v>
      </c>
      <c r="AB619" s="16" t="s">
        <v>9614</v>
      </c>
      <c r="AC619" s="16" t="s">
        <v>9614</v>
      </c>
      <c r="AD619" s="16" t="s">
        <v>9614</v>
      </c>
      <c r="AE619" s="16" t="s">
        <v>9614</v>
      </c>
      <c r="AF619" s="16" t="s">
        <v>9614</v>
      </c>
      <c r="AG619" s="17" t="str">
        <f t="shared" si="18"/>
        <v>618,0,0,0,0,0,0,0,0,0</v>
      </c>
      <c r="AH619" s="16" t="s">
        <v>7351</v>
      </c>
      <c r="AI619" s="16" t="s">
        <v>8280</v>
      </c>
      <c r="AL619" s="16" t="s">
        <v>8070</v>
      </c>
      <c r="AN619" s="16">
        <v>0</v>
      </c>
      <c r="AO619" s="16">
        <v>25</v>
      </c>
      <c r="AP619" s="16">
        <v>0</v>
      </c>
      <c r="AT619" s="17"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16">
        <v>619</v>
      </c>
      <c r="B620" s="16" t="s">
        <v>986</v>
      </c>
      <c r="C620" s="16" t="s">
        <v>5226</v>
      </c>
      <c r="D620" s="16" t="s">
        <v>182</v>
      </c>
      <c r="F620" s="16" t="s">
        <v>5003</v>
      </c>
      <c r="G620" s="16" t="s">
        <v>5421</v>
      </c>
      <c r="H620" s="16" t="s">
        <v>1312</v>
      </c>
      <c r="I620" s="16">
        <v>70</v>
      </c>
      <c r="J620" s="16" t="s">
        <v>2028</v>
      </c>
      <c r="K620" s="16">
        <v>180</v>
      </c>
      <c r="L620" s="16">
        <v>70</v>
      </c>
      <c r="M620" s="16" t="s">
        <v>5723</v>
      </c>
      <c r="N620" s="16" t="s">
        <v>3715</v>
      </c>
      <c r="O620" s="16" t="s">
        <v>6759</v>
      </c>
      <c r="P620" s="16" t="s">
        <v>6760</v>
      </c>
      <c r="Q620" s="16" t="s">
        <v>7119</v>
      </c>
      <c r="R620" s="16">
        <v>6630</v>
      </c>
      <c r="S620" s="16">
        <v>0.9</v>
      </c>
      <c r="T620" s="16">
        <v>20</v>
      </c>
      <c r="U620" s="16" t="s">
        <v>8759</v>
      </c>
      <c r="W620" s="16" t="s">
        <v>9416</v>
      </c>
      <c r="X620" s="16" t="s">
        <v>9614</v>
      </c>
      <c r="Y620" s="16" t="s">
        <v>9614</v>
      </c>
      <c r="Z620" s="16" t="s">
        <v>9614</v>
      </c>
      <c r="AA620" s="16" t="s">
        <v>9614</v>
      </c>
      <c r="AB620" s="16" t="s">
        <v>9614</v>
      </c>
      <c r="AC620" s="16" t="s">
        <v>9614</v>
      </c>
      <c r="AD620" s="16" t="s">
        <v>9614</v>
      </c>
      <c r="AE620" s="16" t="s">
        <v>9614</v>
      </c>
      <c r="AF620" s="16" t="s">
        <v>9614</v>
      </c>
      <c r="AG620" s="17" t="str">
        <f t="shared" si="18"/>
        <v>619,0,0,0,0,0,0,0,0,0</v>
      </c>
      <c r="AH620" s="16" t="s">
        <v>7352</v>
      </c>
      <c r="AI620" s="16" t="s">
        <v>7850</v>
      </c>
      <c r="AN620" s="16">
        <v>0</v>
      </c>
      <c r="AO620" s="16">
        <v>25</v>
      </c>
      <c r="AP620" s="16">
        <v>0</v>
      </c>
      <c r="AQ620" s="16" t="s">
        <v>8686</v>
      </c>
      <c r="AT620" s="17"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16">
        <v>620</v>
      </c>
      <c r="B621" s="16" t="s">
        <v>987</v>
      </c>
      <c r="C621" s="16" t="s">
        <v>5227</v>
      </c>
      <c r="D621" s="16" t="s">
        <v>182</v>
      </c>
      <c r="F621" s="16" t="s">
        <v>5004</v>
      </c>
      <c r="G621" s="16" t="s">
        <v>5421</v>
      </c>
      <c r="H621" s="16" t="s">
        <v>1312</v>
      </c>
      <c r="I621" s="16">
        <v>179</v>
      </c>
      <c r="J621" s="16" t="s">
        <v>2029</v>
      </c>
      <c r="K621" s="16">
        <v>45</v>
      </c>
      <c r="L621" s="16">
        <v>70</v>
      </c>
      <c r="M621" s="16" t="s">
        <v>5723</v>
      </c>
      <c r="N621" s="16" t="s">
        <v>3715</v>
      </c>
      <c r="O621" s="16" t="s">
        <v>6143</v>
      </c>
      <c r="Q621" s="16" t="s">
        <v>7119</v>
      </c>
      <c r="R621" s="16">
        <v>6630</v>
      </c>
      <c r="S621" s="16">
        <v>1.4</v>
      </c>
      <c r="T621" s="16">
        <v>35.5</v>
      </c>
      <c r="U621" s="16" t="s">
        <v>8762</v>
      </c>
      <c r="W621" s="16" t="s">
        <v>9417</v>
      </c>
      <c r="X621" s="16" t="s">
        <v>9614</v>
      </c>
      <c r="Y621" s="16" t="s">
        <v>9614</v>
      </c>
      <c r="Z621" s="16" t="s">
        <v>9614</v>
      </c>
      <c r="AA621" s="16" t="s">
        <v>9614</v>
      </c>
      <c r="AB621" s="16" t="s">
        <v>9614</v>
      </c>
      <c r="AC621" s="16" t="s">
        <v>9614</v>
      </c>
      <c r="AD621" s="16" t="s">
        <v>9614</v>
      </c>
      <c r="AE621" s="16" t="s">
        <v>9614</v>
      </c>
      <c r="AF621" s="16" t="s">
        <v>9614</v>
      </c>
      <c r="AG621" s="17" t="str">
        <f t="shared" si="18"/>
        <v>620,0,0,0,0,0,0,0,0,0</v>
      </c>
      <c r="AH621" s="16" t="s">
        <v>7352</v>
      </c>
      <c r="AI621" s="16" t="s">
        <v>7851</v>
      </c>
      <c r="AN621" s="16">
        <v>0</v>
      </c>
      <c r="AO621" s="16">
        <v>25</v>
      </c>
      <c r="AP621" s="16">
        <v>0</v>
      </c>
      <c r="AT621" s="17"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16">
        <v>621</v>
      </c>
      <c r="B622" s="16" t="s">
        <v>988</v>
      </c>
      <c r="C622" s="16" t="s">
        <v>5228</v>
      </c>
      <c r="D622" s="16" t="s">
        <v>189</v>
      </c>
      <c r="F622" s="16" t="s">
        <v>5005</v>
      </c>
      <c r="G622" s="16" t="s">
        <v>5421</v>
      </c>
      <c r="H622" s="16" t="s">
        <v>5422</v>
      </c>
      <c r="I622" s="16">
        <v>170</v>
      </c>
      <c r="J622" s="16" t="s">
        <v>2029</v>
      </c>
      <c r="K622" s="16">
        <v>45</v>
      </c>
      <c r="L622" s="16">
        <v>70</v>
      </c>
      <c r="M622" s="16" t="s">
        <v>5724</v>
      </c>
      <c r="N622" s="16" t="s">
        <v>3728</v>
      </c>
      <c r="O622" s="16" t="s">
        <v>6761</v>
      </c>
      <c r="P622" s="16" t="s">
        <v>6762</v>
      </c>
      <c r="Q622" s="16" t="s">
        <v>6902</v>
      </c>
      <c r="R622" s="16">
        <v>7905</v>
      </c>
      <c r="S622" s="16">
        <v>1.6</v>
      </c>
      <c r="T622" s="16">
        <v>139</v>
      </c>
      <c r="U622" s="16" t="s">
        <v>2056</v>
      </c>
      <c r="W622" s="16" t="s">
        <v>9418</v>
      </c>
      <c r="X622" s="16" t="s">
        <v>9614</v>
      </c>
      <c r="Y622" s="16" t="s">
        <v>9614</v>
      </c>
      <c r="Z622" s="16" t="s">
        <v>9614</v>
      </c>
      <c r="AA622" s="16" t="s">
        <v>9614</v>
      </c>
      <c r="AB622" s="16" t="s">
        <v>9614</v>
      </c>
      <c r="AC622" s="16" t="s">
        <v>9614</v>
      </c>
      <c r="AD622" s="16" t="s">
        <v>9614</v>
      </c>
      <c r="AE622" s="16" t="s">
        <v>9614</v>
      </c>
      <c r="AF622" s="16" t="s">
        <v>9614</v>
      </c>
      <c r="AG622" s="17" t="str">
        <f t="shared" si="18"/>
        <v>621,0,0,0,0,0,0,0,0,0</v>
      </c>
      <c r="AH622" s="16" t="s">
        <v>7215</v>
      </c>
      <c r="AI622" s="16" t="s">
        <v>8281</v>
      </c>
      <c r="AL622" s="16" t="s">
        <v>8207</v>
      </c>
      <c r="AN622" s="16">
        <v>0</v>
      </c>
      <c r="AO622" s="16">
        <v>25</v>
      </c>
      <c r="AP622" s="16">
        <v>0</v>
      </c>
      <c r="AT622" s="17"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16">
        <v>622</v>
      </c>
      <c r="B623" s="16" t="s">
        <v>989</v>
      </c>
      <c r="C623" s="16" t="s">
        <v>5229</v>
      </c>
      <c r="D623" s="16" t="s">
        <v>184</v>
      </c>
      <c r="E623" s="16" t="s">
        <v>188</v>
      </c>
      <c r="F623" s="16" t="s">
        <v>5006</v>
      </c>
      <c r="G623" s="16" t="s">
        <v>5433</v>
      </c>
      <c r="H623" s="16" t="s">
        <v>5422</v>
      </c>
      <c r="I623" s="16">
        <v>61</v>
      </c>
      <c r="J623" s="16" t="s">
        <v>2028</v>
      </c>
      <c r="K623" s="16">
        <v>190</v>
      </c>
      <c r="L623" s="16">
        <v>70</v>
      </c>
      <c r="M623" s="16" t="s">
        <v>5725</v>
      </c>
      <c r="N623" s="16" t="s">
        <v>3703</v>
      </c>
      <c r="O623" s="16" t="s">
        <v>6144</v>
      </c>
      <c r="Q623" s="16" t="s">
        <v>2022</v>
      </c>
      <c r="R623" s="16">
        <v>6630</v>
      </c>
      <c r="S623" s="16">
        <v>1</v>
      </c>
      <c r="T623" s="16">
        <v>92</v>
      </c>
      <c r="U623" s="16" t="s">
        <v>2055</v>
      </c>
      <c r="W623" s="16" t="s">
        <v>9419</v>
      </c>
      <c r="X623" s="16" t="s">
        <v>9614</v>
      </c>
      <c r="Y623" s="16" t="s">
        <v>9614</v>
      </c>
      <c r="Z623" s="16" t="s">
        <v>9614</v>
      </c>
      <c r="AA623" s="16" t="s">
        <v>9614</v>
      </c>
      <c r="AB623" s="16" t="s">
        <v>9614</v>
      </c>
      <c r="AC623" s="16" t="s">
        <v>9614</v>
      </c>
      <c r="AD623" s="16" t="s">
        <v>9614</v>
      </c>
      <c r="AE623" s="16" t="s">
        <v>9614</v>
      </c>
      <c r="AF623" s="16" t="s">
        <v>9614</v>
      </c>
      <c r="AG623" s="17" t="str">
        <f t="shared" si="18"/>
        <v>622,0,0,0,0,0,0,0,0,0</v>
      </c>
      <c r="AH623" s="16" t="s">
        <v>7353</v>
      </c>
      <c r="AI623" s="16" t="s">
        <v>8282</v>
      </c>
      <c r="AL623" s="16" t="s">
        <v>8283</v>
      </c>
      <c r="AN623" s="16">
        <v>0</v>
      </c>
      <c r="AO623" s="16">
        <v>25</v>
      </c>
      <c r="AP623" s="16">
        <v>0</v>
      </c>
      <c r="AQ623" s="16" t="s">
        <v>8687</v>
      </c>
      <c r="AT623" s="17"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16">
        <v>623</v>
      </c>
      <c r="B624" s="16" t="s">
        <v>990</v>
      </c>
      <c r="C624" s="16" t="s">
        <v>5230</v>
      </c>
      <c r="D624" s="16" t="s">
        <v>184</v>
      </c>
      <c r="E624" s="16" t="s">
        <v>188</v>
      </c>
      <c r="F624" s="16" t="s">
        <v>5007</v>
      </c>
      <c r="G624" s="16" t="s">
        <v>5433</v>
      </c>
      <c r="H624" s="16" t="s">
        <v>5422</v>
      </c>
      <c r="I624" s="16">
        <v>169</v>
      </c>
      <c r="J624" s="16" t="s">
        <v>2029</v>
      </c>
      <c r="K624" s="16">
        <v>90</v>
      </c>
      <c r="L624" s="16">
        <v>70</v>
      </c>
      <c r="M624" s="16" t="s">
        <v>5725</v>
      </c>
      <c r="N624" s="16" t="s">
        <v>3703</v>
      </c>
      <c r="O624" s="16" t="s">
        <v>6145</v>
      </c>
      <c r="Q624" s="16" t="s">
        <v>2022</v>
      </c>
      <c r="R624" s="16">
        <v>6630</v>
      </c>
      <c r="S624" s="16">
        <v>2.8</v>
      </c>
      <c r="T624" s="16">
        <v>330</v>
      </c>
      <c r="U624" s="16" t="s">
        <v>2055</v>
      </c>
      <c r="W624" s="16" t="s">
        <v>9420</v>
      </c>
      <c r="X624" s="16" t="s">
        <v>9614</v>
      </c>
      <c r="Y624" s="16" t="s">
        <v>9614</v>
      </c>
      <c r="Z624" s="16" t="s">
        <v>9614</v>
      </c>
      <c r="AA624" s="16" t="s">
        <v>9614</v>
      </c>
      <c r="AB624" s="16" t="s">
        <v>9614</v>
      </c>
      <c r="AC624" s="16" t="s">
        <v>9614</v>
      </c>
      <c r="AD624" s="16" t="s">
        <v>9614</v>
      </c>
      <c r="AE624" s="16" t="s">
        <v>9614</v>
      </c>
      <c r="AF624" s="16" t="s">
        <v>9614</v>
      </c>
      <c r="AG624" s="17" t="str">
        <f t="shared" si="18"/>
        <v>623,0,0,0,0,0,0,0,0,0</v>
      </c>
      <c r="AH624" s="16" t="s">
        <v>7353</v>
      </c>
      <c r="AI624" s="16" t="s">
        <v>8284</v>
      </c>
      <c r="AL624" s="16" t="s">
        <v>8283</v>
      </c>
      <c r="AN624" s="16">
        <v>0</v>
      </c>
      <c r="AO624" s="16">
        <v>25</v>
      </c>
      <c r="AP624" s="16">
        <v>0</v>
      </c>
      <c r="AT624" s="17"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16">
        <v>624</v>
      </c>
      <c r="B625" s="16" t="s">
        <v>991</v>
      </c>
      <c r="C625" s="16" t="s">
        <v>5231</v>
      </c>
      <c r="D625" s="16" t="s">
        <v>190</v>
      </c>
      <c r="E625" s="16" t="s">
        <v>191</v>
      </c>
      <c r="F625" s="16" t="s">
        <v>5008</v>
      </c>
      <c r="G625" s="16" t="s">
        <v>5421</v>
      </c>
      <c r="H625" s="16" t="s">
        <v>5422</v>
      </c>
      <c r="I625" s="16">
        <v>68</v>
      </c>
      <c r="J625" s="16" t="s">
        <v>2028</v>
      </c>
      <c r="K625" s="16">
        <v>120</v>
      </c>
      <c r="L625" s="16">
        <v>35</v>
      </c>
      <c r="M625" s="16" t="s">
        <v>5726</v>
      </c>
      <c r="N625" s="16" t="s">
        <v>3740</v>
      </c>
      <c r="O625" s="16" t="s">
        <v>6763</v>
      </c>
      <c r="P625" s="16" t="s">
        <v>6764</v>
      </c>
      <c r="Q625" s="16" t="s">
        <v>3771</v>
      </c>
      <c r="R625" s="16">
        <v>5355</v>
      </c>
      <c r="S625" s="16">
        <v>0.5</v>
      </c>
      <c r="T625" s="16">
        <v>10.199999999999999</v>
      </c>
      <c r="U625" s="16" t="s">
        <v>2056</v>
      </c>
      <c r="W625" s="16" t="s">
        <v>9421</v>
      </c>
      <c r="X625" s="16" t="s">
        <v>9614</v>
      </c>
      <c r="Y625" s="16" t="s">
        <v>9614</v>
      </c>
      <c r="Z625" s="16" t="s">
        <v>9614</v>
      </c>
      <c r="AA625" s="16" t="s">
        <v>9614</v>
      </c>
      <c r="AB625" s="16" t="s">
        <v>9614</v>
      </c>
      <c r="AC625" s="16" t="s">
        <v>9614</v>
      </c>
      <c r="AD625" s="16" t="s">
        <v>9614</v>
      </c>
      <c r="AE625" s="16" t="s">
        <v>9614</v>
      </c>
      <c r="AF625" s="16" t="s">
        <v>9614</v>
      </c>
      <c r="AG625" s="17" t="str">
        <f t="shared" si="18"/>
        <v>624,0,0,0,0,0,0,0,0,0</v>
      </c>
      <c r="AH625" s="16" t="s">
        <v>7354</v>
      </c>
      <c r="AI625" s="16" t="s">
        <v>7852</v>
      </c>
      <c r="AN625" s="16">
        <v>0</v>
      </c>
      <c r="AO625" s="16">
        <v>25</v>
      </c>
      <c r="AP625" s="16">
        <v>0</v>
      </c>
      <c r="AQ625" s="16" t="s">
        <v>8688</v>
      </c>
      <c r="AT625" s="17"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16">
        <v>625</v>
      </c>
      <c r="B626" s="16" t="s">
        <v>992</v>
      </c>
      <c r="C626" s="16" t="s">
        <v>5232</v>
      </c>
      <c r="D626" s="16" t="s">
        <v>190</v>
      </c>
      <c r="E626" s="16" t="s">
        <v>191</v>
      </c>
      <c r="F626" s="16" t="s">
        <v>5009</v>
      </c>
      <c r="G626" s="16" t="s">
        <v>5421</v>
      </c>
      <c r="H626" s="16" t="s">
        <v>5422</v>
      </c>
      <c r="I626" s="16">
        <v>172</v>
      </c>
      <c r="J626" s="16" t="s">
        <v>2029</v>
      </c>
      <c r="K626" s="16">
        <v>45</v>
      </c>
      <c r="L626" s="16">
        <v>35</v>
      </c>
      <c r="M626" s="16" t="s">
        <v>5726</v>
      </c>
      <c r="N626" s="16" t="s">
        <v>3740</v>
      </c>
      <c r="O626" s="16" t="s">
        <v>6146</v>
      </c>
      <c r="Q626" s="16" t="s">
        <v>3771</v>
      </c>
      <c r="R626" s="16">
        <v>5355</v>
      </c>
      <c r="S626" s="16">
        <v>1.6</v>
      </c>
      <c r="T626" s="16">
        <v>70</v>
      </c>
      <c r="U626" s="16" t="s">
        <v>2056</v>
      </c>
      <c r="W626" s="16" t="s">
        <v>9422</v>
      </c>
      <c r="X626" s="16" t="s">
        <v>9614</v>
      </c>
      <c r="Y626" s="16" t="s">
        <v>9614</v>
      </c>
      <c r="Z626" s="16" t="s">
        <v>9614</v>
      </c>
      <c r="AA626" s="16" t="s">
        <v>9614</v>
      </c>
      <c r="AB626" s="16" t="s">
        <v>9614</v>
      </c>
      <c r="AC626" s="16" t="s">
        <v>9614</v>
      </c>
      <c r="AD626" s="16" t="s">
        <v>9614</v>
      </c>
      <c r="AE626" s="16" t="s">
        <v>9614</v>
      </c>
      <c r="AF626" s="16" t="s">
        <v>9614</v>
      </c>
      <c r="AG626" s="17" t="str">
        <f t="shared" si="18"/>
        <v>625,0,0,0,0,0,0,0,0,0</v>
      </c>
      <c r="AH626" s="16" t="s">
        <v>7355</v>
      </c>
      <c r="AI626" s="16" t="s">
        <v>7853</v>
      </c>
      <c r="AN626" s="16">
        <v>0</v>
      </c>
      <c r="AO626" s="16">
        <v>25</v>
      </c>
      <c r="AP626" s="16">
        <v>0</v>
      </c>
      <c r="AT626" s="17"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16">
        <v>626</v>
      </c>
      <c r="B627" s="16" t="s">
        <v>993</v>
      </c>
      <c r="C627" s="16" t="s">
        <v>5233</v>
      </c>
      <c r="D627" s="16" t="s">
        <v>177</v>
      </c>
      <c r="F627" s="16" t="s">
        <v>5010</v>
      </c>
      <c r="G627" s="16" t="s">
        <v>5421</v>
      </c>
      <c r="H627" s="16" t="s">
        <v>5422</v>
      </c>
      <c r="I627" s="16">
        <v>172</v>
      </c>
      <c r="J627" s="16" t="s">
        <v>2029</v>
      </c>
      <c r="K627" s="16">
        <v>45</v>
      </c>
      <c r="L627" s="16">
        <v>70</v>
      </c>
      <c r="M627" s="16" t="s">
        <v>5727</v>
      </c>
      <c r="N627" s="16" t="s">
        <v>3819</v>
      </c>
      <c r="O627" s="16" t="s">
        <v>6765</v>
      </c>
      <c r="P627" s="16" t="s">
        <v>6766</v>
      </c>
      <c r="Q627" s="16" t="s">
        <v>2024</v>
      </c>
      <c r="R627" s="16">
        <v>5355</v>
      </c>
      <c r="S627" s="16">
        <v>1.6</v>
      </c>
      <c r="T627" s="16">
        <v>94.6</v>
      </c>
      <c r="U627" s="16" t="s">
        <v>2058</v>
      </c>
      <c r="W627" s="16" t="s">
        <v>9423</v>
      </c>
      <c r="X627" s="16" t="s">
        <v>9614</v>
      </c>
      <c r="Y627" s="16" t="s">
        <v>9614</v>
      </c>
      <c r="Z627" s="16" t="s">
        <v>9614</v>
      </c>
      <c r="AA627" s="16" t="s">
        <v>9614</v>
      </c>
      <c r="AB627" s="16" t="s">
        <v>9614</v>
      </c>
      <c r="AC627" s="16" t="s">
        <v>9614</v>
      </c>
      <c r="AD627" s="16" t="s">
        <v>9614</v>
      </c>
      <c r="AE627" s="16" t="s">
        <v>9614</v>
      </c>
      <c r="AF627" s="16" t="s">
        <v>9614</v>
      </c>
      <c r="AG627" s="17" t="str">
        <f t="shared" si="18"/>
        <v>626,0,0,0,0,0,0,0,0,0</v>
      </c>
      <c r="AH627" s="16" t="s">
        <v>7356</v>
      </c>
      <c r="AI627" s="16" t="s">
        <v>7854</v>
      </c>
      <c r="AN627" s="16">
        <v>0</v>
      </c>
      <c r="AO627" s="16">
        <v>25</v>
      </c>
      <c r="AP627" s="16">
        <v>0</v>
      </c>
      <c r="AT627" s="17"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16">
        <v>627</v>
      </c>
      <c r="B628" s="16" t="s">
        <v>994</v>
      </c>
      <c r="C628" s="16" t="s">
        <v>5234</v>
      </c>
      <c r="D628" s="16" t="s">
        <v>177</v>
      </c>
      <c r="E628" s="16" t="s">
        <v>185</v>
      </c>
      <c r="F628" s="16" t="s">
        <v>5011</v>
      </c>
      <c r="G628" s="16" t="s">
        <v>5425</v>
      </c>
      <c r="H628" s="16" t="s">
        <v>5432</v>
      </c>
      <c r="I628" s="16">
        <v>70</v>
      </c>
      <c r="J628" s="16" t="s">
        <v>2028</v>
      </c>
      <c r="K628" s="16">
        <v>190</v>
      </c>
      <c r="L628" s="16">
        <v>70</v>
      </c>
      <c r="M628" s="16" t="s">
        <v>5728</v>
      </c>
      <c r="N628" s="16" t="s">
        <v>2042</v>
      </c>
      <c r="O628" s="16" t="s">
        <v>6147</v>
      </c>
      <c r="Q628" s="16" t="s">
        <v>1345</v>
      </c>
      <c r="R628" s="16">
        <v>5355</v>
      </c>
      <c r="S628" s="16">
        <v>0.5</v>
      </c>
      <c r="T628" s="16">
        <v>10.5</v>
      </c>
      <c r="U628" s="16" t="s">
        <v>8760</v>
      </c>
      <c r="W628" s="16" t="s">
        <v>9424</v>
      </c>
      <c r="X628" s="16" t="s">
        <v>9614</v>
      </c>
      <c r="Y628" s="16" t="s">
        <v>9614</v>
      </c>
      <c r="Z628" s="16" t="s">
        <v>9614</v>
      </c>
      <c r="AA628" s="16" t="s">
        <v>9614</v>
      </c>
      <c r="AB628" s="16" t="s">
        <v>9614</v>
      </c>
      <c r="AC628" s="16" t="s">
        <v>9614</v>
      </c>
      <c r="AD628" s="16" t="s">
        <v>9614</v>
      </c>
      <c r="AE628" s="16" t="s">
        <v>9614</v>
      </c>
      <c r="AF628" s="16" t="s">
        <v>9614</v>
      </c>
      <c r="AG628" s="17" t="str">
        <f t="shared" si="18"/>
        <v>627,0,0,0,0,0,0,0,0,0</v>
      </c>
      <c r="AH628" s="16" t="s">
        <v>7357</v>
      </c>
      <c r="AI628" s="16" t="s">
        <v>7855</v>
      </c>
      <c r="AN628" s="16">
        <v>0</v>
      </c>
      <c r="AO628" s="16">
        <v>25</v>
      </c>
      <c r="AP628" s="16">
        <v>0</v>
      </c>
      <c r="AQ628" s="16" t="s">
        <v>8689</v>
      </c>
      <c r="AT628" s="17"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16">
        <v>628</v>
      </c>
      <c r="B629" s="16" t="s">
        <v>995</v>
      </c>
      <c r="C629" s="16" t="s">
        <v>5235</v>
      </c>
      <c r="D629" s="16" t="s">
        <v>177</v>
      </c>
      <c r="E629" s="16" t="s">
        <v>185</v>
      </c>
      <c r="F629" s="16" t="s">
        <v>5012</v>
      </c>
      <c r="G629" s="16" t="s">
        <v>5425</v>
      </c>
      <c r="H629" s="16" t="s">
        <v>5432</v>
      </c>
      <c r="I629" s="16">
        <v>179</v>
      </c>
      <c r="J629" s="16" t="s">
        <v>2029</v>
      </c>
      <c r="K629" s="16">
        <v>60</v>
      </c>
      <c r="L629" s="16">
        <v>70</v>
      </c>
      <c r="M629" s="16" t="s">
        <v>5728</v>
      </c>
      <c r="N629" s="16" t="s">
        <v>5530</v>
      </c>
      <c r="O629" s="16" t="s">
        <v>6148</v>
      </c>
      <c r="Q629" s="16" t="s">
        <v>1345</v>
      </c>
      <c r="R629" s="16">
        <v>5355</v>
      </c>
      <c r="S629" s="16">
        <v>1.5</v>
      </c>
      <c r="T629" s="16">
        <v>41</v>
      </c>
      <c r="U629" s="16" t="s">
        <v>2056</v>
      </c>
      <c r="W629" s="16" t="s">
        <v>9425</v>
      </c>
      <c r="X629" s="16" t="s">
        <v>9614</v>
      </c>
      <c r="Y629" s="16" t="s">
        <v>9614</v>
      </c>
      <c r="Z629" s="16" t="s">
        <v>9614</v>
      </c>
      <c r="AA629" s="16" t="s">
        <v>9614</v>
      </c>
      <c r="AB629" s="16" t="s">
        <v>9614</v>
      </c>
      <c r="AC629" s="16" t="s">
        <v>9614</v>
      </c>
      <c r="AD629" s="16" t="s">
        <v>9614</v>
      </c>
      <c r="AE629" s="16" t="s">
        <v>9614</v>
      </c>
      <c r="AF629" s="16" t="s">
        <v>9614</v>
      </c>
      <c r="AG629" s="17" t="str">
        <f t="shared" si="18"/>
        <v>628,0,0,0,0,0,0,0,0,0</v>
      </c>
      <c r="AH629" s="16" t="s">
        <v>7358</v>
      </c>
      <c r="AI629" s="16" t="s">
        <v>7856</v>
      </c>
      <c r="AN629" s="16">
        <v>0</v>
      </c>
      <c r="AO629" s="16">
        <v>25</v>
      </c>
      <c r="AP629" s="16">
        <v>10</v>
      </c>
      <c r="AT629" s="17"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16">
        <v>629</v>
      </c>
      <c r="B630" s="16" t="s">
        <v>996</v>
      </c>
      <c r="C630" s="16" t="s">
        <v>5236</v>
      </c>
      <c r="D630" s="16" t="s">
        <v>190</v>
      </c>
      <c r="E630" s="16" t="s">
        <v>185</v>
      </c>
      <c r="F630" s="16" t="s">
        <v>5013</v>
      </c>
      <c r="G630" s="16" t="s">
        <v>5424</v>
      </c>
      <c r="H630" s="16" t="s">
        <v>5432</v>
      </c>
      <c r="I630" s="16">
        <v>74</v>
      </c>
      <c r="J630" s="16" t="s">
        <v>2034</v>
      </c>
      <c r="K630" s="16">
        <v>190</v>
      </c>
      <c r="L630" s="16">
        <v>35</v>
      </c>
      <c r="M630" s="16" t="s">
        <v>5729</v>
      </c>
      <c r="N630" s="16" t="s">
        <v>3798</v>
      </c>
      <c r="O630" s="16" t="s">
        <v>6767</v>
      </c>
      <c r="P630" s="16" t="s">
        <v>6768</v>
      </c>
      <c r="Q630" s="16" t="s">
        <v>1345</v>
      </c>
      <c r="R630" s="16">
        <v>5355</v>
      </c>
      <c r="S630" s="16">
        <v>0.5</v>
      </c>
      <c r="T630" s="16">
        <v>9</v>
      </c>
      <c r="U630" s="16" t="s">
        <v>2058</v>
      </c>
      <c r="W630" s="16" t="s">
        <v>9426</v>
      </c>
      <c r="X630" s="16" t="s">
        <v>9614</v>
      </c>
      <c r="Y630" s="16" t="s">
        <v>9614</v>
      </c>
      <c r="Z630" s="16" t="s">
        <v>9614</v>
      </c>
      <c r="AA630" s="16" t="s">
        <v>9614</v>
      </c>
      <c r="AB630" s="16" t="s">
        <v>9614</v>
      </c>
      <c r="AC630" s="16" t="s">
        <v>9614</v>
      </c>
      <c r="AD630" s="16" t="s">
        <v>9614</v>
      </c>
      <c r="AE630" s="16" t="s">
        <v>9614</v>
      </c>
      <c r="AF630" s="16" t="s">
        <v>9614</v>
      </c>
      <c r="AG630" s="17" t="str">
        <f t="shared" si="18"/>
        <v>629,0,0,0,0,0,0,0,0,0</v>
      </c>
      <c r="AH630" s="16" t="s">
        <v>7359</v>
      </c>
      <c r="AI630" s="16" t="s">
        <v>7857</v>
      </c>
      <c r="AN630" s="16">
        <v>0</v>
      </c>
      <c r="AO630" s="16">
        <v>25</v>
      </c>
      <c r="AP630" s="16">
        <v>0</v>
      </c>
      <c r="AQ630" s="16" t="s">
        <v>8690</v>
      </c>
      <c r="AT630" s="17"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16">
        <v>630</v>
      </c>
      <c r="B631" s="16" t="s">
        <v>997</v>
      </c>
      <c r="C631" s="16" t="s">
        <v>5237</v>
      </c>
      <c r="D631" s="16" t="s">
        <v>190</v>
      </c>
      <c r="E631" s="16" t="s">
        <v>185</v>
      </c>
      <c r="F631" s="16" t="s">
        <v>5014</v>
      </c>
      <c r="G631" s="16" t="s">
        <v>5424</v>
      </c>
      <c r="H631" s="16" t="s">
        <v>5432</v>
      </c>
      <c r="I631" s="16">
        <v>179</v>
      </c>
      <c r="J631" s="16" t="s">
        <v>5429</v>
      </c>
      <c r="K631" s="16">
        <v>60</v>
      </c>
      <c r="L631" s="16">
        <v>35</v>
      </c>
      <c r="M631" s="16" t="s">
        <v>5729</v>
      </c>
      <c r="N631" s="16" t="s">
        <v>3798</v>
      </c>
      <c r="O631" s="16" t="s">
        <v>6149</v>
      </c>
      <c r="Q631" s="16" t="s">
        <v>1345</v>
      </c>
      <c r="R631" s="16">
        <v>5355</v>
      </c>
      <c r="S631" s="16">
        <v>1.2</v>
      </c>
      <c r="T631" s="16">
        <v>39.5</v>
      </c>
      <c r="U631" s="16" t="s">
        <v>2058</v>
      </c>
      <c r="W631" s="16" t="s">
        <v>9427</v>
      </c>
      <c r="X631" s="16" t="s">
        <v>9614</v>
      </c>
      <c r="Y631" s="16" t="s">
        <v>9614</v>
      </c>
      <c r="Z631" s="16" t="s">
        <v>9614</v>
      </c>
      <c r="AA631" s="16" t="s">
        <v>9614</v>
      </c>
      <c r="AB631" s="16" t="s">
        <v>9614</v>
      </c>
      <c r="AC631" s="16" t="s">
        <v>9614</v>
      </c>
      <c r="AD631" s="16" t="s">
        <v>9614</v>
      </c>
      <c r="AE631" s="16" t="s">
        <v>9614</v>
      </c>
      <c r="AF631" s="16" t="s">
        <v>9614</v>
      </c>
      <c r="AG631" s="17" t="str">
        <f t="shared" si="18"/>
        <v>630,0,0,0,0,0,0,0,0,0</v>
      </c>
      <c r="AH631" s="16" t="s">
        <v>7360</v>
      </c>
      <c r="AI631" s="16" t="s">
        <v>7858</v>
      </c>
      <c r="AN631" s="16">
        <v>0</v>
      </c>
      <c r="AO631" s="16">
        <v>25</v>
      </c>
      <c r="AP631" s="16">
        <v>0</v>
      </c>
      <c r="AT631" s="17"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16">
        <v>631</v>
      </c>
      <c r="B632" s="16" t="s">
        <v>998</v>
      </c>
      <c r="C632" s="16" t="s">
        <v>5238</v>
      </c>
      <c r="D632" s="16" t="s">
        <v>178</v>
      </c>
      <c r="F632" s="16" t="s">
        <v>5015</v>
      </c>
      <c r="G632" s="16" t="s">
        <v>5421</v>
      </c>
      <c r="H632" s="16" t="s">
        <v>5422</v>
      </c>
      <c r="I632" s="16">
        <v>169</v>
      </c>
      <c r="J632" s="16" t="s">
        <v>5429</v>
      </c>
      <c r="K632" s="16">
        <v>90</v>
      </c>
      <c r="L632" s="16">
        <v>70</v>
      </c>
      <c r="M632" s="16" t="s">
        <v>5730</v>
      </c>
      <c r="N632" s="16" t="s">
        <v>5647</v>
      </c>
      <c r="O632" s="16" t="s">
        <v>6769</v>
      </c>
      <c r="P632" s="16" t="s">
        <v>6770</v>
      </c>
      <c r="Q632" s="16" t="s">
        <v>2024</v>
      </c>
      <c r="R632" s="16">
        <v>5355</v>
      </c>
      <c r="S632" s="16">
        <v>1.4</v>
      </c>
      <c r="T632" s="16">
        <v>58</v>
      </c>
      <c r="U632" s="16" t="s">
        <v>2056</v>
      </c>
      <c r="W632" s="16" t="s">
        <v>9428</v>
      </c>
      <c r="X632" s="16" t="s">
        <v>9614</v>
      </c>
      <c r="Y632" s="16" t="s">
        <v>9614</v>
      </c>
      <c r="Z632" s="16" t="s">
        <v>9614</v>
      </c>
      <c r="AA632" s="16" t="s">
        <v>9614</v>
      </c>
      <c r="AB632" s="16" t="s">
        <v>9614</v>
      </c>
      <c r="AC632" s="16" t="s">
        <v>9614</v>
      </c>
      <c r="AD632" s="16" t="s">
        <v>9614</v>
      </c>
      <c r="AE632" s="16" t="s">
        <v>9614</v>
      </c>
      <c r="AF632" s="16" t="s">
        <v>9614</v>
      </c>
      <c r="AG632" s="17" t="str">
        <f t="shared" si="18"/>
        <v>631,0,0,0,0,0,0,0,0,0</v>
      </c>
      <c r="AH632" s="16" t="s">
        <v>7361</v>
      </c>
      <c r="AI632" s="16" t="s">
        <v>7859</v>
      </c>
      <c r="AN632" s="16">
        <v>0</v>
      </c>
      <c r="AO632" s="16">
        <v>25</v>
      </c>
      <c r="AP632" s="16">
        <v>0</v>
      </c>
      <c r="AT632" s="17"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16">
        <v>632</v>
      </c>
      <c r="B633" s="16" t="s">
        <v>999</v>
      </c>
      <c r="C633" s="16" t="s">
        <v>5239</v>
      </c>
      <c r="D633" s="16" t="s">
        <v>170</v>
      </c>
      <c r="E633" s="16" t="s">
        <v>191</v>
      </c>
      <c r="F633" s="16" t="s">
        <v>5016</v>
      </c>
      <c r="G633" s="16" t="s">
        <v>5421</v>
      </c>
      <c r="H633" s="16" t="s">
        <v>5422</v>
      </c>
      <c r="I633" s="16">
        <v>169</v>
      </c>
      <c r="J633" s="16" t="s">
        <v>2044</v>
      </c>
      <c r="K633" s="16">
        <v>90</v>
      </c>
      <c r="L633" s="16">
        <v>70</v>
      </c>
      <c r="M633" s="16" t="s">
        <v>5731</v>
      </c>
      <c r="N633" s="16" t="s">
        <v>5458</v>
      </c>
      <c r="O633" s="16" t="s">
        <v>6771</v>
      </c>
      <c r="P633" s="16" t="s">
        <v>6772</v>
      </c>
      <c r="Q633" s="16" t="s">
        <v>1372</v>
      </c>
      <c r="R633" s="16">
        <v>5355</v>
      </c>
      <c r="S633" s="16">
        <v>0.3</v>
      </c>
      <c r="T633" s="16">
        <v>33</v>
      </c>
      <c r="U633" s="16" t="s">
        <v>8758</v>
      </c>
      <c r="W633" s="16" t="s">
        <v>9429</v>
      </c>
      <c r="X633" s="16" t="s">
        <v>9614</v>
      </c>
      <c r="Y633" s="16" t="s">
        <v>9614</v>
      </c>
      <c r="Z633" s="16" t="s">
        <v>9614</v>
      </c>
      <c r="AA633" s="16" t="s">
        <v>9614</v>
      </c>
      <c r="AB633" s="16" t="s">
        <v>9614</v>
      </c>
      <c r="AC633" s="16" t="s">
        <v>9614</v>
      </c>
      <c r="AD633" s="16" t="s">
        <v>9614</v>
      </c>
      <c r="AE633" s="16" t="s">
        <v>9614</v>
      </c>
      <c r="AF633" s="16" t="s">
        <v>9614</v>
      </c>
      <c r="AG633" s="17" t="str">
        <f t="shared" si="18"/>
        <v>632,0,0,0,0,0,0,0,0,0</v>
      </c>
      <c r="AH633" s="16" t="s">
        <v>7362</v>
      </c>
      <c r="AI633" s="16" t="s">
        <v>7860</v>
      </c>
      <c r="AN633" s="16">
        <v>0</v>
      </c>
      <c r="AO633" s="16">
        <v>25</v>
      </c>
      <c r="AP633" s="16">
        <v>0</v>
      </c>
      <c r="AT633" s="17"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16">
        <v>633</v>
      </c>
      <c r="B634" s="16" t="s">
        <v>1000</v>
      </c>
      <c r="C634" s="16" t="s">
        <v>5240</v>
      </c>
      <c r="D634" s="16" t="s">
        <v>190</v>
      </c>
      <c r="E634" s="16" t="s">
        <v>189</v>
      </c>
      <c r="F634" s="16" t="s">
        <v>5017</v>
      </c>
      <c r="G634" s="16" t="s">
        <v>5421</v>
      </c>
      <c r="H634" s="16" t="s">
        <v>5432</v>
      </c>
      <c r="I634" s="16">
        <v>60</v>
      </c>
      <c r="J634" s="16" t="s">
        <v>2028</v>
      </c>
      <c r="K634" s="16">
        <v>45</v>
      </c>
      <c r="L634" s="16">
        <v>35</v>
      </c>
      <c r="M634" s="16" t="s">
        <v>2042</v>
      </c>
      <c r="O634" s="16" t="s">
        <v>6773</v>
      </c>
      <c r="P634" s="16" t="s">
        <v>6774</v>
      </c>
      <c r="Q634" s="16" t="s">
        <v>1415</v>
      </c>
      <c r="R634" s="16">
        <v>10455</v>
      </c>
      <c r="S634" s="16">
        <v>0.8</v>
      </c>
      <c r="T634" s="16">
        <v>17.3</v>
      </c>
      <c r="U634" s="16" t="s">
        <v>2057</v>
      </c>
      <c r="W634" s="16" t="s">
        <v>9430</v>
      </c>
      <c r="X634" s="16" t="s">
        <v>9614</v>
      </c>
      <c r="Y634" s="16" t="s">
        <v>9614</v>
      </c>
      <c r="Z634" s="16" t="s">
        <v>9614</v>
      </c>
      <c r="AA634" s="16" t="s">
        <v>9614</v>
      </c>
      <c r="AB634" s="16" t="s">
        <v>9614</v>
      </c>
      <c r="AC634" s="16" t="s">
        <v>9614</v>
      </c>
      <c r="AD634" s="16" t="s">
        <v>9614</v>
      </c>
      <c r="AE634" s="16" t="s">
        <v>9614</v>
      </c>
      <c r="AF634" s="16" t="s">
        <v>9614</v>
      </c>
      <c r="AG634" s="17" t="str">
        <f t="shared" si="18"/>
        <v>633,0,0,0,0,0,0,0,0,0</v>
      </c>
      <c r="AH634" s="16" t="s">
        <v>7363</v>
      </c>
      <c r="AI634" s="16" t="s">
        <v>7861</v>
      </c>
      <c r="AN634" s="16">
        <v>0</v>
      </c>
      <c r="AO634" s="16">
        <v>25</v>
      </c>
      <c r="AP634" s="16">
        <v>0</v>
      </c>
      <c r="AQ634" s="16" t="s">
        <v>8691</v>
      </c>
      <c r="AT634" s="17"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16">
        <v>634</v>
      </c>
      <c r="B635" s="16" t="s">
        <v>1001</v>
      </c>
      <c r="C635" s="16" t="s">
        <v>5241</v>
      </c>
      <c r="D635" s="16" t="s">
        <v>190</v>
      </c>
      <c r="E635" s="16" t="s">
        <v>189</v>
      </c>
      <c r="F635" s="16" t="s">
        <v>5018</v>
      </c>
      <c r="G635" s="16" t="s">
        <v>5421</v>
      </c>
      <c r="H635" s="16" t="s">
        <v>5432</v>
      </c>
      <c r="I635" s="16">
        <v>147</v>
      </c>
      <c r="J635" s="16" t="s">
        <v>2029</v>
      </c>
      <c r="K635" s="16">
        <v>45</v>
      </c>
      <c r="L635" s="16">
        <v>35</v>
      </c>
      <c r="M635" s="16" t="s">
        <v>2042</v>
      </c>
      <c r="O635" s="16" t="s">
        <v>6150</v>
      </c>
      <c r="Q635" s="16" t="s">
        <v>1415</v>
      </c>
      <c r="R635" s="16">
        <v>10455</v>
      </c>
      <c r="S635" s="16">
        <v>1.4</v>
      </c>
      <c r="T635" s="16">
        <v>50</v>
      </c>
      <c r="U635" s="16" t="s">
        <v>2057</v>
      </c>
      <c r="W635" s="16" t="s">
        <v>9431</v>
      </c>
      <c r="X635" s="16" t="s">
        <v>9614</v>
      </c>
      <c r="Y635" s="16" t="s">
        <v>9614</v>
      </c>
      <c r="Z635" s="16" t="s">
        <v>9614</v>
      </c>
      <c r="AA635" s="16" t="s">
        <v>9614</v>
      </c>
      <c r="AB635" s="16" t="s">
        <v>9614</v>
      </c>
      <c r="AC635" s="16" t="s">
        <v>9614</v>
      </c>
      <c r="AD635" s="16" t="s">
        <v>9614</v>
      </c>
      <c r="AE635" s="16" t="s">
        <v>9614</v>
      </c>
      <c r="AF635" s="16" t="s">
        <v>9614</v>
      </c>
      <c r="AG635" s="17" t="str">
        <f t="shared" si="18"/>
        <v>634,0,0,0,0,0,0,0,0,0</v>
      </c>
      <c r="AH635" s="16" t="s">
        <v>7296</v>
      </c>
      <c r="AI635" s="16" t="s">
        <v>7862</v>
      </c>
      <c r="AN635" s="16">
        <v>0</v>
      </c>
      <c r="AO635" s="16">
        <v>25</v>
      </c>
      <c r="AP635" s="16">
        <v>0</v>
      </c>
      <c r="AQ635" s="16" t="s">
        <v>8692</v>
      </c>
      <c r="AT635" s="17"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16">
        <v>635</v>
      </c>
      <c r="B636" s="16" t="s">
        <v>1002</v>
      </c>
      <c r="C636" s="16" t="s">
        <v>5242</v>
      </c>
      <c r="D636" s="16" t="s">
        <v>190</v>
      </c>
      <c r="E636" s="16" t="s">
        <v>189</v>
      </c>
      <c r="F636" s="16" t="s">
        <v>5019</v>
      </c>
      <c r="G636" s="16" t="s">
        <v>5421</v>
      </c>
      <c r="H636" s="16" t="s">
        <v>5432</v>
      </c>
      <c r="I636" s="16">
        <v>14</v>
      </c>
      <c r="J636" s="16" t="s">
        <v>5419</v>
      </c>
      <c r="K636" s="16">
        <v>45</v>
      </c>
      <c r="L636" s="16">
        <v>35</v>
      </c>
      <c r="M636" s="16" t="s">
        <v>2041</v>
      </c>
      <c r="O636" s="16" t="s">
        <v>6151</v>
      </c>
      <c r="Q636" s="16" t="s">
        <v>1415</v>
      </c>
      <c r="R636" s="16">
        <v>10455</v>
      </c>
      <c r="S636" s="16">
        <v>1.8</v>
      </c>
      <c r="T636" s="16">
        <v>160</v>
      </c>
      <c r="U636" s="16" t="s">
        <v>2057</v>
      </c>
      <c r="W636" s="16" t="s">
        <v>9432</v>
      </c>
      <c r="X636" s="16" t="s">
        <v>9614</v>
      </c>
      <c r="Y636" s="16" t="s">
        <v>9614</v>
      </c>
      <c r="Z636" s="16" t="s">
        <v>9614</v>
      </c>
      <c r="AA636" s="16" t="s">
        <v>9614</v>
      </c>
      <c r="AB636" s="16" t="s">
        <v>9614</v>
      </c>
      <c r="AC636" s="16" t="s">
        <v>9614</v>
      </c>
      <c r="AD636" s="16" t="s">
        <v>9614</v>
      </c>
      <c r="AE636" s="16" t="s">
        <v>9614</v>
      </c>
      <c r="AF636" s="16" t="s">
        <v>9614</v>
      </c>
      <c r="AG636" s="17" t="str">
        <f t="shared" si="18"/>
        <v>635,0,0,0,0,0,0,0,0,0</v>
      </c>
      <c r="AH636" s="16" t="s">
        <v>7112</v>
      </c>
      <c r="AI636" s="16" t="s">
        <v>7863</v>
      </c>
      <c r="AN636" s="16">
        <v>0</v>
      </c>
      <c r="AO636" s="16">
        <v>25</v>
      </c>
      <c r="AP636" s="16">
        <v>10</v>
      </c>
      <c r="AT636" s="17"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16">
        <v>636</v>
      </c>
      <c r="B637" s="16" t="s">
        <v>1003</v>
      </c>
      <c r="C637" s="16" t="s">
        <v>5243</v>
      </c>
      <c r="D637" s="16" t="s">
        <v>170</v>
      </c>
      <c r="E637" s="16" t="s">
        <v>178</v>
      </c>
      <c r="F637" s="16" t="s">
        <v>5020</v>
      </c>
      <c r="G637" s="16" t="s">
        <v>5421</v>
      </c>
      <c r="H637" s="16" t="s">
        <v>5432</v>
      </c>
      <c r="I637" s="16">
        <v>72</v>
      </c>
      <c r="J637" s="16" t="s">
        <v>2028</v>
      </c>
      <c r="K637" s="16">
        <v>45</v>
      </c>
      <c r="L637" s="16">
        <v>70</v>
      </c>
      <c r="M637" s="16" t="s">
        <v>3756</v>
      </c>
      <c r="N637" s="16" t="s">
        <v>3770</v>
      </c>
      <c r="O637" s="16" t="s">
        <v>6775</v>
      </c>
      <c r="P637" s="16" t="s">
        <v>6776</v>
      </c>
      <c r="Q637" s="16" t="s">
        <v>1372</v>
      </c>
      <c r="R637" s="16">
        <v>10455</v>
      </c>
      <c r="S637" s="16">
        <v>1.1000000000000001</v>
      </c>
      <c r="T637" s="16">
        <v>28.8</v>
      </c>
      <c r="U637" s="16" t="s">
        <v>8760</v>
      </c>
      <c r="W637" s="16" t="s">
        <v>9433</v>
      </c>
      <c r="X637" s="16" t="s">
        <v>9614</v>
      </c>
      <c r="Y637" s="16" t="s">
        <v>9614</v>
      </c>
      <c r="Z637" s="16" t="s">
        <v>9614</v>
      </c>
      <c r="AA637" s="16" t="s">
        <v>9614</v>
      </c>
      <c r="AB637" s="16" t="s">
        <v>9614</v>
      </c>
      <c r="AC637" s="16" t="s">
        <v>9614</v>
      </c>
      <c r="AD637" s="16" t="s">
        <v>9614</v>
      </c>
      <c r="AE637" s="16" t="s">
        <v>9614</v>
      </c>
      <c r="AF637" s="16" t="s">
        <v>9614</v>
      </c>
      <c r="AG637" s="17" t="str">
        <f t="shared" si="18"/>
        <v>636,0,0,0,0,0,0,0,0,0</v>
      </c>
      <c r="AH637" s="16" t="s">
        <v>7364</v>
      </c>
      <c r="AI637" s="16" t="s">
        <v>7864</v>
      </c>
      <c r="AN637" s="16">
        <v>0</v>
      </c>
      <c r="AO637" s="16">
        <v>25</v>
      </c>
      <c r="AP637" s="16">
        <v>0</v>
      </c>
      <c r="AQ637" s="16" t="s">
        <v>8693</v>
      </c>
      <c r="AT637" s="17"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16">
        <v>637</v>
      </c>
      <c r="B638" s="16" t="s">
        <v>1004</v>
      </c>
      <c r="C638" s="16" t="s">
        <v>5244</v>
      </c>
      <c r="D638" s="16" t="s">
        <v>170</v>
      </c>
      <c r="E638" s="16" t="s">
        <v>178</v>
      </c>
      <c r="F638" s="16" t="s">
        <v>5021</v>
      </c>
      <c r="G638" s="16" t="s">
        <v>5421</v>
      </c>
      <c r="H638" s="16" t="s">
        <v>5432</v>
      </c>
      <c r="I638" s="16">
        <v>248</v>
      </c>
      <c r="J638" s="16" t="s">
        <v>5419</v>
      </c>
      <c r="K638" s="16">
        <v>15</v>
      </c>
      <c r="L638" s="16">
        <v>70</v>
      </c>
      <c r="M638" s="16" t="s">
        <v>3756</v>
      </c>
      <c r="N638" s="16" t="s">
        <v>3770</v>
      </c>
      <c r="O638" s="16" t="s">
        <v>6152</v>
      </c>
      <c r="Q638" s="16" t="s">
        <v>1372</v>
      </c>
      <c r="R638" s="16">
        <v>10455</v>
      </c>
      <c r="S638" s="16">
        <v>1.6</v>
      </c>
      <c r="T638" s="16">
        <v>46</v>
      </c>
      <c r="U638" s="16" t="s">
        <v>8760</v>
      </c>
      <c r="W638" s="16" t="s">
        <v>9434</v>
      </c>
      <c r="X638" s="16" t="s">
        <v>9614</v>
      </c>
      <c r="Y638" s="16" t="s">
        <v>9614</v>
      </c>
      <c r="Z638" s="16" t="s">
        <v>9614</v>
      </c>
      <c r="AA638" s="16" t="s">
        <v>9614</v>
      </c>
      <c r="AB638" s="16" t="s">
        <v>9614</v>
      </c>
      <c r="AC638" s="16" t="s">
        <v>9614</v>
      </c>
      <c r="AD638" s="16" t="s">
        <v>9614</v>
      </c>
      <c r="AE638" s="16" t="s">
        <v>9614</v>
      </c>
      <c r="AF638" s="16" t="s">
        <v>9614</v>
      </c>
      <c r="AG638" s="17" t="str">
        <f t="shared" si="18"/>
        <v>637,0,0,0,0,0,0,0,0,0</v>
      </c>
      <c r="AH638" s="16" t="s">
        <v>7023</v>
      </c>
      <c r="AI638" s="16" t="s">
        <v>8390</v>
      </c>
      <c r="AK638" s="16" t="s">
        <v>8054</v>
      </c>
      <c r="AL638" s="16" t="s">
        <v>8054</v>
      </c>
      <c r="AM638" s="16" t="s">
        <v>8054</v>
      </c>
      <c r="AN638" s="16">
        <v>0</v>
      </c>
      <c r="AO638" s="16">
        <v>25</v>
      </c>
      <c r="AP638" s="16">
        <v>12</v>
      </c>
      <c r="AT638" s="17"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16">
        <v>638</v>
      </c>
      <c r="B639" s="16" t="s">
        <v>1005</v>
      </c>
      <c r="C639" s="16" t="s">
        <v>5245</v>
      </c>
      <c r="D639" s="16" t="s">
        <v>191</v>
      </c>
      <c r="E639" s="16" t="s">
        <v>182</v>
      </c>
      <c r="F639" s="16" t="s">
        <v>5022</v>
      </c>
      <c r="G639" s="16" t="s">
        <v>5433</v>
      </c>
      <c r="H639" s="16" t="s">
        <v>5432</v>
      </c>
      <c r="I639" s="16">
        <v>5</v>
      </c>
      <c r="J639" s="16" t="s">
        <v>2045</v>
      </c>
      <c r="K639" s="16">
        <v>3</v>
      </c>
      <c r="L639" s="16">
        <v>35</v>
      </c>
      <c r="M639" s="16" t="s">
        <v>5475</v>
      </c>
      <c r="O639" s="16" t="s">
        <v>6153</v>
      </c>
      <c r="Q639" s="16" t="s">
        <v>6993</v>
      </c>
      <c r="R639" s="16">
        <v>20655</v>
      </c>
      <c r="S639" s="16">
        <v>2.1</v>
      </c>
      <c r="T639" s="16">
        <v>250</v>
      </c>
      <c r="U639" s="16" t="s">
        <v>2057</v>
      </c>
      <c r="W639" s="16" t="s">
        <v>9435</v>
      </c>
      <c r="X639" s="16" t="s">
        <v>9614</v>
      </c>
      <c r="Y639" s="16" t="s">
        <v>9614</v>
      </c>
      <c r="Z639" s="16" t="s">
        <v>9614</v>
      </c>
      <c r="AA639" s="16" t="s">
        <v>9614</v>
      </c>
      <c r="AB639" s="16" t="s">
        <v>9614</v>
      </c>
      <c r="AC639" s="16" t="s">
        <v>9614</v>
      </c>
      <c r="AD639" s="16" t="s">
        <v>9614</v>
      </c>
      <c r="AE639" s="16" t="s">
        <v>9614</v>
      </c>
      <c r="AF639" s="16" t="s">
        <v>9614</v>
      </c>
      <c r="AG639" s="17" t="str">
        <f t="shared" si="18"/>
        <v>638,0,0,0,0,0,0,0,0,0</v>
      </c>
      <c r="AH639" s="16" t="s">
        <v>7365</v>
      </c>
      <c r="AI639" s="16" t="s">
        <v>7865</v>
      </c>
      <c r="AN639" s="16">
        <v>0</v>
      </c>
      <c r="AO639" s="16">
        <v>25</v>
      </c>
      <c r="AP639" s="16">
        <v>0</v>
      </c>
      <c r="AT639" s="17"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16">
        <v>639</v>
      </c>
      <c r="B640" s="16" t="s">
        <v>1006</v>
      </c>
      <c r="C640" s="16" t="s">
        <v>5246</v>
      </c>
      <c r="D640" s="16" t="s">
        <v>187</v>
      </c>
      <c r="E640" s="16" t="s">
        <v>182</v>
      </c>
      <c r="F640" s="16" t="s">
        <v>5023</v>
      </c>
      <c r="G640" s="16" t="s">
        <v>5433</v>
      </c>
      <c r="H640" s="16" t="s">
        <v>5432</v>
      </c>
      <c r="I640" s="16">
        <v>5</v>
      </c>
      <c r="J640" s="16" t="s">
        <v>2030</v>
      </c>
      <c r="K640" s="16">
        <v>3</v>
      </c>
      <c r="L640" s="16">
        <v>35</v>
      </c>
      <c r="M640" s="16" t="s">
        <v>5475</v>
      </c>
      <c r="O640" s="16" t="s">
        <v>6154</v>
      </c>
      <c r="Q640" s="16" t="s">
        <v>6993</v>
      </c>
      <c r="R640" s="16">
        <v>20655</v>
      </c>
      <c r="S640" s="16">
        <v>1.9</v>
      </c>
      <c r="T640" s="16">
        <v>260</v>
      </c>
      <c r="U640" s="16" t="s">
        <v>8758</v>
      </c>
      <c r="W640" s="16" t="s">
        <v>9436</v>
      </c>
      <c r="X640" s="16" t="s">
        <v>9614</v>
      </c>
      <c r="Y640" s="16" t="s">
        <v>9614</v>
      </c>
      <c r="Z640" s="16" t="s">
        <v>9614</v>
      </c>
      <c r="AA640" s="16" t="s">
        <v>9614</v>
      </c>
      <c r="AB640" s="16" t="s">
        <v>9614</v>
      </c>
      <c r="AC640" s="16" t="s">
        <v>9614</v>
      </c>
      <c r="AD640" s="16" t="s">
        <v>9614</v>
      </c>
      <c r="AE640" s="16" t="s">
        <v>9614</v>
      </c>
      <c r="AF640" s="16" t="s">
        <v>9614</v>
      </c>
      <c r="AG640" s="17" t="str">
        <f t="shared" si="18"/>
        <v>639,0,0,0,0,0,0,0,0,0</v>
      </c>
      <c r="AH640" s="16" t="s">
        <v>7366</v>
      </c>
      <c r="AI640" s="16" t="s">
        <v>7866</v>
      </c>
      <c r="AN640" s="16">
        <v>0</v>
      </c>
      <c r="AO640" s="16">
        <v>25</v>
      </c>
      <c r="AP640" s="16">
        <v>0</v>
      </c>
      <c r="AT640" s="17"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16">
        <v>640</v>
      </c>
      <c r="B641" s="16" t="s">
        <v>1007</v>
      </c>
      <c r="C641" s="16" t="s">
        <v>5247</v>
      </c>
      <c r="D641" s="16" t="s">
        <v>181</v>
      </c>
      <c r="E641" s="16" t="s">
        <v>182</v>
      </c>
      <c r="F641" s="16" t="s">
        <v>5024</v>
      </c>
      <c r="G641" s="16" t="s">
        <v>5433</v>
      </c>
      <c r="H641" s="16" t="s">
        <v>5432</v>
      </c>
      <c r="I641" s="16">
        <v>5</v>
      </c>
      <c r="J641" s="16" t="s">
        <v>2013</v>
      </c>
      <c r="K641" s="16">
        <v>3</v>
      </c>
      <c r="L641" s="16">
        <v>35</v>
      </c>
      <c r="M641" s="16" t="s">
        <v>5475</v>
      </c>
      <c r="O641" s="16" t="s">
        <v>6155</v>
      </c>
      <c r="Q641" s="16" t="s">
        <v>6993</v>
      </c>
      <c r="R641" s="16">
        <v>20655</v>
      </c>
      <c r="S641" s="16">
        <v>2</v>
      </c>
      <c r="T641" s="16">
        <v>200</v>
      </c>
      <c r="U641" s="16" t="s">
        <v>2055</v>
      </c>
      <c r="W641" s="16" t="s">
        <v>9437</v>
      </c>
      <c r="X641" s="16" t="s">
        <v>9614</v>
      </c>
      <c r="Y641" s="16" t="s">
        <v>9614</v>
      </c>
      <c r="Z641" s="16" t="s">
        <v>9614</v>
      </c>
      <c r="AA641" s="16" t="s">
        <v>9614</v>
      </c>
      <c r="AB641" s="16" t="s">
        <v>9614</v>
      </c>
      <c r="AC641" s="16" t="s">
        <v>9614</v>
      </c>
      <c r="AD641" s="16" t="s">
        <v>9614</v>
      </c>
      <c r="AE641" s="16" t="s">
        <v>9614</v>
      </c>
      <c r="AF641" s="16" t="s">
        <v>9614</v>
      </c>
      <c r="AG641" s="17" t="str">
        <f t="shared" si="18"/>
        <v>640,0,0,0,0,0,0,0,0,0</v>
      </c>
      <c r="AH641" s="16" t="s">
        <v>7367</v>
      </c>
      <c r="AI641" s="16" t="s">
        <v>7867</v>
      </c>
      <c r="AN641" s="16">
        <v>0</v>
      </c>
      <c r="AO641" s="16">
        <v>25</v>
      </c>
      <c r="AP641" s="16">
        <v>0</v>
      </c>
      <c r="AT641" s="17"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16">
        <v>641</v>
      </c>
      <c r="B642" s="16" t="s">
        <v>5190</v>
      </c>
      <c r="C642" s="16" t="s">
        <v>5248</v>
      </c>
      <c r="D642" s="16" t="s">
        <v>185</v>
      </c>
      <c r="F642" s="16" t="s">
        <v>5025</v>
      </c>
      <c r="G642" s="16" t="s">
        <v>5425</v>
      </c>
      <c r="H642" s="16" t="s">
        <v>5432</v>
      </c>
      <c r="I642" s="16">
        <v>5</v>
      </c>
      <c r="J642" s="16" t="s">
        <v>2030</v>
      </c>
      <c r="K642" s="16">
        <v>3</v>
      </c>
      <c r="L642" s="16">
        <v>90</v>
      </c>
      <c r="M642" s="16" t="s">
        <v>5592</v>
      </c>
      <c r="N642" s="16" t="s">
        <v>5530</v>
      </c>
      <c r="O642" s="16" t="s">
        <v>6156</v>
      </c>
      <c r="Q642" s="16" t="s">
        <v>6993</v>
      </c>
      <c r="R642" s="16">
        <v>30855</v>
      </c>
      <c r="S642" s="16">
        <v>1.5</v>
      </c>
      <c r="T642" s="16">
        <v>63</v>
      </c>
      <c r="U642" s="16" t="s">
        <v>2055</v>
      </c>
      <c r="W642" s="16" t="s">
        <v>9438</v>
      </c>
      <c r="X642" s="16" t="s">
        <v>9614</v>
      </c>
      <c r="Y642" s="16" t="s">
        <v>9614</v>
      </c>
      <c r="Z642" s="16" t="s">
        <v>9614</v>
      </c>
      <c r="AA642" s="16" t="s">
        <v>9614</v>
      </c>
      <c r="AB642" s="16" t="s">
        <v>9614</v>
      </c>
      <c r="AC642" s="16" t="s">
        <v>9614</v>
      </c>
      <c r="AD642" s="16" t="s">
        <v>9614</v>
      </c>
      <c r="AE642" s="16" t="s">
        <v>9614</v>
      </c>
      <c r="AF642" s="16" t="s">
        <v>9614</v>
      </c>
      <c r="AG642" s="17" t="str">
        <f t="shared" si="18"/>
        <v>641,0,0,0,0,0,0,0,0,0</v>
      </c>
      <c r="AH642" s="16" t="s">
        <v>7368</v>
      </c>
      <c r="AI642" s="16" t="s">
        <v>8014</v>
      </c>
      <c r="AJ642" s="16" t="s">
        <v>8031</v>
      </c>
      <c r="AN642" s="16">
        <v>0</v>
      </c>
      <c r="AO642" s="16">
        <v>25</v>
      </c>
      <c r="AP642" s="16">
        <v>9</v>
      </c>
      <c r="AT642" s="17"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16">
        <v>642</v>
      </c>
      <c r="B643" s="16" t="s">
        <v>5191</v>
      </c>
      <c r="C643" s="16" t="s">
        <v>5249</v>
      </c>
      <c r="D643" s="16" t="s">
        <v>180</v>
      </c>
      <c r="E643" s="16" t="s">
        <v>185</v>
      </c>
      <c r="F643" s="16" t="s">
        <v>5025</v>
      </c>
      <c r="G643" s="16" t="s">
        <v>5425</v>
      </c>
      <c r="H643" s="16" t="s">
        <v>5432</v>
      </c>
      <c r="I643" s="16">
        <v>5</v>
      </c>
      <c r="J643" s="16" t="s">
        <v>2030</v>
      </c>
      <c r="K643" s="16">
        <v>3</v>
      </c>
      <c r="L643" s="16">
        <v>90</v>
      </c>
      <c r="M643" s="16" t="s">
        <v>5592</v>
      </c>
      <c r="N643" s="16" t="s">
        <v>5530</v>
      </c>
      <c r="O643" s="16" t="s">
        <v>6157</v>
      </c>
      <c r="Q643" s="16" t="s">
        <v>6993</v>
      </c>
      <c r="R643" s="16">
        <v>30855</v>
      </c>
      <c r="S643" s="16">
        <v>1.5</v>
      </c>
      <c r="T643" s="16">
        <v>61</v>
      </c>
      <c r="U643" s="16" t="s">
        <v>2057</v>
      </c>
      <c r="W643" s="16" t="s">
        <v>9439</v>
      </c>
      <c r="X643" s="16" t="s">
        <v>9614</v>
      </c>
      <c r="Y643" s="16" t="s">
        <v>9614</v>
      </c>
      <c r="Z643" s="16" t="s">
        <v>9614</v>
      </c>
      <c r="AA643" s="16" t="s">
        <v>9614</v>
      </c>
      <c r="AB643" s="16" t="s">
        <v>9614</v>
      </c>
      <c r="AC643" s="16" t="s">
        <v>9614</v>
      </c>
      <c r="AD643" s="16" t="s">
        <v>9614</v>
      </c>
      <c r="AE643" s="16" t="s">
        <v>9614</v>
      </c>
      <c r="AF643" s="16" t="s">
        <v>9614</v>
      </c>
      <c r="AG643" s="17" t="str">
        <f t="shared" ref="AG643:AG706" si="20">+W643&amp;","&amp;X643&amp;","&amp;Y643&amp;","&amp;Z643&amp;","&amp;AA643&amp;","&amp;AB643&amp;","&amp;AC643&amp;","&amp;AD643&amp;","&amp;AE643&amp;","&amp;AF643</f>
        <v>642,0,0,0,0,0,0,0,0,0</v>
      </c>
      <c r="AH643" s="16" t="s">
        <v>1880</v>
      </c>
      <c r="AI643" s="16" t="s">
        <v>8015</v>
      </c>
      <c r="AJ643" s="16" t="s">
        <v>8031</v>
      </c>
      <c r="AN643" s="16">
        <v>0</v>
      </c>
      <c r="AO643" s="16">
        <v>25</v>
      </c>
      <c r="AP643" s="16">
        <v>9</v>
      </c>
      <c r="AT643" s="17"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16">
        <v>643</v>
      </c>
      <c r="B644" s="16" t="s">
        <v>1012</v>
      </c>
      <c r="C644" s="16" t="s">
        <v>5250</v>
      </c>
      <c r="D644" s="16" t="s">
        <v>189</v>
      </c>
      <c r="E644" s="16" t="s">
        <v>178</v>
      </c>
      <c r="F644" s="16" t="s">
        <v>5026</v>
      </c>
      <c r="G644" s="16" t="s">
        <v>5433</v>
      </c>
      <c r="H644" s="16" t="s">
        <v>5432</v>
      </c>
      <c r="I644" s="16">
        <v>50</v>
      </c>
      <c r="J644" s="16" t="s">
        <v>5419</v>
      </c>
      <c r="K644" s="16">
        <v>45</v>
      </c>
      <c r="L644" s="16">
        <v>0</v>
      </c>
      <c r="M644" s="16" t="s">
        <v>5476</v>
      </c>
      <c r="O644" s="16" t="s">
        <v>6158</v>
      </c>
      <c r="Q644" s="16" t="s">
        <v>6993</v>
      </c>
      <c r="R644" s="16">
        <v>30855</v>
      </c>
      <c r="S644" s="16">
        <v>3.2</v>
      </c>
      <c r="T644" s="16">
        <v>330</v>
      </c>
      <c r="U644" s="16" t="s">
        <v>8760</v>
      </c>
      <c r="W644" s="16" t="s">
        <v>9440</v>
      </c>
      <c r="X644" s="16" t="s">
        <v>9614</v>
      </c>
      <c r="Y644" s="16" t="s">
        <v>9614</v>
      </c>
      <c r="Z644" s="16" t="s">
        <v>9614</v>
      </c>
      <c r="AA644" s="16" t="s">
        <v>9614</v>
      </c>
      <c r="AB644" s="16" t="s">
        <v>9614</v>
      </c>
      <c r="AC644" s="16" t="s">
        <v>9614</v>
      </c>
      <c r="AD644" s="16" t="s">
        <v>9614</v>
      </c>
      <c r="AE644" s="16" t="s">
        <v>9614</v>
      </c>
      <c r="AF644" s="16" t="s">
        <v>9614</v>
      </c>
      <c r="AG644" s="17" t="str">
        <f t="shared" si="20"/>
        <v>643,0,0,0,0,0,0,0,0,0</v>
      </c>
      <c r="AH644" s="16" t="s">
        <v>7369</v>
      </c>
      <c r="AI644" s="16" t="s">
        <v>7868</v>
      </c>
      <c r="AN644" s="16">
        <v>0</v>
      </c>
      <c r="AO644" s="16">
        <v>25</v>
      </c>
      <c r="AP644" s="16">
        <v>0</v>
      </c>
      <c r="AT644" s="17"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16">
        <v>644</v>
      </c>
      <c r="B645" s="16" t="s">
        <v>1013</v>
      </c>
      <c r="C645" s="16" t="s">
        <v>5251</v>
      </c>
      <c r="D645" s="16" t="s">
        <v>189</v>
      </c>
      <c r="E645" s="16" t="s">
        <v>180</v>
      </c>
      <c r="F645" s="16" t="s">
        <v>5027</v>
      </c>
      <c r="G645" s="16" t="s">
        <v>5433</v>
      </c>
      <c r="H645" s="16" t="s">
        <v>5432</v>
      </c>
      <c r="I645" s="16">
        <v>50</v>
      </c>
      <c r="J645" s="16" t="s">
        <v>2030</v>
      </c>
      <c r="K645" s="16">
        <v>45</v>
      </c>
      <c r="L645" s="16">
        <v>0</v>
      </c>
      <c r="M645" s="16" t="s">
        <v>5477</v>
      </c>
      <c r="O645" s="16" t="s">
        <v>6159</v>
      </c>
      <c r="Q645" s="16" t="s">
        <v>6993</v>
      </c>
      <c r="R645" s="16">
        <v>30855</v>
      </c>
      <c r="S645" s="16">
        <v>2.9</v>
      </c>
      <c r="T645" s="16">
        <v>345</v>
      </c>
      <c r="U645" s="16" t="s">
        <v>8763</v>
      </c>
      <c r="W645" s="16" t="s">
        <v>9441</v>
      </c>
      <c r="X645" s="16" t="s">
        <v>9614</v>
      </c>
      <c r="Y645" s="16" t="s">
        <v>9614</v>
      </c>
      <c r="Z645" s="16" t="s">
        <v>9614</v>
      </c>
      <c r="AA645" s="16" t="s">
        <v>9614</v>
      </c>
      <c r="AB645" s="16" t="s">
        <v>9614</v>
      </c>
      <c r="AC645" s="16" t="s">
        <v>9614</v>
      </c>
      <c r="AD645" s="16" t="s">
        <v>9614</v>
      </c>
      <c r="AE645" s="16" t="s">
        <v>9614</v>
      </c>
      <c r="AF645" s="16" t="s">
        <v>9614</v>
      </c>
      <c r="AG645" s="17" t="str">
        <f t="shared" si="20"/>
        <v>644,0,0,0,0,0,0,0,0,0</v>
      </c>
      <c r="AH645" s="16" t="s">
        <v>7370</v>
      </c>
      <c r="AI645" s="16" t="s">
        <v>7869</v>
      </c>
      <c r="AN645" s="16">
        <v>0</v>
      </c>
      <c r="AO645" s="16">
        <v>25</v>
      </c>
      <c r="AP645" s="16">
        <v>0</v>
      </c>
      <c r="AT645" s="17"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16">
        <v>645</v>
      </c>
      <c r="B646" s="16" t="s">
        <v>5192</v>
      </c>
      <c r="C646" s="16" t="s">
        <v>5252</v>
      </c>
      <c r="D646" s="16" t="s">
        <v>184</v>
      </c>
      <c r="E646" s="16" t="s">
        <v>185</v>
      </c>
      <c r="F646" s="16" t="s">
        <v>5028</v>
      </c>
      <c r="G646" s="16" t="s">
        <v>5425</v>
      </c>
      <c r="H646" s="16" t="s">
        <v>5432</v>
      </c>
      <c r="I646" s="16">
        <v>14</v>
      </c>
      <c r="J646" s="16" t="s">
        <v>5419</v>
      </c>
      <c r="K646" s="16">
        <v>3</v>
      </c>
      <c r="L646" s="16">
        <v>90</v>
      </c>
      <c r="M646" s="16" t="s">
        <v>3791</v>
      </c>
      <c r="N646" s="16" t="s">
        <v>3793</v>
      </c>
      <c r="O646" s="16" t="s">
        <v>6160</v>
      </c>
      <c r="Q646" s="16" t="s">
        <v>6993</v>
      </c>
      <c r="R646" s="16">
        <v>30855</v>
      </c>
      <c r="S646" s="16">
        <v>1.5</v>
      </c>
      <c r="T646" s="16">
        <v>68</v>
      </c>
      <c r="U646" s="16" t="s">
        <v>2058</v>
      </c>
      <c r="W646" s="16" t="s">
        <v>9442</v>
      </c>
      <c r="X646" s="16" t="s">
        <v>9614</v>
      </c>
      <c r="Y646" s="16" t="s">
        <v>9614</v>
      </c>
      <c r="Z646" s="16" t="s">
        <v>9614</v>
      </c>
      <c r="AA646" s="16" t="s">
        <v>9614</v>
      </c>
      <c r="AB646" s="16" t="s">
        <v>9614</v>
      </c>
      <c r="AC646" s="16" t="s">
        <v>9614</v>
      </c>
      <c r="AD646" s="16" t="s">
        <v>9614</v>
      </c>
      <c r="AE646" s="16" t="s">
        <v>9614</v>
      </c>
      <c r="AF646" s="16" t="s">
        <v>9614</v>
      </c>
      <c r="AG646" s="17" t="str">
        <f t="shared" si="20"/>
        <v>645,0,0,0,0,0,0,0,0,0</v>
      </c>
      <c r="AH646" s="16" t="s">
        <v>7371</v>
      </c>
      <c r="AI646" s="16" t="s">
        <v>8016</v>
      </c>
      <c r="AJ646" s="16" t="s">
        <v>8031</v>
      </c>
      <c r="AN646" s="16">
        <v>0</v>
      </c>
      <c r="AO646" s="16">
        <v>25</v>
      </c>
      <c r="AP646" s="16">
        <v>10</v>
      </c>
      <c r="AT646" s="17"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16">
        <v>646</v>
      </c>
      <c r="B647" s="16" t="s">
        <v>5193</v>
      </c>
      <c r="C647" s="16" t="s">
        <v>5253</v>
      </c>
      <c r="D647" s="16" t="s">
        <v>189</v>
      </c>
      <c r="E647" s="16" t="s">
        <v>164</v>
      </c>
      <c r="F647" s="16" t="s">
        <v>5029</v>
      </c>
      <c r="G647" s="16" t="s">
        <v>5433</v>
      </c>
      <c r="H647" s="16" t="s">
        <v>5432</v>
      </c>
      <c r="I647" s="16">
        <v>41</v>
      </c>
      <c r="J647" s="16" t="s">
        <v>5452</v>
      </c>
      <c r="K647" s="16">
        <v>3</v>
      </c>
      <c r="L647" s="16">
        <v>0</v>
      </c>
      <c r="M647" s="16" t="s">
        <v>3740</v>
      </c>
      <c r="O647" s="16" t="s">
        <v>6161</v>
      </c>
      <c r="Q647" s="16" t="s">
        <v>6993</v>
      </c>
      <c r="R647" s="16">
        <v>30855</v>
      </c>
      <c r="S647" s="16">
        <v>3</v>
      </c>
      <c r="T647" s="16">
        <v>325</v>
      </c>
      <c r="U647" s="16" t="s">
        <v>8758</v>
      </c>
      <c r="W647" s="16" t="s">
        <v>9443</v>
      </c>
      <c r="X647" s="16" t="s">
        <v>9614</v>
      </c>
      <c r="Y647" s="16" t="s">
        <v>9614</v>
      </c>
      <c r="Z647" s="16" t="s">
        <v>9614</v>
      </c>
      <c r="AA647" s="16" t="s">
        <v>9614</v>
      </c>
      <c r="AB647" s="16" t="s">
        <v>9614</v>
      </c>
      <c r="AC647" s="16" t="s">
        <v>9614</v>
      </c>
      <c r="AD647" s="16" t="s">
        <v>9614</v>
      </c>
      <c r="AE647" s="16" t="s">
        <v>9614</v>
      </c>
      <c r="AF647" s="16" t="s">
        <v>9614</v>
      </c>
      <c r="AG647" s="17" t="str">
        <f t="shared" si="20"/>
        <v>646,0,0,0,0,0,0,0,0,0</v>
      </c>
      <c r="AH647" s="16" t="s">
        <v>7372</v>
      </c>
      <c r="AI647" s="16" t="s">
        <v>8017</v>
      </c>
      <c r="AJ647" s="16" t="s">
        <v>8032</v>
      </c>
      <c r="AN647" s="16">
        <v>0</v>
      </c>
      <c r="AO647" s="16">
        <v>25</v>
      </c>
      <c r="AP647" s="16">
        <v>0</v>
      </c>
      <c r="AT647" s="17"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16">
        <v>647</v>
      </c>
      <c r="B648" s="16" t="s">
        <v>1019</v>
      </c>
      <c r="C648" s="16" t="s">
        <v>5254</v>
      </c>
      <c r="D648" s="16" t="s">
        <v>179</v>
      </c>
      <c r="E648" s="16" t="s">
        <v>182</v>
      </c>
      <c r="F648" s="16" t="s">
        <v>5030</v>
      </c>
      <c r="G648" s="16" t="s">
        <v>5433</v>
      </c>
      <c r="H648" s="16" t="s">
        <v>5432</v>
      </c>
      <c r="I648" s="16">
        <v>5</v>
      </c>
      <c r="J648" s="16" t="s">
        <v>5419</v>
      </c>
      <c r="K648" s="16">
        <v>3</v>
      </c>
      <c r="L648" s="16">
        <v>35</v>
      </c>
      <c r="M648" s="16" t="s">
        <v>5475</v>
      </c>
      <c r="O648" s="16" t="s">
        <v>6162</v>
      </c>
      <c r="Q648" s="16" t="s">
        <v>6993</v>
      </c>
      <c r="R648" s="16">
        <v>20655</v>
      </c>
      <c r="S648" s="16">
        <v>1.4</v>
      </c>
      <c r="T648" s="16">
        <v>48.5</v>
      </c>
      <c r="U648" s="16" t="s">
        <v>8759</v>
      </c>
      <c r="W648" s="16" t="s">
        <v>9444</v>
      </c>
      <c r="X648" s="16" t="s">
        <v>9614</v>
      </c>
      <c r="Y648" s="16" t="s">
        <v>9614</v>
      </c>
      <c r="Z648" s="16" t="s">
        <v>9614</v>
      </c>
      <c r="AA648" s="16" t="s">
        <v>9614</v>
      </c>
      <c r="AB648" s="16" t="s">
        <v>9614</v>
      </c>
      <c r="AC648" s="16" t="s">
        <v>9614</v>
      </c>
      <c r="AD648" s="16" t="s">
        <v>9614</v>
      </c>
      <c r="AE648" s="16" t="s">
        <v>9614</v>
      </c>
      <c r="AF648" s="16" t="s">
        <v>9614</v>
      </c>
      <c r="AG648" s="17" t="str">
        <f t="shared" si="20"/>
        <v>647,0,0,0,0,0,0,0,0,0</v>
      </c>
      <c r="AH648" s="16" t="s">
        <v>7373</v>
      </c>
      <c r="AI648" s="16" t="s">
        <v>8018</v>
      </c>
      <c r="AJ648" s="16" t="s">
        <v>8033</v>
      </c>
      <c r="AN648" s="16">
        <v>0</v>
      </c>
      <c r="AO648" s="16">
        <v>25</v>
      </c>
      <c r="AP648" s="16">
        <v>0</v>
      </c>
      <c r="AT648" s="17"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16">
        <v>648</v>
      </c>
      <c r="B649" s="16" t="s">
        <v>5194</v>
      </c>
      <c r="C649" s="16" t="s">
        <v>5255</v>
      </c>
      <c r="D649" s="16" t="s">
        <v>177</v>
      </c>
      <c r="E649" s="16" t="s">
        <v>186</v>
      </c>
      <c r="F649" s="16" t="s">
        <v>5031</v>
      </c>
      <c r="G649" s="16" t="s">
        <v>5433</v>
      </c>
      <c r="H649" s="16" t="s">
        <v>5432</v>
      </c>
      <c r="I649" s="16">
        <v>14</v>
      </c>
      <c r="J649" s="16" t="s">
        <v>5453</v>
      </c>
      <c r="K649" s="16">
        <v>3</v>
      </c>
      <c r="L649" s="16">
        <v>100</v>
      </c>
      <c r="M649" s="16" t="s">
        <v>3719</v>
      </c>
      <c r="O649" s="16" t="s">
        <v>6163</v>
      </c>
      <c r="Q649" s="16" t="s">
        <v>6993</v>
      </c>
      <c r="R649" s="16">
        <v>30855</v>
      </c>
      <c r="S649" s="16">
        <v>0.6</v>
      </c>
      <c r="T649" s="16">
        <v>6.5</v>
      </c>
      <c r="U649" s="16" t="s">
        <v>8760</v>
      </c>
      <c r="W649" s="16" t="s">
        <v>9445</v>
      </c>
      <c r="X649" s="16" t="s">
        <v>9614</v>
      </c>
      <c r="Y649" s="16" t="s">
        <v>9614</v>
      </c>
      <c r="Z649" s="16" t="s">
        <v>9614</v>
      </c>
      <c r="AA649" s="16" t="s">
        <v>9614</v>
      </c>
      <c r="AB649" s="16" t="s">
        <v>9614</v>
      </c>
      <c r="AC649" s="16" t="s">
        <v>9614</v>
      </c>
      <c r="AD649" s="16" t="s">
        <v>9614</v>
      </c>
      <c r="AE649" s="16" t="s">
        <v>9614</v>
      </c>
      <c r="AF649" s="16" t="s">
        <v>9614</v>
      </c>
      <c r="AG649" s="17" t="str">
        <f t="shared" si="20"/>
        <v>648,0,0,0,0,0,0,0,0,0</v>
      </c>
      <c r="AH649" s="16" t="s">
        <v>7374</v>
      </c>
      <c r="AI649" s="16" t="s">
        <v>8019</v>
      </c>
      <c r="AJ649" s="16" t="s">
        <v>8398</v>
      </c>
      <c r="AK649" s="16" t="s">
        <v>8047</v>
      </c>
      <c r="AL649" s="16" t="s">
        <v>8047</v>
      </c>
      <c r="AM649" s="16" t="s">
        <v>8047</v>
      </c>
      <c r="AN649" s="16">
        <v>0</v>
      </c>
      <c r="AO649" s="16">
        <v>25</v>
      </c>
      <c r="AP649" s="16">
        <v>16</v>
      </c>
      <c r="AT649" s="17"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16">
        <v>649</v>
      </c>
      <c r="B650" s="16" t="s">
        <v>1022</v>
      </c>
      <c r="C650" s="16" t="s">
        <v>5256</v>
      </c>
      <c r="D650" s="16" t="s">
        <v>170</v>
      </c>
      <c r="E650" s="16" t="s">
        <v>191</v>
      </c>
      <c r="F650" s="16" t="s">
        <v>5032</v>
      </c>
      <c r="G650" s="16" t="s">
        <v>5433</v>
      </c>
      <c r="H650" s="16" t="s">
        <v>5432</v>
      </c>
      <c r="I650" s="16">
        <v>14</v>
      </c>
      <c r="J650" s="16" t="s">
        <v>5450</v>
      </c>
      <c r="K650" s="16">
        <v>3</v>
      </c>
      <c r="L650" s="16">
        <v>0</v>
      </c>
      <c r="M650" s="16" t="s">
        <v>3737</v>
      </c>
      <c r="O650" s="16" t="s">
        <v>6164</v>
      </c>
      <c r="Q650" s="16" t="s">
        <v>6993</v>
      </c>
      <c r="R650" s="16">
        <v>30855</v>
      </c>
      <c r="S650" s="16">
        <v>1.5</v>
      </c>
      <c r="T650" s="16">
        <v>82.5</v>
      </c>
      <c r="U650" s="16" t="s">
        <v>8762</v>
      </c>
      <c r="W650" s="16" t="s">
        <v>9446</v>
      </c>
      <c r="X650" s="16" t="s">
        <v>9614</v>
      </c>
      <c r="Y650" s="16" t="s">
        <v>9614</v>
      </c>
      <c r="Z650" s="16" t="s">
        <v>9614</v>
      </c>
      <c r="AA650" s="16" t="s">
        <v>9614</v>
      </c>
      <c r="AB650" s="16" t="s">
        <v>9614</v>
      </c>
      <c r="AC650" s="16" t="s">
        <v>9614</v>
      </c>
      <c r="AD650" s="16" t="s">
        <v>9614</v>
      </c>
      <c r="AE650" s="16" t="s">
        <v>9614</v>
      </c>
      <c r="AF650" s="16" t="s">
        <v>9614</v>
      </c>
      <c r="AG650" s="17" t="str">
        <f t="shared" si="20"/>
        <v>649,0,0,0,0,0,0,0,0,0</v>
      </c>
      <c r="AH650" s="16" t="s">
        <v>7375</v>
      </c>
      <c r="AI650" s="16" t="s">
        <v>8020</v>
      </c>
      <c r="AJ650" s="16" t="s">
        <v>9606</v>
      </c>
      <c r="AT650" s="17"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16">
        <v>650</v>
      </c>
      <c r="B651" s="16" t="s">
        <v>1023</v>
      </c>
      <c r="C651" s="16" t="s">
        <v>5257</v>
      </c>
      <c r="D651" s="16" t="s">
        <v>181</v>
      </c>
      <c r="F651" s="16" t="s">
        <v>5033</v>
      </c>
      <c r="G651" s="16" t="s">
        <v>1311</v>
      </c>
      <c r="H651" s="16" t="s">
        <v>1312</v>
      </c>
      <c r="I651" s="16">
        <v>64</v>
      </c>
      <c r="J651" s="16" t="s">
        <v>2034</v>
      </c>
      <c r="K651" s="16">
        <v>45</v>
      </c>
      <c r="L651" s="16">
        <v>70</v>
      </c>
      <c r="M651" s="16" t="s">
        <v>5478</v>
      </c>
      <c r="O651" s="16" t="s">
        <v>6777</v>
      </c>
      <c r="P651" s="16" t="s">
        <v>6778</v>
      </c>
      <c r="Q651" s="16" t="s">
        <v>2024</v>
      </c>
      <c r="R651" s="16">
        <v>5120</v>
      </c>
      <c r="S651" s="16">
        <v>0.4</v>
      </c>
      <c r="T651" s="16">
        <v>9</v>
      </c>
      <c r="U651" s="16" t="s">
        <v>2055</v>
      </c>
      <c r="W651" s="16" t="s">
        <v>9447</v>
      </c>
      <c r="X651" s="16" t="s">
        <v>9614</v>
      </c>
      <c r="Y651" s="16" t="s">
        <v>9614</v>
      </c>
      <c r="Z651" s="16" t="s">
        <v>9614</v>
      </c>
      <c r="AA651" s="16" t="s">
        <v>9614</v>
      </c>
      <c r="AB651" s="16" t="s">
        <v>9614</v>
      </c>
      <c r="AC651" s="16" t="s">
        <v>9614</v>
      </c>
      <c r="AD651" s="16" t="s">
        <v>9614</v>
      </c>
      <c r="AE651" s="16" t="s">
        <v>9614</v>
      </c>
      <c r="AF651" s="16" t="s">
        <v>9614</v>
      </c>
      <c r="AG651" s="17" t="str">
        <f t="shared" si="20"/>
        <v>650,0,0,0,0,0,0,0,0,0</v>
      </c>
      <c r="AH651" s="16" t="s">
        <v>7376</v>
      </c>
      <c r="AI651" s="16" t="s">
        <v>7870</v>
      </c>
      <c r="AN651" s="16">
        <v>0</v>
      </c>
      <c r="AO651" s="16">
        <v>25</v>
      </c>
      <c r="AP651" s="16">
        <v>0</v>
      </c>
      <c r="AQ651" s="16" t="s">
        <v>8694</v>
      </c>
      <c r="AT651" s="17"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16">
        <v>651</v>
      </c>
      <c r="B652" s="16" t="s">
        <v>1024</v>
      </c>
      <c r="C652" s="16" t="s">
        <v>5258</v>
      </c>
      <c r="D652" s="16" t="s">
        <v>181</v>
      </c>
      <c r="F652" s="16" t="s">
        <v>5034</v>
      </c>
      <c r="G652" s="16" t="s">
        <v>1311</v>
      </c>
      <c r="H652" s="16" t="s">
        <v>1312</v>
      </c>
      <c r="I652" s="16">
        <v>142</v>
      </c>
      <c r="J652" s="16" t="s">
        <v>2044</v>
      </c>
      <c r="K652" s="16">
        <v>45</v>
      </c>
      <c r="L652" s="16">
        <v>70</v>
      </c>
      <c r="M652" s="16" t="s">
        <v>5478</v>
      </c>
      <c r="O652" s="16" t="s">
        <v>6165</v>
      </c>
      <c r="Q652" s="16" t="s">
        <v>2024</v>
      </c>
      <c r="R652" s="16">
        <v>5120</v>
      </c>
      <c r="S652" s="16">
        <v>0.7</v>
      </c>
      <c r="T652" s="16">
        <v>29</v>
      </c>
      <c r="U652" s="16" t="s">
        <v>2055</v>
      </c>
      <c r="W652" s="16" t="s">
        <v>9448</v>
      </c>
      <c r="X652" s="16" t="s">
        <v>9614</v>
      </c>
      <c r="Y652" s="16" t="s">
        <v>9614</v>
      </c>
      <c r="Z652" s="16" t="s">
        <v>9614</v>
      </c>
      <c r="AA652" s="16" t="s">
        <v>9614</v>
      </c>
      <c r="AB652" s="16" t="s">
        <v>9614</v>
      </c>
      <c r="AC652" s="16" t="s">
        <v>9614</v>
      </c>
      <c r="AD652" s="16" t="s">
        <v>9614</v>
      </c>
      <c r="AE652" s="16" t="s">
        <v>9614</v>
      </c>
      <c r="AF652" s="16" t="s">
        <v>9614</v>
      </c>
      <c r="AG652" s="17" t="str">
        <f t="shared" si="20"/>
        <v>651,0,0,0,0,0,0,0,0,0</v>
      </c>
      <c r="AH652" s="16" t="s">
        <v>7377</v>
      </c>
      <c r="AI652" s="16" t="s">
        <v>7871</v>
      </c>
      <c r="AN652" s="16">
        <v>0</v>
      </c>
      <c r="AO652" s="16">
        <v>25</v>
      </c>
      <c r="AP652" s="16">
        <v>0</v>
      </c>
      <c r="AQ652" s="16" t="s">
        <v>8695</v>
      </c>
      <c r="AT652" s="17"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16">
        <v>652</v>
      </c>
      <c r="B653" s="16" t="s">
        <v>1025</v>
      </c>
      <c r="C653" s="16" t="s">
        <v>5259</v>
      </c>
      <c r="D653" s="16" t="s">
        <v>181</v>
      </c>
      <c r="E653" s="16" t="s">
        <v>182</v>
      </c>
      <c r="F653" s="16" t="s">
        <v>5035</v>
      </c>
      <c r="G653" s="16" t="s">
        <v>1311</v>
      </c>
      <c r="H653" s="16" t="s">
        <v>1312</v>
      </c>
      <c r="I653" s="16">
        <v>236</v>
      </c>
      <c r="J653" s="16" t="s">
        <v>2045</v>
      </c>
      <c r="K653" s="16">
        <v>45</v>
      </c>
      <c r="L653" s="16">
        <v>70</v>
      </c>
      <c r="M653" s="16" t="s">
        <v>5478</v>
      </c>
      <c r="O653" s="16" t="s">
        <v>6166</v>
      </c>
      <c r="Q653" s="16" t="s">
        <v>2024</v>
      </c>
      <c r="R653" s="16">
        <v>5120</v>
      </c>
      <c r="S653" s="16">
        <v>1.6</v>
      </c>
      <c r="T653" s="16">
        <v>90</v>
      </c>
      <c r="U653" s="16" t="s">
        <v>2055</v>
      </c>
      <c r="W653" s="16" t="s">
        <v>9449</v>
      </c>
      <c r="X653" s="16" t="s">
        <v>9614</v>
      </c>
      <c r="Y653" s="16" t="s">
        <v>9614</v>
      </c>
      <c r="Z653" s="16" t="s">
        <v>9614</v>
      </c>
      <c r="AA653" s="16" t="s">
        <v>9614</v>
      </c>
      <c r="AB653" s="16" t="s">
        <v>9614</v>
      </c>
      <c r="AC653" s="16" t="s">
        <v>9614</v>
      </c>
      <c r="AD653" s="16" t="s">
        <v>9614</v>
      </c>
      <c r="AE653" s="16" t="s">
        <v>9614</v>
      </c>
      <c r="AF653" s="16" t="s">
        <v>9614</v>
      </c>
      <c r="AG653" s="17" t="str">
        <f t="shared" si="20"/>
        <v>652,0,0,0,0,0,0,0,0,0</v>
      </c>
      <c r="AH653" s="16" t="s">
        <v>7377</v>
      </c>
      <c r="AI653" s="16" t="s">
        <v>7872</v>
      </c>
      <c r="AN653" s="16">
        <v>0</v>
      </c>
      <c r="AO653" s="16">
        <v>25</v>
      </c>
      <c r="AP653" s="16">
        <v>0</v>
      </c>
      <c r="AT653" s="17"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16">
        <v>653</v>
      </c>
      <c r="B654" s="16" t="s">
        <v>1026</v>
      </c>
      <c r="C654" s="16" t="s">
        <v>5260</v>
      </c>
      <c r="D654" s="16" t="s">
        <v>178</v>
      </c>
      <c r="F654" s="16" t="s">
        <v>5036</v>
      </c>
      <c r="G654" s="16" t="s">
        <v>1311</v>
      </c>
      <c r="H654" s="16" t="s">
        <v>1312</v>
      </c>
      <c r="I654" s="16">
        <v>62</v>
      </c>
      <c r="J654" s="16" t="s">
        <v>5415</v>
      </c>
      <c r="K654" s="16">
        <v>45</v>
      </c>
      <c r="L654" s="16">
        <v>70</v>
      </c>
      <c r="M654" s="16" t="s">
        <v>5479</v>
      </c>
      <c r="O654" s="16" t="s">
        <v>6779</v>
      </c>
      <c r="P654" s="16" t="s">
        <v>6780</v>
      </c>
      <c r="Q654" s="16" t="s">
        <v>2024</v>
      </c>
      <c r="R654" s="16">
        <v>5120</v>
      </c>
      <c r="S654" s="16">
        <v>0.4</v>
      </c>
      <c r="T654" s="16">
        <v>9.4</v>
      </c>
      <c r="U654" s="16" t="s">
        <v>2056</v>
      </c>
      <c r="W654" s="16" t="s">
        <v>9450</v>
      </c>
      <c r="X654" s="16" t="s">
        <v>9614</v>
      </c>
      <c r="Y654" s="16" t="s">
        <v>9614</v>
      </c>
      <c r="Z654" s="16" t="s">
        <v>9614</v>
      </c>
      <c r="AA654" s="16" t="s">
        <v>9614</v>
      </c>
      <c r="AB654" s="16" t="s">
        <v>9614</v>
      </c>
      <c r="AC654" s="16" t="s">
        <v>9614</v>
      </c>
      <c r="AD654" s="16" t="s">
        <v>9614</v>
      </c>
      <c r="AE654" s="16" t="s">
        <v>9614</v>
      </c>
      <c r="AF654" s="16" t="s">
        <v>9614</v>
      </c>
      <c r="AG654" s="17" t="str">
        <f t="shared" si="20"/>
        <v>653,0,0,0,0,0,0,0,0,0</v>
      </c>
      <c r="AH654" s="16" t="s">
        <v>6925</v>
      </c>
      <c r="AI654" s="16" t="s">
        <v>7873</v>
      </c>
      <c r="AN654" s="16">
        <v>0</v>
      </c>
      <c r="AO654" s="16">
        <v>25</v>
      </c>
      <c r="AP654" s="16">
        <v>0</v>
      </c>
      <c r="AQ654" s="16" t="s">
        <v>8696</v>
      </c>
      <c r="AT654" s="17"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16">
        <v>654</v>
      </c>
      <c r="B655" s="16" t="s">
        <v>1027</v>
      </c>
      <c r="C655" s="16" t="s">
        <v>5261</v>
      </c>
      <c r="D655" s="16" t="s">
        <v>178</v>
      </c>
      <c r="F655" s="16" t="s">
        <v>5037</v>
      </c>
      <c r="G655" s="16" t="s">
        <v>1311</v>
      </c>
      <c r="H655" s="16" t="s">
        <v>1312</v>
      </c>
      <c r="I655" s="16">
        <v>142</v>
      </c>
      <c r="J655" s="16" t="s">
        <v>5429</v>
      </c>
      <c r="K655" s="16">
        <v>45</v>
      </c>
      <c r="L655" s="16">
        <v>70</v>
      </c>
      <c r="M655" s="16" t="s">
        <v>5479</v>
      </c>
      <c r="O655" s="16" t="s">
        <v>6167</v>
      </c>
      <c r="Q655" s="16" t="s">
        <v>2024</v>
      </c>
      <c r="R655" s="16">
        <v>5120</v>
      </c>
      <c r="S655" s="16">
        <v>1</v>
      </c>
      <c r="T655" s="16">
        <v>14.5</v>
      </c>
      <c r="U655" s="16" t="s">
        <v>2056</v>
      </c>
      <c r="W655" s="16" t="s">
        <v>9451</v>
      </c>
      <c r="X655" s="16" t="s">
        <v>9614</v>
      </c>
      <c r="Y655" s="16" t="s">
        <v>9614</v>
      </c>
      <c r="Z655" s="16" t="s">
        <v>9614</v>
      </c>
      <c r="AA655" s="16" t="s">
        <v>9614</v>
      </c>
      <c r="AB655" s="16" t="s">
        <v>9614</v>
      </c>
      <c r="AC655" s="16" t="s">
        <v>9614</v>
      </c>
      <c r="AD655" s="16" t="s">
        <v>9614</v>
      </c>
      <c r="AE655" s="16" t="s">
        <v>9614</v>
      </c>
      <c r="AF655" s="16" t="s">
        <v>9614</v>
      </c>
      <c r="AG655" s="17" t="str">
        <f t="shared" si="20"/>
        <v>654,0,0,0,0,0,0,0,0,0</v>
      </c>
      <c r="AH655" s="16" t="s">
        <v>6925</v>
      </c>
      <c r="AI655" s="16" t="s">
        <v>7874</v>
      </c>
      <c r="AN655" s="16">
        <v>0</v>
      </c>
      <c r="AO655" s="16">
        <v>25</v>
      </c>
      <c r="AP655" s="16">
        <v>0</v>
      </c>
      <c r="AQ655" s="16" t="s">
        <v>8697</v>
      </c>
      <c r="AT655" s="17"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16">
        <v>655</v>
      </c>
      <c r="B656" s="16" t="s">
        <v>1028</v>
      </c>
      <c r="C656" s="16" t="s">
        <v>5262</v>
      </c>
      <c r="D656" s="16" t="s">
        <v>178</v>
      </c>
      <c r="E656" s="16" t="s">
        <v>186</v>
      </c>
      <c r="F656" s="16" t="s">
        <v>5038</v>
      </c>
      <c r="G656" s="16" t="s">
        <v>1311</v>
      </c>
      <c r="H656" s="16" t="s">
        <v>1312</v>
      </c>
      <c r="I656" s="16">
        <v>240</v>
      </c>
      <c r="J656" s="16" t="s">
        <v>5419</v>
      </c>
      <c r="K656" s="16">
        <v>45</v>
      </c>
      <c r="L656" s="16">
        <v>70</v>
      </c>
      <c r="M656" s="16" t="s">
        <v>5479</v>
      </c>
      <c r="O656" s="16" t="s">
        <v>6168</v>
      </c>
      <c r="Q656" s="16" t="s">
        <v>2024</v>
      </c>
      <c r="R656" s="16">
        <v>5120</v>
      </c>
      <c r="S656" s="16">
        <v>1.5</v>
      </c>
      <c r="T656" s="16">
        <v>39</v>
      </c>
      <c r="U656" s="16" t="s">
        <v>2056</v>
      </c>
      <c r="W656" s="16" t="s">
        <v>9452</v>
      </c>
      <c r="X656" s="16" t="s">
        <v>9614</v>
      </c>
      <c r="Y656" s="16" t="s">
        <v>9614</v>
      </c>
      <c r="Z656" s="16" t="s">
        <v>9614</v>
      </c>
      <c r="AA656" s="16" t="s">
        <v>9614</v>
      </c>
      <c r="AB656" s="16" t="s">
        <v>9614</v>
      </c>
      <c r="AC656" s="16" t="s">
        <v>9614</v>
      </c>
      <c r="AD656" s="16" t="s">
        <v>9614</v>
      </c>
      <c r="AE656" s="16" t="s">
        <v>9614</v>
      </c>
      <c r="AF656" s="16" t="s">
        <v>9614</v>
      </c>
      <c r="AG656" s="17" t="str">
        <f t="shared" si="20"/>
        <v>655,0,0,0,0,0,0,0,0,0</v>
      </c>
      <c r="AH656" s="16" t="s">
        <v>6925</v>
      </c>
      <c r="AI656" s="16" t="s">
        <v>7875</v>
      </c>
      <c r="AN656" s="16">
        <v>0</v>
      </c>
      <c r="AO656" s="16">
        <v>25</v>
      </c>
      <c r="AP656" s="16">
        <v>0</v>
      </c>
      <c r="AT656" s="17"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16">
        <v>656</v>
      </c>
      <c r="B657" s="16" t="s">
        <v>1029</v>
      </c>
      <c r="C657" s="16" t="s">
        <v>5263</v>
      </c>
      <c r="D657" s="16" t="s">
        <v>179</v>
      </c>
      <c r="F657" s="16" t="s">
        <v>5039</v>
      </c>
      <c r="G657" s="16" t="s">
        <v>1311</v>
      </c>
      <c r="H657" s="16" t="s">
        <v>1312</v>
      </c>
      <c r="I657" s="16">
        <v>62</v>
      </c>
      <c r="J657" s="16" t="s">
        <v>2046</v>
      </c>
      <c r="K657" s="16">
        <v>45</v>
      </c>
      <c r="L657" s="16">
        <v>70</v>
      </c>
      <c r="M657" s="16" t="s">
        <v>5480</v>
      </c>
      <c r="O657" s="16" t="s">
        <v>6781</v>
      </c>
      <c r="P657" s="16" t="s">
        <v>6782</v>
      </c>
      <c r="Q657" s="16" t="s">
        <v>3684</v>
      </c>
      <c r="R657" s="16">
        <v>5120</v>
      </c>
      <c r="S657" s="16">
        <v>0.3</v>
      </c>
      <c r="T657" s="16">
        <v>7</v>
      </c>
      <c r="U657" s="16" t="s">
        <v>2057</v>
      </c>
      <c r="W657" s="16" t="s">
        <v>9453</v>
      </c>
      <c r="X657" s="16" t="s">
        <v>9614</v>
      </c>
      <c r="Y657" s="16" t="s">
        <v>9614</v>
      </c>
      <c r="Z657" s="16" t="s">
        <v>9614</v>
      </c>
      <c r="AA657" s="16" t="s">
        <v>9614</v>
      </c>
      <c r="AB657" s="16" t="s">
        <v>9614</v>
      </c>
      <c r="AC657" s="16" t="s">
        <v>9614</v>
      </c>
      <c r="AD657" s="16" t="s">
        <v>9614</v>
      </c>
      <c r="AE657" s="16" t="s">
        <v>9614</v>
      </c>
      <c r="AF657" s="16" t="s">
        <v>9614</v>
      </c>
      <c r="AG657" s="17" t="str">
        <f t="shared" si="20"/>
        <v>656,0,0,0,0,0,0,0,0,0</v>
      </c>
      <c r="AH657" s="16" t="s">
        <v>7378</v>
      </c>
      <c r="AI657" s="16" t="s">
        <v>7876</v>
      </c>
      <c r="AN657" s="16">
        <v>0</v>
      </c>
      <c r="AO657" s="16">
        <v>25</v>
      </c>
      <c r="AP657" s="16">
        <v>0</v>
      </c>
      <c r="AQ657" s="16" t="s">
        <v>8698</v>
      </c>
      <c r="AT657" s="17"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16">
        <v>657</v>
      </c>
      <c r="B658" s="16" t="s">
        <v>1030</v>
      </c>
      <c r="C658" s="16" t="s">
        <v>5264</v>
      </c>
      <c r="D658" s="16" t="s">
        <v>179</v>
      </c>
      <c r="F658" s="16" t="s">
        <v>5040</v>
      </c>
      <c r="G658" s="16" t="s">
        <v>1311</v>
      </c>
      <c r="H658" s="16" t="s">
        <v>1312</v>
      </c>
      <c r="I658" s="16">
        <v>142</v>
      </c>
      <c r="J658" s="16" t="s">
        <v>2047</v>
      </c>
      <c r="K658" s="16">
        <v>45</v>
      </c>
      <c r="L658" s="16">
        <v>70</v>
      </c>
      <c r="M658" s="16" t="s">
        <v>5480</v>
      </c>
      <c r="O658" s="16" t="s">
        <v>6169</v>
      </c>
      <c r="Q658" s="16" t="s">
        <v>3684</v>
      </c>
      <c r="R658" s="16">
        <v>5120</v>
      </c>
      <c r="S658" s="16">
        <v>0.6</v>
      </c>
      <c r="T658" s="16">
        <v>10.9</v>
      </c>
      <c r="U658" s="16" t="s">
        <v>2057</v>
      </c>
      <c r="W658" s="16" t="s">
        <v>9454</v>
      </c>
      <c r="X658" s="16" t="s">
        <v>9614</v>
      </c>
      <c r="Y658" s="16" t="s">
        <v>9614</v>
      </c>
      <c r="Z658" s="16" t="s">
        <v>9614</v>
      </c>
      <c r="AA658" s="16" t="s">
        <v>9614</v>
      </c>
      <c r="AB658" s="16" t="s">
        <v>9614</v>
      </c>
      <c r="AC658" s="16" t="s">
        <v>9614</v>
      </c>
      <c r="AD658" s="16" t="s">
        <v>9614</v>
      </c>
      <c r="AE658" s="16" t="s">
        <v>9614</v>
      </c>
      <c r="AF658" s="16" t="s">
        <v>9614</v>
      </c>
      <c r="AG658" s="17" t="str">
        <f t="shared" si="20"/>
        <v>657,0,0,0,0,0,0,0,0,0</v>
      </c>
      <c r="AH658" s="16" t="s">
        <v>7378</v>
      </c>
      <c r="AI658" s="16" t="s">
        <v>7877</v>
      </c>
      <c r="AN658" s="16">
        <v>0</v>
      </c>
      <c r="AO658" s="16">
        <v>25</v>
      </c>
      <c r="AP658" s="16">
        <v>0</v>
      </c>
      <c r="AQ658" s="16" t="s">
        <v>8699</v>
      </c>
      <c r="AT658" s="17"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16">
        <v>658</v>
      </c>
      <c r="B659" s="16" t="s">
        <v>1031</v>
      </c>
      <c r="C659" s="16" t="s">
        <v>5265</v>
      </c>
      <c r="D659" s="16" t="s">
        <v>179</v>
      </c>
      <c r="E659" s="16" t="s">
        <v>190</v>
      </c>
      <c r="F659" s="16" t="s">
        <v>5041</v>
      </c>
      <c r="G659" s="16" t="s">
        <v>1311</v>
      </c>
      <c r="H659" s="16" t="s">
        <v>1312</v>
      </c>
      <c r="I659" s="16">
        <v>239</v>
      </c>
      <c r="J659" s="16" t="s">
        <v>2048</v>
      </c>
      <c r="K659" s="16">
        <v>45</v>
      </c>
      <c r="L659" s="16">
        <v>70</v>
      </c>
      <c r="M659" s="16" t="s">
        <v>5480</v>
      </c>
      <c r="O659" s="16" t="s">
        <v>6170</v>
      </c>
      <c r="Q659" s="16" t="s">
        <v>3684</v>
      </c>
      <c r="R659" s="16">
        <v>5120</v>
      </c>
      <c r="S659" s="16">
        <v>1.5</v>
      </c>
      <c r="T659" s="16">
        <v>40</v>
      </c>
      <c r="U659" s="16" t="s">
        <v>2057</v>
      </c>
      <c r="W659" s="16" t="s">
        <v>9455</v>
      </c>
      <c r="X659" s="16" t="s">
        <v>9614</v>
      </c>
      <c r="Y659" s="16" t="s">
        <v>9614</v>
      </c>
      <c r="Z659" s="16" t="s">
        <v>9614</v>
      </c>
      <c r="AA659" s="16" t="s">
        <v>9614</v>
      </c>
      <c r="AB659" s="16" t="s">
        <v>9614</v>
      </c>
      <c r="AC659" s="16" t="s">
        <v>9614</v>
      </c>
      <c r="AD659" s="16" t="s">
        <v>9614</v>
      </c>
      <c r="AE659" s="16" t="s">
        <v>9614</v>
      </c>
      <c r="AF659" s="16" t="s">
        <v>9614</v>
      </c>
      <c r="AG659" s="17" t="str">
        <f t="shared" si="20"/>
        <v>658,0,0,0,0,0,0,0,0,0</v>
      </c>
      <c r="AH659" s="16" t="s">
        <v>7093</v>
      </c>
      <c r="AI659" s="16" t="s">
        <v>7878</v>
      </c>
      <c r="AN659" s="16">
        <v>0</v>
      </c>
      <c r="AO659" s="16">
        <v>25</v>
      </c>
      <c r="AP659" s="16">
        <v>0</v>
      </c>
      <c r="AT659" s="17"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16">
        <v>659</v>
      </c>
      <c r="B660" s="16" t="s">
        <v>1033</v>
      </c>
      <c r="C660" s="16" t="s">
        <v>5266</v>
      </c>
      <c r="D660" s="16" t="s">
        <v>177</v>
      </c>
      <c r="F660" s="16" t="s">
        <v>5042</v>
      </c>
      <c r="G660" s="16" t="s">
        <v>5421</v>
      </c>
      <c r="H660" s="16" t="s">
        <v>5422</v>
      </c>
      <c r="I660" s="16">
        <v>48</v>
      </c>
      <c r="J660" s="16" t="s">
        <v>2046</v>
      </c>
      <c r="K660" s="16">
        <v>255</v>
      </c>
      <c r="L660" s="16">
        <v>70</v>
      </c>
      <c r="M660" s="16" t="s">
        <v>5732</v>
      </c>
      <c r="N660" s="16" t="s">
        <v>3743</v>
      </c>
      <c r="O660" s="16" t="s">
        <v>6783</v>
      </c>
      <c r="P660" s="16" t="s">
        <v>6784</v>
      </c>
      <c r="Q660" s="16" t="s">
        <v>2024</v>
      </c>
      <c r="R660" s="16">
        <v>3840</v>
      </c>
      <c r="S660" s="16">
        <v>0.4</v>
      </c>
      <c r="T660" s="16">
        <v>5</v>
      </c>
      <c r="U660" s="16" t="s">
        <v>2058</v>
      </c>
      <c r="W660" s="16" t="s">
        <v>9456</v>
      </c>
      <c r="X660" s="16" t="s">
        <v>9614</v>
      </c>
      <c r="Y660" s="16" t="s">
        <v>9614</v>
      </c>
      <c r="Z660" s="16" t="s">
        <v>9614</v>
      </c>
      <c r="AA660" s="16" t="s">
        <v>9614</v>
      </c>
      <c r="AB660" s="16" t="s">
        <v>9614</v>
      </c>
      <c r="AC660" s="16" t="s">
        <v>9614</v>
      </c>
      <c r="AD660" s="16" t="s">
        <v>9614</v>
      </c>
      <c r="AE660" s="16" t="s">
        <v>9614</v>
      </c>
      <c r="AF660" s="16" t="s">
        <v>9614</v>
      </c>
      <c r="AG660" s="17" t="str">
        <f t="shared" si="20"/>
        <v>659,0,0,0,0,0,0,0,0,0</v>
      </c>
      <c r="AH660" s="16" t="s">
        <v>7379</v>
      </c>
      <c r="AI660" s="16" t="s">
        <v>7879</v>
      </c>
      <c r="AN660" s="16">
        <v>0</v>
      </c>
      <c r="AO660" s="16">
        <v>25</v>
      </c>
      <c r="AP660" s="16">
        <v>0</v>
      </c>
      <c r="AQ660" s="16" t="s">
        <v>8700</v>
      </c>
      <c r="AT660" s="17"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16">
        <v>660</v>
      </c>
      <c r="B661" s="16" t="s">
        <v>1034</v>
      </c>
      <c r="C661" s="16" t="s">
        <v>5267</v>
      </c>
      <c r="D661" s="16" t="s">
        <v>177</v>
      </c>
      <c r="E661" s="16" t="s">
        <v>184</v>
      </c>
      <c r="F661" s="16" t="s">
        <v>5043</v>
      </c>
      <c r="G661" s="16" t="s">
        <v>5421</v>
      </c>
      <c r="H661" s="16" t="s">
        <v>5422</v>
      </c>
      <c r="I661" s="16">
        <v>147</v>
      </c>
      <c r="J661" s="16" t="s">
        <v>2032</v>
      </c>
      <c r="K661" s="16">
        <v>255</v>
      </c>
      <c r="L661" s="16">
        <v>70</v>
      </c>
      <c r="M661" s="16" t="s">
        <v>5732</v>
      </c>
      <c r="N661" s="16" t="s">
        <v>3743</v>
      </c>
      <c r="O661" s="16" t="s">
        <v>6171</v>
      </c>
      <c r="Q661" s="16" t="s">
        <v>2024</v>
      </c>
      <c r="R661" s="16">
        <v>3840</v>
      </c>
      <c r="S661" s="16">
        <v>1</v>
      </c>
      <c r="T661" s="16">
        <v>42.4</v>
      </c>
      <c r="U661" s="16" t="s">
        <v>2058</v>
      </c>
      <c r="W661" s="16" t="s">
        <v>9457</v>
      </c>
      <c r="X661" s="16" t="s">
        <v>9614</v>
      </c>
      <c r="Y661" s="16" t="s">
        <v>9614</v>
      </c>
      <c r="Z661" s="16" t="s">
        <v>9614</v>
      </c>
      <c r="AA661" s="16" t="s">
        <v>9614</v>
      </c>
      <c r="AB661" s="16" t="s">
        <v>9614</v>
      </c>
      <c r="AC661" s="16" t="s">
        <v>9614</v>
      </c>
      <c r="AD661" s="16" t="s">
        <v>9614</v>
      </c>
      <c r="AE661" s="16" t="s">
        <v>9614</v>
      </c>
      <c r="AF661" s="16" t="s">
        <v>9614</v>
      </c>
      <c r="AG661" s="17" t="str">
        <f t="shared" si="20"/>
        <v>660,0,0,0,0,0,0,0,0,0</v>
      </c>
      <c r="AH661" s="16" t="s">
        <v>7379</v>
      </c>
      <c r="AI661" s="16" t="s">
        <v>7880</v>
      </c>
      <c r="AN661" s="16">
        <v>0</v>
      </c>
      <c r="AO661" s="16">
        <v>25</v>
      </c>
      <c r="AP661" s="16">
        <v>0</v>
      </c>
      <c r="AT661" s="17"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16">
        <v>661</v>
      </c>
      <c r="B662" s="16" t="s">
        <v>1035</v>
      </c>
      <c r="C662" s="16" t="s">
        <v>5268</v>
      </c>
      <c r="D662" s="16" t="s">
        <v>177</v>
      </c>
      <c r="E662" s="16" t="s">
        <v>185</v>
      </c>
      <c r="F662" s="16" t="s">
        <v>5044</v>
      </c>
      <c r="G662" s="16" t="s">
        <v>5421</v>
      </c>
      <c r="H662" s="16" t="s">
        <v>1312</v>
      </c>
      <c r="I662" s="16">
        <v>56</v>
      </c>
      <c r="J662" s="16" t="s">
        <v>2046</v>
      </c>
      <c r="K662" s="16">
        <v>255</v>
      </c>
      <c r="L662" s="16">
        <v>70</v>
      </c>
      <c r="M662" s="16" t="s">
        <v>3799</v>
      </c>
      <c r="N662" s="16" t="s">
        <v>5733</v>
      </c>
      <c r="O662" s="16" t="s">
        <v>6785</v>
      </c>
      <c r="P662" s="16" t="s">
        <v>6786</v>
      </c>
      <c r="Q662" s="16" t="s">
        <v>1345</v>
      </c>
      <c r="R662" s="16">
        <v>3840</v>
      </c>
      <c r="S662" s="16">
        <v>0.3</v>
      </c>
      <c r="T662" s="16">
        <v>1.7</v>
      </c>
      <c r="U662" s="16" t="s">
        <v>2056</v>
      </c>
      <c r="W662" s="16" t="s">
        <v>9458</v>
      </c>
      <c r="X662" s="16" t="s">
        <v>9614</v>
      </c>
      <c r="Y662" s="16" t="s">
        <v>9614</v>
      </c>
      <c r="Z662" s="16" t="s">
        <v>9614</v>
      </c>
      <c r="AA662" s="16" t="s">
        <v>9614</v>
      </c>
      <c r="AB662" s="16" t="s">
        <v>9614</v>
      </c>
      <c r="AC662" s="16" t="s">
        <v>9614</v>
      </c>
      <c r="AD662" s="16" t="s">
        <v>9614</v>
      </c>
      <c r="AE662" s="16" t="s">
        <v>9614</v>
      </c>
      <c r="AF662" s="16" t="s">
        <v>9614</v>
      </c>
      <c r="AG662" s="17" t="str">
        <f t="shared" si="20"/>
        <v>661,0,0,0,0,0,0,0,0,0</v>
      </c>
      <c r="AH662" s="16" t="s">
        <v>7380</v>
      </c>
      <c r="AI662" s="16" t="s">
        <v>7881</v>
      </c>
      <c r="AN662" s="16">
        <v>0</v>
      </c>
      <c r="AO662" s="16">
        <v>25</v>
      </c>
      <c r="AP662" s="16">
        <v>0</v>
      </c>
      <c r="AQ662" s="16" t="s">
        <v>8701</v>
      </c>
      <c r="AT662" s="17"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16">
        <v>662</v>
      </c>
      <c r="B663" s="16" t="s">
        <v>1036</v>
      </c>
      <c r="C663" s="16" t="s">
        <v>5269</v>
      </c>
      <c r="D663" s="16" t="s">
        <v>178</v>
      </c>
      <c r="E663" s="16" t="s">
        <v>185</v>
      </c>
      <c r="F663" s="16" t="s">
        <v>5045</v>
      </c>
      <c r="G663" s="16" t="s">
        <v>5421</v>
      </c>
      <c r="H663" s="16" t="s">
        <v>1312</v>
      </c>
      <c r="I663" s="16">
        <v>120</v>
      </c>
      <c r="J663" s="16" t="s">
        <v>2046</v>
      </c>
      <c r="K663" s="16">
        <v>255</v>
      </c>
      <c r="L663" s="16">
        <v>70</v>
      </c>
      <c r="M663" s="16" t="s">
        <v>3756</v>
      </c>
      <c r="N663" s="16" t="s">
        <v>5733</v>
      </c>
      <c r="O663" s="16" t="s">
        <v>6172</v>
      </c>
      <c r="Q663" s="16" t="s">
        <v>1345</v>
      </c>
      <c r="R663" s="16">
        <v>3840</v>
      </c>
      <c r="S663" s="16">
        <v>0.7</v>
      </c>
      <c r="T663" s="16">
        <v>16</v>
      </c>
      <c r="U663" s="16" t="s">
        <v>2056</v>
      </c>
      <c r="W663" s="16" t="s">
        <v>9459</v>
      </c>
      <c r="X663" s="16" t="s">
        <v>9614</v>
      </c>
      <c r="Y663" s="16" t="s">
        <v>9614</v>
      </c>
      <c r="Z663" s="16" t="s">
        <v>9614</v>
      </c>
      <c r="AA663" s="16" t="s">
        <v>9614</v>
      </c>
      <c r="AB663" s="16" t="s">
        <v>9614</v>
      </c>
      <c r="AC663" s="16" t="s">
        <v>9614</v>
      </c>
      <c r="AD663" s="16" t="s">
        <v>9614</v>
      </c>
      <c r="AE663" s="16" t="s">
        <v>9614</v>
      </c>
      <c r="AF663" s="16" t="s">
        <v>9614</v>
      </c>
      <c r="AG663" s="17" t="str">
        <f t="shared" si="20"/>
        <v>662,0,0,0,0,0,0,0,0,0</v>
      </c>
      <c r="AH663" s="16" t="s">
        <v>1383</v>
      </c>
      <c r="AI663" s="16" t="s">
        <v>7882</v>
      </c>
      <c r="AN663" s="16">
        <v>0</v>
      </c>
      <c r="AO663" s="16">
        <v>25</v>
      </c>
      <c r="AP663" s="16">
        <v>11</v>
      </c>
      <c r="AT663" s="17"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16">
        <v>663</v>
      </c>
      <c r="B664" s="16" t="s">
        <v>1037</v>
      </c>
      <c r="C664" s="16" t="s">
        <v>5270</v>
      </c>
      <c r="D664" s="16" t="s">
        <v>178</v>
      </c>
      <c r="E664" s="16" t="s">
        <v>185</v>
      </c>
      <c r="F664" s="16" t="s">
        <v>5046</v>
      </c>
      <c r="G664" s="16" t="s">
        <v>5421</v>
      </c>
      <c r="H664" s="16" t="s">
        <v>1312</v>
      </c>
      <c r="I664" s="16">
        <v>175</v>
      </c>
      <c r="J664" s="16" t="s">
        <v>2048</v>
      </c>
      <c r="K664" s="16">
        <v>255</v>
      </c>
      <c r="L664" s="16">
        <v>70</v>
      </c>
      <c r="M664" s="16" t="s">
        <v>3756</v>
      </c>
      <c r="N664" s="16" t="s">
        <v>5733</v>
      </c>
      <c r="O664" s="16" t="s">
        <v>6173</v>
      </c>
      <c r="Q664" s="16" t="s">
        <v>1345</v>
      </c>
      <c r="R664" s="16">
        <v>3840</v>
      </c>
      <c r="S664" s="16">
        <v>1.2</v>
      </c>
      <c r="T664" s="16">
        <v>24.5</v>
      </c>
      <c r="U664" s="16" t="s">
        <v>2056</v>
      </c>
      <c r="W664" s="16" t="s">
        <v>9460</v>
      </c>
      <c r="X664" s="16" t="s">
        <v>9614</v>
      </c>
      <c r="Y664" s="16" t="s">
        <v>9614</v>
      </c>
      <c r="Z664" s="16" t="s">
        <v>9614</v>
      </c>
      <c r="AA664" s="16" t="s">
        <v>9614</v>
      </c>
      <c r="AB664" s="16" t="s">
        <v>9614</v>
      </c>
      <c r="AC664" s="16" t="s">
        <v>9614</v>
      </c>
      <c r="AD664" s="16" t="s">
        <v>9614</v>
      </c>
      <c r="AE664" s="16" t="s">
        <v>9614</v>
      </c>
      <c r="AF664" s="16" t="s">
        <v>9614</v>
      </c>
      <c r="AG664" s="17" t="str">
        <f t="shared" si="20"/>
        <v>663,0,0,0,0,0,0,0,0,0</v>
      </c>
      <c r="AH664" s="16" t="s">
        <v>7381</v>
      </c>
      <c r="AI664" s="16" t="s">
        <v>7883</v>
      </c>
      <c r="AN664" s="16">
        <v>0</v>
      </c>
      <c r="AO664" s="16">
        <v>25</v>
      </c>
      <c r="AP664" s="16">
        <v>10</v>
      </c>
      <c r="AT664" s="17"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16">
        <v>664</v>
      </c>
      <c r="B665" s="16" t="s">
        <v>1038</v>
      </c>
      <c r="C665" s="16" t="s">
        <v>5271</v>
      </c>
      <c r="D665" s="16" t="s">
        <v>170</v>
      </c>
      <c r="F665" s="16" t="s">
        <v>5047</v>
      </c>
      <c r="G665" s="16" t="s">
        <v>5421</v>
      </c>
      <c r="H665" s="16" t="s">
        <v>5422</v>
      </c>
      <c r="I665" s="16">
        <v>40</v>
      </c>
      <c r="J665" s="16" t="s">
        <v>2034</v>
      </c>
      <c r="K665" s="16">
        <v>255</v>
      </c>
      <c r="L665" s="16">
        <v>70</v>
      </c>
      <c r="M665" s="16" t="s">
        <v>5734</v>
      </c>
      <c r="N665" s="16" t="s">
        <v>3810</v>
      </c>
      <c r="O665" s="16" t="s">
        <v>6787</v>
      </c>
      <c r="P665" s="16" t="s">
        <v>6788</v>
      </c>
      <c r="Q665" s="16" t="s">
        <v>1372</v>
      </c>
      <c r="R665" s="16">
        <v>3840</v>
      </c>
      <c r="S665" s="16">
        <v>0.3</v>
      </c>
      <c r="T665" s="16">
        <v>2.5</v>
      </c>
      <c r="U665" s="16" t="s">
        <v>8763</v>
      </c>
      <c r="W665" s="16" t="s">
        <v>9461</v>
      </c>
      <c r="X665" s="16" t="s">
        <v>9614</v>
      </c>
      <c r="Y665" s="16" t="s">
        <v>9614</v>
      </c>
      <c r="Z665" s="16" t="s">
        <v>9614</v>
      </c>
      <c r="AA665" s="16" t="s">
        <v>9614</v>
      </c>
      <c r="AB665" s="16" t="s">
        <v>9614</v>
      </c>
      <c r="AC665" s="16" t="s">
        <v>9614</v>
      </c>
      <c r="AD665" s="16" t="s">
        <v>9614</v>
      </c>
      <c r="AE665" s="16" t="s">
        <v>9614</v>
      </c>
      <c r="AF665" s="16" t="s">
        <v>9614</v>
      </c>
      <c r="AG665" s="17" t="str">
        <f t="shared" si="20"/>
        <v>664,0,0,0,0,0,0,0,0,0</v>
      </c>
      <c r="AH665" s="16" t="s">
        <v>7382</v>
      </c>
      <c r="AI665" s="16" t="s">
        <v>7884</v>
      </c>
      <c r="AN665" s="16">
        <v>0</v>
      </c>
      <c r="AO665" s="16">
        <v>25</v>
      </c>
      <c r="AP665" s="16">
        <v>0</v>
      </c>
      <c r="AQ665" s="16" t="s">
        <v>8702</v>
      </c>
      <c r="AT665" s="17"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16">
        <v>665</v>
      </c>
      <c r="B666" s="16" t="s">
        <v>1039</v>
      </c>
      <c r="C666" s="16" t="s">
        <v>5272</v>
      </c>
      <c r="D666" s="16" t="s">
        <v>170</v>
      </c>
      <c r="F666" s="16" t="s">
        <v>5048</v>
      </c>
      <c r="G666" s="16" t="s">
        <v>5421</v>
      </c>
      <c r="H666" s="16" t="s">
        <v>5422</v>
      </c>
      <c r="I666" s="16">
        <v>72</v>
      </c>
      <c r="J666" s="16" t="s">
        <v>2034</v>
      </c>
      <c r="K666" s="16">
        <v>255</v>
      </c>
      <c r="L666" s="16">
        <v>70</v>
      </c>
      <c r="M666" s="16" t="s">
        <v>5481</v>
      </c>
      <c r="O666" s="16" t="s">
        <v>6174</v>
      </c>
      <c r="Q666" s="16" t="s">
        <v>1372</v>
      </c>
      <c r="R666" s="16">
        <v>3840</v>
      </c>
      <c r="S666" s="16">
        <v>0.3</v>
      </c>
      <c r="T666" s="16">
        <v>8.4</v>
      </c>
      <c r="U666" s="16" t="s">
        <v>8763</v>
      </c>
      <c r="W666" s="16" t="s">
        <v>9462</v>
      </c>
      <c r="X666" s="16" t="s">
        <v>9614</v>
      </c>
      <c r="Y666" s="16" t="s">
        <v>9614</v>
      </c>
      <c r="Z666" s="16" t="s">
        <v>9614</v>
      </c>
      <c r="AA666" s="16" t="s">
        <v>9614</v>
      </c>
      <c r="AB666" s="16" t="s">
        <v>9614</v>
      </c>
      <c r="AC666" s="16" t="s">
        <v>9614</v>
      </c>
      <c r="AD666" s="16" t="s">
        <v>9614</v>
      </c>
      <c r="AE666" s="16" t="s">
        <v>9614</v>
      </c>
      <c r="AF666" s="16" t="s">
        <v>9614</v>
      </c>
      <c r="AG666" s="17" t="str">
        <f t="shared" si="20"/>
        <v>665,0,0,0,0,0,0,0,0,0</v>
      </c>
      <c r="AH666" s="16" t="s">
        <v>7382</v>
      </c>
      <c r="AI666" s="16" t="s">
        <v>7885</v>
      </c>
      <c r="AN666" s="16">
        <v>0</v>
      </c>
      <c r="AO666" s="16">
        <v>25</v>
      </c>
      <c r="AP666" s="16">
        <v>0</v>
      </c>
      <c r="AQ666" s="16" t="s">
        <v>8703</v>
      </c>
      <c r="AT666" s="17"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16">
        <v>666</v>
      </c>
      <c r="B667" s="16" t="s">
        <v>1040</v>
      </c>
      <c r="C667" s="16" t="s">
        <v>5273</v>
      </c>
      <c r="D667" s="16" t="s">
        <v>170</v>
      </c>
      <c r="E667" s="16" t="s">
        <v>185</v>
      </c>
      <c r="F667" s="16" t="s">
        <v>5049</v>
      </c>
      <c r="G667" s="16" t="s">
        <v>5421</v>
      </c>
      <c r="H667" s="16" t="s">
        <v>5422</v>
      </c>
      <c r="I667" s="16">
        <v>185</v>
      </c>
      <c r="J667" s="16" t="s">
        <v>2034</v>
      </c>
      <c r="K667" s="16">
        <v>255</v>
      </c>
      <c r="L667" s="16">
        <v>70</v>
      </c>
      <c r="M667" s="16" t="s">
        <v>5734</v>
      </c>
      <c r="N667" s="16" t="s">
        <v>3810</v>
      </c>
      <c r="O667" s="16" t="s">
        <v>6175</v>
      </c>
      <c r="Q667" s="16" t="s">
        <v>1372</v>
      </c>
      <c r="R667" s="16">
        <v>3840</v>
      </c>
      <c r="S667" s="16">
        <v>1.2</v>
      </c>
      <c r="T667" s="16">
        <v>17</v>
      </c>
      <c r="U667" s="16" t="s">
        <v>8763</v>
      </c>
      <c r="W667" s="16" t="s">
        <v>9463</v>
      </c>
      <c r="X667" s="16" t="s">
        <v>9614</v>
      </c>
      <c r="Y667" s="16" t="s">
        <v>9614</v>
      </c>
      <c r="Z667" s="16" t="s">
        <v>9614</v>
      </c>
      <c r="AA667" s="16" t="s">
        <v>9614</v>
      </c>
      <c r="AB667" s="16" t="s">
        <v>9614</v>
      </c>
      <c r="AC667" s="16" t="s">
        <v>9614</v>
      </c>
      <c r="AD667" s="16" t="s">
        <v>9614</v>
      </c>
      <c r="AE667" s="16" t="s">
        <v>9614</v>
      </c>
      <c r="AF667" s="16" t="s">
        <v>9614</v>
      </c>
      <c r="AG667" s="17" t="str">
        <f t="shared" si="20"/>
        <v>666,0,0,0,0,0,0,0,0,0</v>
      </c>
      <c r="AH667" s="16" t="s">
        <v>7383</v>
      </c>
      <c r="AI667" s="16" t="s">
        <v>7886</v>
      </c>
      <c r="AN667" s="16">
        <v>0</v>
      </c>
      <c r="AO667" s="16">
        <v>25</v>
      </c>
      <c r="AP667" s="16">
        <v>11</v>
      </c>
      <c r="AT667" s="17"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16">
        <v>667</v>
      </c>
      <c r="B668" s="16" t="s">
        <v>1041</v>
      </c>
      <c r="C668" s="16" t="s">
        <v>5274</v>
      </c>
      <c r="D668" s="16" t="s">
        <v>178</v>
      </c>
      <c r="E668" s="16" t="s">
        <v>177</v>
      </c>
      <c r="F668" s="16" t="s">
        <v>5050</v>
      </c>
      <c r="G668" s="16" t="s">
        <v>5426</v>
      </c>
      <c r="H668" s="16" t="s">
        <v>1312</v>
      </c>
      <c r="I668" s="16">
        <v>74</v>
      </c>
      <c r="J668" s="16" t="s">
        <v>5415</v>
      </c>
      <c r="K668" s="16">
        <v>200</v>
      </c>
      <c r="L668" s="16">
        <v>70</v>
      </c>
      <c r="M668" s="16" t="s">
        <v>5735</v>
      </c>
      <c r="N668" s="16" t="s">
        <v>3797</v>
      </c>
      <c r="O668" s="16" t="s">
        <v>6789</v>
      </c>
      <c r="P668" s="16" t="s">
        <v>6790</v>
      </c>
      <c r="Q668" s="16" t="s">
        <v>2024</v>
      </c>
      <c r="R668" s="16">
        <v>5120</v>
      </c>
      <c r="S668" s="16">
        <v>0.6</v>
      </c>
      <c r="T668" s="16">
        <v>13.5</v>
      </c>
      <c r="U668" s="16" t="s">
        <v>2058</v>
      </c>
      <c r="W668" s="16" t="s">
        <v>9464</v>
      </c>
      <c r="X668" s="16" t="s">
        <v>9614</v>
      </c>
      <c r="Y668" s="16" t="s">
        <v>9614</v>
      </c>
      <c r="Z668" s="16" t="s">
        <v>9614</v>
      </c>
      <c r="AA668" s="16" t="s">
        <v>9614</v>
      </c>
      <c r="AB668" s="16" t="s">
        <v>9614</v>
      </c>
      <c r="AC668" s="16" t="s">
        <v>9614</v>
      </c>
      <c r="AD668" s="16" t="s">
        <v>9614</v>
      </c>
      <c r="AE668" s="16" t="s">
        <v>9614</v>
      </c>
      <c r="AF668" s="16" t="s">
        <v>9614</v>
      </c>
      <c r="AG668" s="17" t="str">
        <f t="shared" si="20"/>
        <v>667,0,0,0,0,0,0,0,0,0</v>
      </c>
      <c r="AH668" s="16" t="s">
        <v>7384</v>
      </c>
      <c r="AI668" s="16" t="s">
        <v>7887</v>
      </c>
      <c r="AN668" s="16">
        <v>0</v>
      </c>
      <c r="AO668" s="16">
        <v>25</v>
      </c>
      <c r="AP668" s="16">
        <v>0</v>
      </c>
      <c r="AQ668" s="16" t="s">
        <v>8704</v>
      </c>
      <c r="AT668" s="17"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16">
        <v>668</v>
      </c>
      <c r="B669" s="16" t="s">
        <v>1042</v>
      </c>
      <c r="C669" s="16" t="s">
        <v>5275</v>
      </c>
      <c r="D669" s="16" t="s">
        <v>178</v>
      </c>
      <c r="E669" s="16" t="s">
        <v>193</v>
      </c>
      <c r="F669" s="16" t="s">
        <v>5051</v>
      </c>
      <c r="G669" s="16" t="s">
        <v>5426</v>
      </c>
      <c r="H669" s="16" t="s">
        <v>1312</v>
      </c>
      <c r="I669" s="16">
        <v>177</v>
      </c>
      <c r="J669" s="16" t="s">
        <v>5429</v>
      </c>
      <c r="K669" s="16">
        <v>200</v>
      </c>
      <c r="L669" s="16">
        <v>70</v>
      </c>
      <c r="M669" s="16" t="s">
        <v>5735</v>
      </c>
      <c r="N669" s="16" t="s">
        <v>3797</v>
      </c>
      <c r="O669" s="16" t="s">
        <v>6176</v>
      </c>
      <c r="Q669" s="16" t="s">
        <v>2024</v>
      </c>
      <c r="R669" s="16">
        <v>5120</v>
      </c>
      <c r="S669" s="16">
        <v>1.5</v>
      </c>
      <c r="T669" s="16">
        <v>81.5</v>
      </c>
      <c r="U669" s="16" t="s">
        <v>2058</v>
      </c>
      <c r="W669" s="16" t="s">
        <v>9465</v>
      </c>
      <c r="X669" s="16" t="s">
        <v>9614</v>
      </c>
      <c r="Y669" s="16" t="s">
        <v>9614</v>
      </c>
      <c r="Z669" s="16" t="s">
        <v>9614</v>
      </c>
      <c r="AA669" s="16" t="s">
        <v>9614</v>
      </c>
      <c r="AB669" s="16" t="s">
        <v>9614</v>
      </c>
      <c r="AC669" s="16" t="s">
        <v>9614</v>
      </c>
      <c r="AD669" s="16" t="s">
        <v>9614</v>
      </c>
      <c r="AE669" s="16" t="s">
        <v>9614</v>
      </c>
      <c r="AF669" s="16" t="s">
        <v>9614</v>
      </c>
      <c r="AG669" s="17" t="str">
        <f t="shared" si="20"/>
        <v>668,0,0,0,0,0,0,0,0,0</v>
      </c>
      <c r="AH669" s="16" t="s">
        <v>7027</v>
      </c>
      <c r="AI669" s="16" t="s">
        <v>7888</v>
      </c>
      <c r="AN669" s="16">
        <v>0</v>
      </c>
      <c r="AO669" s="16">
        <v>25</v>
      </c>
      <c r="AP669" s="16">
        <v>0</v>
      </c>
      <c r="AT669" s="17"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16">
        <v>669</v>
      </c>
      <c r="B670" s="16" t="s">
        <v>5195</v>
      </c>
      <c r="C670" s="16" t="s">
        <v>5276</v>
      </c>
      <c r="D670" s="16" t="s">
        <v>192</v>
      </c>
      <c r="F670" s="16" t="s">
        <v>5052</v>
      </c>
      <c r="G670" s="16" t="s">
        <v>5424</v>
      </c>
      <c r="H670" s="16" t="s">
        <v>5422</v>
      </c>
      <c r="I670" s="16">
        <v>61</v>
      </c>
      <c r="J670" s="16" t="s">
        <v>1314</v>
      </c>
      <c r="K670" s="16">
        <v>255</v>
      </c>
      <c r="L670" s="16">
        <v>70</v>
      </c>
      <c r="M670" s="16" t="s">
        <v>5482</v>
      </c>
      <c r="O670" s="16" t="s">
        <v>6791</v>
      </c>
      <c r="P670" s="16" t="s">
        <v>6792</v>
      </c>
      <c r="Q670" s="16" t="s">
        <v>52</v>
      </c>
      <c r="R670" s="16">
        <v>5120</v>
      </c>
      <c r="S670" s="16">
        <v>0.1</v>
      </c>
      <c r="T670" s="16">
        <v>0.1</v>
      </c>
      <c r="U670" s="16" t="s">
        <v>8760</v>
      </c>
      <c r="W670" s="16" t="s">
        <v>9466</v>
      </c>
      <c r="X670" s="16" t="s">
        <v>9614</v>
      </c>
      <c r="Y670" s="16" t="s">
        <v>9614</v>
      </c>
      <c r="Z670" s="16" t="s">
        <v>9614</v>
      </c>
      <c r="AA670" s="16" t="s">
        <v>9614</v>
      </c>
      <c r="AB670" s="16" t="s">
        <v>9614</v>
      </c>
      <c r="AC670" s="16" t="s">
        <v>9614</v>
      </c>
      <c r="AD670" s="16" t="s">
        <v>9614</v>
      </c>
      <c r="AE670" s="16" t="s">
        <v>9614</v>
      </c>
      <c r="AF670" s="16" t="s">
        <v>9614</v>
      </c>
      <c r="AG670" s="17" t="str">
        <f t="shared" si="20"/>
        <v>669,0,0,0,0,0,0,0,0,0</v>
      </c>
      <c r="AH670" s="16" t="s">
        <v>7385</v>
      </c>
      <c r="AI670" s="16" t="s">
        <v>7889</v>
      </c>
      <c r="AN670" s="16">
        <v>0</v>
      </c>
      <c r="AO670" s="16">
        <v>25</v>
      </c>
      <c r="AP670" s="16">
        <v>0</v>
      </c>
      <c r="AQ670" s="16" t="s">
        <v>8705</v>
      </c>
      <c r="AT670" s="17"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16">
        <v>670</v>
      </c>
      <c r="B671" s="16" t="s">
        <v>1044</v>
      </c>
      <c r="C671" s="16" t="s">
        <v>5277</v>
      </c>
      <c r="D671" s="16" t="s">
        <v>192</v>
      </c>
      <c r="F671" s="16" t="s">
        <v>5053</v>
      </c>
      <c r="G671" s="16" t="s">
        <v>5424</v>
      </c>
      <c r="H671" s="16" t="s">
        <v>5422</v>
      </c>
      <c r="I671" s="16">
        <v>142</v>
      </c>
      <c r="J671" s="16" t="s">
        <v>1314</v>
      </c>
      <c r="K671" s="16">
        <v>255</v>
      </c>
      <c r="L671" s="16">
        <v>70</v>
      </c>
      <c r="M671" s="16" t="s">
        <v>5482</v>
      </c>
      <c r="O671" s="16" t="s">
        <v>6177</v>
      </c>
      <c r="Q671" s="16" t="s">
        <v>52</v>
      </c>
      <c r="R671" s="16">
        <v>5120</v>
      </c>
      <c r="S671" s="16">
        <v>0.2</v>
      </c>
      <c r="T671" s="16">
        <v>0.9</v>
      </c>
      <c r="U671" s="16" t="s">
        <v>8760</v>
      </c>
      <c r="W671" s="16" t="s">
        <v>9467</v>
      </c>
      <c r="X671" s="16" t="s">
        <v>9614</v>
      </c>
      <c r="Y671" s="16" t="s">
        <v>9614</v>
      </c>
      <c r="Z671" s="16" t="s">
        <v>9614</v>
      </c>
      <c r="AA671" s="16" t="s">
        <v>9614</v>
      </c>
      <c r="AB671" s="16" t="s">
        <v>9614</v>
      </c>
      <c r="AC671" s="16" t="s">
        <v>9614</v>
      </c>
      <c r="AD671" s="16" t="s">
        <v>9614</v>
      </c>
      <c r="AE671" s="16" t="s">
        <v>9614</v>
      </c>
      <c r="AF671" s="16" t="s">
        <v>9614</v>
      </c>
      <c r="AG671" s="17" t="str">
        <f t="shared" si="20"/>
        <v>670,0,0,0,0,0,0,0,0,0</v>
      </c>
      <c r="AH671" s="16" t="s">
        <v>7385</v>
      </c>
      <c r="AI671" s="16" t="s">
        <v>7890</v>
      </c>
      <c r="AN671" s="16">
        <v>0</v>
      </c>
      <c r="AO671" s="16">
        <v>25</v>
      </c>
      <c r="AP671" s="16">
        <v>7</v>
      </c>
      <c r="AQ671" s="16" t="s">
        <v>8706</v>
      </c>
      <c r="AT671" s="17"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16">
        <v>671</v>
      </c>
      <c r="B672" s="16" t="s">
        <v>1045</v>
      </c>
      <c r="C672" s="16" t="s">
        <v>5278</v>
      </c>
      <c r="D672" s="16" t="s">
        <v>192</v>
      </c>
      <c r="F672" s="16" t="s">
        <v>5054</v>
      </c>
      <c r="G672" s="16" t="s">
        <v>5424</v>
      </c>
      <c r="H672" s="16" t="s">
        <v>5422</v>
      </c>
      <c r="I672" s="16">
        <v>248</v>
      </c>
      <c r="J672" s="16" t="s">
        <v>2013</v>
      </c>
      <c r="K672" s="16">
        <v>255</v>
      </c>
      <c r="L672" s="16">
        <v>70</v>
      </c>
      <c r="M672" s="16" t="s">
        <v>5482</v>
      </c>
      <c r="O672" s="16" t="s">
        <v>6178</v>
      </c>
      <c r="Q672" s="16" t="s">
        <v>52</v>
      </c>
      <c r="R672" s="16">
        <v>5120</v>
      </c>
      <c r="S672" s="16">
        <v>1.1000000000000001</v>
      </c>
      <c r="T672" s="16">
        <v>10</v>
      </c>
      <c r="U672" s="16" t="s">
        <v>8760</v>
      </c>
      <c r="W672" s="16" t="s">
        <v>9468</v>
      </c>
      <c r="X672" s="16" t="s">
        <v>9614</v>
      </c>
      <c r="Y672" s="16" t="s">
        <v>9614</v>
      </c>
      <c r="Z672" s="16" t="s">
        <v>9614</v>
      </c>
      <c r="AA672" s="16" t="s">
        <v>9614</v>
      </c>
      <c r="AB672" s="16" t="s">
        <v>9614</v>
      </c>
      <c r="AC672" s="16" t="s">
        <v>9614</v>
      </c>
      <c r="AD672" s="16" t="s">
        <v>9614</v>
      </c>
      <c r="AE672" s="16" t="s">
        <v>9614</v>
      </c>
      <c r="AF672" s="16" t="s">
        <v>9614</v>
      </c>
      <c r="AG672" s="17" t="str">
        <f t="shared" si="20"/>
        <v>671,0,0,0,0,0,0,0,0,0</v>
      </c>
      <c r="AH672" s="16" t="s">
        <v>7386</v>
      </c>
      <c r="AI672" s="16" t="s">
        <v>7891</v>
      </c>
      <c r="AN672" s="16">
        <v>0</v>
      </c>
      <c r="AO672" s="16">
        <v>25</v>
      </c>
      <c r="AP672" s="16">
        <v>0</v>
      </c>
      <c r="AT672" s="17"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16">
        <v>672</v>
      </c>
      <c r="B673" s="16" t="s">
        <v>1046</v>
      </c>
      <c r="C673" s="16" t="s">
        <v>5279</v>
      </c>
      <c r="D673" s="16" t="s">
        <v>181</v>
      </c>
      <c r="F673" s="16" t="s">
        <v>5055</v>
      </c>
      <c r="G673" s="16" t="s">
        <v>5421</v>
      </c>
      <c r="H673" s="16" t="s">
        <v>5422</v>
      </c>
      <c r="I673" s="16">
        <v>70</v>
      </c>
      <c r="J673" s="16" t="s">
        <v>2031</v>
      </c>
      <c r="K673" s="16">
        <v>160</v>
      </c>
      <c r="L673" s="16">
        <v>70</v>
      </c>
      <c r="M673" s="16" t="s">
        <v>5483</v>
      </c>
      <c r="O673" s="16" t="s">
        <v>6793</v>
      </c>
      <c r="P673" s="16" t="s">
        <v>6794</v>
      </c>
      <c r="Q673" s="16" t="s">
        <v>2024</v>
      </c>
      <c r="R673" s="16">
        <v>5120</v>
      </c>
      <c r="S673" s="16">
        <v>0.9</v>
      </c>
      <c r="T673" s="16">
        <v>31</v>
      </c>
      <c r="U673" s="16" t="s">
        <v>2058</v>
      </c>
      <c r="W673" s="16" t="s">
        <v>9469</v>
      </c>
      <c r="X673" s="16" t="s">
        <v>9614</v>
      </c>
      <c r="Y673" s="16" t="s">
        <v>9614</v>
      </c>
      <c r="Z673" s="16" t="s">
        <v>9614</v>
      </c>
      <c r="AA673" s="16" t="s">
        <v>9614</v>
      </c>
      <c r="AB673" s="16" t="s">
        <v>9614</v>
      </c>
      <c r="AC673" s="16" t="s">
        <v>9614</v>
      </c>
      <c r="AD673" s="16" t="s">
        <v>9614</v>
      </c>
      <c r="AE673" s="16" t="s">
        <v>9614</v>
      </c>
      <c r="AF673" s="16" t="s">
        <v>9614</v>
      </c>
      <c r="AG673" s="17" t="str">
        <f t="shared" si="20"/>
        <v>672,0,0,0,0,0,0,0,0,0</v>
      </c>
      <c r="AH673" s="16" t="s">
        <v>7387</v>
      </c>
      <c r="AI673" s="16" t="s">
        <v>7892</v>
      </c>
      <c r="AN673" s="16">
        <v>0</v>
      </c>
      <c r="AO673" s="16">
        <v>25</v>
      </c>
      <c r="AP673" s="16">
        <v>0</v>
      </c>
      <c r="AQ673" s="16" t="s">
        <v>8707</v>
      </c>
      <c r="AT673" s="17"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16">
        <v>673</v>
      </c>
      <c r="B674" s="16" t="s">
        <v>1047</v>
      </c>
      <c r="C674" s="16" t="s">
        <v>5280</v>
      </c>
      <c r="D674" s="16" t="s">
        <v>181</v>
      </c>
      <c r="F674" s="16" t="s">
        <v>5056</v>
      </c>
      <c r="G674" s="16" t="s">
        <v>5421</v>
      </c>
      <c r="H674" s="16" t="s">
        <v>5422</v>
      </c>
      <c r="I674" s="16">
        <v>186</v>
      </c>
      <c r="J674" s="16" t="s">
        <v>2032</v>
      </c>
      <c r="K674" s="16">
        <v>160</v>
      </c>
      <c r="L674" s="16">
        <v>70</v>
      </c>
      <c r="M674" s="16" t="s">
        <v>5483</v>
      </c>
      <c r="O674" s="16" t="s">
        <v>6179</v>
      </c>
      <c r="Q674" s="16" t="s">
        <v>2024</v>
      </c>
      <c r="R674" s="16">
        <v>5120</v>
      </c>
      <c r="S674" s="16">
        <v>1.7</v>
      </c>
      <c r="T674" s="16">
        <v>91</v>
      </c>
      <c r="U674" s="16" t="s">
        <v>2058</v>
      </c>
      <c r="W674" s="16" t="s">
        <v>9470</v>
      </c>
      <c r="X674" s="16" t="s">
        <v>9614</v>
      </c>
      <c r="Y674" s="16" t="s">
        <v>9614</v>
      </c>
      <c r="Z674" s="16" t="s">
        <v>9614</v>
      </c>
      <c r="AA674" s="16" t="s">
        <v>9614</v>
      </c>
      <c r="AB674" s="16" t="s">
        <v>9614</v>
      </c>
      <c r="AC674" s="16" t="s">
        <v>9614</v>
      </c>
      <c r="AD674" s="16" t="s">
        <v>9614</v>
      </c>
      <c r="AE674" s="16" t="s">
        <v>9614</v>
      </c>
      <c r="AF674" s="16" t="s">
        <v>9614</v>
      </c>
      <c r="AG674" s="17" t="str">
        <f t="shared" si="20"/>
        <v>673,0,0,0,0,0,0,0,0,0</v>
      </c>
      <c r="AH674" s="16" t="s">
        <v>7387</v>
      </c>
      <c r="AI674" s="16" t="s">
        <v>7893</v>
      </c>
      <c r="AN674" s="16">
        <v>0</v>
      </c>
      <c r="AO674" s="16">
        <v>25</v>
      </c>
      <c r="AP674" s="16">
        <v>0</v>
      </c>
      <c r="AT674" s="17"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16">
        <v>674</v>
      </c>
      <c r="B675" s="16" t="s">
        <v>1048</v>
      </c>
      <c r="C675" s="16" t="s">
        <v>5281</v>
      </c>
      <c r="D675" s="16" t="s">
        <v>182</v>
      </c>
      <c r="F675" s="16" t="s">
        <v>5057</v>
      </c>
      <c r="G675" s="16" t="s">
        <v>5421</v>
      </c>
      <c r="H675" s="16" t="s">
        <v>5422</v>
      </c>
      <c r="I675" s="16">
        <v>70</v>
      </c>
      <c r="J675" s="16" t="s">
        <v>2028</v>
      </c>
      <c r="K675" s="16">
        <v>128</v>
      </c>
      <c r="L675" s="16">
        <v>70</v>
      </c>
      <c r="M675" s="16" t="s">
        <v>5736</v>
      </c>
      <c r="N675" s="16" t="s">
        <v>3721</v>
      </c>
      <c r="O675" s="16" t="s">
        <v>6795</v>
      </c>
      <c r="P675" s="16" t="s">
        <v>6796</v>
      </c>
      <c r="Q675" s="16" t="s">
        <v>7119</v>
      </c>
      <c r="R675" s="16">
        <v>6400</v>
      </c>
      <c r="S675" s="16">
        <v>0.6</v>
      </c>
      <c r="T675" s="16">
        <v>8</v>
      </c>
      <c r="U675" s="16" t="s">
        <v>8760</v>
      </c>
      <c r="W675" s="16" t="s">
        <v>9471</v>
      </c>
      <c r="X675" s="16" t="s">
        <v>9614</v>
      </c>
      <c r="Y675" s="16" t="s">
        <v>9614</v>
      </c>
      <c r="Z675" s="16" t="s">
        <v>9614</v>
      </c>
      <c r="AA675" s="16" t="s">
        <v>9614</v>
      </c>
      <c r="AB675" s="16" t="s">
        <v>9614</v>
      </c>
      <c r="AC675" s="16" t="s">
        <v>9614</v>
      </c>
      <c r="AD675" s="16" t="s">
        <v>9614</v>
      </c>
      <c r="AE675" s="16" t="s">
        <v>9614</v>
      </c>
      <c r="AF675" s="16" t="s">
        <v>9614</v>
      </c>
      <c r="AG675" s="17" t="str">
        <f t="shared" si="20"/>
        <v>674,0,0,0,0,0,0,0,0,0</v>
      </c>
      <c r="AH675" s="16" t="s">
        <v>7177</v>
      </c>
      <c r="AI675" s="16" t="s">
        <v>7894</v>
      </c>
      <c r="AN675" s="16">
        <v>0</v>
      </c>
      <c r="AO675" s="16">
        <v>25</v>
      </c>
      <c r="AP675" s="16">
        <v>0</v>
      </c>
      <c r="AQ675" s="16" t="s">
        <v>8708</v>
      </c>
      <c r="AT675" s="17"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16">
        <v>675</v>
      </c>
      <c r="B676" s="16" t="s">
        <v>1049</v>
      </c>
      <c r="C676" s="16" t="s">
        <v>5282</v>
      </c>
      <c r="D676" s="16" t="s">
        <v>182</v>
      </c>
      <c r="E676" s="16" t="s">
        <v>190</v>
      </c>
      <c r="F676" s="16" t="s">
        <v>5058</v>
      </c>
      <c r="G676" s="16" t="s">
        <v>5421</v>
      </c>
      <c r="H676" s="16" t="s">
        <v>5422</v>
      </c>
      <c r="I676" s="16">
        <v>173</v>
      </c>
      <c r="J676" s="16" t="s">
        <v>2029</v>
      </c>
      <c r="K676" s="16">
        <v>128</v>
      </c>
      <c r="L676" s="16">
        <v>70</v>
      </c>
      <c r="M676" s="16" t="s">
        <v>5736</v>
      </c>
      <c r="N676" s="16" t="s">
        <v>3721</v>
      </c>
      <c r="O676" s="16" t="s">
        <v>6180</v>
      </c>
      <c r="Q676" s="16" t="s">
        <v>7119</v>
      </c>
      <c r="R676" s="16">
        <v>6400</v>
      </c>
      <c r="S676" s="16">
        <v>2.1</v>
      </c>
      <c r="T676" s="16">
        <v>136</v>
      </c>
      <c r="U676" s="16" t="s">
        <v>8760</v>
      </c>
      <c r="W676" s="16" t="s">
        <v>9472</v>
      </c>
      <c r="X676" s="16" t="s">
        <v>9614</v>
      </c>
      <c r="Y676" s="16" t="s">
        <v>9614</v>
      </c>
      <c r="Z676" s="16" t="s">
        <v>9614</v>
      </c>
      <c r="AA676" s="16" t="s">
        <v>9614</v>
      </c>
      <c r="AB676" s="16" t="s">
        <v>9614</v>
      </c>
      <c r="AC676" s="16" t="s">
        <v>9614</v>
      </c>
      <c r="AD676" s="16" t="s">
        <v>9614</v>
      </c>
      <c r="AE676" s="16" t="s">
        <v>9614</v>
      </c>
      <c r="AF676" s="16" t="s">
        <v>9614</v>
      </c>
      <c r="AG676" s="17" t="str">
        <f t="shared" si="20"/>
        <v>675,0,0,0,0,0,0,0,0,0</v>
      </c>
      <c r="AH676" s="16" t="s">
        <v>7388</v>
      </c>
      <c r="AI676" s="16" t="s">
        <v>7895</v>
      </c>
      <c r="AN676" s="16">
        <v>0</v>
      </c>
      <c r="AO676" s="16">
        <v>25</v>
      </c>
      <c r="AP676" s="16">
        <v>0</v>
      </c>
      <c r="AT676" s="17"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16">
        <v>676</v>
      </c>
      <c r="B677" s="16" t="s">
        <v>1050</v>
      </c>
      <c r="C677" s="16" t="s">
        <v>5283</v>
      </c>
      <c r="D677" s="16" t="s">
        <v>177</v>
      </c>
      <c r="F677" s="16" t="s">
        <v>5059</v>
      </c>
      <c r="G677" s="16" t="s">
        <v>5421</v>
      </c>
      <c r="H677" s="16" t="s">
        <v>5422</v>
      </c>
      <c r="I677" s="16">
        <v>172</v>
      </c>
      <c r="J677" s="16" t="s">
        <v>1314</v>
      </c>
      <c r="K677" s="16">
        <v>120</v>
      </c>
      <c r="L677" s="16">
        <v>70</v>
      </c>
      <c r="M677" s="16" t="s">
        <v>5484</v>
      </c>
      <c r="O677" s="16" t="s">
        <v>6797</v>
      </c>
      <c r="P677" s="16" t="s">
        <v>6798</v>
      </c>
      <c r="Q677" s="16" t="s">
        <v>2024</v>
      </c>
      <c r="R677" s="16">
        <v>5120</v>
      </c>
      <c r="S677" s="16">
        <v>1.2</v>
      </c>
      <c r="T677" s="16">
        <v>28</v>
      </c>
      <c r="U677" s="16" t="s">
        <v>8760</v>
      </c>
      <c r="W677" s="16" t="s">
        <v>9473</v>
      </c>
      <c r="X677" s="16" t="s">
        <v>9614</v>
      </c>
      <c r="Y677" s="16" t="s">
        <v>9614</v>
      </c>
      <c r="Z677" s="16" t="s">
        <v>9614</v>
      </c>
      <c r="AA677" s="16" t="s">
        <v>9614</v>
      </c>
      <c r="AB677" s="16" t="s">
        <v>9614</v>
      </c>
      <c r="AC677" s="16" t="s">
        <v>9614</v>
      </c>
      <c r="AD677" s="16" t="s">
        <v>9614</v>
      </c>
      <c r="AE677" s="16" t="s">
        <v>9614</v>
      </c>
      <c r="AF677" s="16" t="s">
        <v>9614</v>
      </c>
      <c r="AG677" s="17" t="str">
        <f t="shared" si="20"/>
        <v>676,0,0,0,0,0,0,0,0,0</v>
      </c>
      <c r="AH677" s="16" t="s">
        <v>7389</v>
      </c>
      <c r="AI677" s="16" t="s">
        <v>7896</v>
      </c>
      <c r="AN677" s="16">
        <v>0</v>
      </c>
      <c r="AO677" s="16">
        <v>25</v>
      </c>
      <c r="AP677" s="16">
        <v>0</v>
      </c>
      <c r="AT677" s="17"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16">
        <v>677</v>
      </c>
      <c r="B678" s="16" t="s">
        <v>1051</v>
      </c>
      <c r="C678" s="16" t="s">
        <v>5284</v>
      </c>
      <c r="D678" s="16" t="s">
        <v>186</v>
      </c>
      <c r="F678" s="16" t="s">
        <v>5060</v>
      </c>
      <c r="G678" s="16" t="s">
        <v>5421</v>
      </c>
      <c r="H678" s="16" t="s">
        <v>5422</v>
      </c>
      <c r="I678" s="16">
        <v>71</v>
      </c>
      <c r="J678" s="16" t="s">
        <v>2046</v>
      </c>
      <c r="K678" s="16">
        <v>228</v>
      </c>
      <c r="L678" s="16">
        <v>70</v>
      </c>
      <c r="M678" s="16" t="s">
        <v>5737</v>
      </c>
      <c r="N678" s="16" t="s">
        <v>3705</v>
      </c>
      <c r="O678" s="16" t="s">
        <v>6799</v>
      </c>
      <c r="P678" s="16" t="s">
        <v>6800</v>
      </c>
      <c r="Q678" s="16" t="s">
        <v>2024</v>
      </c>
      <c r="R678" s="16">
        <v>5120</v>
      </c>
      <c r="S678" s="16">
        <v>0.3</v>
      </c>
      <c r="T678" s="16">
        <v>3.5</v>
      </c>
      <c r="U678" s="16" t="s">
        <v>8758</v>
      </c>
      <c r="W678" s="16" t="s">
        <v>9474</v>
      </c>
      <c r="X678" s="16" t="s">
        <v>9614</v>
      </c>
      <c r="Y678" s="16" t="s">
        <v>9614</v>
      </c>
      <c r="Z678" s="16" t="s">
        <v>9614</v>
      </c>
      <c r="AA678" s="16" t="s">
        <v>9614</v>
      </c>
      <c r="AB678" s="16" t="s">
        <v>9614</v>
      </c>
      <c r="AC678" s="16" t="s">
        <v>9614</v>
      </c>
      <c r="AD678" s="16" t="s">
        <v>9614</v>
      </c>
      <c r="AE678" s="16" t="s">
        <v>9614</v>
      </c>
      <c r="AF678" s="16" t="s">
        <v>9614</v>
      </c>
      <c r="AG678" s="17" t="str">
        <f t="shared" si="20"/>
        <v>677,0,0,0,0,0,0,0,0,0</v>
      </c>
      <c r="AH678" s="16" t="s">
        <v>7390</v>
      </c>
      <c r="AI678" s="16" t="s">
        <v>7897</v>
      </c>
      <c r="AN678" s="16">
        <v>0</v>
      </c>
      <c r="AO678" s="16">
        <v>25</v>
      </c>
      <c r="AP678" s="16">
        <v>0</v>
      </c>
      <c r="AQ678" s="16" t="s">
        <v>8709</v>
      </c>
      <c r="AT678" s="17"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16">
        <v>678</v>
      </c>
      <c r="B679" s="16" t="s">
        <v>1052</v>
      </c>
      <c r="C679" s="16" t="s">
        <v>5285</v>
      </c>
      <c r="D679" s="16" t="s">
        <v>186</v>
      </c>
      <c r="F679" s="16" t="s">
        <v>5061</v>
      </c>
      <c r="G679" s="16" t="s">
        <v>5421</v>
      </c>
      <c r="H679" s="16" t="s">
        <v>5422</v>
      </c>
      <c r="I679" s="16">
        <v>163</v>
      </c>
      <c r="J679" s="16" t="s">
        <v>2046</v>
      </c>
      <c r="K679" s="16">
        <v>228</v>
      </c>
      <c r="L679" s="16">
        <v>70</v>
      </c>
      <c r="M679" s="16" t="s">
        <v>5737</v>
      </c>
      <c r="N679" s="16" t="s">
        <v>5592</v>
      </c>
      <c r="O679" s="16" t="s">
        <v>6181</v>
      </c>
      <c r="Q679" s="16" t="s">
        <v>2024</v>
      </c>
      <c r="R679" s="16">
        <v>5120</v>
      </c>
      <c r="S679" s="16">
        <v>0.6</v>
      </c>
      <c r="T679" s="16">
        <v>8.5</v>
      </c>
      <c r="U679" s="16" t="s">
        <v>8760</v>
      </c>
      <c r="W679" s="16" t="s">
        <v>9475</v>
      </c>
      <c r="X679" s="16" t="s">
        <v>9614</v>
      </c>
      <c r="Y679" s="16" t="s">
        <v>9614</v>
      </c>
      <c r="Z679" s="16" t="s">
        <v>9614</v>
      </c>
      <c r="AA679" s="16" t="s">
        <v>9614</v>
      </c>
      <c r="AB679" s="16" t="s">
        <v>9614</v>
      </c>
      <c r="AC679" s="16" t="s">
        <v>9614</v>
      </c>
      <c r="AD679" s="16" t="s">
        <v>9614</v>
      </c>
      <c r="AE679" s="16" t="s">
        <v>9614</v>
      </c>
      <c r="AF679" s="16" t="s">
        <v>9614</v>
      </c>
      <c r="AG679" s="17" t="str">
        <f t="shared" si="20"/>
        <v>678,0,0,0,0,0,0,0,0,0</v>
      </c>
      <c r="AH679" s="16" t="s">
        <v>7391</v>
      </c>
      <c r="AI679" s="16" t="s">
        <v>8021</v>
      </c>
      <c r="AJ679" s="16" t="s">
        <v>8034</v>
      </c>
      <c r="AN679" s="16">
        <v>0</v>
      </c>
      <c r="AO679" s="16">
        <v>25</v>
      </c>
      <c r="AP679" s="16">
        <v>0</v>
      </c>
      <c r="AT679" s="17"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16">
        <v>679</v>
      </c>
      <c r="B680" s="16" t="s">
        <v>1053</v>
      </c>
      <c r="C680" s="16" t="s">
        <v>5286</v>
      </c>
      <c r="D680" s="16" t="s">
        <v>191</v>
      </c>
      <c r="E680" s="16" t="s">
        <v>188</v>
      </c>
      <c r="F680" s="16" t="s">
        <v>5062</v>
      </c>
      <c r="G680" s="16" t="s">
        <v>5421</v>
      </c>
      <c r="H680" s="16" t="s">
        <v>5422</v>
      </c>
      <c r="I680" s="16">
        <v>65</v>
      </c>
      <c r="J680" s="16" t="s">
        <v>2034</v>
      </c>
      <c r="K680" s="16">
        <v>222</v>
      </c>
      <c r="L680" s="16">
        <v>70</v>
      </c>
      <c r="M680" s="16" t="s">
        <v>3703</v>
      </c>
      <c r="O680" s="16" t="s">
        <v>6801</v>
      </c>
      <c r="P680" s="16" t="s">
        <v>6802</v>
      </c>
      <c r="Q680" s="16" t="s">
        <v>2022</v>
      </c>
      <c r="R680" s="16">
        <v>5120</v>
      </c>
      <c r="S680" s="16">
        <v>0.8</v>
      </c>
      <c r="T680" s="16">
        <v>2</v>
      </c>
      <c r="U680" s="16" t="s">
        <v>2058</v>
      </c>
      <c r="W680" s="16" t="s">
        <v>9476</v>
      </c>
      <c r="X680" s="16" t="s">
        <v>9614</v>
      </c>
      <c r="Y680" s="16" t="s">
        <v>9614</v>
      </c>
      <c r="Z680" s="16" t="s">
        <v>9614</v>
      </c>
      <c r="AA680" s="16" t="s">
        <v>9614</v>
      </c>
      <c r="AB680" s="16" t="s">
        <v>9614</v>
      </c>
      <c r="AC680" s="16" t="s">
        <v>9614</v>
      </c>
      <c r="AD680" s="16" t="s">
        <v>9614</v>
      </c>
      <c r="AE680" s="16" t="s">
        <v>9614</v>
      </c>
      <c r="AF680" s="16" t="s">
        <v>9614</v>
      </c>
      <c r="AG680" s="17" t="str">
        <f t="shared" si="20"/>
        <v>679,0,0,0,0,0,0,0,0,0</v>
      </c>
      <c r="AH680" s="16" t="s">
        <v>7392</v>
      </c>
      <c r="AI680" s="16" t="s">
        <v>7898</v>
      </c>
      <c r="AN680" s="16">
        <v>0</v>
      </c>
      <c r="AO680" s="16">
        <v>25</v>
      </c>
      <c r="AP680" s="16">
        <v>5</v>
      </c>
      <c r="AQ680" s="16" t="s">
        <v>8710</v>
      </c>
      <c r="AT680" s="17"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16">
        <v>680</v>
      </c>
      <c r="B681" s="16" t="s">
        <v>1054</v>
      </c>
      <c r="C681" s="16" t="s">
        <v>5287</v>
      </c>
      <c r="D681" s="16" t="s">
        <v>191</v>
      </c>
      <c r="E681" s="16" t="s">
        <v>188</v>
      </c>
      <c r="F681" s="16" t="s">
        <v>5063</v>
      </c>
      <c r="G681" s="16" t="s">
        <v>5421</v>
      </c>
      <c r="H681" s="16" t="s">
        <v>5422</v>
      </c>
      <c r="I681" s="16">
        <v>65</v>
      </c>
      <c r="J681" s="16" t="s">
        <v>2044</v>
      </c>
      <c r="K681" s="16">
        <v>222</v>
      </c>
      <c r="L681" s="16">
        <v>70</v>
      </c>
      <c r="M681" s="16" t="s">
        <v>3703</v>
      </c>
      <c r="O681" s="16" t="s">
        <v>6182</v>
      </c>
      <c r="Q681" s="16" t="s">
        <v>2022</v>
      </c>
      <c r="R681" s="16">
        <v>5120</v>
      </c>
      <c r="S681" s="16">
        <v>0.8</v>
      </c>
      <c r="T681" s="16">
        <v>2</v>
      </c>
      <c r="U681" s="16" t="s">
        <v>2058</v>
      </c>
      <c r="W681" s="16" t="s">
        <v>9477</v>
      </c>
      <c r="X681" s="16" t="s">
        <v>9614</v>
      </c>
      <c r="Y681" s="16" t="s">
        <v>9614</v>
      </c>
      <c r="Z681" s="16" t="s">
        <v>9614</v>
      </c>
      <c r="AA681" s="16" t="s">
        <v>9614</v>
      </c>
      <c r="AB681" s="16" t="s">
        <v>9614</v>
      </c>
      <c r="AC681" s="16" t="s">
        <v>9614</v>
      </c>
      <c r="AD681" s="16" t="s">
        <v>9614</v>
      </c>
      <c r="AE681" s="16" t="s">
        <v>9614</v>
      </c>
      <c r="AF681" s="16" t="s">
        <v>9614</v>
      </c>
      <c r="AG681" s="17" t="str">
        <f t="shared" si="20"/>
        <v>680,0,0,0,0,0,0,0,0,0</v>
      </c>
      <c r="AH681" s="16" t="s">
        <v>7392</v>
      </c>
      <c r="AI681" s="16" t="s">
        <v>7899</v>
      </c>
      <c r="AN681" s="16">
        <v>0</v>
      </c>
      <c r="AO681" s="16">
        <v>25</v>
      </c>
      <c r="AP681" s="16">
        <v>1</v>
      </c>
      <c r="AQ681" s="16" t="s">
        <v>8711</v>
      </c>
      <c r="AT681" s="17"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16">
        <v>681</v>
      </c>
      <c r="B682" s="16" t="s">
        <v>5196</v>
      </c>
      <c r="C682" s="16" t="s">
        <v>5288</v>
      </c>
      <c r="D682" s="16" t="s">
        <v>191</v>
      </c>
      <c r="E682" s="16" t="s">
        <v>188</v>
      </c>
      <c r="F682" s="16" t="s">
        <v>5064</v>
      </c>
      <c r="G682" s="16" t="s">
        <v>5421</v>
      </c>
      <c r="H682" s="16" t="s">
        <v>5422</v>
      </c>
      <c r="I682" s="16">
        <v>234</v>
      </c>
      <c r="J682" s="16" t="s">
        <v>5454</v>
      </c>
      <c r="K682" s="16">
        <v>222</v>
      </c>
      <c r="L682" s="16">
        <v>70</v>
      </c>
      <c r="M682" s="16" t="s">
        <v>5485</v>
      </c>
      <c r="O682" s="16" t="s">
        <v>6183</v>
      </c>
      <c r="Q682" s="16" t="s">
        <v>2022</v>
      </c>
      <c r="R682" s="16">
        <v>5120</v>
      </c>
      <c r="S682" s="16">
        <v>1.7</v>
      </c>
      <c r="T682" s="16">
        <v>53</v>
      </c>
      <c r="U682" s="16" t="s">
        <v>2058</v>
      </c>
      <c r="W682" s="16" t="s">
        <v>9478</v>
      </c>
      <c r="X682" s="16" t="s">
        <v>9614</v>
      </c>
      <c r="Y682" s="16" t="s">
        <v>9614</v>
      </c>
      <c r="Z682" s="16" t="s">
        <v>9614</v>
      </c>
      <c r="AA682" s="16" t="s">
        <v>9614</v>
      </c>
      <c r="AB682" s="16" t="s">
        <v>9614</v>
      </c>
      <c r="AC682" s="16" t="s">
        <v>9614</v>
      </c>
      <c r="AD682" s="16" t="s">
        <v>9614</v>
      </c>
      <c r="AE682" s="16" t="s">
        <v>9614</v>
      </c>
      <c r="AF682" s="16" t="s">
        <v>9614</v>
      </c>
      <c r="AG682" s="17" t="str">
        <f t="shared" si="20"/>
        <v>681,0,0,0,0,0,0,0,0,0</v>
      </c>
      <c r="AH682" s="16" t="s">
        <v>7393</v>
      </c>
      <c r="AI682" s="16" t="s">
        <v>8022</v>
      </c>
      <c r="AJ682" s="16" t="s">
        <v>8035</v>
      </c>
      <c r="AN682" s="16">
        <v>0</v>
      </c>
      <c r="AO682" s="16">
        <v>25</v>
      </c>
      <c r="AP682" s="16">
        <v>10</v>
      </c>
      <c r="AT682" s="17"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16">
        <v>682</v>
      </c>
      <c r="B683" s="16" t="s">
        <v>1057</v>
      </c>
      <c r="C683" s="16" t="s">
        <v>5289</v>
      </c>
      <c r="D683" s="16" t="s">
        <v>192</v>
      </c>
      <c r="F683" s="16" t="s">
        <v>5065</v>
      </c>
      <c r="G683" s="16" t="s">
        <v>5421</v>
      </c>
      <c r="H683" s="16" t="s">
        <v>5422</v>
      </c>
      <c r="I683" s="16">
        <v>68</v>
      </c>
      <c r="J683" s="16" t="s">
        <v>2031</v>
      </c>
      <c r="K683" s="16">
        <v>200</v>
      </c>
      <c r="L683" s="16">
        <v>70</v>
      </c>
      <c r="M683" s="16" t="s">
        <v>5486</v>
      </c>
      <c r="O683" s="16" t="s">
        <v>6803</v>
      </c>
      <c r="P683" s="16" t="s">
        <v>6804</v>
      </c>
      <c r="Q683" s="16" t="s">
        <v>52</v>
      </c>
      <c r="R683" s="16">
        <v>5120</v>
      </c>
      <c r="S683" s="16">
        <v>0.2</v>
      </c>
      <c r="T683" s="16">
        <v>0.5</v>
      </c>
      <c r="U683" s="16" t="s">
        <v>8761</v>
      </c>
      <c r="W683" s="16" t="s">
        <v>9479</v>
      </c>
      <c r="X683" s="16" t="s">
        <v>9614</v>
      </c>
      <c r="Y683" s="16" t="s">
        <v>9614</v>
      </c>
      <c r="Z683" s="16" t="s">
        <v>9614</v>
      </c>
      <c r="AA683" s="16" t="s">
        <v>9614</v>
      </c>
      <c r="AB683" s="16" t="s">
        <v>9614</v>
      </c>
      <c r="AC683" s="16" t="s">
        <v>9614</v>
      </c>
      <c r="AD683" s="16" t="s">
        <v>9614</v>
      </c>
      <c r="AE683" s="16" t="s">
        <v>9614</v>
      </c>
      <c r="AF683" s="16" t="s">
        <v>9614</v>
      </c>
      <c r="AG683" s="17" t="str">
        <f t="shared" si="20"/>
        <v>682,0,0,0,0,0,0,0,0,0</v>
      </c>
      <c r="AH683" s="16" t="s">
        <v>7394</v>
      </c>
      <c r="AI683" s="16" t="s">
        <v>7900</v>
      </c>
      <c r="AN683" s="16">
        <v>0</v>
      </c>
      <c r="AO683" s="16">
        <v>25</v>
      </c>
      <c r="AP683" s="16">
        <v>26</v>
      </c>
      <c r="AQ683" s="16" t="s">
        <v>8712</v>
      </c>
      <c r="AT683" s="17"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16">
        <v>683</v>
      </c>
      <c r="B684" s="16" t="s">
        <v>1058</v>
      </c>
      <c r="C684" s="16" t="s">
        <v>5290</v>
      </c>
      <c r="D684" s="16" t="s">
        <v>192</v>
      </c>
      <c r="F684" s="16" t="s">
        <v>5066</v>
      </c>
      <c r="G684" s="16" t="s">
        <v>5421</v>
      </c>
      <c r="H684" s="16" t="s">
        <v>5422</v>
      </c>
      <c r="I684" s="16">
        <v>158</v>
      </c>
      <c r="J684" s="16" t="s">
        <v>2032</v>
      </c>
      <c r="K684" s="16">
        <v>200</v>
      </c>
      <c r="L684" s="16">
        <v>70</v>
      </c>
      <c r="M684" s="16" t="s">
        <v>5486</v>
      </c>
      <c r="O684" s="16" t="s">
        <v>6184</v>
      </c>
      <c r="Q684" s="16" t="s">
        <v>52</v>
      </c>
      <c r="R684" s="16">
        <v>5120</v>
      </c>
      <c r="S684" s="16">
        <v>0.8</v>
      </c>
      <c r="T684" s="16">
        <v>15.5</v>
      </c>
      <c r="U684" s="16" t="s">
        <v>8761</v>
      </c>
      <c r="W684" s="16" t="s">
        <v>9480</v>
      </c>
      <c r="X684" s="16" t="s">
        <v>9614</v>
      </c>
      <c r="Y684" s="16" t="s">
        <v>9614</v>
      </c>
      <c r="Z684" s="16" t="s">
        <v>9614</v>
      </c>
      <c r="AA684" s="16" t="s">
        <v>9614</v>
      </c>
      <c r="AB684" s="16" t="s">
        <v>9614</v>
      </c>
      <c r="AC684" s="16" t="s">
        <v>9614</v>
      </c>
      <c r="AD684" s="16" t="s">
        <v>9614</v>
      </c>
      <c r="AE684" s="16" t="s">
        <v>9614</v>
      </c>
      <c r="AF684" s="16" t="s">
        <v>9614</v>
      </c>
      <c r="AG684" s="17" t="str">
        <f t="shared" si="20"/>
        <v>683,0,0,0,0,0,0,0,0,0</v>
      </c>
      <c r="AH684" s="16" t="s">
        <v>7395</v>
      </c>
      <c r="AI684" s="16" t="s">
        <v>7901</v>
      </c>
      <c r="AN684" s="16">
        <v>0</v>
      </c>
      <c r="AO684" s="16">
        <v>25</v>
      </c>
      <c r="AP684" s="16">
        <v>0</v>
      </c>
      <c r="AT684" s="17"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16">
        <v>684</v>
      </c>
      <c r="B685" s="16" t="s">
        <v>1059</v>
      </c>
      <c r="C685" s="16" t="s">
        <v>5291</v>
      </c>
      <c r="D685" s="16" t="s">
        <v>192</v>
      </c>
      <c r="F685" s="16" t="s">
        <v>5067</v>
      </c>
      <c r="G685" s="16" t="s">
        <v>5421</v>
      </c>
      <c r="H685" s="16" t="s">
        <v>5422</v>
      </c>
      <c r="I685" s="16">
        <v>68</v>
      </c>
      <c r="J685" s="16" t="s">
        <v>2034</v>
      </c>
      <c r="K685" s="16">
        <v>200</v>
      </c>
      <c r="L685" s="16">
        <v>70</v>
      </c>
      <c r="M685" s="16" t="s">
        <v>5487</v>
      </c>
      <c r="O685" s="16" t="s">
        <v>6185</v>
      </c>
      <c r="P685" s="16" t="s">
        <v>6805</v>
      </c>
      <c r="Q685" s="16" t="s">
        <v>52</v>
      </c>
      <c r="R685" s="16">
        <v>5120</v>
      </c>
      <c r="S685" s="16">
        <v>0.4</v>
      </c>
      <c r="T685" s="16">
        <v>3.5</v>
      </c>
      <c r="U685" s="16" t="s">
        <v>8760</v>
      </c>
      <c r="W685" s="16" t="s">
        <v>9481</v>
      </c>
      <c r="X685" s="16" t="s">
        <v>9614</v>
      </c>
      <c r="Y685" s="16" t="s">
        <v>9614</v>
      </c>
      <c r="Z685" s="16" t="s">
        <v>9614</v>
      </c>
      <c r="AA685" s="16" t="s">
        <v>9614</v>
      </c>
      <c r="AB685" s="16" t="s">
        <v>9614</v>
      </c>
      <c r="AC685" s="16" t="s">
        <v>9614</v>
      </c>
      <c r="AD685" s="16" t="s">
        <v>9614</v>
      </c>
      <c r="AE685" s="16" t="s">
        <v>9614</v>
      </c>
      <c r="AF685" s="16" t="s">
        <v>9614</v>
      </c>
      <c r="AG685" s="17" t="str">
        <f t="shared" si="20"/>
        <v>684,0,0,0,0,0,0,0,0,0</v>
      </c>
      <c r="AH685" s="16" t="s">
        <v>7396</v>
      </c>
      <c r="AI685" s="16" t="s">
        <v>7902</v>
      </c>
      <c r="AN685" s="16">
        <v>0</v>
      </c>
      <c r="AO685" s="16">
        <v>25</v>
      </c>
      <c r="AP685" s="16">
        <v>0</v>
      </c>
      <c r="AQ685" s="16" t="s">
        <v>8713</v>
      </c>
      <c r="AT685" s="17"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16">
        <v>685</v>
      </c>
      <c r="B686" s="16" t="s">
        <v>1060</v>
      </c>
      <c r="C686" s="16" t="s">
        <v>5292</v>
      </c>
      <c r="D686" s="16" t="s">
        <v>192</v>
      </c>
      <c r="F686" s="16" t="s">
        <v>5068</v>
      </c>
      <c r="G686" s="16" t="s">
        <v>5421</v>
      </c>
      <c r="H686" s="16" t="s">
        <v>5422</v>
      </c>
      <c r="I686" s="16">
        <v>158</v>
      </c>
      <c r="J686" s="16" t="s">
        <v>2044</v>
      </c>
      <c r="K686" s="16">
        <v>200</v>
      </c>
      <c r="L686" s="16">
        <v>70</v>
      </c>
      <c r="M686" s="16" t="s">
        <v>5487</v>
      </c>
      <c r="O686" s="16" t="s">
        <v>6185</v>
      </c>
      <c r="Q686" s="16" t="s">
        <v>52</v>
      </c>
      <c r="R686" s="16">
        <v>5120</v>
      </c>
      <c r="S686" s="16">
        <v>0.8</v>
      </c>
      <c r="T686" s="16">
        <v>5</v>
      </c>
      <c r="U686" s="16" t="s">
        <v>8760</v>
      </c>
      <c r="W686" s="16" t="s">
        <v>9482</v>
      </c>
      <c r="X686" s="16" t="s">
        <v>9614</v>
      </c>
      <c r="Y686" s="16" t="s">
        <v>9614</v>
      </c>
      <c r="Z686" s="16" t="s">
        <v>9614</v>
      </c>
      <c r="AA686" s="16" t="s">
        <v>9614</v>
      </c>
      <c r="AB686" s="16" t="s">
        <v>9614</v>
      </c>
      <c r="AC686" s="16" t="s">
        <v>9614</v>
      </c>
      <c r="AD686" s="16" t="s">
        <v>9614</v>
      </c>
      <c r="AE686" s="16" t="s">
        <v>9614</v>
      </c>
      <c r="AF686" s="16" t="s">
        <v>9614</v>
      </c>
      <c r="AG686" s="17" t="str">
        <f t="shared" si="20"/>
        <v>685,0,0,0,0,0,0,0,0,0</v>
      </c>
      <c r="AH686" s="16" t="s">
        <v>7397</v>
      </c>
      <c r="AI686" s="16" t="s">
        <v>7903</v>
      </c>
      <c r="AN686" s="16">
        <v>0</v>
      </c>
      <c r="AO686" s="16">
        <v>25</v>
      </c>
      <c r="AP686" s="16">
        <v>0</v>
      </c>
      <c r="AT686" s="17"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16">
        <v>686</v>
      </c>
      <c r="B687" s="16" t="s">
        <v>1061</v>
      </c>
      <c r="C687" s="16" t="s">
        <v>5293</v>
      </c>
      <c r="D687" s="16" t="s">
        <v>190</v>
      </c>
      <c r="E687" s="16" t="s">
        <v>186</v>
      </c>
      <c r="F687" s="16" t="s">
        <v>5069</v>
      </c>
      <c r="G687" s="16" t="s">
        <v>5421</v>
      </c>
      <c r="H687" s="16" t="s">
        <v>5422</v>
      </c>
      <c r="I687" s="16">
        <v>59</v>
      </c>
      <c r="J687" s="16" t="s">
        <v>2028</v>
      </c>
      <c r="K687" s="16">
        <v>120</v>
      </c>
      <c r="L687" s="16">
        <v>70</v>
      </c>
      <c r="M687" s="16" t="s">
        <v>5738</v>
      </c>
      <c r="N687" s="16" t="s">
        <v>3796</v>
      </c>
      <c r="O687" s="16" t="s">
        <v>6806</v>
      </c>
      <c r="P687" s="16" t="s">
        <v>6807</v>
      </c>
      <c r="Q687" s="16" t="s">
        <v>2050</v>
      </c>
      <c r="R687" s="16">
        <v>5120</v>
      </c>
      <c r="S687" s="16">
        <v>0.4</v>
      </c>
      <c r="T687" s="16">
        <v>3.5</v>
      </c>
      <c r="U687" s="16" t="s">
        <v>2057</v>
      </c>
      <c r="W687" s="16" t="s">
        <v>9483</v>
      </c>
      <c r="X687" s="16" t="s">
        <v>9614</v>
      </c>
      <c r="Y687" s="16" t="s">
        <v>9614</v>
      </c>
      <c r="Z687" s="16" t="s">
        <v>9614</v>
      </c>
      <c r="AA687" s="16" t="s">
        <v>9614</v>
      </c>
      <c r="AB687" s="16" t="s">
        <v>9614</v>
      </c>
      <c r="AC687" s="16" t="s">
        <v>9614</v>
      </c>
      <c r="AD687" s="16" t="s">
        <v>9614</v>
      </c>
      <c r="AE687" s="16" t="s">
        <v>9614</v>
      </c>
      <c r="AF687" s="16" t="s">
        <v>9614</v>
      </c>
      <c r="AG687" s="17" t="str">
        <f t="shared" si="20"/>
        <v>686,0,0,0,0,0,0,0,0,0</v>
      </c>
      <c r="AH687" s="16" t="s">
        <v>7398</v>
      </c>
      <c r="AI687" s="16" t="s">
        <v>7904</v>
      </c>
      <c r="AN687" s="16">
        <v>0</v>
      </c>
      <c r="AO687" s="16">
        <v>25</v>
      </c>
      <c r="AP687" s="16">
        <v>6</v>
      </c>
      <c r="AQ687" s="16" t="s">
        <v>8714</v>
      </c>
      <c r="AT687" s="17"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16">
        <v>687</v>
      </c>
      <c r="B688" s="16" t="s">
        <v>1062</v>
      </c>
      <c r="C688" s="16" t="s">
        <v>5294</v>
      </c>
      <c r="D688" s="16" t="s">
        <v>190</v>
      </c>
      <c r="E688" s="16" t="s">
        <v>186</v>
      </c>
      <c r="F688" s="16" t="s">
        <v>5070</v>
      </c>
      <c r="G688" s="16" t="s">
        <v>5421</v>
      </c>
      <c r="H688" s="16" t="s">
        <v>5422</v>
      </c>
      <c r="I688" s="16">
        <v>172</v>
      </c>
      <c r="J688" s="16" t="s">
        <v>2029</v>
      </c>
      <c r="K688" s="16">
        <v>120</v>
      </c>
      <c r="L688" s="16">
        <v>70</v>
      </c>
      <c r="M688" s="16" t="s">
        <v>5738</v>
      </c>
      <c r="N688" s="16" t="s">
        <v>3796</v>
      </c>
      <c r="O688" s="16" t="s">
        <v>6186</v>
      </c>
      <c r="Q688" s="16" t="s">
        <v>2050</v>
      </c>
      <c r="R688" s="16">
        <v>5120</v>
      </c>
      <c r="S688" s="16">
        <v>1.5</v>
      </c>
      <c r="T688" s="16">
        <v>47</v>
      </c>
      <c r="U688" s="16" t="s">
        <v>2057</v>
      </c>
      <c r="W688" s="16" t="s">
        <v>9484</v>
      </c>
      <c r="X688" s="16" t="s">
        <v>9614</v>
      </c>
      <c r="Y688" s="16" t="s">
        <v>9614</v>
      </c>
      <c r="Z688" s="16" t="s">
        <v>9614</v>
      </c>
      <c r="AA688" s="16" t="s">
        <v>9614</v>
      </c>
      <c r="AB688" s="16" t="s">
        <v>9614</v>
      </c>
      <c r="AC688" s="16" t="s">
        <v>9614</v>
      </c>
      <c r="AD688" s="16" t="s">
        <v>9614</v>
      </c>
      <c r="AE688" s="16" t="s">
        <v>9614</v>
      </c>
      <c r="AF688" s="16" t="s">
        <v>9614</v>
      </c>
      <c r="AG688" s="17" t="str">
        <f t="shared" si="20"/>
        <v>687,0,0,0,0,0,0,0,0,0</v>
      </c>
      <c r="AH688" s="16" t="s">
        <v>7399</v>
      </c>
      <c r="AI688" s="16" t="s">
        <v>7905</v>
      </c>
      <c r="AN688" s="16">
        <v>0</v>
      </c>
      <c r="AO688" s="16">
        <v>25</v>
      </c>
      <c r="AP688" s="16">
        <v>0</v>
      </c>
      <c r="AT688" s="17"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16">
        <v>688</v>
      </c>
      <c r="B689" s="16" t="s">
        <v>1063</v>
      </c>
      <c r="C689" s="16" t="s">
        <v>5295</v>
      </c>
      <c r="D689" s="16" t="s">
        <v>187</v>
      </c>
      <c r="E689" s="16" t="s">
        <v>179</v>
      </c>
      <c r="F689" s="16" t="s">
        <v>5071</v>
      </c>
      <c r="G689" s="16" t="s">
        <v>5421</v>
      </c>
      <c r="H689" s="16" t="s">
        <v>5422</v>
      </c>
      <c r="I689" s="16">
        <v>56</v>
      </c>
      <c r="J689" s="16" t="s">
        <v>2028</v>
      </c>
      <c r="K689" s="16">
        <v>255</v>
      </c>
      <c r="L689" s="16">
        <v>70</v>
      </c>
      <c r="M689" s="16" t="s">
        <v>5739</v>
      </c>
      <c r="N689" s="16" t="s">
        <v>5606</v>
      </c>
      <c r="O689" s="16" t="s">
        <v>6808</v>
      </c>
      <c r="P689" s="16" t="s">
        <v>6809</v>
      </c>
      <c r="Q689" s="16" t="s">
        <v>7400</v>
      </c>
      <c r="R689" s="16">
        <v>5120</v>
      </c>
      <c r="S689" s="16">
        <v>0.5</v>
      </c>
      <c r="T689" s="16">
        <v>31</v>
      </c>
      <c r="U689" s="16" t="s">
        <v>2058</v>
      </c>
      <c r="W689" s="16" t="s">
        <v>9485</v>
      </c>
      <c r="X689" s="16" t="s">
        <v>9614</v>
      </c>
      <c r="Y689" s="16" t="s">
        <v>9614</v>
      </c>
      <c r="Z689" s="16" t="s">
        <v>9614</v>
      </c>
      <c r="AA689" s="16" t="s">
        <v>9614</v>
      </c>
      <c r="AB689" s="16" t="s">
        <v>9614</v>
      </c>
      <c r="AC689" s="16" t="s">
        <v>9614</v>
      </c>
      <c r="AD689" s="16" t="s">
        <v>9614</v>
      </c>
      <c r="AE689" s="16" t="s">
        <v>9614</v>
      </c>
      <c r="AF689" s="16" t="s">
        <v>9614</v>
      </c>
      <c r="AG689" s="17" t="str">
        <f t="shared" si="20"/>
        <v>688,0,0,0,0,0,0,0,0,0</v>
      </c>
      <c r="AH689" s="16" t="s">
        <v>7401</v>
      </c>
      <c r="AI689" s="16" t="s">
        <v>7906</v>
      </c>
      <c r="AN689" s="16">
        <v>0</v>
      </c>
      <c r="AO689" s="16">
        <v>25</v>
      </c>
      <c r="AP689" s="16">
        <v>0</v>
      </c>
      <c r="AQ689" s="16" t="s">
        <v>8715</v>
      </c>
      <c r="AT689" s="17"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16">
        <v>689</v>
      </c>
      <c r="B690" s="16" t="s">
        <v>1064</v>
      </c>
      <c r="C690" s="16" t="s">
        <v>5296</v>
      </c>
      <c r="D690" s="16" t="s">
        <v>187</v>
      </c>
      <c r="E690" s="16" t="s">
        <v>179</v>
      </c>
      <c r="F690" s="16" t="s">
        <v>5072</v>
      </c>
      <c r="G690" s="16" t="s">
        <v>5421</v>
      </c>
      <c r="H690" s="16" t="s">
        <v>5422</v>
      </c>
      <c r="I690" s="16">
        <v>175</v>
      </c>
      <c r="J690" s="16" t="s">
        <v>2029</v>
      </c>
      <c r="K690" s="16">
        <v>255</v>
      </c>
      <c r="L690" s="16">
        <v>70</v>
      </c>
      <c r="M690" s="16" t="s">
        <v>5739</v>
      </c>
      <c r="N690" s="16" t="s">
        <v>5606</v>
      </c>
      <c r="O690" s="16" t="s">
        <v>6187</v>
      </c>
      <c r="Q690" s="16" t="s">
        <v>7400</v>
      </c>
      <c r="R690" s="16">
        <v>5120</v>
      </c>
      <c r="S690" s="16">
        <v>1.3</v>
      </c>
      <c r="T690" s="16">
        <v>96</v>
      </c>
      <c r="U690" s="16" t="s">
        <v>2058</v>
      </c>
      <c r="W690" s="16" t="s">
        <v>9486</v>
      </c>
      <c r="X690" s="16" t="s">
        <v>9614</v>
      </c>
      <c r="Y690" s="16" t="s">
        <v>9614</v>
      </c>
      <c r="Z690" s="16" t="s">
        <v>9614</v>
      </c>
      <c r="AA690" s="16" t="s">
        <v>9614</v>
      </c>
      <c r="AB690" s="16" t="s">
        <v>9614</v>
      </c>
      <c r="AC690" s="16" t="s">
        <v>9614</v>
      </c>
      <c r="AD690" s="16" t="s">
        <v>9614</v>
      </c>
      <c r="AE690" s="16" t="s">
        <v>9614</v>
      </c>
      <c r="AF690" s="16" t="s">
        <v>9614</v>
      </c>
      <c r="AG690" s="17" t="str">
        <f t="shared" si="20"/>
        <v>689,0,0,0,0,0,0,0,0,0</v>
      </c>
      <c r="AH690" s="16" t="s">
        <v>7402</v>
      </c>
      <c r="AI690" s="16" t="s">
        <v>7907</v>
      </c>
      <c r="AN690" s="16">
        <v>0</v>
      </c>
      <c r="AO690" s="16">
        <v>25</v>
      </c>
      <c r="AP690" s="16">
        <v>0</v>
      </c>
      <c r="AT690" s="17"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16">
        <v>690</v>
      </c>
      <c r="B691" s="16" t="s">
        <v>1065</v>
      </c>
      <c r="C691" s="16" t="s">
        <v>5297</v>
      </c>
      <c r="D691" s="16" t="s">
        <v>183</v>
      </c>
      <c r="E691" s="16" t="s">
        <v>179</v>
      </c>
      <c r="F691" s="16" t="s">
        <v>5073</v>
      </c>
      <c r="G691" s="16" t="s">
        <v>5421</v>
      </c>
      <c r="H691" s="16" t="s">
        <v>5422</v>
      </c>
      <c r="I691" s="16">
        <v>64</v>
      </c>
      <c r="J691" s="16" t="s">
        <v>1314</v>
      </c>
      <c r="K691" s="16">
        <v>225</v>
      </c>
      <c r="L691" s="16">
        <v>70</v>
      </c>
      <c r="M691" s="16" t="s">
        <v>5740</v>
      </c>
      <c r="N691" s="16" t="s">
        <v>3729</v>
      </c>
      <c r="O691" s="16" t="s">
        <v>6810</v>
      </c>
      <c r="P691" s="16" t="s">
        <v>6811</v>
      </c>
      <c r="Q691" s="16" t="s">
        <v>6972</v>
      </c>
      <c r="R691" s="16">
        <v>5120</v>
      </c>
      <c r="S691" s="16">
        <v>0.5</v>
      </c>
      <c r="T691" s="16">
        <v>7.3</v>
      </c>
      <c r="U691" s="16" t="s">
        <v>2058</v>
      </c>
      <c r="W691" s="16" t="s">
        <v>9487</v>
      </c>
      <c r="X691" s="16" t="s">
        <v>9614</v>
      </c>
      <c r="Y691" s="16" t="s">
        <v>9614</v>
      </c>
      <c r="Z691" s="16" t="s">
        <v>9614</v>
      </c>
      <c r="AA691" s="16" t="s">
        <v>9614</v>
      </c>
      <c r="AB691" s="16" t="s">
        <v>9614</v>
      </c>
      <c r="AC691" s="16" t="s">
        <v>9614</v>
      </c>
      <c r="AD691" s="16" t="s">
        <v>9614</v>
      </c>
      <c r="AE691" s="16" t="s">
        <v>9614</v>
      </c>
      <c r="AF691" s="16" t="s">
        <v>9614</v>
      </c>
      <c r="AG691" s="17" t="str">
        <f t="shared" si="20"/>
        <v>690,0,0,0,0,0,0,0,0,0</v>
      </c>
      <c r="AH691" s="16" t="s">
        <v>7403</v>
      </c>
      <c r="AI691" s="16" t="s">
        <v>7908</v>
      </c>
      <c r="AN691" s="16">
        <v>0</v>
      </c>
      <c r="AO691" s="16">
        <v>25</v>
      </c>
      <c r="AP691" s="16">
        <v>1</v>
      </c>
      <c r="AQ691" s="16" t="s">
        <v>8716</v>
      </c>
      <c r="AT691" s="17"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16">
        <v>691</v>
      </c>
      <c r="B692" s="16" t="s">
        <v>1066</v>
      </c>
      <c r="C692" s="16" t="s">
        <v>5298</v>
      </c>
      <c r="D692" s="16" t="s">
        <v>183</v>
      </c>
      <c r="E692" s="16" t="s">
        <v>189</v>
      </c>
      <c r="F692" s="16" t="s">
        <v>5074</v>
      </c>
      <c r="G692" s="16" t="s">
        <v>5421</v>
      </c>
      <c r="H692" s="16" t="s">
        <v>5422</v>
      </c>
      <c r="I692" s="16">
        <v>173</v>
      </c>
      <c r="J692" s="16" t="s">
        <v>1315</v>
      </c>
      <c r="K692" s="16">
        <v>225</v>
      </c>
      <c r="L692" s="16">
        <v>70</v>
      </c>
      <c r="M692" s="16" t="s">
        <v>5740</v>
      </c>
      <c r="N692" s="16" t="s">
        <v>3729</v>
      </c>
      <c r="O692" s="16" t="s">
        <v>6188</v>
      </c>
      <c r="Q692" s="16" t="s">
        <v>6972</v>
      </c>
      <c r="R692" s="16">
        <v>5120</v>
      </c>
      <c r="S692" s="16">
        <v>1.8</v>
      </c>
      <c r="T692" s="16">
        <v>81.5</v>
      </c>
      <c r="U692" s="16" t="s">
        <v>2058</v>
      </c>
      <c r="W692" s="16" t="s">
        <v>9488</v>
      </c>
      <c r="X692" s="16" t="s">
        <v>9614</v>
      </c>
      <c r="Y692" s="16" t="s">
        <v>9614</v>
      </c>
      <c r="Z692" s="16" t="s">
        <v>9614</v>
      </c>
      <c r="AA692" s="16" t="s">
        <v>9614</v>
      </c>
      <c r="AB692" s="16" t="s">
        <v>9614</v>
      </c>
      <c r="AC692" s="16" t="s">
        <v>9614</v>
      </c>
      <c r="AD692" s="16" t="s">
        <v>9614</v>
      </c>
      <c r="AE692" s="16" t="s">
        <v>9614</v>
      </c>
      <c r="AF692" s="16" t="s">
        <v>9614</v>
      </c>
      <c r="AG692" s="17" t="str">
        <f t="shared" si="20"/>
        <v>691,0,0,0,0,0,0,0,0,0</v>
      </c>
      <c r="AH692" s="16" t="s">
        <v>7403</v>
      </c>
      <c r="AI692" s="16" t="s">
        <v>7909</v>
      </c>
      <c r="AN692" s="16">
        <v>0</v>
      </c>
      <c r="AO692" s="16">
        <v>25</v>
      </c>
      <c r="AP692" s="16">
        <v>2</v>
      </c>
      <c r="AT692" s="17"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16">
        <v>692</v>
      </c>
      <c r="B693" s="16" t="s">
        <v>1067</v>
      </c>
      <c r="C693" s="16" t="s">
        <v>5299</v>
      </c>
      <c r="D693" s="16" t="s">
        <v>179</v>
      </c>
      <c r="F693" s="16" t="s">
        <v>5075</v>
      </c>
      <c r="G693" s="16" t="s">
        <v>5421</v>
      </c>
      <c r="H693" s="16" t="s">
        <v>5432</v>
      </c>
      <c r="I693" s="16">
        <v>66</v>
      </c>
      <c r="J693" s="16" t="s">
        <v>5415</v>
      </c>
      <c r="K693" s="16">
        <v>155</v>
      </c>
      <c r="L693" s="16">
        <v>70</v>
      </c>
      <c r="M693" s="16" t="s">
        <v>5488</v>
      </c>
      <c r="O693" s="16" t="s">
        <v>6812</v>
      </c>
      <c r="P693" s="16" t="s">
        <v>6813</v>
      </c>
      <c r="Q693" s="16" t="s">
        <v>6989</v>
      </c>
      <c r="R693" s="16">
        <v>3840</v>
      </c>
      <c r="S693" s="16">
        <v>0.5</v>
      </c>
      <c r="T693" s="16">
        <v>8.3000000000000007</v>
      </c>
      <c r="U693" s="16" t="s">
        <v>2057</v>
      </c>
      <c r="W693" s="16" t="s">
        <v>9489</v>
      </c>
      <c r="X693" s="16" t="s">
        <v>9614</v>
      </c>
      <c r="Y693" s="16" t="s">
        <v>9614</v>
      </c>
      <c r="Z693" s="16" t="s">
        <v>9614</v>
      </c>
      <c r="AA693" s="16" t="s">
        <v>9614</v>
      </c>
      <c r="AB693" s="16" t="s">
        <v>9614</v>
      </c>
      <c r="AC693" s="16" t="s">
        <v>9614</v>
      </c>
      <c r="AD693" s="16" t="s">
        <v>9614</v>
      </c>
      <c r="AE693" s="16" t="s">
        <v>9614</v>
      </c>
      <c r="AF693" s="16" t="s">
        <v>9614</v>
      </c>
      <c r="AG693" s="17" t="str">
        <f t="shared" si="20"/>
        <v>692,0,0,0,0,0,0,0,0,0</v>
      </c>
      <c r="AH693" s="16" t="s">
        <v>1386</v>
      </c>
      <c r="AI693" s="16" t="s">
        <v>7910</v>
      </c>
      <c r="AN693" s="16">
        <v>0</v>
      </c>
      <c r="AO693" s="16">
        <v>25</v>
      </c>
      <c r="AP693" s="16">
        <v>0</v>
      </c>
      <c r="AQ693" s="16" t="s">
        <v>8717</v>
      </c>
      <c r="AT693" s="17"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16">
        <v>693</v>
      </c>
      <c r="B694" s="16" t="s">
        <v>1068</v>
      </c>
      <c r="C694" s="16" t="s">
        <v>5300</v>
      </c>
      <c r="D694" s="16" t="s">
        <v>179</v>
      </c>
      <c r="F694" s="16" t="s">
        <v>5076</v>
      </c>
      <c r="G694" s="16" t="s">
        <v>5421</v>
      </c>
      <c r="H694" s="16" t="s">
        <v>5432</v>
      </c>
      <c r="I694" s="16">
        <v>100</v>
      </c>
      <c r="J694" s="16" t="s">
        <v>5429</v>
      </c>
      <c r="K694" s="16">
        <v>155</v>
      </c>
      <c r="L694" s="16">
        <v>70</v>
      </c>
      <c r="M694" s="16" t="s">
        <v>5488</v>
      </c>
      <c r="O694" s="16" t="s">
        <v>6189</v>
      </c>
      <c r="Q694" s="16" t="s">
        <v>6989</v>
      </c>
      <c r="R694" s="16">
        <v>3840</v>
      </c>
      <c r="S694" s="16">
        <v>1.3</v>
      </c>
      <c r="T694" s="16">
        <v>35.299999999999997</v>
      </c>
      <c r="U694" s="16" t="s">
        <v>2057</v>
      </c>
      <c r="W694" s="16" t="s">
        <v>9490</v>
      </c>
      <c r="X694" s="16" t="s">
        <v>9614</v>
      </c>
      <c r="Y694" s="16" t="s">
        <v>9614</v>
      </c>
      <c r="Z694" s="16" t="s">
        <v>9614</v>
      </c>
      <c r="AA694" s="16" t="s">
        <v>9614</v>
      </c>
      <c r="AB694" s="16" t="s">
        <v>9614</v>
      </c>
      <c r="AC694" s="16" t="s">
        <v>9614</v>
      </c>
      <c r="AD694" s="16" t="s">
        <v>9614</v>
      </c>
      <c r="AE694" s="16" t="s">
        <v>9614</v>
      </c>
      <c r="AF694" s="16" t="s">
        <v>9614</v>
      </c>
      <c r="AG694" s="17" t="str">
        <f t="shared" si="20"/>
        <v>693,0,0,0,0,0,0,0,0,0</v>
      </c>
      <c r="AH694" s="16" t="s">
        <v>7404</v>
      </c>
      <c r="AI694" s="16" t="s">
        <v>7911</v>
      </c>
      <c r="AN694" s="16">
        <v>0</v>
      </c>
      <c r="AO694" s="16">
        <v>25</v>
      </c>
      <c r="AP694" s="16">
        <v>0</v>
      </c>
      <c r="AT694" s="17"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16">
        <v>694</v>
      </c>
      <c r="B695" s="16" t="s">
        <v>1069</v>
      </c>
      <c r="C695" s="16" t="s">
        <v>5301</v>
      </c>
      <c r="D695" s="16" t="s">
        <v>180</v>
      </c>
      <c r="E695" s="16" t="s">
        <v>177</v>
      </c>
      <c r="F695" s="16" t="s">
        <v>5077</v>
      </c>
      <c r="G695" s="16" t="s">
        <v>5421</v>
      </c>
      <c r="H695" s="16" t="s">
        <v>5422</v>
      </c>
      <c r="I695" s="16">
        <v>44</v>
      </c>
      <c r="J695" s="16" t="s">
        <v>2046</v>
      </c>
      <c r="K695" s="16">
        <v>90</v>
      </c>
      <c r="L695" s="16">
        <v>70</v>
      </c>
      <c r="M695" s="16" t="s">
        <v>5741</v>
      </c>
      <c r="N695" s="16" t="s">
        <v>3745</v>
      </c>
      <c r="O695" s="16" t="s">
        <v>6814</v>
      </c>
      <c r="P695" s="16" t="s">
        <v>6815</v>
      </c>
      <c r="Q695" s="16" t="s">
        <v>6902</v>
      </c>
      <c r="R695" s="16">
        <v>5120</v>
      </c>
      <c r="S695" s="16">
        <v>0.5</v>
      </c>
      <c r="T695" s="16">
        <v>6</v>
      </c>
      <c r="U695" s="16" t="s">
        <v>8759</v>
      </c>
      <c r="W695" s="16" t="s">
        <v>9491</v>
      </c>
      <c r="X695" s="16" t="s">
        <v>9614</v>
      </c>
      <c r="Y695" s="16" t="s">
        <v>9614</v>
      </c>
      <c r="Z695" s="16" t="s">
        <v>9614</v>
      </c>
      <c r="AA695" s="16" t="s">
        <v>9614</v>
      </c>
      <c r="AB695" s="16" t="s">
        <v>9614</v>
      </c>
      <c r="AC695" s="16" t="s">
        <v>9614</v>
      </c>
      <c r="AD695" s="16" t="s">
        <v>9614</v>
      </c>
      <c r="AE695" s="16" t="s">
        <v>9614</v>
      </c>
      <c r="AF695" s="16" t="s">
        <v>9614</v>
      </c>
      <c r="AG695" s="17" t="str">
        <f t="shared" si="20"/>
        <v>694,0,0,0,0,0,0,0,0,0</v>
      </c>
      <c r="AH695" s="16" t="s">
        <v>7405</v>
      </c>
      <c r="AI695" s="16" t="s">
        <v>7912</v>
      </c>
      <c r="AN695" s="16">
        <v>0</v>
      </c>
      <c r="AO695" s="16">
        <v>25</v>
      </c>
      <c r="AP695" s="16">
        <v>0</v>
      </c>
      <c r="AQ695" s="16" t="s">
        <v>8718</v>
      </c>
      <c r="AT695" s="17"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16">
        <v>695</v>
      </c>
      <c r="B696" s="16" t="s">
        <v>1070</v>
      </c>
      <c r="C696" s="16" t="s">
        <v>5302</v>
      </c>
      <c r="D696" s="16" t="s">
        <v>180</v>
      </c>
      <c r="E696" s="16" t="s">
        <v>177</v>
      </c>
      <c r="F696" s="16" t="s">
        <v>5078</v>
      </c>
      <c r="G696" s="16" t="s">
        <v>5421</v>
      </c>
      <c r="H696" s="16" t="s">
        <v>5422</v>
      </c>
      <c r="I696" s="16">
        <v>168</v>
      </c>
      <c r="J696" s="16" t="s">
        <v>2047</v>
      </c>
      <c r="K696" s="16">
        <v>90</v>
      </c>
      <c r="L696" s="16">
        <v>70</v>
      </c>
      <c r="M696" s="16" t="s">
        <v>5741</v>
      </c>
      <c r="N696" s="16" t="s">
        <v>3745</v>
      </c>
      <c r="O696" s="16" t="s">
        <v>6190</v>
      </c>
      <c r="Q696" s="16" t="s">
        <v>6902</v>
      </c>
      <c r="R696" s="16">
        <v>5120</v>
      </c>
      <c r="S696" s="16">
        <v>1</v>
      </c>
      <c r="T696" s="16">
        <v>21</v>
      </c>
      <c r="U696" s="16" t="s">
        <v>8759</v>
      </c>
      <c r="W696" s="16" t="s">
        <v>9492</v>
      </c>
      <c r="X696" s="16" t="s">
        <v>9614</v>
      </c>
      <c r="Y696" s="16" t="s">
        <v>9614</v>
      </c>
      <c r="Z696" s="16" t="s">
        <v>9614</v>
      </c>
      <c r="AA696" s="16" t="s">
        <v>9614</v>
      </c>
      <c r="AB696" s="16" t="s">
        <v>9614</v>
      </c>
      <c r="AC696" s="16" t="s">
        <v>9614</v>
      </c>
      <c r="AD696" s="16" t="s">
        <v>9614</v>
      </c>
      <c r="AE696" s="16" t="s">
        <v>9614</v>
      </c>
      <c r="AF696" s="16" t="s">
        <v>9614</v>
      </c>
      <c r="AG696" s="17" t="str">
        <f t="shared" si="20"/>
        <v>695,0,0,0,0,0,0,0,0,0</v>
      </c>
      <c r="AH696" s="16" t="s">
        <v>7405</v>
      </c>
      <c r="AI696" s="16" t="s">
        <v>7913</v>
      </c>
      <c r="AN696" s="16">
        <v>0</v>
      </c>
      <c r="AO696" s="16">
        <v>25</v>
      </c>
      <c r="AP696" s="16">
        <v>0</v>
      </c>
      <c r="AT696" s="17"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16">
        <v>696</v>
      </c>
      <c r="B697" s="16" t="s">
        <v>1071</v>
      </c>
      <c r="C697" s="16" t="s">
        <v>5303</v>
      </c>
      <c r="D697" s="16" t="s">
        <v>187</v>
      </c>
      <c r="E697" s="16" t="s">
        <v>189</v>
      </c>
      <c r="F697" s="16" t="s">
        <v>5079</v>
      </c>
      <c r="G697" s="16" t="s">
        <v>1311</v>
      </c>
      <c r="H697" s="16" t="s">
        <v>5422</v>
      </c>
      <c r="I697" s="16">
        <v>71</v>
      </c>
      <c r="J697" s="16" t="s">
        <v>2028</v>
      </c>
      <c r="K697" s="16">
        <v>45</v>
      </c>
      <c r="L697" s="16">
        <v>70</v>
      </c>
      <c r="M697" s="16" t="s">
        <v>5489</v>
      </c>
      <c r="O697" s="16" t="s">
        <v>6816</v>
      </c>
      <c r="P697" s="16" t="s">
        <v>6817</v>
      </c>
      <c r="Q697" s="16" t="s">
        <v>6902</v>
      </c>
      <c r="R697" s="16">
        <v>7680</v>
      </c>
      <c r="S697" s="16">
        <v>0.8</v>
      </c>
      <c r="T697" s="16">
        <v>26</v>
      </c>
      <c r="U697" s="16" t="s">
        <v>2058</v>
      </c>
      <c r="W697" s="16" t="s">
        <v>9493</v>
      </c>
      <c r="X697" s="16" t="s">
        <v>9614</v>
      </c>
      <c r="Y697" s="16" t="s">
        <v>9614</v>
      </c>
      <c r="Z697" s="16" t="s">
        <v>9614</v>
      </c>
      <c r="AA697" s="16" t="s">
        <v>9614</v>
      </c>
      <c r="AB697" s="16" t="s">
        <v>9614</v>
      </c>
      <c r="AC697" s="16" t="s">
        <v>9614</v>
      </c>
      <c r="AD697" s="16" t="s">
        <v>9614</v>
      </c>
      <c r="AE697" s="16" t="s">
        <v>9614</v>
      </c>
      <c r="AF697" s="16" t="s">
        <v>9614</v>
      </c>
      <c r="AG697" s="17" t="str">
        <f t="shared" si="20"/>
        <v>696,0,0,0,0,0,0,0,0,0</v>
      </c>
      <c r="AH697" s="16" t="s">
        <v>7406</v>
      </c>
      <c r="AI697" s="16" t="s">
        <v>7914</v>
      </c>
      <c r="AN697" s="16">
        <v>0</v>
      </c>
      <c r="AO697" s="16">
        <v>25</v>
      </c>
      <c r="AP697" s="16">
        <v>0</v>
      </c>
      <c r="AQ697" s="16" t="s">
        <v>8719</v>
      </c>
      <c r="AT697" s="17"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16">
        <v>697</v>
      </c>
      <c r="B698" s="16" t="s">
        <v>1072</v>
      </c>
      <c r="C698" s="16" t="s">
        <v>5304</v>
      </c>
      <c r="D698" s="16" t="s">
        <v>187</v>
      </c>
      <c r="E698" s="16" t="s">
        <v>189</v>
      </c>
      <c r="F698" s="16" t="s">
        <v>5080</v>
      </c>
      <c r="G698" s="16" t="s">
        <v>1311</v>
      </c>
      <c r="H698" s="16" t="s">
        <v>5422</v>
      </c>
      <c r="I698" s="16">
        <v>182</v>
      </c>
      <c r="J698" s="16" t="s">
        <v>2030</v>
      </c>
      <c r="K698" s="16">
        <v>45</v>
      </c>
      <c r="L698" s="16">
        <v>70</v>
      </c>
      <c r="M698" s="16" t="s">
        <v>5490</v>
      </c>
      <c r="O698" s="16" t="s">
        <v>6191</v>
      </c>
      <c r="Q698" s="16" t="s">
        <v>6902</v>
      </c>
      <c r="R698" s="16">
        <v>7680</v>
      </c>
      <c r="S698" s="16">
        <v>2.5</v>
      </c>
      <c r="T698" s="16">
        <v>270</v>
      </c>
      <c r="U698" s="16" t="s">
        <v>2056</v>
      </c>
      <c r="W698" s="16" t="s">
        <v>9494</v>
      </c>
      <c r="X698" s="16" t="s">
        <v>9614</v>
      </c>
      <c r="Y698" s="16" t="s">
        <v>9614</v>
      </c>
      <c r="Z698" s="16" t="s">
        <v>9614</v>
      </c>
      <c r="AA698" s="16" t="s">
        <v>9614</v>
      </c>
      <c r="AB698" s="16" t="s">
        <v>9614</v>
      </c>
      <c r="AC698" s="16" t="s">
        <v>9614</v>
      </c>
      <c r="AD698" s="16" t="s">
        <v>9614</v>
      </c>
      <c r="AE698" s="16" t="s">
        <v>9614</v>
      </c>
      <c r="AF698" s="16" t="s">
        <v>9614</v>
      </c>
      <c r="AG698" s="17" t="str">
        <f t="shared" si="20"/>
        <v>697,0,0,0,0,0,0,0,0,0</v>
      </c>
      <c r="AH698" s="16" t="s">
        <v>7407</v>
      </c>
      <c r="AI698" s="16" t="s">
        <v>7915</v>
      </c>
      <c r="AN698" s="16">
        <v>0</v>
      </c>
      <c r="AO698" s="16">
        <v>25</v>
      </c>
      <c r="AP698" s="16">
        <v>0</v>
      </c>
      <c r="AT698" s="17"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16">
        <v>698</v>
      </c>
      <c r="B699" s="16" t="s">
        <v>1073</v>
      </c>
      <c r="C699" s="16" t="s">
        <v>5305</v>
      </c>
      <c r="D699" s="16" t="s">
        <v>187</v>
      </c>
      <c r="E699" s="16" t="s">
        <v>164</v>
      </c>
      <c r="F699" s="16" t="s">
        <v>5081</v>
      </c>
      <c r="G699" s="16" t="s">
        <v>1311</v>
      </c>
      <c r="H699" s="16" t="s">
        <v>5422</v>
      </c>
      <c r="I699" s="16">
        <v>71</v>
      </c>
      <c r="J699" s="16" t="s">
        <v>2031</v>
      </c>
      <c r="K699" s="16">
        <v>45</v>
      </c>
      <c r="L699" s="16">
        <v>70</v>
      </c>
      <c r="M699" s="16" t="s">
        <v>5491</v>
      </c>
      <c r="O699" s="16" t="s">
        <v>6818</v>
      </c>
      <c r="P699" s="16" t="s">
        <v>6819</v>
      </c>
      <c r="Q699" s="16" t="s">
        <v>2018</v>
      </c>
      <c r="R699" s="16">
        <v>7680</v>
      </c>
      <c r="S699" s="16">
        <v>1.3</v>
      </c>
      <c r="T699" s="16">
        <v>25.2</v>
      </c>
      <c r="U699" s="16" t="s">
        <v>2057</v>
      </c>
      <c r="W699" s="16" t="s">
        <v>9495</v>
      </c>
      <c r="X699" s="16" t="s">
        <v>9614</v>
      </c>
      <c r="Y699" s="16" t="s">
        <v>9614</v>
      </c>
      <c r="Z699" s="16" t="s">
        <v>9614</v>
      </c>
      <c r="AA699" s="16" t="s">
        <v>9614</v>
      </c>
      <c r="AB699" s="16" t="s">
        <v>9614</v>
      </c>
      <c r="AC699" s="16" t="s">
        <v>9614</v>
      </c>
      <c r="AD699" s="16" t="s">
        <v>9614</v>
      </c>
      <c r="AE699" s="16" t="s">
        <v>9614</v>
      </c>
      <c r="AF699" s="16" t="s">
        <v>9614</v>
      </c>
      <c r="AG699" s="17" t="str">
        <f t="shared" si="20"/>
        <v>698,0,0,0,0,0,0,0,0,0</v>
      </c>
      <c r="AH699" s="16" t="s">
        <v>7408</v>
      </c>
      <c r="AI699" s="16" t="s">
        <v>7916</v>
      </c>
      <c r="AN699" s="16">
        <v>0</v>
      </c>
      <c r="AO699" s="16">
        <v>25</v>
      </c>
      <c r="AP699" s="16">
        <v>0</v>
      </c>
      <c r="AQ699" s="16" t="s">
        <v>8720</v>
      </c>
      <c r="AT699" s="17"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16">
        <v>699</v>
      </c>
      <c r="B700" s="16" t="s">
        <v>1074</v>
      </c>
      <c r="C700" s="16" t="s">
        <v>5306</v>
      </c>
      <c r="D700" s="16" t="s">
        <v>187</v>
      </c>
      <c r="E700" s="16" t="s">
        <v>164</v>
      </c>
      <c r="F700" s="16" t="s">
        <v>5082</v>
      </c>
      <c r="G700" s="16" t="s">
        <v>1311</v>
      </c>
      <c r="H700" s="16" t="s">
        <v>5422</v>
      </c>
      <c r="I700" s="16">
        <v>104</v>
      </c>
      <c r="J700" s="16" t="s">
        <v>2029</v>
      </c>
      <c r="K700" s="16">
        <v>45</v>
      </c>
      <c r="L700" s="16">
        <v>70</v>
      </c>
      <c r="M700" s="16" t="s">
        <v>5491</v>
      </c>
      <c r="O700" s="16" t="s">
        <v>6192</v>
      </c>
      <c r="Q700" s="16" t="s">
        <v>2018</v>
      </c>
      <c r="R700" s="16">
        <v>7680</v>
      </c>
      <c r="S700" s="16">
        <v>2.7</v>
      </c>
      <c r="T700" s="16">
        <v>255</v>
      </c>
      <c r="U700" s="16" t="s">
        <v>2057</v>
      </c>
      <c r="W700" s="16" t="s">
        <v>9496</v>
      </c>
      <c r="X700" s="16" t="s">
        <v>9614</v>
      </c>
      <c r="Y700" s="16" t="s">
        <v>9614</v>
      </c>
      <c r="Z700" s="16" t="s">
        <v>9614</v>
      </c>
      <c r="AA700" s="16" t="s">
        <v>9614</v>
      </c>
      <c r="AB700" s="16" t="s">
        <v>9614</v>
      </c>
      <c r="AC700" s="16" t="s">
        <v>9614</v>
      </c>
      <c r="AD700" s="16" t="s">
        <v>9614</v>
      </c>
      <c r="AE700" s="16" t="s">
        <v>9614</v>
      </c>
      <c r="AF700" s="16" t="s">
        <v>9614</v>
      </c>
      <c r="AG700" s="17" t="str">
        <f t="shared" si="20"/>
        <v>699,0,0,0,0,0,0,0,0,0</v>
      </c>
      <c r="AH700" s="16" t="s">
        <v>7408</v>
      </c>
      <c r="AI700" s="16" t="s">
        <v>7917</v>
      </c>
      <c r="AN700" s="16">
        <v>0</v>
      </c>
      <c r="AO700" s="16">
        <v>25</v>
      </c>
      <c r="AP700" s="16">
        <v>0</v>
      </c>
      <c r="AT700" s="17"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16">
        <v>700</v>
      </c>
      <c r="B701" s="16" t="s">
        <v>1075</v>
      </c>
      <c r="C701" s="16" t="s">
        <v>3734</v>
      </c>
      <c r="D701" s="16" t="s">
        <v>192</v>
      </c>
      <c r="F701" s="16" t="s">
        <v>5083</v>
      </c>
      <c r="G701" s="16" t="s">
        <v>1311</v>
      </c>
      <c r="H701" s="16" t="s">
        <v>5422</v>
      </c>
      <c r="I701" s="16">
        <v>184</v>
      </c>
      <c r="J701" s="16" t="s">
        <v>1315</v>
      </c>
      <c r="K701" s="16">
        <v>45</v>
      </c>
      <c r="L701" s="16">
        <v>70</v>
      </c>
      <c r="M701" s="16" t="s">
        <v>5742</v>
      </c>
      <c r="N701" s="16" t="s">
        <v>5743</v>
      </c>
      <c r="O701" s="16" t="s">
        <v>6193</v>
      </c>
      <c r="Q701" s="16" t="s">
        <v>2024</v>
      </c>
      <c r="R701" s="16">
        <v>8960</v>
      </c>
      <c r="S701" s="16">
        <v>1</v>
      </c>
      <c r="T701" s="16">
        <v>23.5</v>
      </c>
      <c r="U701" s="16" t="s">
        <v>8761</v>
      </c>
      <c r="W701" s="16" t="s">
        <v>9497</v>
      </c>
      <c r="X701" s="16" t="s">
        <v>9614</v>
      </c>
      <c r="Y701" s="16" t="s">
        <v>9614</v>
      </c>
      <c r="Z701" s="16" t="s">
        <v>9614</v>
      </c>
      <c r="AA701" s="16" t="s">
        <v>9614</v>
      </c>
      <c r="AB701" s="16" t="s">
        <v>9614</v>
      </c>
      <c r="AC701" s="16" t="s">
        <v>9614</v>
      </c>
      <c r="AD701" s="16" t="s">
        <v>9614</v>
      </c>
      <c r="AE701" s="16" t="s">
        <v>9614</v>
      </c>
      <c r="AF701" s="16" t="s">
        <v>9614</v>
      </c>
      <c r="AG701" s="17" t="str">
        <f t="shared" si="20"/>
        <v>700,0,0,0,0,0,0,0,0,0</v>
      </c>
      <c r="AH701" s="16" t="s">
        <v>7409</v>
      </c>
      <c r="AI701" s="16" t="s">
        <v>7918</v>
      </c>
      <c r="AN701" s="16">
        <v>0</v>
      </c>
      <c r="AO701" s="16">
        <v>25</v>
      </c>
      <c r="AP701" s="16">
        <v>0</v>
      </c>
      <c r="AT701" s="17"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16">
        <v>701</v>
      </c>
      <c r="B702" s="16" t="s">
        <v>1076</v>
      </c>
      <c r="C702" s="16" t="s">
        <v>5307</v>
      </c>
      <c r="D702" s="16" t="s">
        <v>182</v>
      </c>
      <c r="E702" s="16" t="s">
        <v>185</v>
      </c>
      <c r="F702" s="16" t="s">
        <v>5084</v>
      </c>
      <c r="G702" s="16" t="s">
        <v>5421</v>
      </c>
      <c r="H702" s="16" t="s">
        <v>5422</v>
      </c>
      <c r="I702" s="16">
        <v>175</v>
      </c>
      <c r="J702" s="16" t="s">
        <v>2029</v>
      </c>
      <c r="K702" s="16">
        <v>128</v>
      </c>
      <c r="L702" s="16">
        <v>70</v>
      </c>
      <c r="M702" s="16" t="s">
        <v>5744</v>
      </c>
      <c r="N702" s="16" t="s">
        <v>3728</v>
      </c>
      <c r="O702" s="16" t="s">
        <v>6820</v>
      </c>
      <c r="P702" s="16" t="s">
        <v>6821</v>
      </c>
      <c r="Q702" s="16" t="s">
        <v>3771</v>
      </c>
      <c r="R702" s="16">
        <v>5120</v>
      </c>
      <c r="S702" s="16">
        <v>0.8</v>
      </c>
      <c r="T702" s="16">
        <v>21.5</v>
      </c>
      <c r="U702" s="16" t="s">
        <v>2055</v>
      </c>
      <c r="W702" s="16" t="s">
        <v>9498</v>
      </c>
      <c r="X702" s="16" t="s">
        <v>9614</v>
      </c>
      <c r="Y702" s="16" t="s">
        <v>9614</v>
      </c>
      <c r="Z702" s="16" t="s">
        <v>9614</v>
      </c>
      <c r="AA702" s="16" t="s">
        <v>9614</v>
      </c>
      <c r="AB702" s="16" t="s">
        <v>9614</v>
      </c>
      <c r="AC702" s="16" t="s">
        <v>9614</v>
      </c>
      <c r="AD702" s="16" t="s">
        <v>9614</v>
      </c>
      <c r="AE702" s="16" t="s">
        <v>9614</v>
      </c>
      <c r="AF702" s="16" t="s">
        <v>9614</v>
      </c>
      <c r="AG702" s="17" t="str">
        <f t="shared" si="20"/>
        <v>701,0,0,0,0,0,0,0,0,0</v>
      </c>
      <c r="AH702" s="16" t="s">
        <v>7410</v>
      </c>
      <c r="AI702" s="16" t="s">
        <v>7919</v>
      </c>
      <c r="AN702" s="16">
        <v>0</v>
      </c>
      <c r="AO702" s="16">
        <v>25</v>
      </c>
      <c r="AP702" s="16">
        <v>0</v>
      </c>
      <c r="AT702" s="17"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16">
        <v>702</v>
      </c>
      <c r="B703" s="16" t="s">
        <v>1077</v>
      </c>
      <c r="C703" s="16" t="s">
        <v>5308</v>
      </c>
      <c r="D703" s="16" t="s">
        <v>180</v>
      </c>
      <c r="E703" s="16" t="s">
        <v>192</v>
      </c>
      <c r="F703" s="16" t="s">
        <v>5085</v>
      </c>
      <c r="G703" s="16" t="s">
        <v>5421</v>
      </c>
      <c r="H703" s="16" t="s">
        <v>5422</v>
      </c>
      <c r="I703" s="16">
        <v>151</v>
      </c>
      <c r="J703" s="16" t="s">
        <v>2047</v>
      </c>
      <c r="K703" s="16">
        <v>200</v>
      </c>
      <c r="L703" s="16">
        <v>70</v>
      </c>
      <c r="M703" s="16" t="s">
        <v>5745</v>
      </c>
      <c r="N703" s="16" t="s">
        <v>5460</v>
      </c>
      <c r="O703" s="16" t="s">
        <v>6822</v>
      </c>
      <c r="P703" s="16" t="s">
        <v>6823</v>
      </c>
      <c r="Q703" s="16" t="s">
        <v>6921</v>
      </c>
      <c r="R703" s="16">
        <v>5120</v>
      </c>
      <c r="S703" s="16">
        <v>0.2</v>
      </c>
      <c r="T703" s="16">
        <v>2.2000000000000002</v>
      </c>
      <c r="U703" s="16" t="s">
        <v>8759</v>
      </c>
      <c r="W703" s="16" t="s">
        <v>9499</v>
      </c>
      <c r="X703" s="16" t="s">
        <v>9614</v>
      </c>
      <c r="Y703" s="16" t="s">
        <v>9614</v>
      </c>
      <c r="Z703" s="16" t="s">
        <v>9614</v>
      </c>
      <c r="AA703" s="16" t="s">
        <v>9614</v>
      </c>
      <c r="AB703" s="16" t="s">
        <v>9614</v>
      </c>
      <c r="AC703" s="16" t="s">
        <v>9614</v>
      </c>
      <c r="AD703" s="16" t="s">
        <v>9614</v>
      </c>
      <c r="AE703" s="16" t="s">
        <v>9614</v>
      </c>
      <c r="AF703" s="16" t="s">
        <v>9614</v>
      </c>
      <c r="AG703" s="17" t="str">
        <f t="shared" si="20"/>
        <v>702,0,0,0,0,0,0,0,0,0</v>
      </c>
      <c r="AH703" s="16" t="s">
        <v>7411</v>
      </c>
      <c r="AI703" s="16" t="s">
        <v>7920</v>
      </c>
      <c r="AN703" s="16">
        <v>0</v>
      </c>
      <c r="AO703" s="16">
        <v>25</v>
      </c>
      <c r="AP703" s="16">
        <v>0</v>
      </c>
      <c r="AT703" s="17"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16">
        <v>703</v>
      </c>
      <c r="B704" s="16" t="s">
        <v>1078</v>
      </c>
      <c r="C704" s="16" t="s">
        <v>5309</v>
      </c>
      <c r="D704" s="16" t="s">
        <v>187</v>
      </c>
      <c r="E704" s="16" t="s">
        <v>192</v>
      </c>
      <c r="F704" s="16" t="s">
        <v>5086</v>
      </c>
      <c r="G704" s="16" t="s">
        <v>5433</v>
      </c>
      <c r="H704" s="16" t="s">
        <v>5432</v>
      </c>
      <c r="I704" s="16">
        <v>100</v>
      </c>
      <c r="J704" s="16" t="s">
        <v>5420</v>
      </c>
      <c r="K704" s="16">
        <v>30</v>
      </c>
      <c r="L704" s="16">
        <v>70</v>
      </c>
      <c r="M704" s="16" t="s">
        <v>5492</v>
      </c>
      <c r="O704" s="16" t="s">
        <v>6194</v>
      </c>
      <c r="Q704" s="16" t="s">
        <v>7151</v>
      </c>
      <c r="R704" s="16">
        <v>6400</v>
      </c>
      <c r="S704" s="16">
        <v>0.3</v>
      </c>
      <c r="T704" s="16">
        <v>5.7</v>
      </c>
      <c r="U704" s="16" t="s">
        <v>8758</v>
      </c>
      <c r="W704" s="16" t="s">
        <v>9500</v>
      </c>
      <c r="X704" s="16" t="s">
        <v>9614</v>
      </c>
      <c r="Y704" s="16" t="s">
        <v>9614</v>
      </c>
      <c r="Z704" s="16" t="s">
        <v>9614</v>
      </c>
      <c r="AA704" s="16" t="s">
        <v>9614</v>
      </c>
      <c r="AB704" s="16" t="s">
        <v>9614</v>
      </c>
      <c r="AC704" s="16" t="s">
        <v>9614</v>
      </c>
      <c r="AD704" s="16" t="s">
        <v>9614</v>
      </c>
      <c r="AE704" s="16" t="s">
        <v>9614</v>
      </c>
      <c r="AF704" s="16" t="s">
        <v>9614</v>
      </c>
      <c r="AG704" s="17" t="str">
        <f t="shared" si="20"/>
        <v>703,0,0,0,0,0,0,0,0,0</v>
      </c>
      <c r="AH704" s="16" t="s">
        <v>7412</v>
      </c>
      <c r="AI704" s="16" t="s">
        <v>7921</v>
      </c>
      <c r="AN704" s="16">
        <v>0</v>
      </c>
      <c r="AO704" s="16">
        <v>25</v>
      </c>
      <c r="AP704" s="16">
        <v>21</v>
      </c>
      <c r="AT704" s="17"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16">
        <v>704</v>
      </c>
      <c r="B705" s="16" t="s">
        <v>1079</v>
      </c>
      <c r="C705" s="16" t="s">
        <v>5310</v>
      </c>
      <c r="D705" s="16" t="s">
        <v>189</v>
      </c>
      <c r="F705" s="16" t="s">
        <v>5087</v>
      </c>
      <c r="G705" s="16" t="s">
        <v>5421</v>
      </c>
      <c r="H705" s="16" t="s">
        <v>5432</v>
      </c>
      <c r="I705" s="16">
        <v>60</v>
      </c>
      <c r="J705" s="16" t="s">
        <v>1314</v>
      </c>
      <c r="K705" s="16">
        <v>20</v>
      </c>
      <c r="L705" s="16">
        <v>70</v>
      </c>
      <c r="M705" s="16" t="s">
        <v>5746</v>
      </c>
      <c r="N705" s="16" t="s">
        <v>5747</v>
      </c>
      <c r="O705" s="16" t="s">
        <v>6824</v>
      </c>
      <c r="P705" s="16" t="s">
        <v>6825</v>
      </c>
      <c r="Q705" s="16" t="s">
        <v>1415</v>
      </c>
      <c r="R705" s="16">
        <v>10240</v>
      </c>
      <c r="S705" s="16">
        <v>0.3</v>
      </c>
      <c r="T705" s="16">
        <v>2.8</v>
      </c>
      <c r="U705" s="16" t="s">
        <v>8762</v>
      </c>
      <c r="W705" s="16" t="s">
        <v>9501</v>
      </c>
      <c r="X705" s="16" t="s">
        <v>9614</v>
      </c>
      <c r="Y705" s="16" t="s">
        <v>9614</v>
      </c>
      <c r="Z705" s="16" t="s">
        <v>9614</v>
      </c>
      <c r="AA705" s="16" t="s">
        <v>9614</v>
      </c>
      <c r="AB705" s="16" t="s">
        <v>9614</v>
      </c>
      <c r="AC705" s="16" t="s">
        <v>9614</v>
      </c>
      <c r="AD705" s="16" t="s">
        <v>9614</v>
      </c>
      <c r="AE705" s="16" t="s">
        <v>9614</v>
      </c>
      <c r="AF705" s="16" t="s">
        <v>9614</v>
      </c>
      <c r="AG705" s="17" t="str">
        <f t="shared" si="20"/>
        <v>704,0,0,0,0,0,0,0,0,0</v>
      </c>
      <c r="AH705" s="16" t="s">
        <v>7413</v>
      </c>
      <c r="AI705" s="16" t="s">
        <v>7922</v>
      </c>
      <c r="AN705" s="16">
        <v>0</v>
      </c>
      <c r="AO705" s="16">
        <v>25</v>
      </c>
      <c r="AP705" s="16">
        <v>0</v>
      </c>
      <c r="AQ705" s="16" t="s">
        <v>8721</v>
      </c>
      <c r="AT705" s="17"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16">
        <v>705</v>
      </c>
      <c r="B706" s="16" t="s">
        <v>1080</v>
      </c>
      <c r="C706" s="16" t="s">
        <v>5311</v>
      </c>
      <c r="D706" s="16" t="s">
        <v>189</v>
      </c>
      <c r="F706" s="16" t="s">
        <v>5088</v>
      </c>
      <c r="G706" s="16" t="s">
        <v>5421</v>
      </c>
      <c r="H706" s="16" t="s">
        <v>5432</v>
      </c>
      <c r="I706" s="16">
        <v>158</v>
      </c>
      <c r="J706" s="16" t="s">
        <v>1315</v>
      </c>
      <c r="K706" s="16">
        <v>20</v>
      </c>
      <c r="L706" s="16">
        <v>70</v>
      </c>
      <c r="M706" s="16" t="s">
        <v>5746</v>
      </c>
      <c r="N706" s="16" t="s">
        <v>5747</v>
      </c>
      <c r="O706" s="16" t="s">
        <v>6195</v>
      </c>
      <c r="Q706" s="16" t="s">
        <v>1415</v>
      </c>
      <c r="R706" s="16">
        <v>10240</v>
      </c>
      <c r="S706" s="16">
        <v>0.8</v>
      </c>
      <c r="T706" s="16">
        <v>17.5</v>
      </c>
      <c r="U706" s="16" t="s">
        <v>8762</v>
      </c>
      <c r="W706" s="16" t="s">
        <v>9502</v>
      </c>
      <c r="X706" s="16" t="s">
        <v>9614</v>
      </c>
      <c r="Y706" s="16" t="s">
        <v>9614</v>
      </c>
      <c r="Z706" s="16" t="s">
        <v>9614</v>
      </c>
      <c r="AA706" s="16" t="s">
        <v>9614</v>
      </c>
      <c r="AB706" s="16" t="s">
        <v>9614</v>
      </c>
      <c r="AC706" s="16" t="s">
        <v>9614</v>
      </c>
      <c r="AD706" s="16" t="s">
        <v>9614</v>
      </c>
      <c r="AE706" s="16" t="s">
        <v>9614</v>
      </c>
      <c r="AF706" s="16" t="s">
        <v>9614</v>
      </c>
      <c r="AG706" s="17" t="str">
        <f t="shared" si="20"/>
        <v>705,0,0,0,0,0,0,0,0,0</v>
      </c>
      <c r="AH706" s="16" t="s">
        <v>7413</v>
      </c>
      <c r="AI706" s="16" t="s">
        <v>7923</v>
      </c>
      <c r="AN706" s="16">
        <v>0</v>
      </c>
      <c r="AO706" s="16">
        <v>25</v>
      </c>
      <c r="AP706" s="16">
        <v>0</v>
      </c>
      <c r="AQ706" s="16" t="s">
        <v>8722</v>
      </c>
      <c r="AT706" s="17"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16">
        <v>706</v>
      </c>
      <c r="B707" s="16" t="s">
        <v>1081</v>
      </c>
      <c r="C707" s="16" t="s">
        <v>5312</v>
      </c>
      <c r="D707" s="16" t="s">
        <v>189</v>
      </c>
      <c r="F707" s="16" t="s">
        <v>5089</v>
      </c>
      <c r="G707" s="16" t="s">
        <v>5421</v>
      </c>
      <c r="H707" s="16" t="s">
        <v>5432</v>
      </c>
      <c r="I707" s="16">
        <v>270</v>
      </c>
      <c r="J707" s="16" t="s">
        <v>2013</v>
      </c>
      <c r="K707" s="16">
        <v>20</v>
      </c>
      <c r="L707" s="16">
        <v>70</v>
      </c>
      <c r="M707" s="16" t="s">
        <v>5746</v>
      </c>
      <c r="N707" s="16" t="s">
        <v>5747</v>
      </c>
      <c r="O707" s="16" t="s">
        <v>6196</v>
      </c>
      <c r="Q707" s="16" t="s">
        <v>1415</v>
      </c>
      <c r="R707" s="16">
        <v>10240</v>
      </c>
      <c r="S707" s="16">
        <v>2</v>
      </c>
      <c r="T707" s="16">
        <v>150.5</v>
      </c>
      <c r="U707" s="16" t="s">
        <v>8762</v>
      </c>
      <c r="W707" s="16" t="s">
        <v>9503</v>
      </c>
      <c r="X707" s="16" t="s">
        <v>9614</v>
      </c>
      <c r="Y707" s="16" t="s">
        <v>9614</v>
      </c>
      <c r="Z707" s="16" t="s">
        <v>9614</v>
      </c>
      <c r="AA707" s="16" t="s">
        <v>9614</v>
      </c>
      <c r="AB707" s="16" t="s">
        <v>9614</v>
      </c>
      <c r="AC707" s="16" t="s">
        <v>9614</v>
      </c>
      <c r="AD707" s="16" t="s">
        <v>9614</v>
      </c>
      <c r="AE707" s="16" t="s">
        <v>9614</v>
      </c>
      <c r="AF707" s="16" t="s">
        <v>9614</v>
      </c>
      <c r="AG707" s="17" t="str">
        <f t="shared" ref="AG707:AG770" si="22">+W707&amp;","&amp;X707&amp;","&amp;Y707&amp;","&amp;Z707&amp;","&amp;AA707&amp;","&amp;AB707&amp;","&amp;AC707&amp;","&amp;AD707&amp;","&amp;AE707&amp;","&amp;AF707</f>
        <v>706,0,0,0,0,0,0,0,0,0</v>
      </c>
      <c r="AH707" s="16" t="s">
        <v>1415</v>
      </c>
      <c r="AI707" s="16" t="s">
        <v>7924</v>
      </c>
      <c r="AN707" s="16">
        <v>0</v>
      </c>
      <c r="AO707" s="16">
        <v>25</v>
      </c>
      <c r="AP707" s="16">
        <v>0</v>
      </c>
      <c r="AT707" s="17"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16">
        <v>707</v>
      </c>
      <c r="B708" s="16" t="s">
        <v>1082</v>
      </c>
      <c r="C708" s="16" t="s">
        <v>5313</v>
      </c>
      <c r="D708" s="16" t="s">
        <v>191</v>
      </c>
      <c r="E708" s="16" t="s">
        <v>192</v>
      </c>
      <c r="F708" s="16" t="s">
        <v>5090</v>
      </c>
      <c r="G708" s="16" t="s">
        <v>5421</v>
      </c>
      <c r="H708" s="16" t="s">
        <v>5427</v>
      </c>
      <c r="I708" s="16">
        <v>165</v>
      </c>
      <c r="J708" s="16" t="s">
        <v>2034</v>
      </c>
      <c r="K708" s="16">
        <v>60</v>
      </c>
      <c r="L708" s="16">
        <v>70</v>
      </c>
      <c r="M708" s="16" t="s">
        <v>5493</v>
      </c>
      <c r="O708" s="16" t="s">
        <v>6826</v>
      </c>
      <c r="P708" s="16" t="s">
        <v>6827</v>
      </c>
      <c r="Q708" s="16" t="s">
        <v>2022</v>
      </c>
      <c r="R708" s="16">
        <v>5120</v>
      </c>
      <c r="S708" s="16">
        <v>0.2</v>
      </c>
      <c r="T708" s="16">
        <v>3</v>
      </c>
      <c r="U708" s="16" t="s">
        <v>8758</v>
      </c>
      <c r="W708" s="16" t="s">
        <v>9504</v>
      </c>
      <c r="X708" s="16" t="s">
        <v>9614</v>
      </c>
      <c r="Y708" s="16" t="s">
        <v>9614</v>
      </c>
      <c r="Z708" s="16" t="s">
        <v>9614</v>
      </c>
      <c r="AA708" s="16" t="s">
        <v>9614</v>
      </c>
      <c r="AB708" s="16" t="s">
        <v>9614</v>
      </c>
      <c r="AC708" s="16" t="s">
        <v>9614</v>
      </c>
      <c r="AD708" s="16" t="s">
        <v>9614</v>
      </c>
      <c r="AE708" s="16" t="s">
        <v>9614</v>
      </c>
      <c r="AF708" s="16" t="s">
        <v>9614</v>
      </c>
      <c r="AG708" s="17" t="str">
        <f t="shared" si="22"/>
        <v>707,0,0,0,0,0,0,0,0,0</v>
      </c>
      <c r="AH708" s="16" t="s">
        <v>7414</v>
      </c>
      <c r="AI708" s="16" t="s">
        <v>7925</v>
      </c>
      <c r="AN708" s="16">
        <v>0</v>
      </c>
      <c r="AO708" s="16">
        <v>25</v>
      </c>
      <c r="AP708" s="16">
        <v>14</v>
      </c>
      <c r="AT708" s="17"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16">
        <v>708</v>
      </c>
      <c r="B709" s="16" t="s">
        <v>1083</v>
      </c>
      <c r="C709" s="16" t="s">
        <v>5314</v>
      </c>
      <c r="D709" s="16" t="s">
        <v>188</v>
      </c>
      <c r="E709" s="16" t="s">
        <v>181</v>
      </c>
      <c r="F709" s="16" t="s">
        <v>5091</v>
      </c>
      <c r="G709" s="16" t="s">
        <v>5421</v>
      </c>
      <c r="H709" s="16" t="s">
        <v>5422</v>
      </c>
      <c r="I709" s="16">
        <v>62</v>
      </c>
      <c r="J709" s="16" t="s">
        <v>2028</v>
      </c>
      <c r="K709" s="16">
        <v>150</v>
      </c>
      <c r="L709" s="16">
        <v>70</v>
      </c>
      <c r="M709" s="16" t="s">
        <v>5748</v>
      </c>
      <c r="N709" s="16" t="s">
        <v>5549</v>
      </c>
      <c r="O709" s="16" t="s">
        <v>6828</v>
      </c>
      <c r="P709" s="16" t="s">
        <v>6829</v>
      </c>
      <c r="Q709" s="16" t="s">
        <v>7415</v>
      </c>
      <c r="R709" s="16">
        <v>5120</v>
      </c>
      <c r="S709" s="16">
        <v>0.4</v>
      </c>
      <c r="T709" s="16">
        <v>7</v>
      </c>
      <c r="U709" s="16" t="s">
        <v>2058</v>
      </c>
      <c r="W709" s="16" t="s">
        <v>9505</v>
      </c>
      <c r="X709" s="16" t="s">
        <v>9614</v>
      </c>
      <c r="Y709" s="16" t="s">
        <v>9614</v>
      </c>
      <c r="Z709" s="16" t="s">
        <v>9614</v>
      </c>
      <c r="AA709" s="16" t="s">
        <v>9614</v>
      </c>
      <c r="AB709" s="16" t="s">
        <v>9614</v>
      </c>
      <c r="AC709" s="16" t="s">
        <v>9614</v>
      </c>
      <c r="AD709" s="16" t="s">
        <v>9614</v>
      </c>
      <c r="AE709" s="16" t="s">
        <v>9614</v>
      </c>
      <c r="AF709" s="16" t="s">
        <v>9614</v>
      </c>
      <c r="AG709" s="17" t="str">
        <f t="shared" si="22"/>
        <v>708,0,0,0,0,0,0,0,0,0</v>
      </c>
      <c r="AH709" s="16" t="s">
        <v>7416</v>
      </c>
      <c r="AI709" s="16" t="s">
        <v>7926</v>
      </c>
      <c r="AN709" s="16">
        <v>0</v>
      </c>
      <c r="AO709" s="16">
        <v>25</v>
      </c>
      <c r="AP709" s="16">
        <v>3</v>
      </c>
      <c r="AQ709" s="16" t="s">
        <v>8723</v>
      </c>
      <c r="AT709" s="17"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16">
        <v>709</v>
      </c>
      <c r="B710" s="16" t="s">
        <v>1084</v>
      </c>
      <c r="C710" s="16" t="s">
        <v>5315</v>
      </c>
      <c r="D710" s="16" t="s">
        <v>188</v>
      </c>
      <c r="E710" s="16" t="s">
        <v>181</v>
      </c>
      <c r="F710" s="16" t="s">
        <v>5092</v>
      </c>
      <c r="G710" s="16" t="s">
        <v>5421</v>
      </c>
      <c r="H710" s="16" t="s">
        <v>5422</v>
      </c>
      <c r="I710" s="16">
        <v>166</v>
      </c>
      <c r="J710" s="16" t="s">
        <v>2029</v>
      </c>
      <c r="K710" s="16">
        <v>150</v>
      </c>
      <c r="L710" s="16">
        <v>70</v>
      </c>
      <c r="M710" s="16" t="s">
        <v>5748</v>
      </c>
      <c r="N710" s="16" t="s">
        <v>5549</v>
      </c>
      <c r="O710" s="16" t="s">
        <v>6197</v>
      </c>
      <c r="Q710" s="16" t="s">
        <v>7415</v>
      </c>
      <c r="R710" s="16">
        <v>5120</v>
      </c>
      <c r="S710" s="16">
        <v>1.5</v>
      </c>
      <c r="T710" s="16">
        <v>71</v>
      </c>
      <c r="U710" s="16" t="s">
        <v>2058</v>
      </c>
      <c r="W710" s="16" t="s">
        <v>9506</v>
      </c>
      <c r="X710" s="16" t="s">
        <v>9614</v>
      </c>
      <c r="Y710" s="16" t="s">
        <v>9614</v>
      </c>
      <c r="Z710" s="16" t="s">
        <v>9614</v>
      </c>
      <c r="AA710" s="16" t="s">
        <v>9614</v>
      </c>
      <c r="AB710" s="16" t="s">
        <v>9614</v>
      </c>
      <c r="AC710" s="16" t="s">
        <v>9614</v>
      </c>
      <c r="AD710" s="16" t="s">
        <v>9614</v>
      </c>
      <c r="AE710" s="16" t="s">
        <v>9614</v>
      </c>
      <c r="AF710" s="16" t="s">
        <v>9614</v>
      </c>
      <c r="AG710" s="17" t="str">
        <f t="shared" si="22"/>
        <v>709,0,0,0,0,0,0,0,0,0</v>
      </c>
      <c r="AH710" s="16" t="s">
        <v>7417</v>
      </c>
      <c r="AI710" s="16" t="s">
        <v>7927</v>
      </c>
      <c r="AN710" s="16">
        <v>0</v>
      </c>
      <c r="AO710" s="16">
        <v>25</v>
      </c>
      <c r="AP710" s="16">
        <v>0</v>
      </c>
      <c r="AT710" s="17"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16">
        <v>710</v>
      </c>
      <c r="B711" s="16" t="s">
        <v>5197</v>
      </c>
      <c r="C711" s="16" t="s">
        <v>5316</v>
      </c>
      <c r="D711" s="16" t="s">
        <v>188</v>
      </c>
      <c r="E711" s="16" t="s">
        <v>181</v>
      </c>
      <c r="F711" s="16" t="s">
        <v>5093</v>
      </c>
      <c r="G711" s="16" t="s">
        <v>5421</v>
      </c>
      <c r="H711" s="16" t="s">
        <v>5422</v>
      </c>
      <c r="I711" s="16">
        <v>67</v>
      </c>
      <c r="J711" s="16" t="s">
        <v>2034</v>
      </c>
      <c r="K711" s="16">
        <v>190</v>
      </c>
      <c r="L711" s="16">
        <v>70</v>
      </c>
      <c r="M711" s="16" t="s">
        <v>5749</v>
      </c>
      <c r="N711" s="16" t="s">
        <v>1321</v>
      </c>
      <c r="O711" s="16" t="s">
        <v>6830</v>
      </c>
      <c r="P711" s="16" t="s">
        <v>6831</v>
      </c>
      <c r="Q711" s="16" t="s">
        <v>2023</v>
      </c>
      <c r="R711" s="16">
        <v>5120</v>
      </c>
      <c r="S711" s="16">
        <v>0.8</v>
      </c>
      <c r="T711" s="16">
        <v>15</v>
      </c>
      <c r="U711" s="16" t="s">
        <v>2058</v>
      </c>
      <c r="W711" s="16" t="s">
        <v>9507</v>
      </c>
      <c r="X711" s="16" t="s">
        <v>9614</v>
      </c>
      <c r="Y711" s="16" t="s">
        <v>9614</v>
      </c>
      <c r="Z711" s="16" t="s">
        <v>9614</v>
      </c>
      <c r="AA711" s="16" t="s">
        <v>9614</v>
      </c>
      <c r="AB711" s="16" t="s">
        <v>9614</v>
      </c>
      <c r="AC711" s="16" t="s">
        <v>9614</v>
      </c>
      <c r="AD711" s="16" t="s">
        <v>9614</v>
      </c>
      <c r="AE711" s="16" t="s">
        <v>9614</v>
      </c>
      <c r="AF711" s="16" t="s">
        <v>9614</v>
      </c>
      <c r="AG711" s="17" t="str">
        <f t="shared" si="22"/>
        <v>710,0,0,0,0,0,0,0,0,0</v>
      </c>
      <c r="AH711" s="16" t="s">
        <v>7418</v>
      </c>
      <c r="AI711" s="16" t="s">
        <v>7928</v>
      </c>
      <c r="AN711" s="16">
        <v>0</v>
      </c>
      <c r="AO711" s="16">
        <v>25</v>
      </c>
      <c r="AP711" s="16">
        <v>1</v>
      </c>
      <c r="AQ711" s="16" t="s">
        <v>8724</v>
      </c>
      <c r="AT711" s="17"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16">
        <v>711</v>
      </c>
      <c r="B712" s="16" t="s">
        <v>5198</v>
      </c>
      <c r="C712" s="16" t="s">
        <v>5317</v>
      </c>
      <c r="D712" s="16" t="s">
        <v>188</v>
      </c>
      <c r="E712" s="16" t="s">
        <v>181</v>
      </c>
      <c r="F712" s="16" t="s">
        <v>5094</v>
      </c>
      <c r="G712" s="16" t="s">
        <v>5421</v>
      </c>
      <c r="H712" s="16" t="s">
        <v>5422</v>
      </c>
      <c r="I712" s="16">
        <v>173</v>
      </c>
      <c r="J712" s="16" t="s">
        <v>2044</v>
      </c>
      <c r="K712" s="16">
        <v>190</v>
      </c>
      <c r="L712" s="16">
        <v>70</v>
      </c>
      <c r="M712" s="16" t="s">
        <v>5749</v>
      </c>
      <c r="N712" s="16" t="s">
        <v>1321</v>
      </c>
      <c r="O712" s="16" t="s">
        <v>6198</v>
      </c>
      <c r="Q712" s="16" t="s">
        <v>2023</v>
      </c>
      <c r="R712" s="16">
        <v>5120</v>
      </c>
      <c r="S712" s="16">
        <v>1.7</v>
      </c>
      <c r="T712" s="16">
        <v>39</v>
      </c>
      <c r="U712" s="16" t="s">
        <v>2058</v>
      </c>
      <c r="W712" s="16" t="s">
        <v>9508</v>
      </c>
      <c r="X712" s="16" t="s">
        <v>9614</v>
      </c>
      <c r="Y712" s="16" t="s">
        <v>9614</v>
      </c>
      <c r="Z712" s="16" t="s">
        <v>9614</v>
      </c>
      <c r="AA712" s="16" t="s">
        <v>9614</v>
      </c>
      <c r="AB712" s="16" t="s">
        <v>9614</v>
      </c>
      <c r="AC712" s="16" t="s">
        <v>9614</v>
      </c>
      <c r="AD712" s="16" t="s">
        <v>9614</v>
      </c>
      <c r="AE712" s="16" t="s">
        <v>9614</v>
      </c>
      <c r="AF712" s="16" t="s">
        <v>9614</v>
      </c>
      <c r="AG712" s="17" t="str">
        <f t="shared" si="22"/>
        <v>711,0,0,0,0,0,0,0,0,0</v>
      </c>
      <c r="AH712" s="16" t="s">
        <v>7418</v>
      </c>
      <c r="AI712" s="16" t="s">
        <v>7929</v>
      </c>
      <c r="AN712" s="16">
        <v>0</v>
      </c>
      <c r="AO712" s="16">
        <v>25</v>
      </c>
      <c r="AP712" s="16">
        <v>0</v>
      </c>
      <c r="AT712" s="17"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16">
        <v>712</v>
      </c>
      <c r="B713" s="16" t="s">
        <v>1093</v>
      </c>
      <c r="C713" s="16" t="s">
        <v>5318</v>
      </c>
      <c r="D713" s="16" t="s">
        <v>164</v>
      </c>
      <c r="F713" s="16" t="s">
        <v>5095</v>
      </c>
      <c r="G713" s="16" t="s">
        <v>5421</v>
      </c>
      <c r="H713" s="16" t="s">
        <v>5422</v>
      </c>
      <c r="I713" s="16">
        <v>61</v>
      </c>
      <c r="J713" s="16" t="s">
        <v>2034</v>
      </c>
      <c r="K713" s="16">
        <v>255</v>
      </c>
      <c r="L713" s="16">
        <v>70</v>
      </c>
      <c r="M713" s="16" t="s">
        <v>5750</v>
      </c>
      <c r="N713" s="16" t="s">
        <v>3704</v>
      </c>
      <c r="O713" s="16" t="s">
        <v>6832</v>
      </c>
      <c r="P713" s="16" t="s">
        <v>6833</v>
      </c>
      <c r="Q713" s="16" t="s">
        <v>2018</v>
      </c>
      <c r="R713" s="16">
        <v>5120</v>
      </c>
      <c r="S713" s="16">
        <v>1</v>
      </c>
      <c r="T713" s="16">
        <v>99.5</v>
      </c>
      <c r="U713" s="16" t="s">
        <v>2057</v>
      </c>
      <c r="W713" s="16" t="s">
        <v>9509</v>
      </c>
      <c r="X713" s="16" t="s">
        <v>9614</v>
      </c>
      <c r="Y713" s="16" t="s">
        <v>9614</v>
      </c>
      <c r="Z713" s="16" t="s">
        <v>9614</v>
      </c>
      <c r="AA713" s="16" t="s">
        <v>9614</v>
      </c>
      <c r="AB713" s="16" t="s">
        <v>9614</v>
      </c>
      <c r="AC713" s="16" t="s">
        <v>9614</v>
      </c>
      <c r="AD713" s="16" t="s">
        <v>9614</v>
      </c>
      <c r="AE713" s="16" t="s">
        <v>9614</v>
      </c>
      <c r="AF713" s="16" t="s">
        <v>9614</v>
      </c>
      <c r="AG713" s="17" t="str">
        <f t="shared" si="22"/>
        <v>712,0,0,0,0,0,0,0,0,0</v>
      </c>
      <c r="AH713" s="16" t="s">
        <v>7419</v>
      </c>
      <c r="AI713" s="16" t="s">
        <v>7930</v>
      </c>
      <c r="AN713" s="16">
        <v>0</v>
      </c>
      <c r="AO713" s="16">
        <v>25</v>
      </c>
      <c r="AP713" s="16">
        <v>0</v>
      </c>
      <c r="AQ713" s="16" t="s">
        <v>8725</v>
      </c>
      <c r="AT713" s="17"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16">
        <v>713</v>
      </c>
      <c r="B714" s="16" t="s">
        <v>1094</v>
      </c>
      <c r="C714" s="16" t="s">
        <v>5319</v>
      </c>
      <c r="D714" s="16" t="s">
        <v>164</v>
      </c>
      <c r="F714" s="16" t="s">
        <v>5096</v>
      </c>
      <c r="G714" s="16" t="s">
        <v>5421</v>
      </c>
      <c r="H714" s="16" t="s">
        <v>5422</v>
      </c>
      <c r="I714" s="16">
        <v>180</v>
      </c>
      <c r="J714" s="16" t="s">
        <v>2044</v>
      </c>
      <c r="K714" s="16">
        <v>255</v>
      </c>
      <c r="L714" s="16">
        <v>70</v>
      </c>
      <c r="M714" s="16" t="s">
        <v>5750</v>
      </c>
      <c r="N714" s="16" t="s">
        <v>3704</v>
      </c>
      <c r="O714" s="16" t="s">
        <v>6199</v>
      </c>
      <c r="Q714" s="16" t="s">
        <v>2018</v>
      </c>
      <c r="R714" s="16">
        <v>5120</v>
      </c>
      <c r="S714" s="16">
        <v>2</v>
      </c>
      <c r="T714" s="16">
        <v>505</v>
      </c>
      <c r="U714" s="16" t="s">
        <v>2057</v>
      </c>
      <c r="W714" s="16" t="s">
        <v>9510</v>
      </c>
      <c r="X714" s="16" t="s">
        <v>9614</v>
      </c>
      <c r="Y714" s="16" t="s">
        <v>9614</v>
      </c>
      <c r="Z714" s="16" t="s">
        <v>9614</v>
      </c>
      <c r="AA714" s="16" t="s">
        <v>9614</v>
      </c>
      <c r="AB714" s="16" t="s">
        <v>9614</v>
      </c>
      <c r="AC714" s="16" t="s">
        <v>9614</v>
      </c>
      <c r="AD714" s="16" t="s">
        <v>9614</v>
      </c>
      <c r="AE714" s="16" t="s">
        <v>9614</v>
      </c>
      <c r="AF714" s="16" t="s">
        <v>9614</v>
      </c>
      <c r="AG714" s="17" t="str">
        <f t="shared" si="22"/>
        <v>713,0,0,0,0,0,0,0,0,0</v>
      </c>
      <c r="AH714" s="16" t="s">
        <v>7167</v>
      </c>
      <c r="AI714" s="16" t="s">
        <v>7931</v>
      </c>
      <c r="AN714" s="16">
        <v>0</v>
      </c>
      <c r="AO714" s="16">
        <v>25</v>
      </c>
      <c r="AP714" s="16">
        <v>0</v>
      </c>
      <c r="AT714" s="17"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16">
        <v>714</v>
      </c>
      <c r="B715" s="16" t="s">
        <v>1095</v>
      </c>
      <c r="C715" s="16" t="s">
        <v>5320</v>
      </c>
      <c r="D715" s="16" t="s">
        <v>185</v>
      </c>
      <c r="E715" s="16" t="s">
        <v>189</v>
      </c>
      <c r="F715" s="16" t="s">
        <v>5097</v>
      </c>
      <c r="G715" s="16" t="s">
        <v>5421</v>
      </c>
      <c r="H715" s="16" t="s">
        <v>5422</v>
      </c>
      <c r="I715" s="16">
        <v>77</v>
      </c>
      <c r="J715" s="16" t="s">
        <v>2046</v>
      </c>
      <c r="K715" s="16">
        <v>200</v>
      </c>
      <c r="L715" s="16">
        <v>70</v>
      </c>
      <c r="M715" s="16" t="s">
        <v>5751</v>
      </c>
      <c r="N715" s="16" t="s">
        <v>3818</v>
      </c>
      <c r="O715" s="16" t="s">
        <v>6834</v>
      </c>
      <c r="P715" s="16" t="s">
        <v>6835</v>
      </c>
      <c r="Q715" s="16" t="s">
        <v>1345</v>
      </c>
      <c r="R715" s="16">
        <v>5120</v>
      </c>
      <c r="S715" s="16">
        <v>0.5</v>
      </c>
      <c r="T715" s="16">
        <v>8</v>
      </c>
      <c r="U715" s="16" t="s">
        <v>8762</v>
      </c>
      <c r="W715" s="16" t="s">
        <v>9511</v>
      </c>
      <c r="X715" s="16" t="s">
        <v>9614</v>
      </c>
      <c r="Y715" s="16" t="s">
        <v>9614</v>
      </c>
      <c r="Z715" s="16" t="s">
        <v>9614</v>
      </c>
      <c r="AA715" s="16" t="s">
        <v>9614</v>
      </c>
      <c r="AB715" s="16" t="s">
        <v>9614</v>
      </c>
      <c r="AC715" s="16" t="s">
        <v>9614</v>
      </c>
      <c r="AD715" s="16" t="s">
        <v>9614</v>
      </c>
      <c r="AE715" s="16" t="s">
        <v>9614</v>
      </c>
      <c r="AF715" s="16" t="s">
        <v>9614</v>
      </c>
      <c r="AG715" s="17" t="str">
        <f t="shared" si="22"/>
        <v>714,0,0,0,0,0,0,0,0,0</v>
      </c>
      <c r="AH715" s="16" t="s">
        <v>7420</v>
      </c>
      <c r="AI715" s="16" t="s">
        <v>7932</v>
      </c>
      <c r="AN715" s="16">
        <v>0</v>
      </c>
      <c r="AO715" s="16">
        <v>25</v>
      </c>
      <c r="AP715" s="16">
        <v>12</v>
      </c>
      <c r="AQ715" s="16" t="s">
        <v>8726</v>
      </c>
      <c r="AT715" s="17"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16">
        <v>715</v>
      </c>
      <c r="B716" s="16" t="s">
        <v>1096</v>
      </c>
      <c r="C716" s="16" t="s">
        <v>5321</v>
      </c>
      <c r="D716" s="16" t="s">
        <v>185</v>
      </c>
      <c r="E716" s="16" t="s">
        <v>189</v>
      </c>
      <c r="F716" s="16" t="s">
        <v>5098</v>
      </c>
      <c r="G716" s="16" t="s">
        <v>5421</v>
      </c>
      <c r="H716" s="16" t="s">
        <v>5422</v>
      </c>
      <c r="I716" s="16">
        <v>187</v>
      </c>
      <c r="J716" s="16" t="s">
        <v>2047</v>
      </c>
      <c r="K716" s="16">
        <v>200</v>
      </c>
      <c r="L716" s="16">
        <v>70</v>
      </c>
      <c r="M716" s="16" t="s">
        <v>5751</v>
      </c>
      <c r="N716" s="16" t="s">
        <v>3818</v>
      </c>
      <c r="O716" s="16" t="s">
        <v>6200</v>
      </c>
      <c r="Q716" s="16" t="s">
        <v>1345</v>
      </c>
      <c r="R716" s="16">
        <v>5120</v>
      </c>
      <c r="S716" s="16">
        <v>1.5</v>
      </c>
      <c r="T716" s="16">
        <v>85</v>
      </c>
      <c r="U716" s="16" t="s">
        <v>8762</v>
      </c>
      <c r="W716" s="16" t="s">
        <v>9512</v>
      </c>
      <c r="X716" s="16" t="s">
        <v>9614</v>
      </c>
      <c r="Y716" s="16" t="s">
        <v>9614</v>
      </c>
      <c r="Z716" s="16" t="s">
        <v>9614</v>
      </c>
      <c r="AA716" s="16" t="s">
        <v>9614</v>
      </c>
      <c r="AB716" s="16" t="s">
        <v>9614</v>
      </c>
      <c r="AC716" s="16" t="s">
        <v>9614</v>
      </c>
      <c r="AD716" s="16" t="s">
        <v>9614</v>
      </c>
      <c r="AE716" s="16" t="s">
        <v>9614</v>
      </c>
      <c r="AF716" s="16" t="s">
        <v>9614</v>
      </c>
      <c r="AG716" s="17" t="str">
        <f t="shared" si="22"/>
        <v>715,0,0,0,0,0,0,0,0,0</v>
      </c>
      <c r="AH716" s="16" t="s">
        <v>7420</v>
      </c>
      <c r="AI716" s="16" t="s">
        <v>7933</v>
      </c>
      <c r="AN716" s="16">
        <v>0</v>
      </c>
      <c r="AO716" s="16">
        <v>25</v>
      </c>
      <c r="AP716" s="16">
        <v>1</v>
      </c>
      <c r="AT716" s="17"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16">
        <v>716</v>
      </c>
      <c r="B717" s="16" t="s">
        <v>1097</v>
      </c>
      <c r="C717" s="16" t="s">
        <v>5322</v>
      </c>
      <c r="D717" s="16" t="s">
        <v>192</v>
      </c>
      <c r="F717" s="16" t="s">
        <v>5099</v>
      </c>
      <c r="G717" s="16" t="s">
        <v>5433</v>
      </c>
      <c r="H717" s="16" t="s">
        <v>5432</v>
      </c>
      <c r="I717" s="16">
        <v>302</v>
      </c>
      <c r="J717" s="16" t="s">
        <v>2033</v>
      </c>
      <c r="K717" s="16">
        <v>70</v>
      </c>
      <c r="L717" s="16">
        <v>70</v>
      </c>
      <c r="M717" s="16" t="s">
        <v>5494</v>
      </c>
      <c r="O717" s="16" t="s">
        <v>6201</v>
      </c>
      <c r="Q717" s="16" t="s">
        <v>6993</v>
      </c>
      <c r="R717" s="16">
        <v>30855</v>
      </c>
      <c r="S717" s="16">
        <v>3</v>
      </c>
      <c r="T717" s="16">
        <v>215</v>
      </c>
      <c r="U717" s="16" t="s">
        <v>2057</v>
      </c>
      <c r="W717" s="16" t="s">
        <v>9513</v>
      </c>
      <c r="X717" s="16" t="s">
        <v>9614</v>
      </c>
      <c r="Y717" s="16" t="s">
        <v>9614</v>
      </c>
      <c r="Z717" s="16" t="s">
        <v>9614</v>
      </c>
      <c r="AA717" s="16" t="s">
        <v>9614</v>
      </c>
      <c r="AB717" s="16" t="s">
        <v>9614</v>
      </c>
      <c r="AC717" s="16" t="s">
        <v>9614</v>
      </c>
      <c r="AD717" s="16" t="s">
        <v>9614</v>
      </c>
      <c r="AE717" s="16" t="s">
        <v>9614</v>
      </c>
      <c r="AF717" s="16" t="s">
        <v>9614</v>
      </c>
      <c r="AG717" s="17" t="str">
        <f t="shared" si="22"/>
        <v>716,0,0,0,0,0,0,0,0,0</v>
      </c>
      <c r="AH717" s="16" t="s">
        <v>7421</v>
      </c>
      <c r="AI717" s="16" t="s">
        <v>7934</v>
      </c>
      <c r="AN717" s="16">
        <v>0</v>
      </c>
      <c r="AO717" s="16">
        <v>25</v>
      </c>
      <c r="AP717" s="16">
        <v>0</v>
      </c>
      <c r="AT717" s="17"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16">
        <v>717</v>
      </c>
      <c r="B718" s="16" t="s">
        <v>1098</v>
      </c>
      <c r="C718" s="16" t="s">
        <v>5323</v>
      </c>
      <c r="D718" s="16" t="s">
        <v>190</v>
      </c>
      <c r="E718" s="16" t="s">
        <v>185</v>
      </c>
      <c r="F718" s="16" t="s">
        <v>5099</v>
      </c>
      <c r="G718" s="16" t="s">
        <v>5433</v>
      </c>
      <c r="H718" s="16" t="s">
        <v>5432</v>
      </c>
      <c r="I718" s="16">
        <v>302</v>
      </c>
      <c r="J718" s="16" t="s">
        <v>2033</v>
      </c>
      <c r="K718" s="16">
        <v>70</v>
      </c>
      <c r="L718" s="16">
        <v>70</v>
      </c>
      <c r="M718" s="16" t="s">
        <v>5495</v>
      </c>
      <c r="O718" s="16" t="s">
        <v>6202</v>
      </c>
      <c r="Q718" s="16" t="s">
        <v>6993</v>
      </c>
      <c r="R718" s="16">
        <v>30855</v>
      </c>
      <c r="S718" s="16">
        <v>5.8</v>
      </c>
      <c r="T718" s="16">
        <v>203</v>
      </c>
      <c r="U718" s="16" t="s">
        <v>2056</v>
      </c>
      <c r="W718" s="16" t="s">
        <v>9514</v>
      </c>
      <c r="X718" s="16" t="s">
        <v>9614</v>
      </c>
      <c r="Y718" s="16" t="s">
        <v>9614</v>
      </c>
      <c r="Z718" s="16" t="s">
        <v>9614</v>
      </c>
      <c r="AA718" s="16" t="s">
        <v>9614</v>
      </c>
      <c r="AB718" s="16" t="s">
        <v>9614</v>
      </c>
      <c r="AC718" s="16" t="s">
        <v>9614</v>
      </c>
      <c r="AD718" s="16" t="s">
        <v>9614</v>
      </c>
      <c r="AE718" s="16" t="s">
        <v>9614</v>
      </c>
      <c r="AF718" s="16" t="s">
        <v>9614</v>
      </c>
      <c r="AG718" s="17" t="str">
        <f t="shared" si="22"/>
        <v>717,0,0,0,0,0,0,0,0,0</v>
      </c>
      <c r="AH718" s="16" t="s">
        <v>7422</v>
      </c>
      <c r="AI718" s="16" t="s">
        <v>7935</v>
      </c>
      <c r="AN718" s="16">
        <v>0</v>
      </c>
      <c r="AO718" s="16">
        <v>25</v>
      </c>
      <c r="AP718" s="16">
        <v>5</v>
      </c>
      <c r="AT718" s="17"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16">
        <v>718</v>
      </c>
      <c r="B719" s="16" t="s">
        <v>5199</v>
      </c>
      <c r="C719" s="16" t="s">
        <v>5324</v>
      </c>
      <c r="D719" s="16" t="s">
        <v>189</v>
      </c>
      <c r="E719" s="16" t="s">
        <v>184</v>
      </c>
      <c r="F719" s="16" t="s">
        <v>5100</v>
      </c>
      <c r="G719" s="16" t="s">
        <v>5433</v>
      </c>
      <c r="H719" s="16" t="s">
        <v>5432</v>
      </c>
      <c r="I719" s="16">
        <v>302</v>
      </c>
      <c r="J719" s="16" t="s">
        <v>2033</v>
      </c>
      <c r="K719" s="16">
        <v>3</v>
      </c>
      <c r="L719" s="16">
        <v>70</v>
      </c>
      <c r="M719" s="16" t="s">
        <v>5496</v>
      </c>
      <c r="O719" s="16" t="s">
        <v>6203</v>
      </c>
      <c r="Q719" s="16" t="s">
        <v>6993</v>
      </c>
      <c r="R719" s="16">
        <v>30855</v>
      </c>
      <c r="S719" s="16">
        <v>5</v>
      </c>
      <c r="T719" s="16">
        <v>305</v>
      </c>
      <c r="U719" s="16" t="s">
        <v>2055</v>
      </c>
      <c r="W719" s="16" t="s">
        <v>9515</v>
      </c>
      <c r="X719" s="16" t="s">
        <v>9614</v>
      </c>
      <c r="Y719" s="16" t="s">
        <v>9614</v>
      </c>
      <c r="Z719" s="16" t="s">
        <v>9614</v>
      </c>
      <c r="AA719" s="16" t="s">
        <v>9614</v>
      </c>
      <c r="AB719" s="16" t="s">
        <v>9614</v>
      </c>
      <c r="AC719" s="16" t="s">
        <v>9614</v>
      </c>
      <c r="AD719" s="16" t="s">
        <v>9614</v>
      </c>
      <c r="AE719" s="16" t="s">
        <v>9614</v>
      </c>
      <c r="AF719" s="16" t="s">
        <v>9614</v>
      </c>
      <c r="AG719" s="17" t="str">
        <f t="shared" si="22"/>
        <v>718,0,0,0,0,0,0,0,0,0</v>
      </c>
      <c r="AH719" s="16" t="s">
        <v>7423</v>
      </c>
      <c r="AI719" s="16" t="s">
        <v>7936</v>
      </c>
      <c r="AN719" s="16">
        <v>0</v>
      </c>
      <c r="AO719" s="16">
        <v>25</v>
      </c>
      <c r="AP719" s="16">
        <v>0</v>
      </c>
      <c r="AT719" s="17"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16">
        <v>719</v>
      </c>
      <c r="B720" s="16" t="s">
        <v>1102</v>
      </c>
      <c r="C720" s="16" t="s">
        <v>5325</v>
      </c>
      <c r="D720" s="16" t="s">
        <v>187</v>
      </c>
      <c r="E720" s="16" t="s">
        <v>192</v>
      </c>
      <c r="F720" s="16" t="s">
        <v>5101</v>
      </c>
      <c r="G720" s="16" t="s">
        <v>5433</v>
      </c>
      <c r="H720" s="16" t="s">
        <v>5432</v>
      </c>
      <c r="I720" s="16">
        <v>270</v>
      </c>
      <c r="J720" s="16" t="s">
        <v>5437</v>
      </c>
      <c r="K720" s="16">
        <v>3</v>
      </c>
      <c r="L720" s="16">
        <v>70</v>
      </c>
      <c r="M720" s="16" t="s">
        <v>5497</v>
      </c>
      <c r="O720" s="16" t="s">
        <v>6204</v>
      </c>
      <c r="Q720" s="16" t="s">
        <v>6993</v>
      </c>
      <c r="R720" s="16">
        <v>6400</v>
      </c>
      <c r="S720" s="16">
        <v>1.1000000000000001</v>
      </c>
      <c r="T720" s="16">
        <v>27.8</v>
      </c>
      <c r="U720" s="16" t="s">
        <v>8761</v>
      </c>
      <c r="W720" s="16" t="s">
        <v>9516</v>
      </c>
      <c r="X720" s="16" t="s">
        <v>9614</v>
      </c>
      <c r="Y720" s="16" t="s">
        <v>9614</v>
      </c>
      <c r="Z720" s="16" t="s">
        <v>9614</v>
      </c>
      <c r="AA720" s="16" t="s">
        <v>9614</v>
      </c>
      <c r="AB720" s="16" t="s">
        <v>9614</v>
      </c>
      <c r="AC720" s="16" t="s">
        <v>9614</v>
      </c>
      <c r="AD720" s="16" t="s">
        <v>9614</v>
      </c>
      <c r="AE720" s="16" t="s">
        <v>9614</v>
      </c>
      <c r="AF720" s="16" t="s">
        <v>9614</v>
      </c>
      <c r="AG720" s="17" t="str">
        <f t="shared" si="22"/>
        <v>719,0,0,0,0,0,0,0,0,0</v>
      </c>
      <c r="AH720" s="16" t="s">
        <v>7412</v>
      </c>
      <c r="AI720" s="16" t="s">
        <v>7937</v>
      </c>
      <c r="AN720" s="16">
        <v>0</v>
      </c>
      <c r="AO720" s="16">
        <v>25</v>
      </c>
      <c r="AP720" s="16">
        <v>10</v>
      </c>
      <c r="AT720" s="17"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16">
        <v>720</v>
      </c>
      <c r="B721" s="16" t="s">
        <v>5200</v>
      </c>
      <c r="C721" s="16" t="s">
        <v>5326</v>
      </c>
      <c r="D721" s="16" t="s">
        <v>186</v>
      </c>
      <c r="E721" s="16" t="s">
        <v>188</v>
      </c>
      <c r="F721" s="16" t="s">
        <v>5102</v>
      </c>
      <c r="G721" s="16" t="s">
        <v>5433</v>
      </c>
      <c r="H721" s="16" t="s">
        <v>5432</v>
      </c>
      <c r="I721" s="16">
        <v>14</v>
      </c>
      <c r="J721" s="16" t="s">
        <v>5455</v>
      </c>
      <c r="K721" s="16">
        <v>3</v>
      </c>
      <c r="L721" s="16">
        <v>0</v>
      </c>
      <c r="M721" s="16" t="s">
        <v>3809</v>
      </c>
      <c r="O721" s="16" t="s">
        <v>6205</v>
      </c>
      <c r="Q721" s="16" t="s">
        <v>6993</v>
      </c>
      <c r="R721" s="16">
        <v>30855</v>
      </c>
      <c r="S721" s="16">
        <v>0.5</v>
      </c>
      <c r="T721" s="16">
        <v>9</v>
      </c>
      <c r="U721" s="16" t="s">
        <v>8761</v>
      </c>
      <c r="W721" s="16" t="s">
        <v>9517</v>
      </c>
      <c r="X721" s="16" t="s">
        <v>9614</v>
      </c>
      <c r="Y721" s="16" t="s">
        <v>9614</v>
      </c>
      <c r="Z721" s="16" t="s">
        <v>9614</v>
      </c>
      <c r="AA721" s="16" t="s">
        <v>9614</v>
      </c>
      <c r="AB721" s="16" t="s">
        <v>9614</v>
      </c>
      <c r="AC721" s="16" t="s">
        <v>9614</v>
      </c>
      <c r="AD721" s="16" t="s">
        <v>9614</v>
      </c>
      <c r="AE721" s="16" t="s">
        <v>9614</v>
      </c>
      <c r="AF721" s="16" t="s">
        <v>9614</v>
      </c>
      <c r="AG721" s="17" t="str">
        <f t="shared" si="22"/>
        <v>720,0,0,0,0,0,0,0,0,0</v>
      </c>
      <c r="AH721" s="16" t="s">
        <v>7424</v>
      </c>
      <c r="AI721" s="16" t="s">
        <v>7938</v>
      </c>
      <c r="AN721" s="16">
        <v>0</v>
      </c>
      <c r="AO721" s="16">
        <v>25</v>
      </c>
      <c r="AP721" s="16">
        <v>1</v>
      </c>
      <c r="AT721" s="17"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16">
        <v>721</v>
      </c>
      <c r="B722" s="16" t="s">
        <v>1106</v>
      </c>
      <c r="C722" s="16" t="s">
        <v>5327</v>
      </c>
      <c r="D722" s="16" t="s">
        <v>178</v>
      </c>
      <c r="E722" s="16" t="s">
        <v>179</v>
      </c>
      <c r="F722" s="16" t="s">
        <v>5103</v>
      </c>
      <c r="G722" s="16" t="s">
        <v>5433</v>
      </c>
      <c r="H722" s="16" t="s">
        <v>5432</v>
      </c>
      <c r="I722" s="16">
        <v>14</v>
      </c>
      <c r="J722" s="16" t="s">
        <v>5450</v>
      </c>
      <c r="K722" s="16">
        <v>3</v>
      </c>
      <c r="L722" s="16">
        <v>0</v>
      </c>
      <c r="M722" s="16" t="s">
        <v>5498</v>
      </c>
      <c r="O722" s="16" t="s">
        <v>6206</v>
      </c>
      <c r="Q722" s="16" t="s">
        <v>6993</v>
      </c>
      <c r="R722" s="16">
        <v>30855</v>
      </c>
      <c r="S722" s="16">
        <v>1.7</v>
      </c>
      <c r="T722" s="16">
        <v>195</v>
      </c>
      <c r="U722" s="16" t="s">
        <v>2056</v>
      </c>
      <c r="W722" s="16" t="s">
        <v>9518</v>
      </c>
      <c r="X722" s="16" t="s">
        <v>9614</v>
      </c>
      <c r="Y722" s="16" t="s">
        <v>9614</v>
      </c>
      <c r="Z722" s="16" t="s">
        <v>9614</v>
      </c>
      <c r="AA722" s="16" t="s">
        <v>9614</v>
      </c>
      <c r="AB722" s="16" t="s">
        <v>9614</v>
      </c>
      <c r="AC722" s="16" t="s">
        <v>9614</v>
      </c>
      <c r="AD722" s="16" t="s">
        <v>9614</v>
      </c>
      <c r="AE722" s="16" t="s">
        <v>9614</v>
      </c>
      <c r="AF722" s="16" t="s">
        <v>9614</v>
      </c>
      <c r="AG722" s="17" t="str">
        <f t="shared" si="22"/>
        <v>721,0,0,0,0,0,0,0,0,0</v>
      </c>
      <c r="AH722" s="16" t="s">
        <v>7425</v>
      </c>
      <c r="AI722" s="16" t="s">
        <v>7939</v>
      </c>
      <c r="AN722" s="16">
        <v>0</v>
      </c>
      <c r="AO722" s="16">
        <v>25</v>
      </c>
      <c r="AP722" s="16">
        <v>0</v>
      </c>
      <c r="AT722" s="17"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16">
        <v>722</v>
      </c>
      <c r="B723" s="16" t="s">
        <v>1107</v>
      </c>
      <c r="C723" s="16" t="s">
        <v>5328</v>
      </c>
      <c r="D723" s="16" t="s">
        <v>181</v>
      </c>
      <c r="E723" s="16" t="s">
        <v>185</v>
      </c>
      <c r="F723" s="16" t="s">
        <v>5104</v>
      </c>
      <c r="G723" s="16" t="s">
        <v>1311</v>
      </c>
      <c r="H723" s="16" t="s">
        <v>1312</v>
      </c>
      <c r="I723" s="16">
        <v>64</v>
      </c>
      <c r="J723" s="16" t="s">
        <v>2031</v>
      </c>
      <c r="K723" s="16">
        <v>45</v>
      </c>
      <c r="L723" s="16">
        <v>70</v>
      </c>
      <c r="M723" s="16" t="s">
        <v>1313</v>
      </c>
      <c r="N723" s="16" t="s">
        <v>5752</v>
      </c>
      <c r="O723" s="16" t="s">
        <v>6836</v>
      </c>
      <c r="P723" s="16" t="s">
        <v>6837</v>
      </c>
      <c r="Q723" s="16" t="s">
        <v>1345</v>
      </c>
      <c r="R723" s="16">
        <v>4096</v>
      </c>
      <c r="S723" s="16">
        <v>0.3</v>
      </c>
      <c r="T723" s="16">
        <v>1.5</v>
      </c>
      <c r="U723" s="16" t="s">
        <v>2055</v>
      </c>
      <c r="V723" s="16" t="s">
        <v>7367</v>
      </c>
      <c r="W723" s="16" t="s">
        <v>9519</v>
      </c>
      <c r="X723" s="16" t="s">
        <v>9614</v>
      </c>
      <c r="Y723" s="16" t="s">
        <v>9614</v>
      </c>
      <c r="Z723" s="16" t="s">
        <v>9614</v>
      </c>
      <c r="AA723" s="16" t="s">
        <v>9614</v>
      </c>
      <c r="AB723" s="16" t="s">
        <v>9614</v>
      </c>
      <c r="AC723" s="16" t="s">
        <v>9614</v>
      </c>
      <c r="AD723" s="16" t="s">
        <v>9614</v>
      </c>
      <c r="AE723" s="16" t="s">
        <v>9614</v>
      </c>
      <c r="AF723" s="16" t="s">
        <v>9614</v>
      </c>
      <c r="AG723" s="17" t="str">
        <f t="shared" si="22"/>
        <v>722,0,0,0,0,0,0,0,0,0</v>
      </c>
      <c r="AH723" s="16" t="s">
        <v>7426</v>
      </c>
      <c r="AI723" s="16" t="s">
        <v>7940</v>
      </c>
      <c r="AN723" s="16">
        <v>0</v>
      </c>
      <c r="AO723" s="16">
        <v>25</v>
      </c>
      <c r="AQ723" s="16" t="s">
        <v>8727</v>
      </c>
      <c r="AT723" s="17"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16">
        <v>723</v>
      </c>
      <c r="B724" s="16" t="s">
        <v>1108</v>
      </c>
      <c r="C724" s="16" t="s">
        <v>5329</v>
      </c>
      <c r="D724" s="16" t="s">
        <v>181</v>
      </c>
      <c r="E724" s="16" t="s">
        <v>185</v>
      </c>
      <c r="F724" s="16" t="s">
        <v>5105</v>
      </c>
      <c r="G724" s="16" t="s">
        <v>1311</v>
      </c>
      <c r="H724" s="16" t="s">
        <v>1312</v>
      </c>
      <c r="I724" s="16">
        <v>147</v>
      </c>
      <c r="J724" s="16" t="s">
        <v>2032</v>
      </c>
      <c r="K724" s="16">
        <v>45</v>
      </c>
      <c r="L724" s="16">
        <v>70</v>
      </c>
      <c r="M724" s="16" t="s">
        <v>1313</v>
      </c>
      <c r="N724" s="16" t="s">
        <v>5752</v>
      </c>
      <c r="O724" s="16" t="s">
        <v>6207</v>
      </c>
      <c r="Q724" s="16" t="s">
        <v>1345</v>
      </c>
      <c r="R724" s="16">
        <v>3840</v>
      </c>
      <c r="S724" s="16">
        <v>0.7</v>
      </c>
      <c r="T724" s="16">
        <v>16</v>
      </c>
      <c r="U724" s="16" t="s">
        <v>2055</v>
      </c>
      <c r="V724" s="16" t="s">
        <v>7367</v>
      </c>
      <c r="W724" s="16" t="s">
        <v>9520</v>
      </c>
      <c r="X724" s="16" t="s">
        <v>9614</v>
      </c>
      <c r="Y724" s="16" t="s">
        <v>9614</v>
      </c>
      <c r="Z724" s="16" t="s">
        <v>9614</v>
      </c>
      <c r="AA724" s="16" t="s">
        <v>9614</v>
      </c>
      <c r="AB724" s="16" t="s">
        <v>9614</v>
      </c>
      <c r="AC724" s="16" t="s">
        <v>9614</v>
      </c>
      <c r="AD724" s="16" t="s">
        <v>9614</v>
      </c>
      <c r="AE724" s="16" t="s">
        <v>9614</v>
      </c>
      <c r="AF724" s="16" t="s">
        <v>9614</v>
      </c>
      <c r="AG724" s="17" t="str">
        <f t="shared" si="22"/>
        <v>723,0,0,0,0,0,0,0,0,0</v>
      </c>
      <c r="AH724" s="16" t="s">
        <v>7427</v>
      </c>
      <c r="AI724" s="16" t="s">
        <v>7941</v>
      </c>
      <c r="AN724" s="16">
        <v>0</v>
      </c>
      <c r="AO724" s="16">
        <v>25</v>
      </c>
      <c r="AQ724" s="16" t="s">
        <v>8728</v>
      </c>
      <c r="AT724" s="17"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16">
        <v>724</v>
      </c>
      <c r="B725" s="16" t="s">
        <v>1109</v>
      </c>
      <c r="C725" s="16" t="s">
        <v>5330</v>
      </c>
      <c r="D725" s="16" t="s">
        <v>181</v>
      </c>
      <c r="E725" s="16" t="s">
        <v>188</v>
      </c>
      <c r="F725" s="16" t="s">
        <v>5106</v>
      </c>
      <c r="G725" s="16" t="s">
        <v>1311</v>
      </c>
      <c r="H725" s="16" t="s">
        <v>1312</v>
      </c>
      <c r="I725" s="16">
        <v>239</v>
      </c>
      <c r="J725" s="16" t="s">
        <v>2030</v>
      </c>
      <c r="K725" s="16">
        <v>45</v>
      </c>
      <c r="L725" s="16">
        <v>70</v>
      </c>
      <c r="M725" s="16" t="s">
        <v>1313</v>
      </c>
      <c r="N725" s="16" t="s">
        <v>5752</v>
      </c>
      <c r="O725" s="16" t="s">
        <v>6208</v>
      </c>
      <c r="Q725" s="16" t="s">
        <v>1345</v>
      </c>
      <c r="R725" s="16">
        <v>4096</v>
      </c>
      <c r="S725" s="16">
        <v>1.6</v>
      </c>
      <c r="T725" s="16">
        <v>36.6</v>
      </c>
      <c r="U725" s="16" t="s">
        <v>2058</v>
      </c>
      <c r="V725" s="16" t="s">
        <v>7367</v>
      </c>
      <c r="W725" s="16" t="s">
        <v>9521</v>
      </c>
      <c r="X725" s="16" t="s">
        <v>9614</v>
      </c>
      <c r="Y725" s="16" t="s">
        <v>9614</v>
      </c>
      <c r="Z725" s="16" t="s">
        <v>9614</v>
      </c>
      <c r="AA725" s="16" t="s">
        <v>9614</v>
      </c>
      <c r="AB725" s="16" t="s">
        <v>9614</v>
      </c>
      <c r="AC725" s="16" t="s">
        <v>9614</v>
      </c>
      <c r="AD725" s="16" t="s">
        <v>9614</v>
      </c>
      <c r="AE725" s="16" t="s">
        <v>9614</v>
      </c>
      <c r="AF725" s="16" t="s">
        <v>9614</v>
      </c>
      <c r="AG725" s="17" t="str">
        <f t="shared" si="22"/>
        <v>724,0,0,0,0,0,0,0,0,0</v>
      </c>
      <c r="AH725" s="16" t="s">
        <v>7428</v>
      </c>
      <c r="AI725" s="16" t="s">
        <v>7942</v>
      </c>
      <c r="AN725" s="16">
        <v>0</v>
      </c>
      <c r="AO725" s="16">
        <v>25</v>
      </c>
      <c r="AT725" s="17"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16">
        <v>725</v>
      </c>
      <c r="B726" s="16" t="s">
        <v>1110</v>
      </c>
      <c r="C726" s="16" t="s">
        <v>5331</v>
      </c>
      <c r="D726" s="16" t="s">
        <v>178</v>
      </c>
      <c r="F726" s="16" t="s">
        <v>5414</v>
      </c>
      <c r="G726" s="16" t="s">
        <v>1311</v>
      </c>
      <c r="H726" s="16" t="s">
        <v>1312</v>
      </c>
      <c r="I726" s="16">
        <v>64</v>
      </c>
      <c r="J726" s="16" t="s">
        <v>1314</v>
      </c>
      <c r="K726" s="16">
        <v>45</v>
      </c>
      <c r="L726" s="16">
        <v>70</v>
      </c>
      <c r="M726" s="16" t="s">
        <v>2036</v>
      </c>
      <c r="N726" s="16" t="s">
        <v>3769</v>
      </c>
      <c r="O726" s="16" t="s">
        <v>6838</v>
      </c>
      <c r="P726" s="16" t="s">
        <v>6839</v>
      </c>
      <c r="Q726" s="16" t="s">
        <v>2024</v>
      </c>
      <c r="R726" s="16">
        <v>4096</v>
      </c>
      <c r="S726" s="16">
        <v>0.4</v>
      </c>
      <c r="T726" s="16">
        <v>4.3</v>
      </c>
      <c r="U726" s="16" t="s">
        <v>2056</v>
      </c>
      <c r="V726" s="16" t="s">
        <v>8767</v>
      </c>
      <c r="W726" s="16" t="s">
        <v>9522</v>
      </c>
      <c r="X726" s="16" t="s">
        <v>9614</v>
      </c>
      <c r="Y726" s="16" t="s">
        <v>9614</v>
      </c>
      <c r="Z726" s="16" t="s">
        <v>9614</v>
      </c>
      <c r="AA726" s="16" t="s">
        <v>9614</v>
      </c>
      <c r="AB726" s="16" t="s">
        <v>9614</v>
      </c>
      <c r="AC726" s="16" t="s">
        <v>9614</v>
      </c>
      <c r="AD726" s="16" t="s">
        <v>9614</v>
      </c>
      <c r="AE726" s="16" t="s">
        <v>9614</v>
      </c>
      <c r="AF726" s="16" t="s">
        <v>9614</v>
      </c>
      <c r="AG726" s="17" t="str">
        <f t="shared" si="22"/>
        <v>725,0,0,0,0,0,0,0,0,0</v>
      </c>
      <c r="AH726" s="16" t="s">
        <v>7429</v>
      </c>
      <c r="AI726" s="16" t="s">
        <v>7992</v>
      </c>
      <c r="AO726" s="16">
        <v>25</v>
      </c>
      <c r="AQ726" s="16" t="s">
        <v>8729</v>
      </c>
      <c r="AT726" s="17"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16">
        <v>726</v>
      </c>
      <c r="B727" s="16" t="s">
        <v>1111</v>
      </c>
      <c r="C727" s="16" t="s">
        <v>5332</v>
      </c>
      <c r="D727" s="16" t="s">
        <v>178</v>
      </c>
      <c r="F727" s="16" t="s">
        <v>5107</v>
      </c>
      <c r="G727" s="16" t="s">
        <v>1311</v>
      </c>
      <c r="H727" s="16" t="s">
        <v>1312</v>
      </c>
      <c r="I727" s="16">
        <v>147</v>
      </c>
      <c r="J727" s="16" t="s">
        <v>1315</v>
      </c>
      <c r="K727" s="16">
        <v>45</v>
      </c>
      <c r="L727" s="16">
        <v>70</v>
      </c>
      <c r="M727" s="16" t="s">
        <v>2036</v>
      </c>
      <c r="N727" s="16" t="s">
        <v>3769</v>
      </c>
      <c r="O727" s="16" t="s">
        <v>6209</v>
      </c>
      <c r="Q727" s="16" t="s">
        <v>2024</v>
      </c>
      <c r="R727" s="16">
        <v>4096</v>
      </c>
      <c r="S727" s="16">
        <v>0.7</v>
      </c>
      <c r="T727" s="16">
        <v>25</v>
      </c>
      <c r="U727" s="16" t="s">
        <v>2056</v>
      </c>
      <c r="V727" s="16" t="s">
        <v>8767</v>
      </c>
      <c r="W727" s="16" t="s">
        <v>9523</v>
      </c>
      <c r="X727" s="16" t="s">
        <v>9614</v>
      </c>
      <c r="Y727" s="16" t="s">
        <v>9614</v>
      </c>
      <c r="Z727" s="16" t="s">
        <v>9614</v>
      </c>
      <c r="AA727" s="16" t="s">
        <v>9614</v>
      </c>
      <c r="AB727" s="16" t="s">
        <v>9614</v>
      </c>
      <c r="AC727" s="16" t="s">
        <v>9614</v>
      </c>
      <c r="AD727" s="16" t="s">
        <v>9614</v>
      </c>
      <c r="AE727" s="16" t="s">
        <v>9614</v>
      </c>
      <c r="AF727" s="16" t="s">
        <v>9614</v>
      </c>
      <c r="AG727" s="17" t="str">
        <f t="shared" si="22"/>
        <v>726,0,0,0,0,0,0,0,0,0</v>
      </c>
      <c r="AH727" s="16" t="s">
        <v>7429</v>
      </c>
      <c r="AI727" s="16" t="s">
        <v>7943</v>
      </c>
      <c r="AN727" s="16">
        <v>0</v>
      </c>
      <c r="AO727" s="16">
        <v>25</v>
      </c>
      <c r="AQ727" s="16" t="s">
        <v>8730</v>
      </c>
      <c r="AT727" s="17"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16">
        <v>727</v>
      </c>
      <c r="B728" s="16" t="s">
        <v>1112</v>
      </c>
      <c r="C728" s="16" t="s">
        <v>5333</v>
      </c>
      <c r="D728" s="16" t="s">
        <v>178</v>
      </c>
      <c r="E728" s="16" t="s">
        <v>190</v>
      </c>
      <c r="F728" s="16" t="s">
        <v>5108</v>
      </c>
      <c r="G728" s="16" t="s">
        <v>1311</v>
      </c>
      <c r="H728" s="16" t="s">
        <v>1312</v>
      </c>
      <c r="I728" s="16">
        <v>239</v>
      </c>
      <c r="J728" s="16" t="s">
        <v>2030</v>
      </c>
      <c r="K728" s="16">
        <v>45</v>
      </c>
      <c r="L728" s="16">
        <v>70</v>
      </c>
      <c r="M728" s="16" t="s">
        <v>2036</v>
      </c>
      <c r="N728" s="16" t="s">
        <v>3769</v>
      </c>
      <c r="O728" s="16" t="s">
        <v>6210</v>
      </c>
      <c r="Q728" s="16" t="s">
        <v>2024</v>
      </c>
      <c r="R728" s="16">
        <v>4096</v>
      </c>
      <c r="S728" s="16">
        <v>1.8</v>
      </c>
      <c r="T728" s="16">
        <v>83</v>
      </c>
      <c r="U728" s="16" t="s">
        <v>2056</v>
      </c>
      <c r="V728" s="16" t="s">
        <v>8767</v>
      </c>
      <c r="W728" s="16" t="s">
        <v>9524</v>
      </c>
      <c r="X728" s="16" t="s">
        <v>9614</v>
      </c>
      <c r="Y728" s="16" t="s">
        <v>9614</v>
      </c>
      <c r="Z728" s="16" t="s">
        <v>9614</v>
      </c>
      <c r="AA728" s="16" t="s">
        <v>9614</v>
      </c>
      <c r="AB728" s="16" t="s">
        <v>9614</v>
      </c>
      <c r="AC728" s="16" t="s">
        <v>9614</v>
      </c>
      <c r="AD728" s="16" t="s">
        <v>9614</v>
      </c>
      <c r="AE728" s="16" t="s">
        <v>9614</v>
      </c>
      <c r="AF728" s="16" t="s">
        <v>9614</v>
      </c>
      <c r="AG728" s="17" t="str">
        <f t="shared" si="22"/>
        <v>727,0,0,0,0,0,0,0,0,0</v>
      </c>
      <c r="AH728" s="16" t="s">
        <v>7430</v>
      </c>
      <c r="AI728" s="16" t="s">
        <v>7944</v>
      </c>
      <c r="AN728" s="16">
        <v>0</v>
      </c>
      <c r="AO728" s="16">
        <v>25</v>
      </c>
      <c r="AT728" s="17"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16">
        <v>728</v>
      </c>
      <c r="B729" s="16" t="s">
        <v>1113</v>
      </c>
      <c r="C729" s="16" t="s">
        <v>5334</v>
      </c>
      <c r="D729" s="16" t="s">
        <v>179</v>
      </c>
      <c r="F729" s="16" t="s">
        <v>5109</v>
      </c>
      <c r="G729" s="16" t="s">
        <v>1311</v>
      </c>
      <c r="H729" s="16" t="s">
        <v>1312</v>
      </c>
      <c r="I729" s="16">
        <v>64</v>
      </c>
      <c r="J729" s="16" t="s">
        <v>2046</v>
      </c>
      <c r="K729" s="16">
        <v>45</v>
      </c>
      <c r="L729" s="16">
        <v>70</v>
      </c>
      <c r="M729" s="16" t="s">
        <v>2037</v>
      </c>
      <c r="N729" s="16" t="s">
        <v>5753</v>
      </c>
      <c r="O729" s="16" t="s">
        <v>6840</v>
      </c>
      <c r="P729" s="16" t="s">
        <v>6841</v>
      </c>
      <c r="Q729" s="16" t="s">
        <v>6937</v>
      </c>
      <c r="R729" s="16">
        <v>4096</v>
      </c>
      <c r="S729" s="16">
        <v>0.4</v>
      </c>
      <c r="T729" s="16">
        <v>7.5</v>
      </c>
      <c r="U729" s="16" t="s">
        <v>2057</v>
      </c>
      <c r="V729" s="16" t="s">
        <v>8765</v>
      </c>
      <c r="W729" s="16" t="s">
        <v>9525</v>
      </c>
      <c r="X729" s="16" t="s">
        <v>9614</v>
      </c>
      <c r="Y729" s="16" t="s">
        <v>9614</v>
      </c>
      <c r="Z729" s="16" t="s">
        <v>9614</v>
      </c>
      <c r="AA729" s="16" t="s">
        <v>9614</v>
      </c>
      <c r="AB729" s="16" t="s">
        <v>9614</v>
      </c>
      <c r="AC729" s="16" t="s">
        <v>9614</v>
      </c>
      <c r="AD729" s="16" t="s">
        <v>9614</v>
      </c>
      <c r="AE729" s="16" t="s">
        <v>9614</v>
      </c>
      <c r="AF729" s="16" t="s">
        <v>9614</v>
      </c>
      <c r="AG729" s="17" t="str">
        <f t="shared" si="22"/>
        <v>728,0,0,0,0,0,0,0,0,0</v>
      </c>
      <c r="AH729" s="16" t="s">
        <v>6955</v>
      </c>
      <c r="AI729" s="16" t="s">
        <v>7945</v>
      </c>
      <c r="AN729" s="16">
        <v>0</v>
      </c>
      <c r="AO729" s="16">
        <v>25</v>
      </c>
      <c r="AQ729" s="16" t="s">
        <v>8731</v>
      </c>
      <c r="AT729" s="17"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16">
        <v>729</v>
      </c>
      <c r="B730" s="16" t="s">
        <v>1114</v>
      </c>
      <c r="C730" s="16" t="s">
        <v>5335</v>
      </c>
      <c r="D730" s="16" t="s">
        <v>179</v>
      </c>
      <c r="F730" s="16" t="s">
        <v>5110</v>
      </c>
      <c r="G730" s="16" t="s">
        <v>1311</v>
      </c>
      <c r="H730" s="16" t="s">
        <v>1312</v>
      </c>
      <c r="I730" s="16">
        <v>147</v>
      </c>
      <c r="J730" s="16" t="s">
        <v>2047</v>
      </c>
      <c r="K730" s="16">
        <v>45</v>
      </c>
      <c r="L730" s="16">
        <v>70</v>
      </c>
      <c r="M730" s="16" t="s">
        <v>2037</v>
      </c>
      <c r="N730" s="16" t="s">
        <v>5753</v>
      </c>
      <c r="O730" s="16" t="s">
        <v>6211</v>
      </c>
      <c r="Q730" s="16" t="s">
        <v>6937</v>
      </c>
      <c r="R730" s="16">
        <v>4096</v>
      </c>
      <c r="S730" s="16">
        <v>0.6</v>
      </c>
      <c r="T730" s="16">
        <v>17.5</v>
      </c>
      <c r="U730" s="16" t="s">
        <v>2057</v>
      </c>
      <c r="V730" s="16" t="s">
        <v>8765</v>
      </c>
      <c r="W730" s="16" t="s">
        <v>9526</v>
      </c>
      <c r="X730" s="16" t="s">
        <v>9614</v>
      </c>
      <c r="Y730" s="16" t="s">
        <v>9614</v>
      </c>
      <c r="Z730" s="16" t="s">
        <v>9614</v>
      </c>
      <c r="AA730" s="16" t="s">
        <v>9614</v>
      </c>
      <c r="AB730" s="16" t="s">
        <v>9614</v>
      </c>
      <c r="AC730" s="16" t="s">
        <v>9614</v>
      </c>
      <c r="AD730" s="16" t="s">
        <v>9614</v>
      </c>
      <c r="AE730" s="16" t="s">
        <v>9614</v>
      </c>
      <c r="AF730" s="16" t="s">
        <v>9614</v>
      </c>
      <c r="AG730" s="17" t="str">
        <f t="shared" si="22"/>
        <v>729,0,0,0,0,0,0,0,0,0</v>
      </c>
      <c r="AH730" s="16" t="s">
        <v>7431</v>
      </c>
      <c r="AI730" s="16" t="s">
        <v>7946</v>
      </c>
      <c r="AN730" s="16">
        <v>0</v>
      </c>
      <c r="AO730" s="16">
        <v>25</v>
      </c>
      <c r="AQ730" s="16" t="s">
        <v>8732</v>
      </c>
      <c r="AT730" s="17"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16">
        <v>730</v>
      </c>
      <c r="B731" s="16" t="s">
        <v>1115</v>
      </c>
      <c r="C731" s="16" t="s">
        <v>5336</v>
      </c>
      <c r="D731" s="16" t="s">
        <v>179</v>
      </c>
      <c r="E731" s="16" t="s">
        <v>192</v>
      </c>
      <c r="F731" s="16" t="s">
        <v>5111</v>
      </c>
      <c r="G731" s="16" t="s">
        <v>1311</v>
      </c>
      <c r="H731" s="16" t="s">
        <v>1312</v>
      </c>
      <c r="I731" s="16">
        <v>239</v>
      </c>
      <c r="J731" s="16" t="s">
        <v>2048</v>
      </c>
      <c r="K731" s="16">
        <v>45</v>
      </c>
      <c r="L731" s="16">
        <v>70</v>
      </c>
      <c r="M731" s="16" t="s">
        <v>2037</v>
      </c>
      <c r="N731" s="16" t="s">
        <v>5753</v>
      </c>
      <c r="O731" s="16" t="s">
        <v>6212</v>
      </c>
      <c r="Q731" s="16" t="s">
        <v>6937</v>
      </c>
      <c r="R731" s="16">
        <v>4096</v>
      </c>
      <c r="S731" s="16">
        <v>1.8</v>
      </c>
      <c r="T731" s="16">
        <v>44</v>
      </c>
      <c r="U731" s="16" t="s">
        <v>2057</v>
      </c>
      <c r="V731" s="16" t="s">
        <v>8765</v>
      </c>
      <c r="W731" s="16" t="s">
        <v>9527</v>
      </c>
      <c r="X731" s="16" t="s">
        <v>9614</v>
      </c>
      <c r="Y731" s="16" t="s">
        <v>9614</v>
      </c>
      <c r="Z731" s="16" t="s">
        <v>9614</v>
      </c>
      <c r="AA731" s="16" t="s">
        <v>9614</v>
      </c>
      <c r="AB731" s="16" t="s">
        <v>9614</v>
      </c>
      <c r="AC731" s="16" t="s">
        <v>9614</v>
      </c>
      <c r="AD731" s="16" t="s">
        <v>9614</v>
      </c>
      <c r="AE731" s="16" t="s">
        <v>9614</v>
      </c>
      <c r="AF731" s="16" t="s">
        <v>9614</v>
      </c>
      <c r="AG731" s="17" t="str">
        <f t="shared" si="22"/>
        <v>730,0,0,0,0,0,0,0,0,0</v>
      </c>
      <c r="AH731" s="16" t="s">
        <v>7432</v>
      </c>
      <c r="AI731" s="16" t="s">
        <v>7947</v>
      </c>
      <c r="AN731" s="16">
        <v>0</v>
      </c>
      <c r="AO731" s="16">
        <v>25</v>
      </c>
      <c r="AT731" s="17"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16">
        <v>731</v>
      </c>
      <c r="B732" s="16" t="s">
        <v>1116</v>
      </c>
      <c r="C732" s="16" t="s">
        <v>5337</v>
      </c>
      <c r="D732" s="16" t="s">
        <v>177</v>
      </c>
      <c r="E732" s="16" t="s">
        <v>185</v>
      </c>
      <c r="F732" s="16" t="s">
        <v>5112</v>
      </c>
      <c r="G732" s="16" t="s">
        <v>5421</v>
      </c>
      <c r="H732" s="16" t="s">
        <v>5422</v>
      </c>
      <c r="I732" s="16">
        <v>53</v>
      </c>
      <c r="J732" s="16" t="s">
        <v>2028</v>
      </c>
      <c r="K732" s="16">
        <v>255</v>
      </c>
      <c r="L732" s="16">
        <v>70</v>
      </c>
      <c r="M732" s="16" t="s">
        <v>5754</v>
      </c>
      <c r="N732" s="16" t="s">
        <v>3744</v>
      </c>
      <c r="O732" s="16" t="s">
        <v>6842</v>
      </c>
      <c r="P732" s="16" t="s">
        <v>6843</v>
      </c>
      <c r="Q732" s="16" t="s">
        <v>1345</v>
      </c>
      <c r="R732" s="16">
        <v>4096</v>
      </c>
      <c r="S732" s="16">
        <v>0.3</v>
      </c>
      <c r="T732" s="16">
        <v>1.2</v>
      </c>
      <c r="U732" s="16" t="s">
        <v>8763</v>
      </c>
      <c r="V732" s="16" t="s">
        <v>7367</v>
      </c>
      <c r="W732" s="16" t="s">
        <v>9528</v>
      </c>
      <c r="X732" s="16" t="s">
        <v>9614</v>
      </c>
      <c r="Y732" s="16" t="s">
        <v>9614</v>
      </c>
      <c r="Z732" s="16" t="s">
        <v>9614</v>
      </c>
      <c r="AA732" s="16" t="s">
        <v>9614</v>
      </c>
      <c r="AB732" s="16" t="s">
        <v>9614</v>
      </c>
      <c r="AC732" s="16" t="s">
        <v>9614</v>
      </c>
      <c r="AD732" s="16" t="s">
        <v>9614</v>
      </c>
      <c r="AE732" s="16" t="s">
        <v>9614</v>
      </c>
      <c r="AF732" s="16" t="s">
        <v>9614</v>
      </c>
      <c r="AG732" s="17" t="str">
        <f t="shared" si="22"/>
        <v>731,0,0,0,0,0,0,0,0,0</v>
      </c>
      <c r="AH732" s="16" t="s">
        <v>7433</v>
      </c>
      <c r="AI732" s="16" t="s">
        <v>8285</v>
      </c>
      <c r="AL732" s="16" t="s">
        <v>8123</v>
      </c>
      <c r="AN732" s="16">
        <v>0</v>
      </c>
      <c r="AO732" s="16">
        <v>25</v>
      </c>
      <c r="AQ732" s="16" t="s">
        <v>8733</v>
      </c>
      <c r="AT732" s="17"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16">
        <v>732</v>
      </c>
      <c r="B733" s="16" t="s">
        <v>1117</v>
      </c>
      <c r="C733" s="16" t="s">
        <v>5338</v>
      </c>
      <c r="D733" s="16" t="s">
        <v>177</v>
      </c>
      <c r="E733" s="16" t="s">
        <v>185</v>
      </c>
      <c r="F733" s="16" t="s">
        <v>5113</v>
      </c>
      <c r="G733" s="16" t="s">
        <v>5421</v>
      </c>
      <c r="H733" s="16" t="s">
        <v>5422</v>
      </c>
      <c r="I733" s="16">
        <v>124</v>
      </c>
      <c r="J733" s="16" t="s">
        <v>2029</v>
      </c>
      <c r="K733" s="16">
        <v>120</v>
      </c>
      <c r="L733" s="16">
        <v>70</v>
      </c>
      <c r="M733" s="16" t="s">
        <v>5754</v>
      </c>
      <c r="N733" s="16" t="s">
        <v>3744</v>
      </c>
      <c r="O733" s="16" t="s">
        <v>6213</v>
      </c>
      <c r="Q733" s="16" t="s">
        <v>1345</v>
      </c>
      <c r="R733" s="16">
        <v>4096</v>
      </c>
      <c r="S733" s="16">
        <v>0.6</v>
      </c>
      <c r="T733" s="16">
        <v>14.8</v>
      </c>
      <c r="U733" s="16" t="s">
        <v>8763</v>
      </c>
      <c r="V733" s="16" t="s">
        <v>7367</v>
      </c>
      <c r="W733" s="16" t="s">
        <v>9529</v>
      </c>
      <c r="X733" s="16" t="s">
        <v>9614</v>
      </c>
      <c r="Y733" s="16" t="s">
        <v>9614</v>
      </c>
      <c r="Z733" s="16" t="s">
        <v>9614</v>
      </c>
      <c r="AA733" s="16" t="s">
        <v>9614</v>
      </c>
      <c r="AB733" s="16" t="s">
        <v>9614</v>
      </c>
      <c r="AC733" s="16" t="s">
        <v>9614</v>
      </c>
      <c r="AD733" s="16" t="s">
        <v>9614</v>
      </c>
      <c r="AE733" s="16" t="s">
        <v>9614</v>
      </c>
      <c r="AF733" s="16" t="s">
        <v>9614</v>
      </c>
      <c r="AG733" s="17" t="str">
        <f t="shared" si="22"/>
        <v>732,0,0,0,0,0,0,0,0,0</v>
      </c>
      <c r="AH733" s="16" t="s">
        <v>7434</v>
      </c>
      <c r="AI733" s="16" t="s">
        <v>8286</v>
      </c>
      <c r="AL733" s="16" t="s">
        <v>8124</v>
      </c>
      <c r="AN733" s="16">
        <v>1</v>
      </c>
      <c r="AO733" s="16">
        <v>25</v>
      </c>
      <c r="AQ733" s="16" t="s">
        <v>8734</v>
      </c>
      <c r="AT733" s="17"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16">
        <v>733</v>
      </c>
      <c r="B734" s="16" t="s">
        <v>1118</v>
      </c>
      <c r="C734" s="16" t="s">
        <v>5339</v>
      </c>
      <c r="D734" s="16" t="s">
        <v>177</v>
      </c>
      <c r="E734" s="16" t="s">
        <v>185</v>
      </c>
      <c r="F734" s="16" t="s">
        <v>5114</v>
      </c>
      <c r="G734" s="16" t="s">
        <v>5421</v>
      </c>
      <c r="H734" s="16" t="s">
        <v>5422</v>
      </c>
      <c r="I734" s="16">
        <v>218</v>
      </c>
      <c r="J734" s="16" t="s">
        <v>2030</v>
      </c>
      <c r="K734" s="16">
        <v>45</v>
      </c>
      <c r="L734" s="16">
        <v>70</v>
      </c>
      <c r="M734" s="16" t="s">
        <v>5754</v>
      </c>
      <c r="N734" s="16" t="s">
        <v>3744</v>
      </c>
      <c r="O734" s="16" t="s">
        <v>6214</v>
      </c>
      <c r="Q734" s="16" t="s">
        <v>1345</v>
      </c>
      <c r="R734" s="16">
        <v>4096</v>
      </c>
      <c r="S734" s="16">
        <v>1.1000000000000001</v>
      </c>
      <c r="T734" s="16">
        <v>26</v>
      </c>
      <c r="U734" s="16" t="s">
        <v>8763</v>
      </c>
      <c r="V734" s="16" t="s">
        <v>7367</v>
      </c>
      <c r="W734" s="16" t="s">
        <v>9530</v>
      </c>
      <c r="X734" s="16" t="s">
        <v>9614</v>
      </c>
      <c r="Y734" s="16" t="s">
        <v>9614</v>
      </c>
      <c r="Z734" s="16" t="s">
        <v>9614</v>
      </c>
      <c r="AA734" s="16" t="s">
        <v>9614</v>
      </c>
      <c r="AB734" s="16" t="s">
        <v>9614</v>
      </c>
      <c r="AC734" s="16" t="s">
        <v>9614</v>
      </c>
      <c r="AD734" s="16" t="s">
        <v>9614</v>
      </c>
      <c r="AE734" s="16" t="s">
        <v>9614</v>
      </c>
      <c r="AF734" s="16" t="s">
        <v>9614</v>
      </c>
      <c r="AG734" s="17" t="str">
        <f t="shared" si="22"/>
        <v>733,0,0,0,0,0,0,0,0,0</v>
      </c>
      <c r="AH734" s="16" t="s">
        <v>7435</v>
      </c>
      <c r="AI734" s="16" t="s">
        <v>7993</v>
      </c>
      <c r="AO734" s="16">
        <v>25</v>
      </c>
      <c r="AT734" s="17"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16">
        <v>734</v>
      </c>
      <c r="B735" s="16" t="s">
        <v>1119</v>
      </c>
      <c r="C735" s="16" t="s">
        <v>5340</v>
      </c>
      <c r="D735" s="16" t="s">
        <v>177</v>
      </c>
      <c r="F735" s="16" t="s">
        <v>5115</v>
      </c>
      <c r="G735" s="16" t="s">
        <v>5421</v>
      </c>
      <c r="H735" s="16" t="s">
        <v>5422</v>
      </c>
      <c r="I735" s="16">
        <v>51</v>
      </c>
      <c r="J735" s="16" t="s">
        <v>2028</v>
      </c>
      <c r="K735" s="16">
        <v>255</v>
      </c>
      <c r="L735" s="16">
        <v>70</v>
      </c>
      <c r="M735" s="16" t="s">
        <v>5755</v>
      </c>
      <c r="N735" s="16" t="s">
        <v>3729</v>
      </c>
      <c r="O735" s="16" t="s">
        <v>6844</v>
      </c>
      <c r="P735" s="16" t="s">
        <v>6845</v>
      </c>
      <c r="Q735" s="16" t="s">
        <v>2024</v>
      </c>
      <c r="R735" s="16">
        <v>4096</v>
      </c>
      <c r="S735" s="16">
        <v>0.4</v>
      </c>
      <c r="T735" s="16">
        <v>6</v>
      </c>
      <c r="U735" s="16" t="s">
        <v>2058</v>
      </c>
      <c r="V735" s="16" t="s">
        <v>7367</v>
      </c>
      <c r="W735" s="16" t="s">
        <v>9531</v>
      </c>
      <c r="X735" s="16" t="s">
        <v>9614</v>
      </c>
      <c r="Y735" s="16" t="s">
        <v>9614</v>
      </c>
      <c r="Z735" s="16" t="s">
        <v>9614</v>
      </c>
      <c r="AA735" s="16" t="s">
        <v>9614</v>
      </c>
      <c r="AB735" s="16" t="s">
        <v>9614</v>
      </c>
      <c r="AC735" s="16" t="s">
        <v>9614</v>
      </c>
      <c r="AD735" s="16" t="s">
        <v>9614</v>
      </c>
      <c r="AE735" s="16" t="s">
        <v>9614</v>
      </c>
      <c r="AF735" s="16" t="s">
        <v>9614</v>
      </c>
      <c r="AG735" s="17" t="str">
        <f t="shared" si="22"/>
        <v>734,0,0,0,0,0,0,0,0,0</v>
      </c>
      <c r="AH735" s="16" t="s">
        <v>7436</v>
      </c>
      <c r="AI735" s="16" t="s">
        <v>8287</v>
      </c>
      <c r="AL735" s="16" t="s">
        <v>8146</v>
      </c>
      <c r="AN735" s="16">
        <v>0</v>
      </c>
      <c r="AO735" s="16">
        <v>25</v>
      </c>
      <c r="AQ735" s="16" t="s">
        <v>8735</v>
      </c>
      <c r="AT735" s="17"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16">
        <v>735</v>
      </c>
      <c r="B736" s="16" t="s">
        <v>1120</v>
      </c>
      <c r="C736" s="16" t="s">
        <v>5341</v>
      </c>
      <c r="D736" s="16" t="s">
        <v>177</v>
      </c>
      <c r="F736" s="16" t="s">
        <v>5116</v>
      </c>
      <c r="G736" s="16" t="s">
        <v>5421</v>
      </c>
      <c r="H736" s="16" t="s">
        <v>5422</v>
      </c>
      <c r="I736" s="16">
        <v>146</v>
      </c>
      <c r="J736" s="16" t="s">
        <v>2029</v>
      </c>
      <c r="K736" s="16">
        <v>127</v>
      </c>
      <c r="L736" s="16">
        <v>70</v>
      </c>
      <c r="M736" s="16" t="s">
        <v>5755</v>
      </c>
      <c r="N736" s="16" t="s">
        <v>3729</v>
      </c>
      <c r="O736" s="16" t="s">
        <v>6215</v>
      </c>
      <c r="Q736" s="16" t="s">
        <v>2024</v>
      </c>
      <c r="R736" s="16">
        <v>4096</v>
      </c>
      <c r="S736" s="16">
        <v>0.7</v>
      </c>
      <c r="T736" s="16">
        <v>14.2</v>
      </c>
      <c r="U736" s="16" t="s">
        <v>2058</v>
      </c>
      <c r="V736" s="16" t="s">
        <v>7367</v>
      </c>
      <c r="W736" s="16" t="s">
        <v>9532</v>
      </c>
      <c r="X736" s="16" t="s">
        <v>9614</v>
      </c>
      <c r="Y736" s="16" t="s">
        <v>9614</v>
      </c>
      <c r="Z736" s="16" t="s">
        <v>9614</v>
      </c>
      <c r="AA736" s="16" t="s">
        <v>9614</v>
      </c>
      <c r="AB736" s="16" t="s">
        <v>9614</v>
      </c>
      <c r="AC736" s="16" t="s">
        <v>9614</v>
      </c>
      <c r="AD736" s="16" t="s">
        <v>9614</v>
      </c>
      <c r="AE736" s="16" t="s">
        <v>9614</v>
      </c>
      <c r="AF736" s="16" t="s">
        <v>9614</v>
      </c>
      <c r="AG736" s="17" t="str">
        <f t="shared" si="22"/>
        <v>735,0,0,0,0,0,0,0,0,0</v>
      </c>
      <c r="AH736" s="16" t="s">
        <v>7437</v>
      </c>
      <c r="AI736" s="16" t="s">
        <v>8288</v>
      </c>
      <c r="AL736" s="16" t="s">
        <v>8146</v>
      </c>
      <c r="AN736" s="16">
        <v>0</v>
      </c>
      <c r="AO736" s="16">
        <v>25</v>
      </c>
      <c r="AT736" s="17"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16">
        <v>736</v>
      </c>
      <c r="B737" s="16" t="s">
        <v>1121</v>
      </c>
      <c r="C737" s="16" t="s">
        <v>5342</v>
      </c>
      <c r="D737" s="16" t="s">
        <v>170</v>
      </c>
      <c r="F737" s="16" t="s">
        <v>5117</v>
      </c>
      <c r="G737" s="16" t="s">
        <v>5421</v>
      </c>
      <c r="H737" s="16" t="s">
        <v>5422</v>
      </c>
      <c r="I737" s="16">
        <v>60</v>
      </c>
      <c r="J737" s="16" t="s">
        <v>2028</v>
      </c>
      <c r="K737" s="16">
        <v>255</v>
      </c>
      <c r="L737" s="16">
        <v>70</v>
      </c>
      <c r="M737" s="16" t="s">
        <v>3770</v>
      </c>
      <c r="O737" s="16" t="s">
        <v>6846</v>
      </c>
      <c r="P737" s="16" t="s">
        <v>6847</v>
      </c>
      <c r="Q737" s="16" t="s">
        <v>1372</v>
      </c>
      <c r="R737" s="16">
        <v>4096</v>
      </c>
      <c r="S737" s="16">
        <v>0.4</v>
      </c>
      <c r="T737" s="16">
        <v>4.4000000000000004</v>
      </c>
      <c r="U737" s="16" t="s">
        <v>8758</v>
      </c>
      <c r="V737" s="16" t="s">
        <v>7367</v>
      </c>
      <c r="W737" s="16" t="s">
        <v>9533</v>
      </c>
      <c r="X737" s="16" t="s">
        <v>9614</v>
      </c>
      <c r="Y737" s="16" t="s">
        <v>9614</v>
      </c>
      <c r="Z737" s="16" t="s">
        <v>9614</v>
      </c>
      <c r="AA737" s="16" t="s">
        <v>9614</v>
      </c>
      <c r="AB737" s="16" t="s">
        <v>9614</v>
      </c>
      <c r="AC737" s="16" t="s">
        <v>9614</v>
      </c>
      <c r="AD737" s="16" t="s">
        <v>9614</v>
      </c>
      <c r="AE737" s="16" t="s">
        <v>9614</v>
      </c>
      <c r="AF737" s="16" t="s">
        <v>9614</v>
      </c>
      <c r="AG737" s="17" t="str">
        <f t="shared" si="22"/>
        <v>736,0,0,0,0,0,0,0,0,0</v>
      </c>
      <c r="AH737" s="16" t="s">
        <v>7438</v>
      </c>
      <c r="AI737" s="16" t="s">
        <v>7948</v>
      </c>
      <c r="AN737" s="16">
        <v>0</v>
      </c>
      <c r="AO737" s="16">
        <v>25</v>
      </c>
      <c r="AQ737" s="16" t="s">
        <v>8736</v>
      </c>
      <c r="AT737" s="17"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16">
        <v>737</v>
      </c>
      <c r="B738" s="16" t="s">
        <v>1122</v>
      </c>
      <c r="C738" s="16" t="s">
        <v>5343</v>
      </c>
      <c r="D738" s="16" t="s">
        <v>170</v>
      </c>
      <c r="E738" s="16" t="s">
        <v>180</v>
      </c>
      <c r="F738" s="16" t="s">
        <v>5118</v>
      </c>
      <c r="G738" s="16" t="s">
        <v>5421</v>
      </c>
      <c r="H738" s="16" t="s">
        <v>5422</v>
      </c>
      <c r="I738" s="16">
        <v>140</v>
      </c>
      <c r="J738" s="16" t="s">
        <v>2044</v>
      </c>
      <c r="K738" s="16">
        <v>120</v>
      </c>
      <c r="L738" s="16">
        <v>70</v>
      </c>
      <c r="M738" s="16" t="s">
        <v>5499</v>
      </c>
      <c r="O738" s="16" t="s">
        <v>6216</v>
      </c>
      <c r="Q738" s="16" t="s">
        <v>1372</v>
      </c>
      <c r="R738" s="16">
        <v>4096</v>
      </c>
      <c r="S738" s="16">
        <v>0.5</v>
      </c>
      <c r="T738" s="16">
        <v>10.5</v>
      </c>
      <c r="U738" s="16" t="s">
        <v>2055</v>
      </c>
      <c r="V738" s="16" t="s">
        <v>7367</v>
      </c>
      <c r="W738" s="16" t="s">
        <v>9534</v>
      </c>
      <c r="X738" s="16" t="s">
        <v>9614</v>
      </c>
      <c r="Y738" s="16" t="s">
        <v>9614</v>
      </c>
      <c r="Z738" s="16" t="s">
        <v>9614</v>
      </c>
      <c r="AA738" s="16" t="s">
        <v>9614</v>
      </c>
      <c r="AB738" s="16" t="s">
        <v>9614</v>
      </c>
      <c r="AC738" s="16" t="s">
        <v>9614</v>
      </c>
      <c r="AD738" s="16" t="s">
        <v>9614</v>
      </c>
      <c r="AE738" s="16" t="s">
        <v>9614</v>
      </c>
      <c r="AF738" s="16" t="s">
        <v>9614</v>
      </c>
      <c r="AG738" s="17" t="str">
        <f t="shared" si="22"/>
        <v>737,0,0,0,0,0,0,0,0,0</v>
      </c>
      <c r="AH738" s="16" t="s">
        <v>7439</v>
      </c>
      <c r="AI738" s="16" t="s">
        <v>8289</v>
      </c>
      <c r="AL738" s="16" t="s">
        <v>8290</v>
      </c>
      <c r="AN738" s="16">
        <v>0</v>
      </c>
      <c r="AO738" s="16">
        <v>25</v>
      </c>
      <c r="AQ738" s="16" t="s">
        <v>8737</v>
      </c>
      <c r="AT738" s="17"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16">
        <v>738</v>
      </c>
      <c r="B739" s="16" t="s">
        <v>1123</v>
      </c>
      <c r="C739" s="16" t="s">
        <v>5344</v>
      </c>
      <c r="D739" s="16" t="s">
        <v>170</v>
      </c>
      <c r="E739" s="16" t="s">
        <v>180</v>
      </c>
      <c r="F739" s="16" t="s">
        <v>5119</v>
      </c>
      <c r="G739" s="16" t="s">
        <v>5421</v>
      </c>
      <c r="H739" s="16" t="s">
        <v>5422</v>
      </c>
      <c r="I739" s="16">
        <v>225</v>
      </c>
      <c r="J739" s="16" t="s">
        <v>2048</v>
      </c>
      <c r="K739" s="16">
        <v>45</v>
      </c>
      <c r="L739" s="16">
        <v>70</v>
      </c>
      <c r="M739" s="16" t="s">
        <v>2041</v>
      </c>
      <c r="O739" s="16" t="s">
        <v>6217</v>
      </c>
      <c r="Q739" s="16" t="s">
        <v>1372</v>
      </c>
      <c r="R739" s="16">
        <v>4096</v>
      </c>
      <c r="S739" s="16">
        <v>1.5</v>
      </c>
      <c r="T739" s="16">
        <v>45</v>
      </c>
      <c r="U739" s="16" t="s">
        <v>2057</v>
      </c>
      <c r="V739" s="16" t="s">
        <v>7367</v>
      </c>
      <c r="W739" s="16" t="s">
        <v>9535</v>
      </c>
      <c r="X739" s="16" t="s">
        <v>9614</v>
      </c>
      <c r="Y739" s="16" t="s">
        <v>9614</v>
      </c>
      <c r="Z739" s="16" t="s">
        <v>9614</v>
      </c>
      <c r="AA739" s="16" t="s">
        <v>9614</v>
      </c>
      <c r="AB739" s="16" t="s">
        <v>9614</v>
      </c>
      <c r="AC739" s="16" t="s">
        <v>9614</v>
      </c>
      <c r="AD739" s="16" t="s">
        <v>9614</v>
      </c>
      <c r="AE739" s="16" t="s">
        <v>9614</v>
      </c>
      <c r="AF739" s="16" t="s">
        <v>9614</v>
      </c>
      <c r="AG739" s="17" t="str">
        <f t="shared" si="22"/>
        <v>738,0,0,0,0,0,0,0,0,0</v>
      </c>
      <c r="AH739" s="16" t="s">
        <v>6979</v>
      </c>
      <c r="AI739" s="16" t="s">
        <v>7949</v>
      </c>
      <c r="AN739" s="16">
        <v>1</v>
      </c>
      <c r="AO739" s="16">
        <v>25</v>
      </c>
      <c r="AT739" s="17"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16">
        <v>739</v>
      </c>
      <c r="B740" s="16" t="s">
        <v>1124</v>
      </c>
      <c r="C740" s="16" t="s">
        <v>5345</v>
      </c>
      <c r="D740" s="16" t="s">
        <v>182</v>
      </c>
      <c r="F740" s="16" t="s">
        <v>5120</v>
      </c>
      <c r="G740" s="16" t="s">
        <v>5421</v>
      </c>
      <c r="H740" s="16" t="s">
        <v>5422</v>
      </c>
      <c r="I740" s="16">
        <v>68</v>
      </c>
      <c r="J740" s="16" t="s">
        <v>2028</v>
      </c>
      <c r="K740" s="16">
        <v>225</v>
      </c>
      <c r="L740" s="16">
        <v>70</v>
      </c>
      <c r="M740" s="16" t="s">
        <v>5756</v>
      </c>
      <c r="N740" s="16" t="s">
        <v>3697</v>
      </c>
      <c r="O740" s="16" t="s">
        <v>6848</v>
      </c>
      <c r="P740" s="16" t="s">
        <v>6849</v>
      </c>
      <c r="Q740" s="16" t="s">
        <v>3738</v>
      </c>
      <c r="R740" s="16">
        <v>5120</v>
      </c>
      <c r="S740" s="16">
        <v>0.6</v>
      </c>
      <c r="T740" s="16">
        <v>7</v>
      </c>
      <c r="U740" s="16" t="s">
        <v>8762</v>
      </c>
      <c r="V740" s="16" t="s">
        <v>7367</v>
      </c>
      <c r="W740" s="16" t="s">
        <v>9536</v>
      </c>
      <c r="X740" s="16" t="s">
        <v>9614</v>
      </c>
      <c r="Y740" s="16" t="s">
        <v>9614</v>
      </c>
      <c r="Z740" s="16" t="s">
        <v>9614</v>
      </c>
      <c r="AA740" s="16" t="s">
        <v>9614</v>
      </c>
      <c r="AB740" s="16" t="s">
        <v>9614</v>
      </c>
      <c r="AC740" s="16" t="s">
        <v>9614</v>
      </c>
      <c r="AD740" s="16" t="s">
        <v>9614</v>
      </c>
      <c r="AE740" s="16" t="s">
        <v>9614</v>
      </c>
      <c r="AF740" s="16" t="s">
        <v>9614</v>
      </c>
      <c r="AG740" s="17" t="str">
        <f t="shared" si="22"/>
        <v>739,0,0,0,0,0,0,0,0,0</v>
      </c>
      <c r="AH740" s="16" t="s">
        <v>7440</v>
      </c>
      <c r="AI740" s="16" t="s">
        <v>8291</v>
      </c>
      <c r="AL740" s="16" t="s">
        <v>8040</v>
      </c>
      <c r="AN740" s="16">
        <v>0</v>
      </c>
      <c r="AO740" s="16">
        <v>25</v>
      </c>
      <c r="AQ740" s="16" t="s">
        <v>8738</v>
      </c>
      <c r="AT740" s="17"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16">
        <v>740</v>
      </c>
      <c r="B741" s="16" t="s">
        <v>1125</v>
      </c>
      <c r="C741" s="16" t="s">
        <v>5346</v>
      </c>
      <c r="D741" s="16" t="s">
        <v>182</v>
      </c>
      <c r="E741" s="16" t="s">
        <v>164</v>
      </c>
      <c r="F741" s="16" t="s">
        <v>5121</v>
      </c>
      <c r="G741" s="16" t="s">
        <v>5421</v>
      </c>
      <c r="H741" s="16" t="s">
        <v>5422</v>
      </c>
      <c r="I741" s="16">
        <v>167</v>
      </c>
      <c r="J741" s="16" t="s">
        <v>2029</v>
      </c>
      <c r="K741" s="16">
        <v>60</v>
      </c>
      <c r="L741" s="16">
        <v>70</v>
      </c>
      <c r="M741" s="16" t="s">
        <v>5756</v>
      </c>
      <c r="N741" s="16" t="s">
        <v>3697</v>
      </c>
      <c r="O741" s="16" t="s">
        <v>6218</v>
      </c>
      <c r="Q741" s="16" t="s">
        <v>3738</v>
      </c>
      <c r="R741" s="16">
        <v>5120</v>
      </c>
      <c r="S741" s="16">
        <v>1.7</v>
      </c>
      <c r="T741" s="16">
        <v>180</v>
      </c>
      <c r="U741" s="16" t="s">
        <v>8760</v>
      </c>
      <c r="V741" s="16" t="s">
        <v>8767</v>
      </c>
      <c r="W741" s="16" t="s">
        <v>9537</v>
      </c>
      <c r="X741" s="16" t="s">
        <v>9614</v>
      </c>
      <c r="Y741" s="16" t="s">
        <v>9614</v>
      </c>
      <c r="Z741" s="16" t="s">
        <v>9614</v>
      </c>
      <c r="AA741" s="16" t="s">
        <v>9614</v>
      </c>
      <c r="AB741" s="16" t="s">
        <v>9614</v>
      </c>
      <c r="AC741" s="16" t="s">
        <v>9614</v>
      </c>
      <c r="AD741" s="16" t="s">
        <v>9614</v>
      </c>
      <c r="AE741" s="16" t="s">
        <v>9614</v>
      </c>
      <c r="AF741" s="16" t="s">
        <v>9614</v>
      </c>
      <c r="AG741" s="17" t="str">
        <f t="shared" si="22"/>
        <v>740,0,0,0,0,0,0,0,0,0</v>
      </c>
      <c r="AH741" s="16" t="s">
        <v>7441</v>
      </c>
      <c r="AI741" s="16" t="s">
        <v>7950</v>
      </c>
      <c r="AN741" s="16">
        <v>0</v>
      </c>
      <c r="AO741" s="16">
        <v>25</v>
      </c>
      <c r="AT741" s="17"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16">
        <v>741</v>
      </c>
      <c r="B742" s="16" t="s">
        <v>1126</v>
      </c>
      <c r="C742" s="16" t="s">
        <v>5347</v>
      </c>
      <c r="D742" s="16" t="s">
        <v>178</v>
      </c>
      <c r="E742" s="16" t="s">
        <v>185</v>
      </c>
      <c r="F742" s="16" t="s">
        <v>5122</v>
      </c>
      <c r="G742" s="16" t="s">
        <v>5426</v>
      </c>
      <c r="H742" s="16" t="s">
        <v>5422</v>
      </c>
      <c r="I742" s="16">
        <v>167</v>
      </c>
      <c r="J742" s="16" t="s">
        <v>2047</v>
      </c>
      <c r="K742" s="16">
        <v>45</v>
      </c>
      <c r="L742" s="16">
        <v>70</v>
      </c>
      <c r="M742" s="16" t="s">
        <v>5500</v>
      </c>
      <c r="O742" s="16" t="s">
        <v>6850</v>
      </c>
      <c r="P742" s="16" t="s">
        <v>6851</v>
      </c>
      <c r="Q742" s="16" t="s">
        <v>1345</v>
      </c>
      <c r="R742" s="16">
        <v>5120</v>
      </c>
      <c r="S742" s="16">
        <v>0.6</v>
      </c>
      <c r="T742" s="16">
        <v>3.4</v>
      </c>
      <c r="U742" s="16" t="s">
        <v>2056</v>
      </c>
      <c r="V742" s="16" t="s">
        <v>7367</v>
      </c>
      <c r="W742" s="16" t="s">
        <v>9538</v>
      </c>
      <c r="X742" s="16" t="s">
        <v>9614</v>
      </c>
      <c r="Y742" s="16" t="s">
        <v>9614</v>
      </c>
      <c r="Z742" s="16" t="s">
        <v>9614</v>
      </c>
      <c r="AA742" s="16" t="s">
        <v>9614</v>
      </c>
      <c r="AB742" s="16" t="s">
        <v>9614</v>
      </c>
      <c r="AC742" s="16" t="s">
        <v>9614</v>
      </c>
      <c r="AD742" s="16" t="s">
        <v>9614</v>
      </c>
      <c r="AE742" s="16" t="s">
        <v>9614</v>
      </c>
      <c r="AF742" s="16" t="s">
        <v>9614</v>
      </c>
      <c r="AG742" s="17" t="str">
        <f t="shared" si="22"/>
        <v>741,0,0,0,0,0,0,0,0,0</v>
      </c>
      <c r="AH742" s="16" t="s">
        <v>7442</v>
      </c>
      <c r="AI742" s="16" t="s">
        <v>8292</v>
      </c>
      <c r="AL742" s="16" t="s">
        <v>8048</v>
      </c>
      <c r="AN742" s="16">
        <v>0</v>
      </c>
      <c r="AO742" s="16">
        <v>25</v>
      </c>
      <c r="AT742" s="17"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16">
        <v>742</v>
      </c>
      <c r="B743" s="16" t="s">
        <v>1127</v>
      </c>
      <c r="C743" s="16" t="s">
        <v>5348</v>
      </c>
      <c r="D743" s="16" t="s">
        <v>170</v>
      </c>
      <c r="E743" s="16" t="s">
        <v>192</v>
      </c>
      <c r="F743" s="16" t="s">
        <v>5123</v>
      </c>
      <c r="G743" s="16" t="s">
        <v>5421</v>
      </c>
      <c r="H743" s="16" t="s">
        <v>5422</v>
      </c>
      <c r="I743" s="16">
        <v>61</v>
      </c>
      <c r="J743" s="16" t="s">
        <v>1314</v>
      </c>
      <c r="K743" s="16">
        <v>190</v>
      </c>
      <c r="L743" s="16">
        <v>70</v>
      </c>
      <c r="M743" s="16" t="s">
        <v>5757</v>
      </c>
      <c r="N743" s="16" t="s">
        <v>5758</v>
      </c>
      <c r="O743" s="16" t="s">
        <v>6852</v>
      </c>
      <c r="P743" s="16" t="s">
        <v>6853</v>
      </c>
      <c r="Q743" s="16" t="s">
        <v>7443</v>
      </c>
      <c r="R743" s="16">
        <v>5120</v>
      </c>
      <c r="S743" s="16">
        <v>0.1</v>
      </c>
      <c r="T743" s="16">
        <v>0.2</v>
      </c>
      <c r="U743" s="16" t="s">
        <v>8759</v>
      </c>
      <c r="V743" s="16" t="s">
        <v>7367</v>
      </c>
      <c r="W743" s="16" t="s">
        <v>9539</v>
      </c>
      <c r="X743" s="16" t="s">
        <v>9614</v>
      </c>
      <c r="Y743" s="16" t="s">
        <v>9614</v>
      </c>
      <c r="Z743" s="16" t="s">
        <v>9614</v>
      </c>
      <c r="AA743" s="16" t="s">
        <v>9614</v>
      </c>
      <c r="AB743" s="16" t="s">
        <v>9614</v>
      </c>
      <c r="AC743" s="16" t="s">
        <v>9614</v>
      </c>
      <c r="AD743" s="16" t="s">
        <v>9614</v>
      </c>
      <c r="AE743" s="16" t="s">
        <v>9614</v>
      </c>
      <c r="AF743" s="16" t="s">
        <v>9614</v>
      </c>
      <c r="AG743" s="17" t="str">
        <f t="shared" si="22"/>
        <v>742,0,0,0,0,0,0,0,0,0</v>
      </c>
      <c r="AH743" s="16" t="s">
        <v>7444</v>
      </c>
      <c r="AI743" s="16" t="s">
        <v>8293</v>
      </c>
      <c r="AL743" s="16" t="s">
        <v>8048</v>
      </c>
      <c r="AN743" s="16">
        <v>7</v>
      </c>
      <c r="AO743" s="16">
        <v>25</v>
      </c>
      <c r="AQ743" s="16" t="s">
        <v>8739</v>
      </c>
      <c r="AT743" s="17"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16">
        <v>743</v>
      </c>
      <c r="B744" s="16" t="s">
        <v>1128</v>
      </c>
      <c r="C744" s="16" t="s">
        <v>5349</v>
      </c>
      <c r="D744" s="16" t="s">
        <v>170</v>
      </c>
      <c r="E744" s="16" t="s">
        <v>192</v>
      </c>
      <c r="F744" s="16" t="s">
        <v>5124</v>
      </c>
      <c r="G744" s="16" t="s">
        <v>5421</v>
      </c>
      <c r="H744" s="16" t="s">
        <v>5422</v>
      </c>
      <c r="I744" s="16">
        <v>162</v>
      </c>
      <c r="J744" s="16" t="s">
        <v>1315</v>
      </c>
      <c r="K744" s="16">
        <v>75</v>
      </c>
      <c r="L744" s="16">
        <v>70</v>
      </c>
      <c r="M744" s="16" t="s">
        <v>5757</v>
      </c>
      <c r="N744" s="16" t="s">
        <v>5758</v>
      </c>
      <c r="O744" s="16" t="s">
        <v>6219</v>
      </c>
      <c r="Q744" s="16" t="s">
        <v>7443</v>
      </c>
      <c r="R744" s="16">
        <v>5120</v>
      </c>
      <c r="S744" s="16">
        <v>0.2</v>
      </c>
      <c r="T744" s="16">
        <v>0.5</v>
      </c>
      <c r="U744" s="16" t="s">
        <v>8759</v>
      </c>
      <c r="V744" s="16" t="s">
        <v>7367</v>
      </c>
      <c r="W744" s="16" t="s">
        <v>9540</v>
      </c>
      <c r="X744" s="16" t="s">
        <v>9614</v>
      </c>
      <c r="Y744" s="16" t="s">
        <v>9614</v>
      </c>
      <c r="Z744" s="16" t="s">
        <v>9614</v>
      </c>
      <c r="AA744" s="16" t="s">
        <v>9614</v>
      </c>
      <c r="AB744" s="16" t="s">
        <v>9614</v>
      </c>
      <c r="AC744" s="16" t="s">
        <v>9614</v>
      </c>
      <c r="AD744" s="16" t="s">
        <v>9614</v>
      </c>
      <c r="AE744" s="16" t="s">
        <v>9614</v>
      </c>
      <c r="AF744" s="16" t="s">
        <v>9614</v>
      </c>
      <c r="AG744" s="17" t="str">
        <f t="shared" si="22"/>
        <v>743,0,0,0,0,0,0,0,0,0</v>
      </c>
      <c r="AH744" s="16" t="s">
        <v>7444</v>
      </c>
      <c r="AI744" s="16" t="s">
        <v>8294</v>
      </c>
      <c r="AL744" s="16" t="s">
        <v>8048</v>
      </c>
      <c r="AN744" s="16">
        <v>2</v>
      </c>
      <c r="AO744" s="16">
        <v>25</v>
      </c>
      <c r="AT744" s="17"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16">
        <v>744</v>
      </c>
      <c r="B745" s="16" t="s">
        <v>1129</v>
      </c>
      <c r="C745" s="16" t="s">
        <v>5350</v>
      </c>
      <c r="D745" s="16" t="s">
        <v>187</v>
      </c>
      <c r="F745" s="16" t="s">
        <v>5125</v>
      </c>
      <c r="G745" s="16" t="s">
        <v>5421</v>
      </c>
      <c r="H745" s="16" t="s">
        <v>5422</v>
      </c>
      <c r="I745" s="16">
        <v>56</v>
      </c>
      <c r="J745" s="16" t="s">
        <v>2028</v>
      </c>
      <c r="K745" s="16">
        <v>190</v>
      </c>
      <c r="L745" s="16">
        <v>70</v>
      </c>
      <c r="M745" s="16" t="s">
        <v>5759</v>
      </c>
      <c r="N745" s="16" t="s">
        <v>3760</v>
      </c>
      <c r="O745" s="16" t="s">
        <v>6854</v>
      </c>
      <c r="P745" s="16" t="s">
        <v>6855</v>
      </c>
      <c r="Q745" s="16" t="s">
        <v>2024</v>
      </c>
      <c r="R745" s="16">
        <v>4096</v>
      </c>
      <c r="S745" s="16">
        <v>0.5</v>
      </c>
      <c r="T745" s="16">
        <v>9.1999999999999993</v>
      </c>
      <c r="U745" s="16" t="s">
        <v>2058</v>
      </c>
      <c r="V745" s="16" t="s">
        <v>8767</v>
      </c>
      <c r="W745" s="16" t="s">
        <v>9541</v>
      </c>
      <c r="X745" s="16" t="s">
        <v>9614</v>
      </c>
      <c r="Y745" s="16" t="s">
        <v>9614</v>
      </c>
      <c r="Z745" s="16" t="s">
        <v>9614</v>
      </c>
      <c r="AA745" s="16" t="s">
        <v>9614</v>
      </c>
      <c r="AB745" s="16" t="s">
        <v>9614</v>
      </c>
      <c r="AC745" s="16" t="s">
        <v>9614</v>
      </c>
      <c r="AD745" s="16" t="s">
        <v>9614</v>
      </c>
      <c r="AE745" s="16" t="s">
        <v>9614</v>
      </c>
      <c r="AF745" s="16" t="s">
        <v>9614</v>
      </c>
      <c r="AG745" s="17" t="str">
        <f t="shared" si="22"/>
        <v>744,0,0,0,0,0,0,0,0,0</v>
      </c>
      <c r="AH745" s="16" t="s">
        <v>6940</v>
      </c>
      <c r="AI745" s="16" t="s">
        <v>7951</v>
      </c>
      <c r="AN745" s="16">
        <v>0</v>
      </c>
      <c r="AO745" s="16">
        <v>25</v>
      </c>
      <c r="AQ745" s="16" t="s">
        <v>8740</v>
      </c>
      <c r="AT745" s="17"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16">
        <v>745</v>
      </c>
      <c r="B746" s="16" t="s">
        <v>5201</v>
      </c>
      <c r="C746" s="16" t="s">
        <v>5351</v>
      </c>
      <c r="D746" s="16" t="s">
        <v>187</v>
      </c>
      <c r="E746" s="16" t="s">
        <v>193</v>
      </c>
      <c r="F746" s="16" t="s">
        <v>5126</v>
      </c>
      <c r="G746" s="16" t="s">
        <v>5421</v>
      </c>
      <c r="H746" s="16" t="s">
        <v>5422</v>
      </c>
      <c r="I746" s="16">
        <v>170</v>
      </c>
      <c r="J746" s="16" t="s">
        <v>2029</v>
      </c>
      <c r="K746" s="16">
        <v>90</v>
      </c>
      <c r="L746" s="16">
        <v>70</v>
      </c>
      <c r="M746" s="16" t="s">
        <v>5760</v>
      </c>
      <c r="N746" s="16" t="s">
        <v>3760</v>
      </c>
      <c r="O746" s="16" t="s">
        <v>6220</v>
      </c>
      <c r="Q746" s="16" t="s">
        <v>2024</v>
      </c>
      <c r="R746" s="16">
        <v>4096</v>
      </c>
      <c r="S746" s="16">
        <v>0.8</v>
      </c>
      <c r="T746" s="16">
        <v>25</v>
      </c>
      <c r="U746" s="16" t="s">
        <v>2058</v>
      </c>
      <c r="V746" s="16" t="s">
        <v>8767</v>
      </c>
      <c r="W746" s="16" t="s">
        <v>9542</v>
      </c>
      <c r="X746" s="16" t="s">
        <v>9614</v>
      </c>
      <c r="Y746" s="16" t="s">
        <v>9614</v>
      </c>
      <c r="Z746" s="16" t="s">
        <v>9614</v>
      </c>
      <c r="AA746" s="16" t="s">
        <v>9614</v>
      </c>
      <c r="AB746" s="16" t="s">
        <v>9614</v>
      </c>
      <c r="AC746" s="16" t="s">
        <v>9614</v>
      </c>
      <c r="AD746" s="16" t="s">
        <v>9614</v>
      </c>
      <c r="AE746" s="16" t="s">
        <v>9614</v>
      </c>
      <c r="AF746" s="16" t="s">
        <v>9614</v>
      </c>
      <c r="AG746" s="17" t="str">
        <f t="shared" si="22"/>
        <v>745,0,0,0,0,0,0,0,0,0</v>
      </c>
      <c r="AH746" s="16" t="s">
        <v>7445</v>
      </c>
      <c r="AI746" s="16" t="s">
        <v>7952</v>
      </c>
      <c r="AN746" s="16">
        <v>0</v>
      </c>
      <c r="AO746" s="16">
        <v>25</v>
      </c>
      <c r="AT746" s="17"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16">
        <v>746</v>
      </c>
      <c r="B747" s="16" t="s">
        <v>5202</v>
      </c>
      <c r="C747" s="16" t="s">
        <v>5352</v>
      </c>
      <c r="D747" s="16" t="s">
        <v>179</v>
      </c>
      <c r="F747" s="16" t="s">
        <v>5127</v>
      </c>
      <c r="G747" s="16" t="s">
        <v>5421</v>
      </c>
      <c r="H747" s="16" t="s">
        <v>5422</v>
      </c>
      <c r="I747" s="16">
        <v>61</v>
      </c>
      <c r="J747" s="16" t="s">
        <v>2031</v>
      </c>
      <c r="K747" s="16">
        <v>60</v>
      </c>
      <c r="L747" s="16">
        <v>70</v>
      </c>
      <c r="M747" s="16" t="s">
        <v>5501</v>
      </c>
      <c r="O747" s="16" t="s">
        <v>6856</v>
      </c>
      <c r="P747" s="16" t="s">
        <v>6857</v>
      </c>
      <c r="Q747" s="16" t="s">
        <v>3758</v>
      </c>
      <c r="R747" s="16">
        <v>4096</v>
      </c>
      <c r="S747" s="16">
        <v>0.2</v>
      </c>
      <c r="T747" s="16">
        <v>0.3</v>
      </c>
      <c r="U747" s="16" t="s">
        <v>2057</v>
      </c>
      <c r="V747" s="16" t="s">
        <v>8765</v>
      </c>
      <c r="W747" s="16" t="s">
        <v>9543</v>
      </c>
      <c r="X747" s="16" t="s">
        <v>9614</v>
      </c>
      <c r="Y747" s="16" t="s">
        <v>9614</v>
      </c>
      <c r="Z747" s="16" t="s">
        <v>9614</v>
      </c>
      <c r="AA747" s="16" t="s">
        <v>9614</v>
      </c>
      <c r="AB747" s="16" t="s">
        <v>9614</v>
      </c>
      <c r="AC747" s="16" t="s">
        <v>9614</v>
      </c>
      <c r="AD747" s="16" t="s">
        <v>9614</v>
      </c>
      <c r="AE747" s="16" t="s">
        <v>9614</v>
      </c>
      <c r="AF747" s="16" t="s">
        <v>9614</v>
      </c>
      <c r="AG747" s="17" t="str">
        <f t="shared" si="22"/>
        <v>746,0,0,0,0,0,0,0,0,0</v>
      </c>
      <c r="AH747" s="16" t="s">
        <v>7446</v>
      </c>
      <c r="AI747" s="16" t="s">
        <v>7953</v>
      </c>
      <c r="AN747" s="16">
        <v>0</v>
      </c>
      <c r="AO747" s="16">
        <v>25</v>
      </c>
      <c r="AT747" s="17"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16">
        <v>747</v>
      </c>
      <c r="B748" s="16" t="s">
        <v>1135</v>
      </c>
      <c r="C748" s="16" t="s">
        <v>5353</v>
      </c>
      <c r="D748" s="16" t="s">
        <v>183</v>
      </c>
      <c r="E748" s="16" t="s">
        <v>179</v>
      </c>
      <c r="F748" s="16" t="s">
        <v>5128</v>
      </c>
      <c r="G748" s="16" t="s">
        <v>5421</v>
      </c>
      <c r="H748" s="16" t="s">
        <v>5422</v>
      </c>
      <c r="I748" s="16">
        <v>61</v>
      </c>
      <c r="J748" s="16" t="s">
        <v>2034</v>
      </c>
      <c r="K748" s="16">
        <v>190</v>
      </c>
      <c r="L748" s="16">
        <v>70</v>
      </c>
      <c r="M748" s="16" t="s">
        <v>5761</v>
      </c>
      <c r="N748" s="16" t="s">
        <v>3792</v>
      </c>
      <c r="O748" s="16" t="s">
        <v>6858</v>
      </c>
      <c r="P748" s="16" t="s">
        <v>6859</v>
      </c>
      <c r="Q748" s="16" t="s">
        <v>3684</v>
      </c>
      <c r="R748" s="16">
        <v>5120</v>
      </c>
      <c r="S748" s="16">
        <v>0.4</v>
      </c>
      <c r="T748" s="16">
        <v>8</v>
      </c>
      <c r="U748" s="16" t="s">
        <v>2057</v>
      </c>
      <c r="V748" s="16" t="s">
        <v>8765</v>
      </c>
      <c r="W748" s="16" t="s">
        <v>9544</v>
      </c>
      <c r="X748" s="16" t="s">
        <v>9614</v>
      </c>
      <c r="Y748" s="16" t="s">
        <v>9614</v>
      </c>
      <c r="Z748" s="16" t="s">
        <v>9614</v>
      </c>
      <c r="AA748" s="16" t="s">
        <v>9614</v>
      </c>
      <c r="AB748" s="16" t="s">
        <v>9614</v>
      </c>
      <c r="AC748" s="16" t="s">
        <v>9614</v>
      </c>
      <c r="AD748" s="16" t="s">
        <v>9614</v>
      </c>
      <c r="AE748" s="16" t="s">
        <v>9614</v>
      </c>
      <c r="AF748" s="16" t="s">
        <v>9614</v>
      </c>
      <c r="AG748" s="17" t="str">
        <f t="shared" si="22"/>
        <v>747,0,0,0,0,0,0,0,0,0</v>
      </c>
      <c r="AH748" s="16" t="s">
        <v>7447</v>
      </c>
      <c r="AI748" s="16" t="s">
        <v>8295</v>
      </c>
      <c r="AL748" s="16" t="s">
        <v>8057</v>
      </c>
      <c r="AN748" s="16">
        <v>0</v>
      </c>
      <c r="AO748" s="16">
        <v>25</v>
      </c>
      <c r="AQ748" s="16" t="s">
        <v>8741</v>
      </c>
      <c r="AT748" s="17"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16">
        <v>748</v>
      </c>
      <c r="B749" s="16" t="s">
        <v>1136</v>
      </c>
      <c r="C749" s="16" t="s">
        <v>5354</v>
      </c>
      <c r="D749" s="16" t="s">
        <v>183</v>
      </c>
      <c r="E749" s="16" t="s">
        <v>179</v>
      </c>
      <c r="F749" s="16" t="s">
        <v>5129</v>
      </c>
      <c r="G749" s="16" t="s">
        <v>5421</v>
      </c>
      <c r="H749" s="16" t="s">
        <v>5422</v>
      </c>
      <c r="I749" s="16">
        <v>173</v>
      </c>
      <c r="J749" s="16" t="s">
        <v>2044</v>
      </c>
      <c r="K749" s="16">
        <v>75</v>
      </c>
      <c r="L749" s="16">
        <v>70</v>
      </c>
      <c r="M749" s="16" t="s">
        <v>5761</v>
      </c>
      <c r="N749" s="16" t="s">
        <v>3792</v>
      </c>
      <c r="O749" s="16" t="s">
        <v>6221</v>
      </c>
      <c r="Q749" s="16" t="s">
        <v>3684</v>
      </c>
      <c r="R749" s="16">
        <v>5120</v>
      </c>
      <c r="S749" s="16">
        <v>0.7</v>
      </c>
      <c r="T749" s="16">
        <v>14.5</v>
      </c>
      <c r="U749" s="16" t="s">
        <v>2057</v>
      </c>
      <c r="V749" s="16" t="s">
        <v>8765</v>
      </c>
      <c r="W749" s="16" t="s">
        <v>9545</v>
      </c>
      <c r="X749" s="16" t="s">
        <v>9614</v>
      </c>
      <c r="Y749" s="16" t="s">
        <v>9614</v>
      </c>
      <c r="Z749" s="16" t="s">
        <v>9614</v>
      </c>
      <c r="AA749" s="16" t="s">
        <v>9614</v>
      </c>
      <c r="AB749" s="16" t="s">
        <v>9614</v>
      </c>
      <c r="AC749" s="16" t="s">
        <v>9614</v>
      </c>
      <c r="AD749" s="16" t="s">
        <v>9614</v>
      </c>
      <c r="AE749" s="16" t="s">
        <v>9614</v>
      </c>
      <c r="AF749" s="16" t="s">
        <v>9614</v>
      </c>
      <c r="AG749" s="17" t="str">
        <f t="shared" si="22"/>
        <v>748,0,0,0,0,0,0,0,0,0</v>
      </c>
      <c r="AH749" s="16" t="s">
        <v>7447</v>
      </c>
      <c r="AI749" s="16" t="s">
        <v>7954</v>
      </c>
      <c r="AN749" s="16">
        <v>0</v>
      </c>
      <c r="AO749" s="16">
        <v>25</v>
      </c>
      <c r="AT749" s="17"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16">
        <v>749</v>
      </c>
      <c r="B750" s="16" t="s">
        <v>1137</v>
      </c>
      <c r="C750" s="16" t="s">
        <v>5355</v>
      </c>
      <c r="D750" s="16" t="s">
        <v>184</v>
      </c>
      <c r="F750" s="16" t="s">
        <v>5130</v>
      </c>
      <c r="G750" s="16" t="s">
        <v>5421</v>
      </c>
      <c r="H750" s="16" t="s">
        <v>5422</v>
      </c>
      <c r="I750" s="16">
        <v>77</v>
      </c>
      <c r="J750" s="16" t="s">
        <v>2028</v>
      </c>
      <c r="K750" s="16">
        <v>190</v>
      </c>
      <c r="L750" s="16">
        <v>70</v>
      </c>
      <c r="M750" s="16" t="s">
        <v>5762</v>
      </c>
      <c r="N750" s="16" t="s">
        <v>3702</v>
      </c>
      <c r="O750" s="16" t="s">
        <v>6860</v>
      </c>
      <c r="P750" s="16" t="s">
        <v>6861</v>
      </c>
      <c r="Q750" s="16" t="s">
        <v>2024</v>
      </c>
      <c r="R750" s="16">
        <v>5120</v>
      </c>
      <c r="S750" s="16">
        <v>1</v>
      </c>
      <c r="T750" s="16">
        <v>110</v>
      </c>
      <c r="U750" s="16" t="s">
        <v>2058</v>
      </c>
      <c r="V750" s="16" t="s">
        <v>7367</v>
      </c>
      <c r="W750" s="16" t="s">
        <v>9546</v>
      </c>
      <c r="X750" s="16" t="s">
        <v>9614</v>
      </c>
      <c r="Y750" s="16" t="s">
        <v>9614</v>
      </c>
      <c r="Z750" s="16" t="s">
        <v>9614</v>
      </c>
      <c r="AA750" s="16" t="s">
        <v>9614</v>
      </c>
      <c r="AB750" s="16" t="s">
        <v>9614</v>
      </c>
      <c r="AC750" s="16" t="s">
        <v>9614</v>
      </c>
      <c r="AD750" s="16" t="s">
        <v>9614</v>
      </c>
      <c r="AE750" s="16" t="s">
        <v>9614</v>
      </c>
      <c r="AF750" s="16" t="s">
        <v>9614</v>
      </c>
      <c r="AG750" s="17" t="str">
        <f t="shared" si="22"/>
        <v>749,0,0,0,0,0,0,0,0,0</v>
      </c>
      <c r="AH750" s="16" t="s">
        <v>7448</v>
      </c>
      <c r="AI750" s="16" t="s">
        <v>8296</v>
      </c>
      <c r="AL750" s="16" t="s">
        <v>8283</v>
      </c>
      <c r="AN750" s="16">
        <v>0</v>
      </c>
      <c r="AO750" s="16">
        <v>25</v>
      </c>
      <c r="AQ750" s="16" t="s">
        <v>8742</v>
      </c>
      <c r="AT750" s="17"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16">
        <v>750</v>
      </c>
      <c r="B751" s="16" t="s">
        <v>1138</v>
      </c>
      <c r="C751" s="16" t="s">
        <v>5356</v>
      </c>
      <c r="D751" s="16" t="s">
        <v>184</v>
      </c>
      <c r="F751" s="16" t="s">
        <v>5131</v>
      </c>
      <c r="G751" s="16" t="s">
        <v>5421</v>
      </c>
      <c r="H751" s="16" t="s">
        <v>5422</v>
      </c>
      <c r="I751" s="16">
        <v>175</v>
      </c>
      <c r="J751" s="16" t="s">
        <v>2029</v>
      </c>
      <c r="K751" s="16">
        <v>60</v>
      </c>
      <c r="L751" s="16">
        <v>70</v>
      </c>
      <c r="M751" s="16" t="s">
        <v>5762</v>
      </c>
      <c r="N751" s="16" t="s">
        <v>3702</v>
      </c>
      <c r="O751" s="16" t="s">
        <v>6222</v>
      </c>
      <c r="Q751" s="16" t="s">
        <v>2024</v>
      </c>
      <c r="R751" s="16">
        <v>5120</v>
      </c>
      <c r="S751" s="16">
        <v>2.5</v>
      </c>
      <c r="T751" s="16">
        <v>920</v>
      </c>
      <c r="U751" s="16" t="s">
        <v>2058</v>
      </c>
      <c r="V751" s="16" t="s">
        <v>7367</v>
      </c>
      <c r="W751" s="16" t="s">
        <v>9547</v>
      </c>
      <c r="X751" s="16" t="s">
        <v>9614</v>
      </c>
      <c r="Y751" s="16" t="s">
        <v>9614</v>
      </c>
      <c r="Z751" s="16" t="s">
        <v>9614</v>
      </c>
      <c r="AA751" s="16" t="s">
        <v>9614</v>
      </c>
      <c r="AB751" s="16" t="s">
        <v>9614</v>
      </c>
      <c r="AC751" s="16" t="s">
        <v>9614</v>
      </c>
      <c r="AD751" s="16" t="s">
        <v>9614</v>
      </c>
      <c r="AE751" s="16" t="s">
        <v>9614</v>
      </c>
      <c r="AF751" s="16" t="s">
        <v>9614</v>
      </c>
      <c r="AG751" s="17" t="str">
        <f t="shared" si="22"/>
        <v>750,0,0,0,0,0,0,0,0,0</v>
      </c>
      <c r="AH751" s="16" t="s">
        <v>7449</v>
      </c>
      <c r="AI751" s="16" t="s">
        <v>8297</v>
      </c>
      <c r="AL751" s="16" t="s">
        <v>8283</v>
      </c>
      <c r="AN751" s="16">
        <v>0</v>
      </c>
      <c r="AO751" s="16">
        <v>25</v>
      </c>
      <c r="AT751" s="17"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16">
        <v>751</v>
      </c>
      <c r="B752" s="16" t="s">
        <v>1139</v>
      </c>
      <c r="C752" s="16" t="s">
        <v>5357</v>
      </c>
      <c r="D752" s="16" t="s">
        <v>179</v>
      </c>
      <c r="E752" s="16" t="s">
        <v>170</v>
      </c>
      <c r="F752" s="16" t="s">
        <v>5132</v>
      </c>
      <c r="G752" s="16" t="s">
        <v>5421</v>
      </c>
      <c r="H752" s="16" t="s">
        <v>5422</v>
      </c>
      <c r="I752" s="16">
        <v>54</v>
      </c>
      <c r="J752" s="16" t="s">
        <v>5415</v>
      </c>
      <c r="K752" s="16">
        <v>200</v>
      </c>
      <c r="L752" s="16">
        <v>70</v>
      </c>
      <c r="M752" s="16" t="s">
        <v>5763</v>
      </c>
      <c r="N752" s="16" t="s">
        <v>3747</v>
      </c>
      <c r="O752" s="16" t="s">
        <v>6862</v>
      </c>
      <c r="P752" s="16" t="s">
        <v>6863</v>
      </c>
      <c r="Q752" s="16" t="s">
        <v>7086</v>
      </c>
      <c r="R752" s="16">
        <v>4096</v>
      </c>
      <c r="S752" s="16">
        <v>0.3</v>
      </c>
      <c r="T752" s="16">
        <v>4</v>
      </c>
      <c r="U752" s="16" t="s">
        <v>2055</v>
      </c>
      <c r="V752" s="16" t="s">
        <v>8764</v>
      </c>
      <c r="W752" s="16" t="s">
        <v>9548</v>
      </c>
      <c r="X752" s="16" t="s">
        <v>9614</v>
      </c>
      <c r="Y752" s="16" t="s">
        <v>9614</v>
      </c>
      <c r="Z752" s="16" t="s">
        <v>9614</v>
      </c>
      <c r="AA752" s="16" t="s">
        <v>9614</v>
      </c>
      <c r="AB752" s="16" t="s">
        <v>9614</v>
      </c>
      <c r="AC752" s="16" t="s">
        <v>9614</v>
      </c>
      <c r="AD752" s="16" t="s">
        <v>9614</v>
      </c>
      <c r="AE752" s="16" t="s">
        <v>9614</v>
      </c>
      <c r="AF752" s="16" t="s">
        <v>9614</v>
      </c>
      <c r="AG752" s="17" t="str">
        <f t="shared" si="22"/>
        <v>751,0,0,0,0,0,0,0,0,0</v>
      </c>
      <c r="AH752" s="16" t="s">
        <v>7450</v>
      </c>
      <c r="AI752" s="16" t="s">
        <v>8298</v>
      </c>
      <c r="AL752" s="16" t="s">
        <v>8046</v>
      </c>
      <c r="AN752" s="16">
        <v>0</v>
      </c>
      <c r="AO752" s="16">
        <v>25</v>
      </c>
      <c r="AQ752" s="16" t="s">
        <v>8743</v>
      </c>
      <c r="AT752" s="17"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16">
        <v>752</v>
      </c>
      <c r="B753" s="16" t="s">
        <v>1140</v>
      </c>
      <c r="C753" s="16" t="s">
        <v>5358</v>
      </c>
      <c r="D753" s="16" t="s">
        <v>179</v>
      </c>
      <c r="E753" s="16" t="s">
        <v>170</v>
      </c>
      <c r="F753" s="16" t="s">
        <v>5133</v>
      </c>
      <c r="G753" s="16" t="s">
        <v>5421</v>
      </c>
      <c r="H753" s="16" t="s">
        <v>5422</v>
      </c>
      <c r="I753" s="16">
        <v>159</v>
      </c>
      <c r="J753" s="16" t="s">
        <v>5429</v>
      </c>
      <c r="K753" s="16">
        <v>100</v>
      </c>
      <c r="L753" s="16">
        <v>70</v>
      </c>
      <c r="M753" s="16" t="s">
        <v>5763</v>
      </c>
      <c r="N753" s="16" t="s">
        <v>3747</v>
      </c>
      <c r="O753" s="16" t="s">
        <v>6223</v>
      </c>
      <c r="Q753" s="16" t="s">
        <v>7086</v>
      </c>
      <c r="R753" s="16">
        <v>4096</v>
      </c>
      <c r="S753" s="16">
        <v>1.8</v>
      </c>
      <c r="T753" s="16">
        <v>82</v>
      </c>
      <c r="U753" s="16" t="s">
        <v>2055</v>
      </c>
      <c r="V753" s="16" t="s">
        <v>8764</v>
      </c>
      <c r="W753" s="16" t="s">
        <v>9549</v>
      </c>
      <c r="X753" s="16" t="s">
        <v>9614</v>
      </c>
      <c r="Y753" s="16" t="s">
        <v>9614</v>
      </c>
      <c r="Z753" s="16" t="s">
        <v>9614</v>
      </c>
      <c r="AA753" s="16" t="s">
        <v>9614</v>
      </c>
      <c r="AB753" s="16" t="s">
        <v>9614</v>
      </c>
      <c r="AC753" s="16" t="s">
        <v>9614</v>
      </c>
      <c r="AD753" s="16" t="s">
        <v>9614</v>
      </c>
      <c r="AE753" s="16" t="s">
        <v>9614</v>
      </c>
      <c r="AF753" s="16" t="s">
        <v>9614</v>
      </c>
      <c r="AG753" s="17" t="str">
        <f t="shared" si="22"/>
        <v>752,0,0,0,0,0,0,0,0,0</v>
      </c>
      <c r="AH753" s="16" t="s">
        <v>7450</v>
      </c>
      <c r="AI753" s="16" t="s">
        <v>8299</v>
      </c>
      <c r="AL753" s="16" t="s">
        <v>8046</v>
      </c>
      <c r="AN753" s="16">
        <v>0</v>
      </c>
      <c r="AO753" s="16">
        <v>25</v>
      </c>
      <c r="AT753" s="17"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16">
        <v>753</v>
      </c>
      <c r="B754" s="16" t="s">
        <v>1141</v>
      </c>
      <c r="C754" s="16" t="s">
        <v>5359</v>
      </c>
      <c r="D754" s="16" t="s">
        <v>181</v>
      </c>
      <c r="F754" s="16" t="s">
        <v>5134</v>
      </c>
      <c r="G754" s="16" t="s">
        <v>5421</v>
      </c>
      <c r="H754" s="16" t="s">
        <v>5422</v>
      </c>
      <c r="I754" s="16">
        <v>50</v>
      </c>
      <c r="J754" s="16" t="s">
        <v>2028</v>
      </c>
      <c r="K754" s="16">
        <v>190</v>
      </c>
      <c r="L754" s="16">
        <v>70</v>
      </c>
      <c r="M754" s="16" t="s">
        <v>3720</v>
      </c>
      <c r="N754" s="16" t="s">
        <v>5603</v>
      </c>
      <c r="O754" s="16" t="s">
        <v>6864</v>
      </c>
      <c r="P754" s="16" t="s">
        <v>6865</v>
      </c>
      <c r="Q754" s="16" t="s">
        <v>241</v>
      </c>
      <c r="R754" s="16">
        <v>5120</v>
      </c>
      <c r="S754" s="16">
        <v>0.3</v>
      </c>
      <c r="T754" s="16">
        <v>1.5</v>
      </c>
      <c r="U754" s="16" t="s">
        <v>8761</v>
      </c>
      <c r="V754" s="16" t="s">
        <v>7367</v>
      </c>
      <c r="W754" s="16" t="s">
        <v>9550</v>
      </c>
      <c r="X754" s="16" t="s">
        <v>9614</v>
      </c>
      <c r="Y754" s="16" t="s">
        <v>9614</v>
      </c>
      <c r="Z754" s="16" t="s">
        <v>9614</v>
      </c>
      <c r="AA754" s="16" t="s">
        <v>9614</v>
      </c>
      <c r="AB754" s="16" t="s">
        <v>9614</v>
      </c>
      <c r="AC754" s="16" t="s">
        <v>9614</v>
      </c>
      <c r="AD754" s="16" t="s">
        <v>9614</v>
      </c>
      <c r="AE754" s="16" t="s">
        <v>9614</v>
      </c>
      <c r="AF754" s="16" t="s">
        <v>9614</v>
      </c>
      <c r="AG754" s="17" t="str">
        <f t="shared" si="22"/>
        <v>753,0,0,0,0,0,0,0,0,0</v>
      </c>
      <c r="AH754" s="16" t="s">
        <v>7451</v>
      </c>
      <c r="AI754" s="16" t="s">
        <v>8300</v>
      </c>
      <c r="AL754" s="16" t="s">
        <v>8227</v>
      </c>
      <c r="AO754" s="16">
        <v>25</v>
      </c>
      <c r="AQ754" s="16" t="s">
        <v>8744</v>
      </c>
      <c r="AT754" s="17"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16">
        <v>754</v>
      </c>
      <c r="B755" s="16" t="s">
        <v>1142</v>
      </c>
      <c r="C755" s="16" t="s">
        <v>5360</v>
      </c>
      <c r="D755" s="16" t="s">
        <v>181</v>
      </c>
      <c r="F755" s="16" t="s">
        <v>5135</v>
      </c>
      <c r="G755" s="16" t="s">
        <v>5421</v>
      </c>
      <c r="H755" s="16" t="s">
        <v>5422</v>
      </c>
      <c r="I755" s="16">
        <v>168</v>
      </c>
      <c r="J755" s="16" t="s">
        <v>2029</v>
      </c>
      <c r="K755" s="16">
        <v>75</v>
      </c>
      <c r="L755" s="16">
        <v>70</v>
      </c>
      <c r="M755" s="16" t="s">
        <v>3720</v>
      </c>
      <c r="N755" s="16" t="s">
        <v>5603</v>
      </c>
      <c r="O755" s="16" t="s">
        <v>6224</v>
      </c>
      <c r="Q755" s="16" t="s">
        <v>241</v>
      </c>
      <c r="R755" s="16">
        <v>5120</v>
      </c>
      <c r="S755" s="16">
        <v>0.9</v>
      </c>
      <c r="T755" s="16">
        <v>18.5</v>
      </c>
      <c r="U755" s="16" t="s">
        <v>8761</v>
      </c>
      <c r="V755" s="16" t="s">
        <v>7367</v>
      </c>
      <c r="W755" s="16" t="s">
        <v>9551</v>
      </c>
      <c r="X755" s="16" t="s">
        <v>9614</v>
      </c>
      <c r="Y755" s="16" t="s">
        <v>9614</v>
      </c>
      <c r="Z755" s="16" t="s">
        <v>9614</v>
      </c>
      <c r="AA755" s="16" t="s">
        <v>9614</v>
      </c>
      <c r="AB755" s="16" t="s">
        <v>9614</v>
      </c>
      <c r="AC755" s="16" t="s">
        <v>9614</v>
      </c>
      <c r="AD755" s="16" t="s">
        <v>9614</v>
      </c>
      <c r="AE755" s="16" t="s">
        <v>9614</v>
      </c>
      <c r="AF755" s="16" t="s">
        <v>9614</v>
      </c>
      <c r="AG755" s="17" t="str">
        <f t="shared" si="22"/>
        <v>754,0,0,0,0,0,0,0,0,0</v>
      </c>
      <c r="AH755" s="16" t="s">
        <v>7452</v>
      </c>
      <c r="AI755" s="16" t="s">
        <v>7955</v>
      </c>
      <c r="AN755" s="16">
        <v>0</v>
      </c>
      <c r="AO755" s="16">
        <v>25</v>
      </c>
      <c r="AP755" s="16">
        <v>25</v>
      </c>
      <c r="AT755" s="17"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16">
        <v>755</v>
      </c>
      <c r="B756" s="16" t="s">
        <v>1143</v>
      </c>
      <c r="C756" s="16" t="s">
        <v>5361</v>
      </c>
      <c r="D756" s="16" t="s">
        <v>181</v>
      </c>
      <c r="E756" s="16" t="s">
        <v>192</v>
      </c>
      <c r="F756" s="16" t="s">
        <v>5136</v>
      </c>
      <c r="G756" s="16" t="s">
        <v>5421</v>
      </c>
      <c r="H756" s="16" t="s">
        <v>5422</v>
      </c>
      <c r="I756" s="16">
        <v>57</v>
      </c>
      <c r="J756" s="16" t="s">
        <v>5415</v>
      </c>
      <c r="K756" s="16">
        <v>190</v>
      </c>
      <c r="L756" s="16">
        <v>70</v>
      </c>
      <c r="M756" s="16" t="s">
        <v>5764</v>
      </c>
      <c r="N756" s="16" t="s">
        <v>3764</v>
      </c>
      <c r="O756" s="16" t="s">
        <v>6866</v>
      </c>
      <c r="P756" s="16" t="s">
        <v>6867</v>
      </c>
      <c r="Q756" s="16" t="s">
        <v>241</v>
      </c>
      <c r="R756" s="16">
        <v>5120</v>
      </c>
      <c r="S756" s="16">
        <v>0.2</v>
      </c>
      <c r="T756" s="16">
        <v>1.5</v>
      </c>
      <c r="U756" s="16" t="s">
        <v>8762</v>
      </c>
      <c r="V756" s="16" t="s">
        <v>7367</v>
      </c>
      <c r="W756" s="16" t="s">
        <v>9552</v>
      </c>
      <c r="X756" s="16" t="s">
        <v>9614</v>
      </c>
      <c r="Y756" s="16" t="s">
        <v>9614</v>
      </c>
      <c r="Z756" s="16" t="s">
        <v>9614</v>
      </c>
      <c r="AA756" s="16" t="s">
        <v>9614</v>
      </c>
      <c r="AB756" s="16" t="s">
        <v>9614</v>
      </c>
      <c r="AC756" s="16" t="s">
        <v>9614</v>
      </c>
      <c r="AD756" s="16" t="s">
        <v>9614</v>
      </c>
      <c r="AE756" s="16" t="s">
        <v>9614</v>
      </c>
      <c r="AF756" s="16" t="s">
        <v>9614</v>
      </c>
      <c r="AG756" s="17" t="str">
        <f t="shared" si="22"/>
        <v>755,0,0,0,0,0,0,0,0,0</v>
      </c>
      <c r="AH756" s="16" t="s">
        <v>7453</v>
      </c>
      <c r="AI756" s="16" t="s">
        <v>8391</v>
      </c>
      <c r="AK756" s="16" t="s">
        <v>8325</v>
      </c>
      <c r="AL756" s="16" t="s">
        <v>8066</v>
      </c>
      <c r="AN756" s="16">
        <v>0</v>
      </c>
      <c r="AO756" s="16">
        <v>25</v>
      </c>
      <c r="AQ756" s="16" t="s">
        <v>8745</v>
      </c>
      <c r="AT756" s="17"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16">
        <v>756</v>
      </c>
      <c r="B757" s="16" t="s">
        <v>1144</v>
      </c>
      <c r="C757" s="16" t="s">
        <v>5362</v>
      </c>
      <c r="D757" s="16" t="s">
        <v>181</v>
      </c>
      <c r="E757" s="16" t="s">
        <v>192</v>
      </c>
      <c r="F757" s="16" t="s">
        <v>5137</v>
      </c>
      <c r="G757" s="16" t="s">
        <v>5421</v>
      </c>
      <c r="H757" s="16" t="s">
        <v>5422</v>
      </c>
      <c r="I757" s="16">
        <v>142</v>
      </c>
      <c r="J757" s="16" t="s">
        <v>5429</v>
      </c>
      <c r="K757" s="16">
        <v>75</v>
      </c>
      <c r="L757" s="16">
        <v>70</v>
      </c>
      <c r="M757" s="16" t="s">
        <v>5764</v>
      </c>
      <c r="N757" s="16" t="s">
        <v>3764</v>
      </c>
      <c r="O757" s="16" t="s">
        <v>6225</v>
      </c>
      <c r="Q757" s="16" t="s">
        <v>241</v>
      </c>
      <c r="R757" s="16">
        <v>5120</v>
      </c>
      <c r="S757" s="16">
        <v>1</v>
      </c>
      <c r="T757" s="16">
        <v>11.5</v>
      </c>
      <c r="U757" s="16" t="s">
        <v>8762</v>
      </c>
      <c r="V757" s="16" t="s">
        <v>7367</v>
      </c>
      <c r="W757" s="16" t="s">
        <v>9553</v>
      </c>
      <c r="X757" s="16" t="s">
        <v>9614</v>
      </c>
      <c r="Y757" s="16" t="s">
        <v>9614</v>
      </c>
      <c r="Z757" s="16" t="s">
        <v>9614</v>
      </c>
      <c r="AA757" s="16" t="s">
        <v>9614</v>
      </c>
      <c r="AB757" s="16" t="s">
        <v>9614</v>
      </c>
      <c r="AC757" s="16" t="s">
        <v>9614</v>
      </c>
      <c r="AD757" s="16" t="s">
        <v>9614</v>
      </c>
      <c r="AE757" s="16" t="s">
        <v>9614</v>
      </c>
      <c r="AF757" s="16" t="s">
        <v>9614</v>
      </c>
      <c r="AG757" s="17" t="str">
        <f t="shared" si="22"/>
        <v>756,0,0,0,0,0,0,0,0,0</v>
      </c>
      <c r="AH757" s="16" t="s">
        <v>7453</v>
      </c>
      <c r="AI757" s="16" t="s">
        <v>7956</v>
      </c>
      <c r="AN757" s="16">
        <v>0</v>
      </c>
      <c r="AO757" s="16">
        <v>25</v>
      </c>
      <c r="AT757" s="17"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16">
        <v>757</v>
      </c>
      <c r="B758" s="16" t="s">
        <v>1145</v>
      </c>
      <c r="C758" s="16" t="s">
        <v>5363</v>
      </c>
      <c r="D758" s="16" t="s">
        <v>183</v>
      </c>
      <c r="E758" s="16" t="s">
        <v>178</v>
      </c>
      <c r="F758" s="16" t="s">
        <v>5138</v>
      </c>
      <c r="G758" s="16" t="s">
        <v>1311</v>
      </c>
      <c r="H758" s="16" t="s">
        <v>5422</v>
      </c>
      <c r="I758" s="16">
        <v>64</v>
      </c>
      <c r="J758" s="16" t="s">
        <v>1314</v>
      </c>
      <c r="K758" s="16">
        <v>120</v>
      </c>
      <c r="L758" s="16">
        <v>70</v>
      </c>
      <c r="M758" s="16" t="s">
        <v>5765</v>
      </c>
      <c r="N758" s="16" t="s">
        <v>3717</v>
      </c>
      <c r="O758" s="16" t="s">
        <v>6868</v>
      </c>
      <c r="P758" s="16" t="s">
        <v>6869</v>
      </c>
      <c r="Q758" s="16" t="s">
        <v>6902</v>
      </c>
      <c r="R758" s="16">
        <v>5120</v>
      </c>
      <c r="S758" s="16">
        <v>0.6</v>
      </c>
      <c r="T758" s="16">
        <v>4.8</v>
      </c>
      <c r="U758" s="16" t="s">
        <v>8763</v>
      </c>
      <c r="V758" s="16" t="s">
        <v>8767</v>
      </c>
      <c r="W758" s="16" t="s">
        <v>9554</v>
      </c>
      <c r="X758" s="16" t="s">
        <v>9614</v>
      </c>
      <c r="Y758" s="16" t="s">
        <v>9614</v>
      </c>
      <c r="Z758" s="16" t="s">
        <v>9614</v>
      </c>
      <c r="AA758" s="16" t="s">
        <v>9614</v>
      </c>
      <c r="AB758" s="16" t="s">
        <v>9614</v>
      </c>
      <c r="AC758" s="16" t="s">
        <v>9614</v>
      </c>
      <c r="AD758" s="16" t="s">
        <v>9614</v>
      </c>
      <c r="AE758" s="16" t="s">
        <v>9614</v>
      </c>
      <c r="AF758" s="16" t="s">
        <v>9614</v>
      </c>
      <c r="AG758" s="17" t="str">
        <f t="shared" si="22"/>
        <v>757,0,0,0,0,0,0,0,0,0</v>
      </c>
      <c r="AH758" s="16" t="s">
        <v>7454</v>
      </c>
      <c r="AI758" s="16" t="s">
        <v>8301</v>
      </c>
      <c r="AL758" s="16" t="s">
        <v>8109</v>
      </c>
      <c r="AN758" s="16">
        <v>0</v>
      </c>
      <c r="AO758" s="16">
        <v>25</v>
      </c>
      <c r="AQ758" s="16" t="s">
        <v>8746</v>
      </c>
      <c r="AT758" s="17"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16">
        <v>758</v>
      </c>
      <c r="B759" s="16" t="s">
        <v>1146</v>
      </c>
      <c r="C759" s="16" t="s">
        <v>5364</v>
      </c>
      <c r="D759" s="16" t="s">
        <v>183</v>
      </c>
      <c r="E759" s="16" t="s">
        <v>178</v>
      </c>
      <c r="F759" s="16" t="s">
        <v>5139</v>
      </c>
      <c r="G759" s="16" t="s">
        <v>5424</v>
      </c>
      <c r="H759" s="16" t="s">
        <v>5422</v>
      </c>
      <c r="I759" s="16">
        <v>168</v>
      </c>
      <c r="J759" s="16" t="s">
        <v>1315</v>
      </c>
      <c r="K759" s="16">
        <v>45</v>
      </c>
      <c r="L759" s="16">
        <v>70</v>
      </c>
      <c r="M759" s="16" t="s">
        <v>5765</v>
      </c>
      <c r="N759" s="16" t="s">
        <v>3717</v>
      </c>
      <c r="O759" s="16" t="s">
        <v>6226</v>
      </c>
      <c r="Q759" s="16" t="s">
        <v>6902</v>
      </c>
      <c r="R759" s="16">
        <v>5120</v>
      </c>
      <c r="S759" s="16">
        <v>1.2</v>
      </c>
      <c r="T759" s="16">
        <v>22.2</v>
      </c>
      <c r="U759" s="16" t="s">
        <v>8763</v>
      </c>
      <c r="V759" s="16" t="s">
        <v>8767</v>
      </c>
      <c r="W759" s="16" t="s">
        <v>9555</v>
      </c>
      <c r="X759" s="16" t="s">
        <v>9614</v>
      </c>
      <c r="Y759" s="16" t="s">
        <v>9614</v>
      </c>
      <c r="Z759" s="16" t="s">
        <v>9614</v>
      </c>
      <c r="AA759" s="16" t="s">
        <v>9614</v>
      </c>
      <c r="AB759" s="16" t="s">
        <v>9614</v>
      </c>
      <c r="AC759" s="16" t="s">
        <v>9614</v>
      </c>
      <c r="AD759" s="16" t="s">
        <v>9614</v>
      </c>
      <c r="AE759" s="16" t="s">
        <v>9614</v>
      </c>
      <c r="AF759" s="16" t="s">
        <v>9614</v>
      </c>
      <c r="AG759" s="17" t="str">
        <f t="shared" si="22"/>
        <v>758,0,0,0,0,0,0,0,0,0</v>
      </c>
      <c r="AH759" s="16" t="s">
        <v>7454</v>
      </c>
      <c r="AI759" s="16" t="s">
        <v>7957</v>
      </c>
      <c r="AN759" s="16">
        <v>0</v>
      </c>
      <c r="AO759" s="16">
        <v>25</v>
      </c>
      <c r="AT759" s="17"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16">
        <v>759</v>
      </c>
      <c r="B760" s="16" t="s">
        <v>1147</v>
      </c>
      <c r="C760" s="16" t="s">
        <v>5365</v>
      </c>
      <c r="D760" s="16" t="s">
        <v>177</v>
      </c>
      <c r="E760" s="16" t="s">
        <v>182</v>
      </c>
      <c r="F760" s="16" t="s">
        <v>5140</v>
      </c>
      <c r="G760" s="16" t="s">
        <v>5421</v>
      </c>
      <c r="H760" s="16" t="s">
        <v>5422</v>
      </c>
      <c r="I760" s="16">
        <v>68</v>
      </c>
      <c r="J760" s="16" t="s">
        <v>2028</v>
      </c>
      <c r="K760" s="16">
        <v>140</v>
      </c>
      <c r="L760" s="16">
        <v>70</v>
      </c>
      <c r="M760" s="16" t="s">
        <v>5766</v>
      </c>
      <c r="N760" s="16" t="s">
        <v>3814</v>
      </c>
      <c r="O760" s="16" t="s">
        <v>6870</v>
      </c>
      <c r="P760" s="16" t="s">
        <v>6871</v>
      </c>
      <c r="Q760" s="16" t="s">
        <v>2024</v>
      </c>
      <c r="R760" s="16">
        <v>4096</v>
      </c>
      <c r="S760" s="16">
        <v>0.5</v>
      </c>
      <c r="T760" s="16">
        <v>6.8</v>
      </c>
      <c r="U760" s="16" t="s">
        <v>8761</v>
      </c>
      <c r="V760" s="16" t="s">
        <v>7367</v>
      </c>
      <c r="W760" s="16" t="s">
        <v>9556</v>
      </c>
      <c r="X760" s="16" t="s">
        <v>9614</v>
      </c>
      <c r="Y760" s="16" t="s">
        <v>9614</v>
      </c>
      <c r="Z760" s="16" t="s">
        <v>9614</v>
      </c>
      <c r="AA760" s="16" t="s">
        <v>9614</v>
      </c>
      <c r="AB760" s="16" t="s">
        <v>9614</v>
      </c>
      <c r="AC760" s="16" t="s">
        <v>9614</v>
      </c>
      <c r="AD760" s="16" t="s">
        <v>9614</v>
      </c>
      <c r="AE760" s="16" t="s">
        <v>9614</v>
      </c>
      <c r="AF760" s="16" t="s">
        <v>9614</v>
      </c>
      <c r="AG760" s="17" t="str">
        <f t="shared" si="22"/>
        <v>759,0,0,0,0,0,0,0,0,0</v>
      </c>
      <c r="AH760" s="16" t="s">
        <v>7455</v>
      </c>
      <c r="AI760" s="16" t="s">
        <v>7958</v>
      </c>
      <c r="AN760" s="16">
        <v>0</v>
      </c>
      <c r="AO760" s="16">
        <v>25</v>
      </c>
      <c r="AQ760" s="16" t="s">
        <v>8747</v>
      </c>
      <c r="AT760" s="17"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16">
        <v>760</v>
      </c>
      <c r="B761" s="16" t="s">
        <v>1148</v>
      </c>
      <c r="C761" s="16" t="s">
        <v>5366</v>
      </c>
      <c r="D761" s="16" t="s">
        <v>177</v>
      </c>
      <c r="E761" s="16" t="s">
        <v>182</v>
      </c>
      <c r="F761" s="16" t="s">
        <v>5141</v>
      </c>
      <c r="G761" s="16" t="s">
        <v>5421</v>
      </c>
      <c r="H761" s="16" t="s">
        <v>5422</v>
      </c>
      <c r="I761" s="16">
        <v>175</v>
      </c>
      <c r="J761" s="16" t="s">
        <v>2029</v>
      </c>
      <c r="K761" s="16">
        <v>70</v>
      </c>
      <c r="L761" s="16">
        <v>70</v>
      </c>
      <c r="M761" s="16" t="s">
        <v>5766</v>
      </c>
      <c r="N761" s="16" t="s">
        <v>3804</v>
      </c>
      <c r="O761" s="16" t="s">
        <v>6227</v>
      </c>
      <c r="Q761" s="16" t="s">
        <v>2024</v>
      </c>
      <c r="R761" s="16">
        <v>4096</v>
      </c>
      <c r="S761" s="16">
        <v>2.1</v>
      </c>
      <c r="T761" s="16">
        <v>135</v>
      </c>
      <c r="U761" s="16" t="s">
        <v>8761</v>
      </c>
      <c r="V761" s="16" t="s">
        <v>7367</v>
      </c>
      <c r="W761" s="16" t="s">
        <v>9557</v>
      </c>
      <c r="X761" s="16" t="s">
        <v>9614</v>
      </c>
      <c r="Y761" s="16" t="s">
        <v>9614</v>
      </c>
      <c r="Z761" s="16" t="s">
        <v>9614</v>
      </c>
      <c r="AA761" s="16" t="s">
        <v>9614</v>
      </c>
      <c r="AB761" s="16" t="s">
        <v>9614</v>
      </c>
      <c r="AC761" s="16" t="s">
        <v>9614</v>
      </c>
      <c r="AD761" s="16" t="s">
        <v>9614</v>
      </c>
      <c r="AE761" s="16" t="s">
        <v>9614</v>
      </c>
      <c r="AF761" s="16" t="s">
        <v>9614</v>
      </c>
      <c r="AG761" s="17" t="str">
        <f t="shared" si="22"/>
        <v>760,0,0,0,0,0,0,0,0,0</v>
      </c>
      <c r="AH761" s="16" t="s">
        <v>7456</v>
      </c>
      <c r="AI761" s="16" t="s">
        <v>8399</v>
      </c>
      <c r="AO761" s="16">
        <v>25</v>
      </c>
      <c r="AT761" s="17"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16">
        <v>761</v>
      </c>
      <c r="B762" s="16" t="s">
        <v>1149</v>
      </c>
      <c r="C762" s="16" t="s">
        <v>5367</v>
      </c>
      <c r="D762" s="16" t="s">
        <v>181</v>
      </c>
      <c r="F762" s="16" t="s">
        <v>5142</v>
      </c>
      <c r="G762" s="16" t="s">
        <v>5424</v>
      </c>
      <c r="H762" s="16" t="s">
        <v>1312</v>
      </c>
      <c r="I762" s="16">
        <v>42</v>
      </c>
      <c r="J762" s="16" t="s">
        <v>2031</v>
      </c>
      <c r="K762" s="16">
        <v>235</v>
      </c>
      <c r="L762" s="16">
        <v>70</v>
      </c>
      <c r="M762" s="16" t="s">
        <v>5767</v>
      </c>
      <c r="N762" s="16" t="s">
        <v>5758</v>
      </c>
      <c r="O762" s="16" t="s">
        <v>6872</v>
      </c>
      <c r="P762" s="16" t="s">
        <v>6873</v>
      </c>
      <c r="Q762" s="16" t="s">
        <v>241</v>
      </c>
      <c r="R762" s="16">
        <v>5120</v>
      </c>
      <c r="S762" s="16">
        <v>0.3</v>
      </c>
      <c r="T762" s="16">
        <v>3.2</v>
      </c>
      <c r="U762" s="16" t="s">
        <v>8762</v>
      </c>
      <c r="V762" s="16" t="s">
        <v>7367</v>
      </c>
      <c r="W762" s="16" t="s">
        <v>9558</v>
      </c>
      <c r="X762" s="16" t="s">
        <v>9614</v>
      </c>
      <c r="Y762" s="16" t="s">
        <v>9614</v>
      </c>
      <c r="Z762" s="16" t="s">
        <v>9614</v>
      </c>
      <c r="AA762" s="16" t="s">
        <v>9614</v>
      </c>
      <c r="AB762" s="16" t="s">
        <v>9614</v>
      </c>
      <c r="AC762" s="16" t="s">
        <v>9614</v>
      </c>
      <c r="AD762" s="16" t="s">
        <v>9614</v>
      </c>
      <c r="AE762" s="16" t="s">
        <v>9614</v>
      </c>
      <c r="AF762" s="16" t="s">
        <v>9614</v>
      </c>
      <c r="AG762" s="17" t="str">
        <f t="shared" si="22"/>
        <v>761,0,0,0,0,0,0,0,0,0</v>
      </c>
      <c r="AH762" s="16" t="s">
        <v>7147</v>
      </c>
      <c r="AI762" s="16" t="s">
        <v>8302</v>
      </c>
      <c r="AL762" s="16" t="s">
        <v>8303</v>
      </c>
      <c r="AO762" s="16">
        <v>25</v>
      </c>
      <c r="AQ762" s="16" t="s">
        <v>8748</v>
      </c>
      <c r="AT762" s="17"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16">
        <v>762</v>
      </c>
      <c r="B763" s="16" t="s">
        <v>1150</v>
      </c>
      <c r="C763" s="16" t="s">
        <v>5368</v>
      </c>
      <c r="D763" s="16" t="s">
        <v>181</v>
      </c>
      <c r="F763" s="16" t="s">
        <v>5143</v>
      </c>
      <c r="G763" s="16" t="s">
        <v>5424</v>
      </c>
      <c r="H763" s="16" t="s">
        <v>1312</v>
      </c>
      <c r="I763" s="16">
        <v>102</v>
      </c>
      <c r="J763" s="16" t="s">
        <v>1315</v>
      </c>
      <c r="K763" s="16">
        <v>120</v>
      </c>
      <c r="L763" s="16">
        <v>70</v>
      </c>
      <c r="M763" s="16" t="s">
        <v>5767</v>
      </c>
      <c r="N763" s="16" t="s">
        <v>5758</v>
      </c>
      <c r="O763" s="16" t="s">
        <v>6228</v>
      </c>
      <c r="Q763" s="16" t="s">
        <v>241</v>
      </c>
      <c r="R763" s="16">
        <v>5120</v>
      </c>
      <c r="S763" s="16">
        <v>0.7</v>
      </c>
      <c r="T763" s="16">
        <v>8.1999999999999993</v>
      </c>
      <c r="U763" s="16" t="s">
        <v>8762</v>
      </c>
      <c r="V763" s="16" t="s">
        <v>7367</v>
      </c>
      <c r="W763" s="16" t="s">
        <v>9559</v>
      </c>
      <c r="X763" s="16" t="s">
        <v>9614</v>
      </c>
      <c r="Y763" s="16" t="s">
        <v>9614</v>
      </c>
      <c r="Z763" s="16" t="s">
        <v>9614</v>
      </c>
      <c r="AA763" s="16" t="s">
        <v>9614</v>
      </c>
      <c r="AB763" s="16" t="s">
        <v>9614</v>
      </c>
      <c r="AC763" s="16" t="s">
        <v>9614</v>
      </c>
      <c r="AD763" s="16" t="s">
        <v>9614</v>
      </c>
      <c r="AE763" s="16" t="s">
        <v>9614</v>
      </c>
      <c r="AF763" s="16" t="s">
        <v>9614</v>
      </c>
      <c r="AG763" s="17" t="str">
        <f t="shared" si="22"/>
        <v>762,0,0,0,0,0,0,0,0,0</v>
      </c>
      <c r="AH763" s="16" t="s">
        <v>7147</v>
      </c>
      <c r="AI763" s="16" t="s">
        <v>7959</v>
      </c>
      <c r="AN763" s="16">
        <v>0</v>
      </c>
      <c r="AO763" s="16">
        <v>25</v>
      </c>
      <c r="AQ763" s="16" t="s">
        <v>8749</v>
      </c>
      <c r="AT763" s="17"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16">
        <v>763</v>
      </c>
      <c r="B764" s="16" t="s">
        <v>1151</v>
      </c>
      <c r="C764" s="16" t="s">
        <v>5369</v>
      </c>
      <c r="D764" s="16" t="s">
        <v>181</v>
      </c>
      <c r="F764" s="16" t="s">
        <v>5144</v>
      </c>
      <c r="G764" s="16" t="s">
        <v>5424</v>
      </c>
      <c r="H764" s="16" t="s">
        <v>1312</v>
      </c>
      <c r="I764" s="16">
        <v>230</v>
      </c>
      <c r="J764" s="16" t="s">
        <v>2030</v>
      </c>
      <c r="K764" s="16">
        <v>45</v>
      </c>
      <c r="L764" s="16">
        <v>70</v>
      </c>
      <c r="M764" s="16" t="s">
        <v>5768</v>
      </c>
      <c r="N764" s="16" t="s">
        <v>5758</v>
      </c>
      <c r="O764" s="16" t="s">
        <v>6229</v>
      </c>
      <c r="Q764" s="16" t="s">
        <v>241</v>
      </c>
      <c r="R764" s="16">
        <v>5120</v>
      </c>
      <c r="S764" s="16">
        <v>1.2</v>
      </c>
      <c r="T764" s="16">
        <v>21.4</v>
      </c>
      <c r="U764" s="16" t="s">
        <v>8762</v>
      </c>
      <c r="V764" s="16" t="s">
        <v>7367</v>
      </c>
      <c r="W764" s="16" t="s">
        <v>9560</v>
      </c>
      <c r="X764" s="16" t="s">
        <v>9614</v>
      </c>
      <c r="Y764" s="16" t="s">
        <v>9614</v>
      </c>
      <c r="Z764" s="16" t="s">
        <v>9614</v>
      </c>
      <c r="AA764" s="16" t="s">
        <v>9614</v>
      </c>
      <c r="AB764" s="16" t="s">
        <v>9614</v>
      </c>
      <c r="AC764" s="16" t="s">
        <v>9614</v>
      </c>
      <c r="AD764" s="16" t="s">
        <v>9614</v>
      </c>
      <c r="AE764" s="16" t="s">
        <v>9614</v>
      </c>
      <c r="AF764" s="16" t="s">
        <v>9614</v>
      </c>
      <c r="AG764" s="17" t="str">
        <f t="shared" si="22"/>
        <v>763,0,0,0,0,0,0,0,0,0</v>
      </c>
      <c r="AH764" s="16" t="s">
        <v>7147</v>
      </c>
      <c r="AI764" s="16" t="s">
        <v>7960</v>
      </c>
      <c r="AN764" s="16">
        <v>0</v>
      </c>
      <c r="AO764" s="16">
        <v>25</v>
      </c>
      <c r="AT764" s="17"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16">
        <v>764</v>
      </c>
      <c r="B765" s="16" t="s">
        <v>1152</v>
      </c>
      <c r="C765" s="16" t="s">
        <v>5370</v>
      </c>
      <c r="D765" s="16" t="s">
        <v>192</v>
      </c>
      <c r="F765" s="16" t="s">
        <v>5145</v>
      </c>
      <c r="G765" s="16" t="s">
        <v>5426</v>
      </c>
      <c r="H765" s="16" t="s">
        <v>5427</v>
      </c>
      <c r="I765" s="16">
        <v>170</v>
      </c>
      <c r="J765" s="16" t="s">
        <v>5429</v>
      </c>
      <c r="K765" s="16">
        <v>60</v>
      </c>
      <c r="L765" s="16">
        <v>70</v>
      </c>
      <c r="M765" s="16" t="s">
        <v>5769</v>
      </c>
      <c r="N765" s="16" t="s">
        <v>3725</v>
      </c>
      <c r="O765" s="16" t="s">
        <v>6874</v>
      </c>
      <c r="P765" s="16" t="s">
        <v>6875</v>
      </c>
      <c r="Q765" s="16" t="s">
        <v>241</v>
      </c>
      <c r="R765" s="16">
        <v>5120</v>
      </c>
      <c r="S765" s="16">
        <v>0.1</v>
      </c>
      <c r="T765" s="16">
        <v>0.3</v>
      </c>
      <c r="U765" s="16" t="s">
        <v>2055</v>
      </c>
      <c r="V765" s="16" t="s">
        <v>7367</v>
      </c>
      <c r="W765" s="16" t="s">
        <v>9561</v>
      </c>
      <c r="X765" s="16" t="s">
        <v>9614</v>
      </c>
      <c r="Y765" s="16" t="s">
        <v>9614</v>
      </c>
      <c r="Z765" s="16" t="s">
        <v>9614</v>
      </c>
      <c r="AA765" s="16" t="s">
        <v>9614</v>
      </c>
      <c r="AB765" s="16" t="s">
        <v>9614</v>
      </c>
      <c r="AC765" s="16" t="s">
        <v>9614</v>
      </c>
      <c r="AD765" s="16" t="s">
        <v>9614</v>
      </c>
      <c r="AE765" s="16" t="s">
        <v>9614</v>
      </c>
      <c r="AF765" s="16" t="s">
        <v>9614</v>
      </c>
      <c r="AG765" s="17" t="str">
        <f t="shared" si="22"/>
        <v>764,0,0,0,0,0,0,0,0,0</v>
      </c>
      <c r="AH765" s="16" t="s">
        <v>7457</v>
      </c>
      <c r="AI765" s="16" t="s">
        <v>8304</v>
      </c>
      <c r="AL765" s="16" t="s">
        <v>8305</v>
      </c>
      <c r="AN765" s="16">
        <v>2</v>
      </c>
      <c r="AO765" s="16">
        <v>25</v>
      </c>
      <c r="AT765" s="17"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16">
        <v>765</v>
      </c>
      <c r="B766" s="16" t="s">
        <v>1153</v>
      </c>
      <c r="C766" s="16" t="s">
        <v>5371</v>
      </c>
      <c r="D766" s="16" t="s">
        <v>177</v>
      </c>
      <c r="E766" s="16" t="s">
        <v>186</v>
      </c>
      <c r="F766" s="16" t="s">
        <v>5146</v>
      </c>
      <c r="G766" s="16" t="s">
        <v>5421</v>
      </c>
      <c r="H766" s="16" t="s">
        <v>5432</v>
      </c>
      <c r="I766" s="16">
        <v>172</v>
      </c>
      <c r="J766" s="16" t="s">
        <v>5429</v>
      </c>
      <c r="K766" s="16">
        <v>45</v>
      </c>
      <c r="L766" s="16">
        <v>70</v>
      </c>
      <c r="M766" s="16" t="s">
        <v>5770</v>
      </c>
      <c r="N766" s="16" t="s">
        <v>3811</v>
      </c>
      <c r="O766" s="16" t="s">
        <v>6876</v>
      </c>
      <c r="P766" s="16" t="s">
        <v>6877</v>
      </c>
      <c r="Q766" s="16" t="s">
        <v>2024</v>
      </c>
      <c r="R766" s="16">
        <v>5120</v>
      </c>
      <c r="S766" s="16">
        <v>1.5</v>
      </c>
      <c r="T766" s="16">
        <v>76</v>
      </c>
      <c r="U766" s="16" t="s">
        <v>8760</v>
      </c>
      <c r="V766" s="16" t="s">
        <v>7367</v>
      </c>
      <c r="W766" s="16" t="s">
        <v>9562</v>
      </c>
      <c r="X766" s="16" t="s">
        <v>9614</v>
      </c>
      <c r="Y766" s="16" t="s">
        <v>9614</v>
      </c>
      <c r="Z766" s="16" t="s">
        <v>9614</v>
      </c>
      <c r="AA766" s="16" t="s">
        <v>9614</v>
      </c>
      <c r="AB766" s="16" t="s">
        <v>9614</v>
      </c>
      <c r="AC766" s="16" t="s">
        <v>9614</v>
      </c>
      <c r="AD766" s="16" t="s">
        <v>9614</v>
      </c>
      <c r="AE766" s="16" t="s">
        <v>9614</v>
      </c>
      <c r="AF766" s="16" t="s">
        <v>9614</v>
      </c>
      <c r="AG766" s="17" t="str">
        <f t="shared" si="22"/>
        <v>765,0,0,0,0,0,0,0,0,0</v>
      </c>
      <c r="AH766" s="16" t="s">
        <v>7458</v>
      </c>
      <c r="AI766" s="16" t="s">
        <v>7961</v>
      </c>
      <c r="AN766" s="16">
        <v>0</v>
      </c>
      <c r="AO766" s="16">
        <v>25</v>
      </c>
      <c r="AT766" s="17"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16">
        <v>766</v>
      </c>
      <c r="B767" s="16" t="s">
        <v>1154</v>
      </c>
      <c r="C767" s="16" t="s">
        <v>5372</v>
      </c>
      <c r="D767" s="16" t="s">
        <v>182</v>
      </c>
      <c r="F767" s="16" t="s">
        <v>5147</v>
      </c>
      <c r="G767" s="16" t="s">
        <v>5421</v>
      </c>
      <c r="H767" s="16" t="s">
        <v>5432</v>
      </c>
      <c r="I767" s="16">
        <v>172</v>
      </c>
      <c r="J767" s="16" t="s">
        <v>2029</v>
      </c>
      <c r="K767" s="16">
        <v>45</v>
      </c>
      <c r="L767" s="16">
        <v>70</v>
      </c>
      <c r="M767" s="16" t="s">
        <v>5771</v>
      </c>
      <c r="N767" s="16" t="s">
        <v>5530</v>
      </c>
      <c r="O767" s="16" t="s">
        <v>6878</v>
      </c>
      <c r="P767" s="16" t="s">
        <v>6879</v>
      </c>
      <c r="Q767" s="16" t="s">
        <v>2024</v>
      </c>
      <c r="R767" s="16">
        <v>5120</v>
      </c>
      <c r="S767" s="16">
        <v>2</v>
      </c>
      <c r="T767" s="16">
        <v>82.8</v>
      </c>
      <c r="U767" s="16" t="s">
        <v>8760</v>
      </c>
      <c r="V767" s="16" t="s">
        <v>7367</v>
      </c>
      <c r="W767" s="16" t="s">
        <v>9563</v>
      </c>
      <c r="X767" s="16" t="s">
        <v>9614</v>
      </c>
      <c r="Y767" s="16" t="s">
        <v>9614</v>
      </c>
      <c r="Z767" s="16" t="s">
        <v>9614</v>
      </c>
      <c r="AA767" s="16" t="s">
        <v>9614</v>
      </c>
      <c r="AB767" s="16" t="s">
        <v>9614</v>
      </c>
      <c r="AC767" s="16" t="s">
        <v>9614</v>
      </c>
      <c r="AD767" s="16" t="s">
        <v>9614</v>
      </c>
      <c r="AE767" s="16" t="s">
        <v>9614</v>
      </c>
      <c r="AF767" s="16" t="s">
        <v>9614</v>
      </c>
      <c r="AG767" s="17" t="str">
        <f t="shared" si="22"/>
        <v>766,0,0,0,0,0,0,0,0,0</v>
      </c>
      <c r="AH767" s="16" t="s">
        <v>7459</v>
      </c>
      <c r="AI767" s="16" t="s">
        <v>7962</v>
      </c>
      <c r="AN767" s="16">
        <v>0</v>
      </c>
      <c r="AO767" s="16">
        <v>25</v>
      </c>
      <c r="AT767" s="17"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16">
        <v>767</v>
      </c>
      <c r="B768" s="16" t="s">
        <v>1155</v>
      </c>
      <c r="C768" s="16" t="s">
        <v>5373</v>
      </c>
      <c r="D768" s="16" t="s">
        <v>170</v>
      </c>
      <c r="E768" s="16" t="s">
        <v>179</v>
      </c>
      <c r="F768" s="16" t="s">
        <v>5148</v>
      </c>
      <c r="G768" s="16" t="s">
        <v>5421</v>
      </c>
      <c r="H768" s="16" t="s">
        <v>5422</v>
      </c>
      <c r="I768" s="16">
        <v>46</v>
      </c>
      <c r="J768" s="16" t="s">
        <v>1314</v>
      </c>
      <c r="K768" s="16">
        <v>90</v>
      </c>
      <c r="L768" s="16">
        <v>70</v>
      </c>
      <c r="M768" s="16" t="s">
        <v>5502</v>
      </c>
      <c r="O768" s="16" t="s">
        <v>6880</v>
      </c>
      <c r="P768" s="16" t="s">
        <v>6881</v>
      </c>
      <c r="Q768" s="16" t="s">
        <v>7222</v>
      </c>
      <c r="R768" s="16">
        <v>5120</v>
      </c>
      <c r="S768" s="16">
        <v>0.5</v>
      </c>
      <c r="T768" s="16">
        <v>12</v>
      </c>
      <c r="U768" s="16" t="s">
        <v>8758</v>
      </c>
      <c r="V768" s="16" t="s">
        <v>8764</v>
      </c>
      <c r="W768" s="16" t="s">
        <v>9564</v>
      </c>
      <c r="X768" s="16" t="s">
        <v>9614</v>
      </c>
      <c r="Y768" s="16" t="s">
        <v>9614</v>
      </c>
      <c r="Z768" s="16" t="s">
        <v>9614</v>
      </c>
      <c r="AA768" s="16" t="s">
        <v>9614</v>
      </c>
      <c r="AB768" s="16" t="s">
        <v>9614</v>
      </c>
      <c r="AC768" s="16" t="s">
        <v>9614</v>
      </c>
      <c r="AD768" s="16" t="s">
        <v>9614</v>
      </c>
      <c r="AE768" s="16" t="s">
        <v>9614</v>
      </c>
      <c r="AF768" s="16" t="s">
        <v>9614</v>
      </c>
      <c r="AG768" s="17" t="str">
        <f t="shared" si="22"/>
        <v>767,0,0,0,0,0,0,0,0,0</v>
      </c>
      <c r="AH768" s="16" t="s">
        <v>7460</v>
      </c>
      <c r="AI768" s="16" t="s">
        <v>7963</v>
      </c>
      <c r="AN768" s="16">
        <v>0</v>
      </c>
      <c r="AO768" s="16">
        <v>25</v>
      </c>
      <c r="AQ768" s="16" t="s">
        <v>8750</v>
      </c>
      <c r="AT768" s="17"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16">
        <v>768</v>
      </c>
      <c r="B769" s="16" t="s">
        <v>1156</v>
      </c>
      <c r="C769" s="16" t="s">
        <v>5374</v>
      </c>
      <c r="D769" s="16" t="s">
        <v>170</v>
      </c>
      <c r="E769" s="16" t="s">
        <v>179</v>
      </c>
      <c r="F769" s="16" t="s">
        <v>5149</v>
      </c>
      <c r="G769" s="16" t="s">
        <v>5421</v>
      </c>
      <c r="H769" s="16" t="s">
        <v>5422</v>
      </c>
      <c r="I769" s="16">
        <v>186</v>
      </c>
      <c r="J769" s="16" t="s">
        <v>2044</v>
      </c>
      <c r="K769" s="16">
        <v>45</v>
      </c>
      <c r="L769" s="16">
        <v>70</v>
      </c>
      <c r="M769" s="16" t="s">
        <v>5503</v>
      </c>
      <c r="O769" s="16" t="s">
        <v>6230</v>
      </c>
      <c r="Q769" s="16" t="s">
        <v>7222</v>
      </c>
      <c r="R769" s="16">
        <v>5120</v>
      </c>
      <c r="S769" s="16">
        <v>2</v>
      </c>
      <c r="T769" s="16">
        <v>108</v>
      </c>
      <c r="U769" s="16" t="s">
        <v>8758</v>
      </c>
      <c r="V769" s="16" t="s">
        <v>8764</v>
      </c>
      <c r="W769" s="16" t="s">
        <v>9565</v>
      </c>
      <c r="X769" s="16" t="s">
        <v>9614</v>
      </c>
      <c r="Y769" s="16" t="s">
        <v>9614</v>
      </c>
      <c r="Z769" s="16" t="s">
        <v>9614</v>
      </c>
      <c r="AA769" s="16" t="s">
        <v>9614</v>
      </c>
      <c r="AB769" s="16" t="s">
        <v>9614</v>
      </c>
      <c r="AC769" s="16" t="s">
        <v>9614</v>
      </c>
      <c r="AD769" s="16" t="s">
        <v>9614</v>
      </c>
      <c r="AE769" s="16" t="s">
        <v>9614</v>
      </c>
      <c r="AF769" s="16" t="s">
        <v>9614</v>
      </c>
      <c r="AG769" s="17" t="str">
        <f t="shared" si="22"/>
        <v>768,0,0,0,0,0,0,0,0,0</v>
      </c>
      <c r="AH769" s="16" t="s">
        <v>7461</v>
      </c>
      <c r="AI769" s="16" t="s">
        <v>7964</v>
      </c>
      <c r="AN769" s="16">
        <v>0</v>
      </c>
      <c r="AO769" s="16">
        <v>25</v>
      </c>
      <c r="AT769" s="17"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16">
        <v>769</v>
      </c>
      <c r="B770" s="16" t="s">
        <v>1157</v>
      </c>
      <c r="C770" s="16" t="s">
        <v>5375</v>
      </c>
      <c r="D770" s="16" t="s">
        <v>188</v>
      </c>
      <c r="E770" s="16" t="s">
        <v>184</v>
      </c>
      <c r="F770" s="16" t="s">
        <v>5150</v>
      </c>
      <c r="G770" s="16" t="s">
        <v>5421</v>
      </c>
      <c r="H770" s="16" t="s">
        <v>5422</v>
      </c>
      <c r="I770" s="16">
        <v>64</v>
      </c>
      <c r="J770" s="16" t="s">
        <v>2034</v>
      </c>
      <c r="K770" s="16">
        <v>140</v>
      </c>
      <c r="L770" s="16">
        <v>70</v>
      </c>
      <c r="M770" s="16" t="s">
        <v>5772</v>
      </c>
      <c r="N770" s="16" t="s">
        <v>3750</v>
      </c>
      <c r="O770" s="16" t="s">
        <v>6882</v>
      </c>
      <c r="P770" s="16" t="s">
        <v>6883</v>
      </c>
      <c r="Q770" s="16" t="s">
        <v>2023</v>
      </c>
      <c r="R770" s="16">
        <v>4096</v>
      </c>
      <c r="S770" s="16">
        <v>0.5</v>
      </c>
      <c r="T770" s="16">
        <v>70</v>
      </c>
      <c r="U770" s="16" t="s">
        <v>2058</v>
      </c>
      <c r="V770" s="16" t="s">
        <v>8764</v>
      </c>
      <c r="W770" s="16" t="s">
        <v>9566</v>
      </c>
      <c r="X770" s="16" t="s">
        <v>9614</v>
      </c>
      <c r="Y770" s="16" t="s">
        <v>9614</v>
      </c>
      <c r="Z770" s="16" t="s">
        <v>9614</v>
      </c>
      <c r="AA770" s="16" t="s">
        <v>9614</v>
      </c>
      <c r="AB770" s="16" t="s">
        <v>9614</v>
      </c>
      <c r="AC770" s="16" t="s">
        <v>9614</v>
      </c>
      <c r="AD770" s="16" t="s">
        <v>9614</v>
      </c>
      <c r="AE770" s="16" t="s">
        <v>9614</v>
      </c>
      <c r="AF770" s="16" t="s">
        <v>9614</v>
      </c>
      <c r="AG770" s="17" t="str">
        <f t="shared" si="22"/>
        <v>769,0,0,0,0,0,0,0,0,0</v>
      </c>
      <c r="AH770" s="16" t="s">
        <v>7462</v>
      </c>
      <c r="AI770" s="16" t="s">
        <v>8306</v>
      </c>
      <c r="AL770" s="16" t="s">
        <v>8192</v>
      </c>
      <c r="AN770" s="16">
        <v>0</v>
      </c>
      <c r="AO770" s="16">
        <v>25</v>
      </c>
      <c r="AQ770" s="16" t="s">
        <v>8751</v>
      </c>
      <c r="AT770" s="17"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16">
        <v>770</v>
      </c>
      <c r="B771" s="16" t="s">
        <v>1158</v>
      </c>
      <c r="C771" s="16" t="s">
        <v>5376</v>
      </c>
      <c r="D771" s="16" t="s">
        <v>188</v>
      </c>
      <c r="E771" s="16" t="s">
        <v>184</v>
      </c>
      <c r="F771" s="16" t="s">
        <v>5151</v>
      </c>
      <c r="G771" s="16" t="s">
        <v>5421</v>
      </c>
      <c r="H771" s="16" t="s">
        <v>5422</v>
      </c>
      <c r="I771" s="16">
        <v>168</v>
      </c>
      <c r="J771" s="16" t="s">
        <v>2044</v>
      </c>
      <c r="K771" s="16">
        <v>60</v>
      </c>
      <c r="L771" s="16">
        <v>70</v>
      </c>
      <c r="M771" s="16" t="s">
        <v>5772</v>
      </c>
      <c r="N771" s="16" t="s">
        <v>3750</v>
      </c>
      <c r="O771" s="16" t="s">
        <v>6231</v>
      </c>
      <c r="Q771" s="16" t="s">
        <v>2023</v>
      </c>
      <c r="R771" s="16">
        <v>4096</v>
      </c>
      <c r="S771" s="16">
        <v>1.3</v>
      </c>
      <c r="T771" s="16">
        <v>250</v>
      </c>
      <c r="U771" s="16" t="s">
        <v>2058</v>
      </c>
      <c r="V771" s="16" t="s">
        <v>8764</v>
      </c>
      <c r="W771" s="16" t="s">
        <v>9567</v>
      </c>
      <c r="X771" s="16" t="s">
        <v>9614</v>
      </c>
      <c r="Y771" s="16" t="s">
        <v>9614</v>
      </c>
      <c r="Z771" s="16" t="s">
        <v>9614</v>
      </c>
      <c r="AA771" s="16" t="s">
        <v>9614</v>
      </c>
      <c r="AB771" s="16" t="s">
        <v>9614</v>
      </c>
      <c r="AC771" s="16" t="s">
        <v>9614</v>
      </c>
      <c r="AD771" s="16" t="s">
        <v>9614</v>
      </c>
      <c r="AE771" s="16" t="s">
        <v>9614</v>
      </c>
      <c r="AF771" s="16" t="s">
        <v>9614</v>
      </c>
      <c r="AG771" s="17" t="str">
        <f t="shared" ref="AG771:AG824" si="24">+W771&amp;","&amp;X771&amp;","&amp;Y771&amp;","&amp;Z771&amp;","&amp;AA771&amp;","&amp;AB771&amp;","&amp;AC771&amp;","&amp;AD771&amp;","&amp;AE771&amp;","&amp;AF771</f>
        <v>770,0,0,0,0,0,0,0,0,0</v>
      </c>
      <c r="AH771" s="16" t="s">
        <v>7463</v>
      </c>
      <c r="AI771" s="16" t="s">
        <v>7965</v>
      </c>
      <c r="AN771" s="16">
        <v>0</v>
      </c>
      <c r="AO771" s="16">
        <v>25</v>
      </c>
      <c r="AT771" s="17" t="str">
        <f t="shared" ref="AT771:AT83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16">
        <v>771</v>
      </c>
      <c r="B772" s="16" t="s">
        <v>1159</v>
      </c>
      <c r="C772" s="16" t="s">
        <v>5377</v>
      </c>
      <c r="D772" s="16" t="s">
        <v>179</v>
      </c>
      <c r="F772" s="16" t="s">
        <v>5152</v>
      </c>
      <c r="G772" s="16" t="s">
        <v>5421</v>
      </c>
      <c r="H772" s="16" t="s">
        <v>5427</v>
      </c>
      <c r="I772" s="16">
        <v>144</v>
      </c>
      <c r="J772" s="16" t="s">
        <v>5429</v>
      </c>
      <c r="K772" s="16">
        <v>60</v>
      </c>
      <c r="L772" s="16">
        <v>70</v>
      </c>
      <c r="M772" s="16" t="s">
        <v>5773</v>
      </c>
      <c r="N772" s="16" t="s">
        <v>3780</v>
      </c>
      <c r="O772" s="16" t="s">
        <v>6884</v>
      </c>
      <c r="P772" s="16" t="s">
        <v>6885</v>
      </c>
      <c r="Q772" s="16" t="s">
        <v>3684</v>
      </c>
      <c r="R772" s="16">
        <v>4096</v>
      </c>
      <c r="S772" s="16">
        <v>0.3</v>
      </c>
      <c r="T772" s="16">
        <v>1.2</v>
      </c>
      <c r="U772" s="16" t="s">
        <v>8763</v>
      </c>
      <c r="V772" s="16" t="s">
        <v>8764</v>
      </c>
      <c r="W772" s="16" t="s">
        <v>9568</v>
      </c>
      <c r="X772" s="16" t="s">
        <v>9614</v>
      </c>
      <c r="Y772" s="16" t="s">
        <v>9614</v>
      </c>
      <c r="Z772" s="16" t="s">
        <v>9614</v>
      </c>
      <c r="AA772" s="16" t="s">
        <v>9614</v>
      </c>
      <c r="AB772" s="16" t="s">
        <v>9614</v>
      </c>
      <c r="AC772" s="16" t="s">
        <v>9614</v>
      </c>
      <c r="AD772" s="16" t="s">
        <v>9614</v>
      </c>
      <c r="AE772" s="16" t="s">
        <v>9614</v>
      </c>
      <c r="AF772" s="16" t="s">
        <v>9614</v>
      </c>
      <c r="AG772" s="17" t="str">
        <f t="shared" si="24"/>
        <v>771,0,0,0,0,0,0,0,0,0</v>
      </c>
      <c r="AH772" s="16" t="s">
        <v>7464</v>
      </c>
      <c r="AI772" s="16" t="s">
        <v>7966</v>
      </c>
      <c r="AN772" s="16">
        <v>0</v>
      </c>
      <c r="AO772" s="16">
        <v>25</v>
      </c>
      <c r="AT772" s="17"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16">
        <v>772</v>
      </c>
      <c r="B773" s="16" t="s">
        <v>1160</v>
      </c>
      <c r="C773" s="16" t="s">
        <v>5378</v>
      </c>
      <c r="D773" s="16" t="s">
        <v>177</v>
      </c>
      <c r="F773" s="16" t="s">
        <v>5153</v>
      </c>
      <c r="G773" s="16" t="s">
        <v>5433</v>
      </c>
      <c r="H773" s="16" t="s">
        <v>5432</v>
      </c>
      <c r="I773" s="16">
        <v>107</v>
      </c>
      <c r="J773" s="16" t="s">
        <v>2032</v>
      </c>
      <c r="K773" s="16">
        <v>3</v>
      </c>
      <c r="L773" s="16">
        <v>0</v>
      </c>
      <c r="M773" s="16" t="s">
        <v>3739</v>
      </c>
      <c r="O773" s="16" t="s">
        <v>6232</v>
      </c>
      <c r="Q773" s="16" t="s">
        <v>6993</v>
      </c>
      <c r="R773" s="16">
        <v>30720</v>
      </c>
      <c r="S773" s="16">
        <v>1.9</v>
      </c>
      <c r="T773" s="16">
        <v>120.5</v>
      </c>
      <c r="U773" s="16" t="s">
        <v>8758</v>
      </c>
      <c r="V773" s="16" t="s">
        <v>8769</v>
      </c>
      <c r="W773" s="16" t="s">
        <v>9569</v>
      </c>
      <c r="X773" s="16" t="s">
        <v>9614</v>
      </c>
      <c r="Y773" s="16" t="s">
        <v>9614</v>
      </c>
      <c r="Z773" s="16" t="s">
        <v>9614</v>
      </c>
      <c r="AA773" s="16" t="s">
        <v>9614</v>
      </c>
      <c r="AB773" s="16" t="s">
        <v>9614</v>
      </c>
      <c r="AC773" s="16" t="s">
        <v>9614</v>
      </c>
      <c r="AD773" s="16" t="s">
        <v>9614</v>
      </c>
      <c r="AE773" s="16" t="s">
        <v>9614</v>
      </c>
      <c r="AF773" s="16" t="s">
        <v>9614</v>
      </c>
      <c r="AG773" s="17" t="str">
        <f t="shared" si="24"/>
        <v>772,0,0,0,0,0,0,0,0,0</v>
      </c>
      <c r="AH773" s="16" t="s">
        <v>7465</v>
      </c>
      <c r="AI773" s="16" t="s">
        <v>7967</v>
      </c>
      <c r="AN773" s="16">
        <v>0</v>
      </c>
      <c r="AO773" s="16">
        <v>25</v>
      </c>
      <c r="AQ773" s="16" t="s">
        <v>8752</v>
      </c>
      <c r="AT773" s="17"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16">
        <v>773</v>
      </c>
      <c r="B774" s="16" t="s">
        <v>1161</v>
      </c>
      <c r="C774" s="16" t="s">
        <v>5379</v>
      </c>
      <c r="D774" s="16" t="s">
        <v>177</v>
      </c>
      <c r="F774" s="16" t="s">
        <v>5154</v>
      </c>
      <c r="G774" s="16" t="s">
        <v>5433</v>
      </c>
      <c r="H774" s="16" t="s">
        <v>5432</v>
      </c>
      <c r="I774" s="16">
        <v>114</v>
      </c>
      <c r="J774" s="16" t="s">
        <v>2033</v>
      </c>
      <c r="K774" s="16">
        <v>3</v>
      </c>
      <c r="L774" s="16">
        <v>0</v>
      </c>
      <c r="M774" s="16" t="s">
        <v>5504</v>
      </c>
      <c r="O774" s="16" t="s">
        <v>6233</v>
      </c>
      <c r="Q774" s="16" t="s">
        <v>6993</v>
      </c>
      <c r="R774" s="16">
        <v>30720</v>
      </c>
      <c r="S774" s="16">
        <v>2.2999999999999998</v>
      </c>
      <c r="T774" s="16">
        <v>100.5</v>
      </c>
      <c r="U774" s="16" t="s">
        <v>8758</v>
      </c>
      <c r="V774" s="16" t="s">
        <v>8769</v>
      </c>
      <c r="W774" s="16" t="s">
        <v>9570</v>
      </c>
      <c r="X774" s="16" t="s">
        <v>9614</v>
      </c>
      <c r="Y774" s="16" t="s">
        <v>9614</v>
      </c>
      <c r="Z774" s="16" t="s">
        <v>9614</v>
      </c>
      <c r="AA774" s="16" t="s">
        <v>9614</v>
      </c>
      <c r="AB774" s="16" t="s">
        <v>9614</v>
      </c>
      <c r="AC774" s="16" t="s">
        <v>9614</v>
      </c>
      <c r="AD774" s="16" t="s">
        <v>9614</v>
      </c>
      <c r="AE774" s="16" t="s">
        <v>9614</v>
      </c>
      <c r="AF774" s="16" t="s">
        <v>9614</v>
      </c>
      <c r="AG774" s="17" t="str">
        <f t="shared" si="24"/>
        <v>773,0,0,0,0,0,0,0,0,0</v>
      </c>
      <c r="AH774" s="16" t="s">
        <v>7465</v>
      </c>
      <c r="AI774" s="16" t="s">
        <v>7968</v>
      </c>
      <c r="AN774" s="16">
        <v>0</v>
      </c>
      <c r="AO774" s="16">
        <v>25</v>
      </c>
      <c r="AT774" s="17"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16">
        <v>774</v>
      </c>
      <c r="B775" s="16" t="s">
        <v>5203</v>
      </c>
      <c r="C775" s="16" t="s">
        <v>5380</v>
      </c>
      <c r="D775" s="16" t="s">
        <v>187</v>
      </c>
      <c r="E775" s="16" t="s">
        <v>185</v>
      </c>
      <c r="F775" s="16" t="s">
        <v>5155</v>
      </c>
      <c r="G775" s="16" t="s">
        <v>5433</v>
      </c>
      <c r="H775" s="16" t="s">
        <v>1312</v>
      </c>
      <c r="I775" s="16">
        <v>154</v>
      </c>
      <c r="J775" s="16" t="s">
        <v>5435</v>
      </c>
      <c r="K775" s="16">
        <v>30</v>
      </c>
      <c r="L775" s="16">
        <v>70</v>
      </c>
      <c r="M775" s="16" t="s">
        <v>5505</v>
      </c>
      <c r="O775" s="16" t="s">
        <v>6234</v>
      </c>
      <c r="Q775" s="16" t="s">
        <v>2022</v>
      </c>
      <c r="R775" s="16">
        <v>6144</v>
      </c>
      <c r="S775" s="16">
        <v>0.3</v>
      </c>
      <c r="T775" s="16">
        <v>40</v>
      </c>
      <c r="U775" s="16" t="s">
        <v>2058</v>
      </c>
      <c r="V775" s="16" t="s">
        <v>8767</v>
      </c>
      <c r="W775" s="16" t="s">
        <v>9571</v>
      </c>
      <c r="X775" s="16" t="s">
        <v>9614</v>
      </c>
      <c r="Y775" s="16" t="s">
        <v>9614</v>
      </c>
      <c r="Z775" s="16" t="s">
        <v>9614</v>
      </c>
      <c r="AA775" s="16" t="s">
        <v>9614</v>
      </c>
      <c r="AB775" s="16" t="s">
        <v>9614</v>
      </c>
      <c r="AC775" s="16" t="s">
        <v>9614</v>
      </c>
      <c r="AD775" s="16" t="s">
        <v>9614</v>
      </c>
      <c r="AE775" s="16" t="s">
        <v>9614</v>
      </c>
      <c r="AF775" s="16" t="s">
        <v>9614</v>
      </c>
      <c r="AG775" s="17" t="str">
        <f t="shared" si="24"/>
        <v>774,0,0,0,0,0,0,0,0,0</v>
      </c>
      <c r="AH775" s="16" t="s">
        <v>7466</v>
      </c>
      <c r="AI775" s="16" t="s">
        <v>8307</v>
      </c>
      <c r="AL775" s="16" t="s">
        <v>8047</v>
      </c>
      <c r="AN775" s="16">
        <v>9</v>
      </c>
      <c r="AO775" s="16">
        <v>25</v>
      </c>
      <c r="AT775" s="17"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16">
        <v>775</v>
      </c>
      <c r="B776" s="16" t="s">
        <v>1164</v>
      </c>
      <c r="C776" s="16" t="s">
        <v>5381</v>
      </c>
      <c r="D776" s="16" t="s">
        <v>177</v>
      </c>
      <c r="F776" s="16" t="s">
        <v>5156</v>
      </c>
      <c r="G776" s="16" t="s">
        <v>5421</v>
      </c>
      <c r="H776" s="16" t="s">
        <v>5432</v>
      </c>
      <c r="I776" s="16">
        <v>168</v>
      </c>
      <c r="J776" s="16" t="s">
        <v>2029</v>
      </c>
      <c r="K776" s="16">
        <v>45</v>
      </c>
      <c r="L776" s="16">
        <v>70</v>
      </c>
      <c r="M776" s="16" t="s">
        <v>5506</v>
      </c>
      <c r="O776" s="16" t="s">
        <v>6886</v>
      </c>
      <c r="P776" s="16" t="s">
        <v>6887</v>
      </c>
      <c r="Q776" s="16" t="s">
        <v>2024</v>
      </c>
      <c r="R776" s="16">
        <v>5120</v>
      </c>
      <c r="S776" s="16">
        <v>0.4</v>
      </c>
      <c r="T776" s="16">
        <v>19.899999999999999</v>
      </c>
      <c r="U776" s="16" t="s">
        <v>2057</v>
      </c>
      <c r="V776" s="16" t="s">
        <v>7367</v>
      </c>
      <c r="W776" s="16" t="s">
        <v>9572</v>
      </c>
      <c r="X776" s="16" t="s">
        <v>9614</v>
      </c>
      <c r="Y776" s="16" t="s">
        <v>9614</v>
      </c>
      <c r="Z776" s="16" t="s">
        <v>9614</v>
      </c>
      <c r="AA776" s="16" t="s">
        <v>9614</v>
      </c>
      <c r="AB776" s="16" t="s">
        <v>9614</v>
      </c>
      <c r="AC776" s="16" t="s">
        <v>9614</v>
      </c>
      <c r="AD776" s="16" t="s">
        <v>9614</v>
      </c>
      <c r="AE776" s="16" t="s">
        <v>9614</v>
      </c>
      <c r="AF776" s="16" t="s">
        <v>9614</v>
      </c>
      <c r="AG776" s="17" t="str">
        <f t="shared" si="24"/>
        <v>775,0,0,0,0,0,0,0,0,0</v>
      </c>
      <c r="AH776" s="16" t="s">
        <v>7272</v>
      </c>
      <c r="AI776" s="16" t="s">
        <v>7994</v>
      </c>
      <c r="AO776" s="16">
        <v>25</v>
      </c>
      <c r="AT776" s="17"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16">
        <v>776</v>
      </c>
      <c r="B777" s="16" t="s">
        <v>1165</v>
      </c>
      <c r="C777" s="16" t="s">
        <v>5382</v>
      </c>
      <c r="D777" s="16" t="s">
        <v>178</v>
      </c>
      <c r="E777" s="16" t="s">
        <v>189</v>
      </c>
      <c r="F777" s="16" t="s">
        <v>5157</v>
      </c>
      <c r="G777" s="16" t="s">
        <v>5421</v>
      </c>
      <c r="H777" s="16" t="s">
        <v>5422</v>
      </c>
      <c r="I777" s="16">
        <v>170</v>
      </c>
      <c r="J777" s="16" t="s">
        <v>2044</v>
      </c>
      <c r="K777" s="16">
        <v>70</v>
      </c>
      <c r="L777" s="16">
        <v>70</v>
      </c>
      <c r="M777" s="16" t="s">
        <v>3712</v>
      </c>
      <c r="O777" s="16" t="s">
        <v>6888</v>
      </c>
      <c r="P777" s="16" t="s">
        <v>6889</v>
      </c>
      <c r="Q777" s="16" t="s">
        <v>6902</v>
      </c>
      <c r="R777" s="16">
        <v>5120</v>
      </c>
      <c r="S777" s="16">
        <v>2</v>
      </c>
      <c r="T777" s="16">
        <v>212</v>
      </c>
      <c r="U777" s="16" t="s">
        <v>2056</v>
      </c>
      <c r="V777" s="16" t="s">
        <v>8767</v>
      </c>
      <c r="W777" s="16" t="s">
        <v>9573</v>
      </c>
      <c r="X777" s="16" t="s">
        <v>9614</v>
      </c>
      <c r="Y777" s="16" t="s">
        <v>9614</v>
      </c>
      <c r="Z777" s="16" t="s">
        <v>9614</v>
      </c>
      <c r="AA777" s="16" t="s">
        <v>9614</v>
      </c>
      <c r="AB777" s="16" t="s">
        <v>9614</v>
      </c>
      <c r="AC777" s="16" t="s">
        <v>9614</v>
      </c>
      <c r="AD777" s="16" t="s">
        <v>9614</v>
      </c>
      <c r="AE777" s="16" t="s">
        <v>9614</v>
      </c>
      <c r="AF777" s="16" t="s">
        <v>9614</v>
      </c>
      <c r="AG777" s="17" t="str">
        <f t="shared" si="24"/>
        <v>776,0,0,0,0,0,0,0,0,0</v>
      </c>
      <c r="AH777" s="16" t="s">
        <v>7467</v>
      </c>
      <c r="AI777" s="16" t="s">
        <v>8308</v>
      </c>
      <c r="AL777" s="16" t="s">
        <v>8309</v>
      </c>
      <c r="AN777" s="16">
        <v>0</v>
      </c>
      <c r="AO777" s="16">
        <v>25</v>
      </c>
      <c r="AT777" s="17"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16">
        <v>777</v>
      </c>
      <c r="B778" s="16" t="s">
        <v>1166</v>
      </c>
      <c r="C778" s="16" t="s">
        <v>5383</v>
      </c>
      <c r="D778" s="16" t="s">
        <v>180</v>
      </c>
      <c r="E778" s="16" t="s">
        <v>191</v>
      </c>
      <c r="F778" s="16" t="s">
        <v>5158</v>
      </c>
      <c r="G778" s="16" t="s">
        <v>5421</v>
      </c>
      <c r="H778" s="16" t="s">
        <v>5422</v>
      </c>
      <c r="I778" s="16">
        <v>152</v>
      </c>
      <c r="J778" s="16" t="s">
        <v>2029</v>
      </c>
      <c r="K778" s="16">
        <v>180</v>
      </c>
      <c r="L778" s="16">
        <v>70</v>
      </c>
      <c r="M778" s="16" t="s">
        <v>5774</v>
      </c>
      <c r="N778" s="16" t="s">
        <v>3704</v>
      </c>
      <c r="O778" s="16" t="s">
        <v>6890</v>
      </c>
      <c r="P778" s="16" t="s">
        <v>6891</v>
      </c>
      <c r="Q778" s="16" t="s">
        <v>6921</v>
      </c>
      <c r="R778" s="16">
        <v>3072</v>
      </c>
      <c r="S778" s="16">
        <v>0.3</v>
      </c>
      <c r="T778" s="16">
        <v>3.3</v>
      </c>
      <c r="U778" s="16" t="s">
        <v>8758</v>
      </c>
      <c r="V778" s="16" t="s">
        <v>8767</v>
      </c>
      <c r="W778" s="16" t="s">
        <v>9574</v>
      </c>
      <c r="X778" s="16" t="s">
        <v>9614</v>
      </c>
      <c r="Y778" s="16" t="s">
        <v>9614</v>
      </c>
      <c r="Z778" s="16" t="s">
        <v>9614</v>
      </c>
      <c r="AA778" s="16" t="s">
        <v>9614</v>
      </c>
      <c r="AB778" s="16" t="s">
        <v>9614</v>
      </c>
      <c r="AC778" s="16" t="s">
        <v>9614</v>
      </c>
      <c r="AD778" s="16" t="s">
        <v>9614</v>
      </c>
      <c r="AE778" s="16" t="s">
        <v>9614</v>
      </c>
      <c r="AF778" s="16" t="s">
        <v>9614</v>
      </c>
      <c r="AG778" s="17" t="str">
        <f t="shared" si="24"/>
        <v>777,0,0,0,0,0,0,0,0,0</v>
      </c>
      <c r="AH778" s="16" t="s">
        <v>7468</v>
      </c>
      <c r="AI778" s="16" t="s">
        <v>8310</v>
      </c>
      <c r="AL778" s="16" t="s">
        <v>8311</v>
      </c>
      <c r="AN778" s="16">
        <v>0</v>
      </c>
      <c r="AO778" s="16">
        <v>25</v>
      </c>
      <c r="AT778" s="17"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16">
        <v>778</v>
      </c>
      <c r="B779" s="16" t="s">
        <v>1167</v>
      </c>
      <c r="C779" s="16" t="s">
        <v>5384</v>
      </c>
      <c r="D779" s="16" t="s">
        <v>188</v>
      </c>
      <c r="E779" s="16" t="s">
        <v>192</v>
      </c>
      <c r="F779" s="16" t="s">
        <v>5159</v>
      </c>
      <c r="G779" s="16" t="s">
        <v>5421</v>
      </c>
      <c r="H779" s="16" t="s">
        <v>5422</v>
      </c>
      <c r="I779" s="16">
        <v>167</v>
      </c>
      <c r="J779" s="16" t="s">
        <v>5429</v>
      </c>
      <c r="K779" s="16">
        <v>45</v>
      </c>
      <c r="L779" s="16">
        <v>35</v>
      </c>
      <c r="M779" s="16" t="s">
        <v>5507</v>
      </c>
      <c r="O779" s="16" t="s">
        <v>6892</v>
      </c>
      <c r="P779" s="16" t="s">
        <v>6893</v>
      </c>
      <c r="Q779" s="16" t="s">
        <v>2023</v>
      </c>
      <c r="R779" s="16">
        <v>5120</v>
      </c>
      <c r="S779" s="16">
        <v>0.2</v>
      </c>
      <c r="T779" s="16">
        <v>0.7</v>
      </c>
      <c r="U779" s="16" t="s">
        <v>8759</v>
      </c>
      <c r="V779" s="16" t="s">
        <v>8766</v>
      </c>
      <c r="W779" s="16" t="s">
        <v>9575</v>
      </c>
      <c r="X779" s="16" t="s">
        <v>9614</v>
      </c>
      <c r="Y779" s="16" t="s">
        <v>9614</v>
      </c>
      <c r="Z779" s="16" t="s">
        <v>9614</v>
      </c>
      <c r="AA779" s="16" t="s">
        <v>9614</v>
      </c>
      <c r="AB779" s="16" t="s">
        <v>9614</v>
      </c>
      <c r="AC779" s="16" t="s">
        <v>9614</v>
      </c>
      <c r="AD779" s="16" t="s">
        <v>9614</v>
      </c>
      <c r="AE779" s="16" t="s">
        <v>9614</v>
      </c>
      <c r="AF779" s="16" t="s">
        <v>9614</v>
      </c>
      <c r="AG779" s="17" t="str">
        <f t="shared" si="24"/>
        <v>778,0,0,0,0,0,0,0,0,0</v>
      </c>
      <c r="AH779" s="16" t="s">
        <v>7469</v>
      </c>
      <c r="AI779" s="16" t="s">
        <v>8312</v>
      </c>
      <c r="AL779" s="16" t="s">
        <v>8159</v>
      </c>
      <c r="AO779" s="16">
        <v>25</v>
      </c>
      <c r="AT779" s="17"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16">
        <v>779</v>
      </c>
      <c r="B780" s="16" t="s">
        <v>1168</v>
      </c>
      <c r="C780" s="16" t="s">
        <v>5385</v>
      </c>
      <c r="D780" s="16" t="s">
        <v>179</v>
      </c>
      <c r="E780" s="16" t="s">
        <v>186</v>
      </c>
      <c r="F780" s="16" t="s">
        <v>5160</v>
      </c>
      <c r="G780" s="16" t="s">
        <v>5421</v>
      </c>
      <c r="H780" s="16" t="s">
        <v>5422</v>
      </c>
      <c r="I780" s="16">
        <v>166</v>
      </c>
      <c r="J780" s="16" t="s">
        <v>2029</v>
      </c>
      <c r="K780" s="16">
        <v>80</v>
      </c>
      <c r="L780" s="16">
        <v>70</v>
      </c>
      <c r="M780" s="16" t="s">
        <v>5775</v>
      </c>
      <c r="N780" s="16" t="s">
        <v>5524</v>
      </c>
      <c r="O780" s="16" t="s">
        <v>6894</v>
      </c>
      <c r="P780" s="16" t="s">
        <v>6895</v>
      </c>
      <c r="Q780" s="16" t="s">
        <v>3758</v>
      </c>
      <c r="R780" s="16">
        <v>4096</v>
      </c>
      <c r="S780" s="16">
        <v>0.9</v>
      </c>
      <c r="T780" s="16">
        <v>19</v>
      </c>
      <c r="U780" s="16" t="s">
        <v>8761</v>
      </c>
      <c r="V780" s="16" t="s">
        <v>8765</v>
      </c>
      <c r="W780" s="16" t="s">
        <v>9576</v>
      </c>
      <c r="X780" s="16" t="s">
        <v>9614</v>
      </c>
      <c r="Y780" s="16" t="s">
        <v>9614</v>
      </c>
      <c r="Z780" s="16" t="s">
        <v>9614</v>
      </c>
      <c r="AA780" s="16" t="s">
        <v>9614</v>
      </c>
      <c r="AB780" s="16" t="s">
        <v>9614</v>
      </c>
      <c r="AC780" s="16" t="s">
        <v>9614</v>
      </c>
      <c r="AD780" s="16" t="s">
        <v>9614</v>
      </c>
      <c r="AE780" s="16" t="s">
        <v>9614</v>
      </c>
      <c r="AF780" s="16" t="s">
        <v>9614</v>
      </c>
      <c r="AG780" s="17" t="str">
        <f t="shared" si="24"/>
        <v>779,0,0,0,0,0,0,0,0,0</v>
      </c>
      <c r="AH780" s="16" t="s">
        <v>7470</v>
      </c>
      <c r="AI780" s="16" t="s">
        <v>8313</v>
      </c>
      <c r="AL780" s="16" t="s">
        <v>3751</v>
      </c>
      <c r="AN780" s="16">
        <v>4</v>
      </c>
      <c r="AO780" s="16">
        <v>25</v>
      </c>
      <c r="AT780" s="17"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16">
        <v>780</v>
      </c>
      <c r="B781" s="16" t="s">
        <v>1169</v>
      </c>
      <c r="C781" s="16" t="s">
        <v>5386</v>
      </c>
      <c r="D781" s="16" t="s">
        <v>177</v>
      </c>
      <c r="E781" s="16" t="s">
        <v>189</v>
      </c>
      <c r="F781" s="16" t="s">
        <v>5161</v>
      </c>
      <c r="G781" s="16" t="s">
        <v>5421</v>
      </c>
      <c r="H781" s="16" t="s">
        <v>5422</v>
      </c>
      <c r="I781" s="16">
        <v>170</v>
      </c>
      <c r="J781" s="16" t="s">
        <v>2047</v>
      </c>
      <c r="K781" s="16">
        <v>70</v>
      </c>
      <c r="L781" s="16">
        <v>70</v>
      </c>
      <c r="M781" s="16" t="s">
        <v>5776</v>
      </c>
      <c r="N781" s="16" t="s">
        <v>3696</v>
      </c>
      <c r="O781" s="16" t="s">
        <v>6896</v>
      </c>
      <c r="P781" s="16" t="s">
        <v>6897</v>
      </c>
      <c r="Q781" s="16" t="s">
        <v>6902</v>
      </c>
      <c r="R781" s="16">
        <v>5120</v>
      </c>
      <c r="S781" s="16">
        <v>3</v>
      </c>
      <c r="T781" s="16">
        <v>185</v>
      </c>
      <c r="U781" s="16" t="s">
        <v>8760</v>
      </c>
      <c r="V781" s="16" t="s">
        <v>8767</v>
      </c>
      <c r="W781" s="16" t="s">
        <v>9577</v>
      </c>
      <c r="X781" s="16" t="s">
        <v>9614</v>
      </c>
      <c r="Y781" s="16" t="s">
        <v>9614</v>
      </c>
      <c r="Z781" s="16" t="s">
        <v>9614</v>
      </c>
      <c r="AA781" s="16" t="s">
        <v>9614</v>
      </c>
      <c r="AB781" s="16" t="s">
        <v>9614</v>
      </c>
      <c r="AC781" s="16" t="s">
        <v>9614</v>
      </c>
      <c r="AD781" s="16" t="s">
        <v>9614</v>
      </c>
      <c r="AE781" s="16" t="s">
        <v>9614</v>
      </c>
      <c r="AF781" s="16" t="s">
        <v>9614</v>
      </c>
      <c r="AG781" s="17" t="str">
        <f t="shared" si="24"/>
        <v>780,0,0,0,0,0,0,0,0,0</v>
      </c>
      <c r="AH781" s="16" t="s">
        <v>7471</v>
      </c>
      <c r="AI781" s="16" t="s">
        <v>8314</v>
      </c>
      <c r="AL781" s="16" t="s">
        <v>8134</v>
      </c>
      <c r="AN781" s="16">
        <v>0</v>
      </c>
      <c r="AO781" s="16">
        <v>25</v>
      </c>
      <c r="AT781" s="17"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16">
        <v>781</v>
      </c>
      <c r="B782" s="16" t="s">
        <v>1170</v>
      </c>
      <c r="C782" s="16" t="s">
        <v>5387</v>
      </c>
      <c r="D782" s="16" t="s">
        <v>188</v>
      </c>
      <c r="E782" s="16" t="s">
        <v>181</v>
      </c>
      <c r="F782" s="16" t="s">
        <v>5162</v>
      </c>
      <c r="G782" s="16" t="s">
        <v>5433</v>
      </c>
      <c r="H782" s="16" t="s">
        <v>5422</v>
      </c>
      <c r="I782" s="16">
        <v>181</v>
      </c>
      <c r="J782" s="16" t="s">
        <v>2029</v>
      </c>
      <c r="K782" s="16">
        <v>25</v>
      </c>
      <c r="L782" s="16">
        <v>70</v>
      </c>
      <c r="M782" s="16" t="s">
        <v>5508</v>
      </c>
      <c r="O782" s="16" t="s">
        <v>6235</v>
      </c>
      <c r="Q782" s="16" t="s">
        <v>2022</v>
      </c>
      <c r="R782" s="16">
        <v>6144</v>
      </c>
      <c r="S782" s="16">
        <v>3.9</v>
      </c>
      <c r="T782" s="16">
        <v>210</v>
      </c>
      <c r="U782" s="16" t="s">
        <v>2055</v>
      </c>
      <c r="V782" s="16" t="s">
        <v>8765</v>
      </c>
      <c r="W782" s="16" t="s">
        <v>9578</v>
      </c>
      <c r="X782" s="16" t="s">
        <v>9614</v>
      </c>
      <c r="Y782" s="16" t="s">
        <v>9614</v>
      </c>
      <c r="Z782" s="16" t="s">
        <v>9614</v>
      </c>
      <c r="AA782" s="16" t="s">
        <v>9614</v>
      </c>
      <c r="AB782" s="16" t="s">
        <v>9614</v>
      </c>
      <c r="AC782" s="16" t="s">
        <v>9614</v>
      </c>
      <c r="AD782" s="16" t="s">
        <v>9614</v>
      </c>
      <c r="AE782" s="16" t="s">
        <v>9614</v>
      </c>
      <c r="AF782" s="16" t="s">
        <v>9614</v>
      </c>
      <c r="AG782" s="17" t="str">
        <f t="shared" si="24"/>
        <v>781,0,0,0,0,0,0,0,0,0</v>
      </c>
      <c r="AH782" s="16" t="s">
        <v>7472</v>
      </c>
      <c r="AI782" s="16" t="s">
        <v>7969</v>
      </c>
      <c r="AN782" s="16">
        <v>2</v>
      </c>
      <c r="AO782" s="16">
        <v>25</v>
      </c>
      <c r="AT782" s="17"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16">
        <v>782</v>
      </c>
      <c r="B783" s="16" t="s">
        <v>1171</v>
      </c>
      <c r="C783" s="16" t="s">
        <v>5388</v>
      </c>
      <c r="D783" s="16" t="s">
        <v>189</v>
      </c>
      <c r="F783" s="16" t="s">
        <v>5163</v>
      </c>
      <c r="G783" s="16" t="s">
        <v>5421</v>
      </c>
      <c r="H783" s="16" t="s">
        <v>5432</v>
      </c>
      <c r="I783" s="16">
        <v>60</v>
      </c>
      <c r="J783" s="16" t="s">
        <v>2034</v>
      </c>
      <c r="K783" s="16">
        <v>45</v>
      </c>
      <c r="L783" s="16">
        <v>70</v>
      </c>
      <c r="M783" s="16" t="s">
        <v>5777</v>
      </c>
      <c r="N783" s="16" t="s">
        <v>3808</v>
      </c>
      <c r="O783" s="16" t="s">
        <v>6898</v>
      </c>
      <c r="P783" s="16" t="s">
        <v>6899</v>
      </c>
      <c r="Q783" s="16" t="s">
        <v>1415</v>
      </c>
      <c r="R783" s="16">
        <v>10240</v>
      </c>
      <c r="S783" s="16">
        <v>0.6</v>
      </c>
      <c r="T783" s="16">
        <v>29.7</v>
      </c>
      <c r="U783" s="16" t="s">
        <v>8758</v>
      </c>
      <c r="V783" s="16" t="s">
        <v>8767</v>
      </c>
      <c r="W783" s="16" t="s">
        <v>9579</v>
      </c>
      <c r="X783" s="16" t="s">
        <v>9614</v>
      </c>
      <c r="Y783" s="16" t="s">
        <v>9614</v>
      </c>
      <c r="Z783" s="16" t="s">
        <v>9614</v>
      </c>
      <c r="AA783" s="16" t="s">
        <v>9614</v>
      </c>
      <c r="AB783" s="16" t="s">
        <v>9614</v>
      </c>
      <c r="AC783" s="16" t="s">
        <v>9614</v>
      </c>
      <c r="AD783" s="16" t="s">
        <v>9614</v>
      </c>
      <c r="AE783" s="16" t="s">
        <v>9614</v>
      </c>
      <c r="AF783" s="16" t="s">
        <v>9614</v>
      </c>
      <c r="AG783" s="17" t="str">
        <f t="shared" si="24"/>
        <v>782,0,0,0,0,0,0,0,0,0</v>
      </c>
      <c r="AH783" s="16" t="s">
        <v>7473</v>
      </c>
      <c r="AI783" s="16" t="s">
        <v>8315</v>
      </c>
      <c r="AL783" s="16" t="s">
        <v>3755</v>
      </c>
      <c r="AN783" s="16">
        <v>0</v>
      </c>
      <c r="AO783" s="16">
        <v>25</v>
      </c>
      <c r="AQ783" s="16" t="s">
        <v>8753</v>
      </c>
      <c r="AT783" s="17"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16">
        <v>783</v>
      </c>
      <c r="B784" s="16" t="s">
        <v>1172</v>
      </c>
      <c r="C784" s="16" t="s">
        <v>5389</v>
      </c>
      <c r="D784" s="16" t="s">
        <v>189</v>
      </c>
      <c r="E784" s="16" t="s">
        <v>182</v>
      </c>
      <c r="F784" s="16" t="s">
        <v>5164</v>
      </c>
      <c r="G784" s="16" t="s">
        <v>5421</v>
      </c>
      <c r="H784" s="16" t="s">
        <v>5432</v>
      </c>
      <c r="I784" s="16">
        <v>147</v>
      </c>
      <c r="J784" s="16" t="s">
        <v>2044</v>
      </c>
      <c r="K784" s="16">
        <v>45</v>
      </c>
      <c r="L784" s="16">
        <v>70</v>
      </c>
      <c r="M784" s="16" t="s">
        <v>5777</v>
      </c>
      <c r="N784" s="16" t="s">
        <v>3808</v>
      </c>
      <c r="O784" s="16" t="s">
        <v>6236</v>
      </c>
      <c r="Q784" s="16" t="s">
        <v>1415</v>
      </c>
      <c r="R784" s="16">
        <v>10240</v>
      </c>
      <c r="S784" s="16">
        <v>1.2</v>
      </c>
      <c r="T784" s="16">
        <v>47</v>
      </c>
      <c r="U784" s="16" t="s">
        <v>8758</v>
      </c>
      <c r="V784" s="16" t="s">
        <v>8767</v>
      </c>
      <c r="W784" s="16" t="s">
        <v>9580</v>
      </c>
      <c r="X784" s="16" t="s">
        <v>9614</v>
      </c>
      <c r="Y784" s="16" t="s">
        <v>9614</v>
      </c>
      <c r="Z784" s="16" t="s">
        <v>9614</v>
      </c>
      <c r="AA784" s="16" t="s">
        <v>9614</v>
      </c>
      <c r="AB784" s="16" t="s">
        <v>9614</v>
      </c>
      <c r="AC784" s="16" t="s">
        <v>9614</v>
      </c>
      <c r="AD784" s="16" t="s">
        <v>9614</v>
      </c>
      <c r="AE784" s="16" t="s">
        <v>9614</v>
      </c>
      <c r="AF784" s="16" t="s">
        <v>9614</v>
      </c>
      <c r="AG784" s="17" t="str">
        <f t="shared" si="24"/>
        <v>783,0,0,0,0,0,0,0,0,0</v>
      </c>
      <c r="AH784" s="16" t="s">
        <v>7473</v>
      </c>
      <c r="AI784" s="16" t="s">
        <v>8316</v>
      </c>
      <c r="AL784" s="16" t="s">
        <v>3755</v>
      </c>
      <c r="AN784" s="16">
        <v>0</v>
      </c>
      <c r="AO784" s="16">
        <v>25</v>
      </c>
      <c r="AQ784" s="16" t="s">
        <v>8754</v>
      </c>
      <c r="AT784" s="17"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16">
        <v>784</v>
      </c>
      <c r="B785" s="16" t="s">
        <v>1173</v>
      </c>
      <c r="C785" s="16" t="s">
        <v>5390</v>
      </c>
      <c r="D785" s="16" t="s">
        <v>189</v>
      </c>
      <c r="E785" s="16" t="s">
        <v>182</v>
      </c>
      <c r="F785" s="16" t="s">
        <v>5165</v>
      </c>
      <c r="G785" s="16" t="s">
        <v>5421</v>
      </c>
      <c r="H785" s="16" t="s">
        <v>5432</v>
      </c>
      <c r="I785" s="16">
        <v>270</v>
      </c>
      <c r="J785" s="16" t="s">
        <v>2045</v>
      </c>
      <c r="K785" s="16">
        <v>45</v>
      </c>
      <c r="L785" s="16">
        <v>70</v>
      </c>
      <c r="M785" s="16" t="s">
        <v>5777</v>
      </c>
      <c r="N785" s="16" t="s">
        <v>3808</v>
      </c>
      <c r="O785" s="16" t="s">
        <v>6237</v>
      </c>
      <c r="Q785" s="16" t="s">
        <v>1415</v>
      </c>
      <c r="R785" s="16">
        <v>10240</v>
      </c>
      <c r="S785" s="16">
        <v>1.6</v>
      </c>
      <c r="T785" s="16">
        <v>78.2</v>
      </c>
      <c r="U785" s="16" t="s">
        <v>8758</v>
      </c>
      <c r="V785" s="16" t="s">
        <v>8767</v>
      </c>
      <c r="W785" s="16" t="s">
        <v>9581</v>
      </c>
      <c r="X785" s="16" t="s">
        <v>9614</v>
      </c>
      <c r="Y785" s="16" t="s">
        <v>9614</v>
      </c>
      <c r="Z785" s="16" t="s">
        <v>9614</v>
      </c>
      <c r="AA785" s="16" t="s">
        <v>9614</v>
      </c>
      <c r="AB785" s="16" t="s">
        <v>9614</v>
      </c>
      <c r="AC785" s="16" t="s">
        <v>9614</v>
      </c>
      <c r="AD785" s="16" t="s">
        <v>9614</v>
      </c>
      <c r="AE785" s="16" t="s">
        <v>9614</v>
      </c>
      <c r="AF785" s="16" t="s">
        <v>9614</v>
      </c>
      <c r="AG785" s="17" t="str">
        <f t="shared" si="24"/>
        <v>784,0,0,0,0,0,0,0,0,0</v>
      </c>
      <c r="AH785" s="16" t="s">
        <v>7473</v>
      </c>
      <c r="AI785" s="16" t="s">
        <v>8317</v>
      </c>
      <c r="AL785" s="16" t="s">
        <v>3755</v>
      </c>
      <c r="AN785" s="16">
        <v>0</v>
      </c>
      <c r="AO785" s="16">
        <v>25</v>
      </c>
      <c r="AT785" s="17"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16">
        <v>785</v>
      </c>
      <c r="B786" s="16" t="s">
        <v>1174</v>
      </c>
      <c r="C786" s="16" t="s">
        <v>5391</v>
      </c>
      <c r="D786" s="16" t="s">
        <v>180</v>
      </c>
      <c r="E786" s="16" t="s">
        <v>192</v>
      </c>
      <c r="F786" s="16" t="s">
        <v>5166</v>
      </c>
      <c r="G786" s="16" t="s">
        <v>5433</v>
      </c>
      <c r="H786" s="16" t="s">
        <v>5432</v>
      </c>
      <c r="I786" s="16">
        <v>114</v>
      </c>
      <c r="J786" s="16" t="s">
        <v>2013</v>
      </c>
      <c r="K786" s="16">
        <v>3</v>
      </c>
      <c r="L786" s="16">
        <v>70</v>
      </c>
      <c r="M786" s="16" t="s">
        <v>5778</v>
      </c>
      <c r="N786" s="16" t="s">
        <v>3818</v>
      </c>
      <c r="O786" s="16" t="s">
        <v>6238</v>
      </c>
      <c r="Q786" s="16" t="s">
        <v>6993</v>
      </c>
      <c r="R786" s="16">
        <v>4096</v>
      </c>
      <c r="S786" s="16">
        <v>1.8</v>
      </c>
      <c r="T786" s="16">
        <v>20.5</v>
      </c>
      <c r="U786" s="16" t="s">
        <v>8759</v>
      </c>
      <c r="V786" s="16" t="s">
        <v>8769</v>
      </c>
      <c r="W786" s="16" t="s">
        <v>9582</v>
      </c>
      <c r="X786" s="16" t="s">
        <v>9614</v>
      </c>
      <c r="Y786" s="16" t="s">
        <v>9614</v>
      </c>
      <c r="Z786" s="16" t="s">
        <v>9614</v>
      </c>
      <c r="AA786" s="16" t="s">
        <v>9614</v>
      </c>
      <c r="AB786" s="16" t="s">
        <v>9614</v>
      </c>
      <c r="AC786" s="16" t="s">
        <v>9614</v>
      </c>
      <c r="AD786" s="16" t="s">
        <v>9614</v>
      </c>
      <c r="AE786" s="16" t="s">
        <v>9614</v>
      </c>
      <c r="AF786" s="16" t="s">
        <v>9614</v>
      </c>
      <c r="AG786" s="17" t="str">
        <f t="shared" si="24"/>
        <v>785,0,0,0,0,0,0,0,0,0</v>
      </c>
      <c r="AH786" s="16" t="s">
        <v>7474</v>
      </c>
      <c r="AI786" s="16" t="s">
        <v>7970</v>
      </c>
      <c r="AN786" s="16">
        <v>0</v>
      </c>
      <c r="AO786" s="16">
        <v>25</v>
      </c>
      <c r="AT786" s="17"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16">
        <v>786</v>
      </c>
      <c r="B787" s="16" t="s">
        <v>1175</v>
      </c>
      <c r="C787" s="16" t="s">
        <v>5392</v>
      </c>
      <c r="D787" s="16" t="s">
        <v>186</v>
      </c>
      <c r="E787" s="16" t="s">
        <v>192</v>
      </c>
      <c r="F787" s="16" t="s">
        <v>5167</v>
      </c>
      <c r="G787" s="16" t="s">
        <v>5433</v>
      </c>
      <c r="H787" s="16" t="s">
        <v>5432</v>
      </c>
      <c r="I787" s="16">
        <v>114</v>
      </c>
      <c r="J787" s="16" t="s">
        <v>2048</v>
      </c>
      <c r="K787" s="16">
        <v>3</v>
      </c>
      <c r="L787" s="16">
        <v>70</v>
      </c>
      <c r="M787" s="16" t="s">
        <v>5779</v>
      </c>
      <c r="N787" s="16" t="s">
        <v>3818</v>
      </c>
      <c r="O787" s="16" t="s">
        <v>6239</v>
      </c>
      <c r="Q787" s="16" t="s">
        <v>6993</v>
      </c>
      <c r="R787" s="16">
        <v>4096</v>
      </c>
      <c r="S787" s="16">
        <v>1.2</v>
      </c>
      <c r="T787" s="16">
        <v>18.600000000000001</v>
      </c>
      <c r="U787" s="16" t="s">
        <v>8761</v>
      </c>
      <c r="V787" s="16" t="s">
        <v>8769</v>
      </c>
      <c r="W787" s="16" t="s">
        <v>9583</v>
      </c>
      <c r="X787" s="16" t="s">
        <v>9614</v>
      </c>
      <c r="Y787" s="16" t="s">
        <v>9614</v>
      </c>
      <c r="Z787" s="16" t="s">
        <v>9614</v>
      </c>
      <c r="AA787" s="16" t="s">
        <v>9614</v>
      </c>
      <c r="AB787" s="16" t="s">
        <v>9614</v>
      </c>
      <c r="AC787" s="16" t="s">
        <v>9614</v>
      </c>
      <c r="AD787" s="16" t="s">
        <v>9614</v>
      </c>
      <c r="AE787" s="16" t="s">
        <v>9614</v>
      </c>
      <c r="AF787" s="16" t="s">
        <v>9614</v>
      </c>
      <c r="AG787" s="17" t="str">
        <f t="shared" si="24"/>
        <v>786,0,0,0,0,0,0,0,0,0</v>
      </c>
      <c r="AH787" s="16" t="s">
        <v>7474</v>
      </c>
      <c r="AI787" s="16" t="s">
        <v>7971</v>
      </c>
      <c r="AN787" s="16">
        <v>8</v>
      </c>
      <c r="AO787" s="16">
        <v>25</v>
      </c>
      <c r="AT787" s="17"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16">
        <v>787</v>
      </c>
      <c r="B788" s="16" t="s">
        <v>1176</v>
      </c>
      <c r="C788" s="16" t="s">
        <v>5393</v>
      </c>
      <c r="D788" s="16" t="s">
        <v>181</v>
      </c>
      <c r="E788" s="16" t="s">
        <v>192</v>
      </c>
      <c r="F788" s="16" t="s">
        <v>5168</v>
      </c>
      <c r="G788" s="16" t="s">
        <v>5433</v>
      </c>
      <c r="H788" s="16" t="s">
        <v>5432</v>
      </c>
      <c r="I788" s="16">
        <v>114</v>
      </c>
      <c r="J788" s="16" t="s">
        <v>2030</v>
      </c>
      <c r="K788" s="16">
        <v>3</v>
      </c>
      <c r="L788" s="16">
        <v>70</v>
      </c>
      <c r="M788" s="16" t="s">
        <v>5780</v>
      </c>
      <c r="N788" s="16" t="s">
        <v>3818</v>
      </c>
      <c r="O788" s="16" t="s">
        <v>6240</v>
      </c>
      <c r="Q788" s="16" t="s">
        <v>6993</v>
      </c>
      <c r="R788" s="16">
        <v>4096</v>
      </c>
      <c r="S788" s="16">
        <v>1.9</v>
      </c>
      <c r="T788" s="16">
        <v>45.5</v>
      </c>
      <c r="U788" s="16" t="s">
        <v>2056</v>
      </c>
      <c r="V788" s="16" t="s">
        <v>8769</v>
      </c>
      <c r="W788" s="16" t="s">
        <v>9584</v>
      </c>
      <c r="X788" s="16" t="s">
        <v>9614</v>
      </c>
      <c r="Y788" s="16" t="s">
        <v>9614</v>
      </c>
      <c r="Z788" s="16" t="s">
        <v>9614</v>
      </c>
      <c r="AA788" s="16" t="s">
        <v>9614</v>
      </c>
      <c r="AB788" s="16" t="s">
        <v>9614</v>
      </c>
      <c r="AC788" s="16" t="s">
        <v>9614</v>
      </c>
      <c r="AD788" s="16" t="s">
        <v>9614</v>
      </c>
      <c r="AE788" s="16" t="s">
        <v>9614</v>
      </c>
      <c r="AF788" s="16" t="s">
        <v>9614</v>
      </c>
      <c r="AG788" s="17" t="str">
        <f t="shared" si="24"/>
        <v>787,0,0,0,0,0,0,0,0,0</v>
      </c>
      <c r="AH788" s="16" t="s">
        <v>7474</v>
      </c>
      <c r="AI788" s="16" t="s">
        <v>7972</v>
      </c>
      <c r="AN788" s="16">
        <v>0</v>
      </c>
      <c r="AO788" s="16">
        <v>25</v>
      </c>
      <c r="AT788" s="17"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16">
        <v>788</v>
      </c>
      <c r="B789" s="16" t="s">
        <v>1177</v>
      </c>
      <c r="C789" s="16" t="s">
        <v>5394</v>
      </c>
      <c r="D789" s="16" t="s">
        <v>179</v>
      </c>
      <c r="E789" s="16" t="s">
        <v>192</v>
      </c>
      <c r="F789" s="16" t="s">
        <v>5169</v>
      </c>
      <c r="G789" s="16" t="s">
        <v>5433</v>
      </c>
      <c r="H789" s="16" t="s">
        <v>5432</v>
      </c>
      <c r="I789" s="16">
        <v>114</v>
      </c>
      <c r="J789" s="16" t="s">
        <v>5419</v>
      </c>
      <c r="K789" s="16">
        <v>3</v>
      </c>
      <c r="L789" s="16">
        <v>70</v>
      </c>
      <c r="M789" s="16" t="s">
        <v>5781</v>
      </c>
      <c r="N789" s="16" t="s">
        <v>3818</v>
      </c>
      <c r="O789" s="16" t="s">
        <v>6241</v>
      </c>
      <c r="Q789" s="16" t="s">
        <v>6993</v>
      </c>
      <c r="R789" s="16">
        <v>4096</v>
      </c>
      <c r="S789" s="16">
        <v>1.3</v>
      </c>
      <c r="T789" s="16">
        <v>21.2</v>
      </c>
      <c r="U789" s="16" t="s">
        <v>8762</v>
      </c>
      <c r="V789" s="16" t="s">
        <v>8769</v>
      </c>
      <c r="W789" s="16" t="s">
        <v>9585</v>
      </c>
      <c r="X789" s="16" t="s">
        <v>9614</v>
      </c>
      <c r="Y789" s="16" t="s">
        <v>9614</v>
      </c>
      <c r="Z789" s="16" t="s">
        <v>9614</v>
      </c>
      <c r="AA789" s="16" t="s">
        <v>9614</v>
      </c>
      <c r="AB789" s="16" t="s">
        <v>9614</v>
      </c>
      <c r="AC789" s="16" t="s">
        <v>9614</v>
      </c>
      <c r="AD789" s="16" t="s">
        <v>9614</v>
      </c>
      <c r="AE789" s="16" t="s">
        <v>9614</v>
      </c>
      <c r="AF789" s="16" t="s">
        <v>9614</v>
      </c>
      <c r="AG789" s="17" t="str">
        <f t="shared" si="24"/>
        <v>788,0,0,0,0,0,0,0,0,0</v>
      </c>
      <c r="AH789" s="16" t="s">
        <v>7474</v>
      </c>
      <c r="AI789" s="16" t="s">
        <v>7973</v>
      </c>
      <c r="AN789" s="16">
        <v>0</v>
      </c>
      <c r="AO789" s="16">
        <v>25</v>
      </c>
      <c r="AT789" s="17"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16">
        <v>789</v>
      </c>
      <c r="B790" s="16" t="s">
        <v>1178</v>
      </c>
      <c r="C790" s="16" t="s">
        <v>5395</v>
      </c>
      <c r="D790" s="16" t="s">
        <v>186</v>
      </c>
      <c r="F790" s="16" t="s">
        <v>5170</v>
      </c>
      <c r="G790" s="16" t="s">
        <v>5433</v>
      </c>
      <c r="H790" s="16" t="s">
        <v>5432</v>
      </c>
      <c r="I790" s="16">
        <v>40</v>
      </c>
      <c r="J790" s="16" t="s">
        <v>2031</v>
      </c>
      <c r="K790" s="16">
        <v>45</v>
      </c>
      <c r="L790" s="16">
        <v>0</v>
      </c>
      <c r="M790" s="16" t="s">
        <v>3780</v>
      </c>
      <c r="O790" s="16" t="s">
        <v>6242</v>
      </c>
      <c r="Q790" s="16" t="s">
        <v>6993</v>
      </c>
      <c r="R790" s="16">
        <v>30822</v>
      </c>
      <c r="S790" s="16">
        <v>0.2</v>
      </c>
      <c r="T790" s="16">
        <v>0.1</v>
      </c>
      <c r="U790" s="16" t="s">
        <v>2057</v>
      </c>
      <c r="V790" s="16" t="s">
        <v>8769</v>
      </c>
      <c r="W790" s="16" t="s">
        <v>9586</v>
      </c>
      <c r="X790" s="16" t="s">
        <v>9614</v>
      </c>
      <c r="Y790" s="16" t="s">
        <v>9614</v>
      </c>
      <c r="Z790" s="16" t="s">
        <v>9614</v>
      </c>
      <c r="AA790" s="16" t="s">
        <v>9614</v>
      </c>
      <c r="AB790" s="16" t="s">
        <v>9614</v>
      </c>
      <c r="AC790" s="16" t="s">
        <v>9614</v>
      </c>
      <c r="AD790" s="16" t="s">
        <v>9614</v>
      </c>
      <c r="AE790" s="16" t="s">
        <v>9614</v>
      </c>
      <c r="AF790" s="16" t="s">
        <v>9614</v>
      </c>
      <c r="AG790" s="17" t="str">
        <f t="shared" si="24"/>
        <v>789,0,0,0,0,0,0,0,0,0</v>
      </c>
      <c r="AH790" s="16" t="s">
        <v>7475</v>
      </c>
      <c r="AI790" s="16" t="s">
        <v>7974</v>
      </c>
      <c r="AN790" s="16">
        <v>0</v>
      </c>
      <c r="AO790" s="16">
        <v>25</v>
      </c>
      <c r="AQ790" s="16" t="s">
        <v>8755</v>
      </c>
      <c r="AT790" s="17"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16">
        <v>790</v>
      </c>
      <c r="B791" s="16" t="s">
        <v>1179</v>
      </c>
      <c r="C791" s="16" t="s">
        <v>5396</v>
      </c>
      <c r="D791" s="16" t="s">
        <v>186</v>
      </c>
      <c r="F791" s="16" t="s">
        <v>5171</v>
      </c>
      <c r="G791" s="16" t="s">
        <v>5433</v>
      </c>
      <c r="H791" s="16" t="s">
        <v>5432</v>
      </c>
      <c r="I791" s="16">
        <v>80</v>
      </c>
      <c r="J791" s="16" t="s">
        <v>5435</v>
      </c>
      <c r="K791" s="16">
        <v>45</v>
      </c>
      <c r="L791" s="16">
        <v>0</v>
      </c>
      <c r="M791" s="16" t="s">
        <v>3704</v>
      </c>
      <c r="O791" s="16" t="s">
        <v>6243</v>
      </c>
      <c r="Q791" s="16" t="s">
        <v>6993</v>
      </c>
      <c r="R791" s="16">
        <v>30822</v>
      </c>
      <c r="S791" s="16">
        <v>0.1</v>
      </c>
      <c r="T791" s="16">
        <v>999.9</v>
      </c>
      <c r="U791" s="16" t="s">
        <v>2057</v>
      </c>
      <c r="V791" s="16" t="s">
        <v>8769</v>
      </c>
      <c r="W791" s="16" t="s">
        <v>9587</v>
      </c>
      <c r="X791" s="16" t="s">
        <v>9614</v>
      </c>
      <c r="Y791" s="16" t="s">
        <v>9614</v>
      </c>
      <c r="Z791" s="16" t="s">
        <v>9614</v>
      </c>
      <c r="AA791" s="16" t="s">
        <v>9614</v>
      </c>
      <c r="AB791" s="16" t="s">
        <v>9614</v>
      </c>
      <c r="AC791" s="16" t="s">
        <v>9614</v>
      </c>
      <c r="AD791" s="16" t="s">
        <v>9614</v>
      </c>
      <c r="AE791" s="16" t="s">
        <v>9614</v>
      </c>
      <c r="AF791" s="16" t="s">
        <v>9614</v>
      </c>
      <c r="AG791" s="17" t="str">
        <f t="shared" si="24"/>
        <v>790,0,0,0,0,0,0,0,0,0</v>
      </c>
      <c r="AH791" s="16" t="s">
        <v>7476</v>
      </c>
      <c r="AI791" s="16" t="s">
        <v>7975</v>
      </c>
      <c r="AN791" s="16">
        <v>0</v>
      </c>
      <c r="AO791" s="16">
        <v>25</v>
      </c>
      <c r="AQ791" s="16" t="s">
        <v>8756</v>
      </c>
      <c r="AT791" s="17"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16">
        <v>791</v>
      </c>
      <c r="B792" s="16" t="s">
        <v>1180</v>
      </c>
      <c r="C792" s="16" t="s">
        <v>5397</v>
      </c>
      <c r="D792" s="16" t="s">
        <v>186</v>
      </c>
      <c r="E792" s="16" t="s">
        <v>191</v>
      </c>
      <c r="F792" s="16" t="s">
        <v>5172</v>
      </c>
      <c r="G792" s="16" t="s">
        <v>5433</v>
      </c>
      <c r="H792" s="16" t="s">
        <v>5432</v>
      </c>
      <c r="I792" s="16">
        <v>136</v>
      </c>
      <c r="J792" s="16" t="s">
        <v>2030</v>
      </c>
      <c r="K792" s="16">
        <v>45</v>
      </c>
      <c r="L792" s="16">
        <v>0</v>
      </c>
      <c r="M792" s="16" t="s">
        <v>5509</v>
      </c>
      <c r="O792" s="16" t="s">
        <v>6244</v>
      </c>
      <c r="Q792" s="16" t="s">
        <v>6993</v>
      </c>
      <c r="R792" s="16">
        <v>30822</v>
      </c>
      <c r="S792" s="16">
        <v>3.4</v>
      </c>
      <c r="T792" s="16">
        <v>230</v>
      </c>
      <c r="U792" s="16" t="s">
        <v>8760</v>
      </c>
      <c r="V792" s="16" t="s">
        <v>8769</v>
      </c>
      <c r="W792" s="16" t="s">
        <v>9588</v>
      </c>
      <c r="X792" s="16" t="s">
        <v>9614</v>
      </c>
      <c r="Y792" s="16" t="s">
        <v>9614</v>
      </c>
      <c r="Z792" s="16" t="s">
        <v>9614</v>
      </c>
      <c r="AA792" s="16" t="s">
        <v>9614</v>
      </c>
      <c r="AB792" s="16" t="s">
        <v>9614</v>
      </c>
      <c r="AC792" s="16" t="s">
        <v>9614</v>
      </c>
      <c r="AD792" s="16" t="s">
        <v>9614</v>
      </c>
      <c r="AE792" s="16" t="s">
        <v>9614</v>
      </c>
      <c r="AF792" s="16" t="s">
        <v>9614</v>
      </c>
      <c r="AG792" s="17" t="str">
        <f t="shared" si="24"/>
        <v>791,0,0,0,0,0,0,0,0,0</v>
      </c>
      <c r="AH792" s="16" t="s">
        <v>7477</v>
      </c>
      <c r="AI792" s="16" t="s">
        <v>7976</v>
      </c>
      <c r="AN792" s="16">
        <v>0</v>
      </c>
      <c r="AO792" s="16">
        <v>25</v>
      </c>
      <c r="AT792" s="17"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16">
        <v>792</v>
      </c>
      <c r="B793" s="16" t="s">
        <v>1181</v>
      </c>
      <c r="C793" s="16" t="s">
        <v>3820</v>
      </c>
      <c r="D793" s="16" t="s">
        <v>186</v>
      </c>
      <c r="E793" s="16" t="s">
        <v>188</v>
      </c>
      <c r="F793" s="16" t="s">
        <v>5173</v>
      </c>
      <c r="G793" s="16" t="s">
        <v>5433</v>
      </c>
      <c r="H793" s="16" t="s">
        <v>5432</v>
      </c>
      <c r="I793" s="16">
        <v>136</v>
      </c>
      <c r="J793" s="16" t="s">
        <v>2048</v>
      </c>
      <c r="K793" s="16">
        <v>45</v>
      </c>
      <c r="L793" s="16">
        <v>0</v>
      </c>
      <c r="M793" s="16" t="s">
        <v>5510</v>
      </c>
      <c r="O793" s="16" t="s">
        <v>6245</v>
      </c>
      <c r="Q793" s="16" t="s">
        <v>6993</v>
      </c>
      <c r="R793" s="16">
        <v>30822</v>
      </c>
      <c r="S793" s="16">
        <v>4</v>
      </c>
      <c r="T793" s="16">
        <v>120</v>
      </c>
      <c r="U793" s="16" t="s">
        <v>8762</v>
      </c>
      <c r="V793" s="16" t="s">
        <v>8769</v>
      </c>
      <c r="W793" s="16" t="s">
        <v>9589</v>
      </c>
      <c r="X793" s="16" t="s">
        <v>9614</v>
      </c>
      <c r="Y793" s="16" t="s">
        <v>9614</v>
      </c>
      <c r="Z793" s="16" t="s">
        <v>9614</v>
      </c>
      <c r="AA793" s="16" t="s">
        <v>9614</v>
      </c>
      <c r="AB793" s="16" t="s">
        <v>9614</v>
      </c>
      <c r="AC793" s="16" t="s">
        <v>9614</v>
      </c>
      <c r="AD793" s="16" t="s">
        <v>9614</v>
      </c>
      <c r="AE793" s="16" t="s">
        <v>9614</v>
      </c>
      <c r="AF793" s="16" t="s">
        <v>9614</v>
      </c>
      <c r="AG793" s="17" t="str">
        <f t="shared" si="24"/>
        <v>792,0,0,0,0,0,0,0,0,0</v>
      </c>
      <c r="AH793" s="16" t="s">
        <v>7478</v>
      </c>
      <c r="AI793" s="16" t="s">
        <v>7977</v>
      </c>
      <c r="AN793" s="16">
        <v>0</v>
      </c>
      <c r="AO793" s="16">
        <v>25</v>
      </c>
      <c r="AT793" s="17"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16">
        <v>793</v>
      </c>
      <c r="B794" s="16" t="s">
        <v>1182</v>
      </c>
      <c r="C794" s="16" t="s">
        <v>5398</v>
      </c>
      <c r="D794" s="16" t="s">
        <v>187</v>
      </c>
      <c r="E794" s="16" t="s">
        <v>183</v>
      </c>
      <c r="F794" s="16" t="s">
        <v>5174</v>
      </c>
      <c r="G794" s="16" t="s">
        <v>5433</v>
      </c>
      <c r="H794" s="16" t="s">
        <v>5432</v>
      </c>
      <c r="I794" s="16">
        <v>114</v>
      </c>
      <c r="J794" s="16" t="s">
        <v>5419</v>
      </c>
      <c r="K794" s="16">
        <v>45</v>
      </c>
      <c r="L794" s="16">
        <v>0</v>
      </c>
      <c r="M794" s="16" t="s">
        <v>5511</v>
      </c>
      <c r="O794" s="16" t="s">
        <v>6246</v>
      </c>
      <c r="Q794" s="16" t="s">
        <v>6993</v>
      </c>
      <c r="R794" s="16">
        <v>30822</v>
      </c>
      <c r="S794" s="16">
        <v>1.2</v>
      </c>
      <c r="T794" s="16">
        <v>55.5</v>
      </c>
      <c r="U794" s="16" t="s">
        <v>8760</v>
      </c>
      <c r="V794" s="16" t="s">
        <v>8769</v>
      </c>
      <c r="W794" s="16" t="s">
        <v>9590</v>
      </c>
      <c r="X794" s="16" t="s">
        <v>9614</v>
      </c>
      <c r="Y794" s="16" t="s">
        <v>9614</v>
      </c>
      <c r="Z794" s="16" t="s">
        <v>9614</v>
      </c>
      <c r="AA794" s="16" t="s">
        <v>9614</v>
      </c>
      <c r="AB794" s="16" t="s">
        <v>9614</v>
      </c>
      <c r="AC794" s="16" t="s">
        <v>9614</v>
      </c>
      <c r="AD794" s="16" t="s">
        <v>9614</v>
      </c>
      <c r="AE794" s="16" t="s">
        <v>9614</v>
      </c>
      <c r="AF794" s="16" t="s">
        <v>9614</v>
      </c>
      <c r="AG794" s="17" t="str">
        <f t="shared" si="24"/>
        <v>793,0,0,0,0,0,0,0,0,0</v>
      </c>
      <c r="AH794" s="16" t="s">
        <v>7479</v>
      </c>
      <c r="AI794" s="16" t="s">
        <v>7978</v>
      </c>
      <c r="AN794" s="16">
        <v>0</v>
      </c>
      <c r="AO794" s="16">
        <v>25</v>
      </c>
      <c r="AT794" s="17"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16">
        <v>794</v>
      </c>
      <c r="B795" s="16" t="s">
        <v>1183</v>
      </c>
      <c r="C795" s="16" t="s">
        <v>5399</v>
      </c>
      <c r="D795" s="16" t="s">
        <v>170</v>
      </c>
      <c r="E795" s="16" t="s">
        <v>182</v>
      </c>
      <c r="F795" s="16" t="s">
        <v>5175</v>
      </c>
      <c r="G795" s="16" t="s">
        <v>5433</v>
      </c>
      <c r="H795" s="16" t="s">
        <v>5432</v>
      </c>
      <c r="I795" s="16">
        <v>114</v>
      </c>
      <c r="J795" s="16" t="s">
        <v>5456</v>
      </c>
      <c r="K795" s="16">
        <v>25</v>
      </c>
      <c r="L795" s="16">
        <v>0</v>
      </c>
      <c r="M795" s="16" t="s">
        <v>5511</v>
      </c>
      <c r="O795" s="16" t="s">
        <v>6247</v>
      </c>
      <c r="Q795" s="16" t="s">
        <v>6993</v>
      </c>
      <c r="R795" s="16">
        <v>30822</v>
      </c>
      <c r="S795" s="16">
        <v>2.4</v>
      </c>
      <c r="T795" s="16">
        <v>333.6</v>
      </c>
      <c r="U795" s="16" t="s">
        <v>2056</v>
      </c>
      <c r="V795" s="16" t="s">
        <v>8769</v>
      </c>
      <c r="W795" s="16" t="s">
        <v>9591</v>
      </c>
      <c r="X795" s="16" t="s">
        <v>9614</v>
      </c>
      <c r="Y795" s="16" t="s">
        <v>9614</v>
      </c>
      <c r="Z795" s="16" t="s">
        <v>9614</v>
      </c>
      <c r="AA795" s="16" t="s">
        <v>9614</v>
      </c>
      <c r="AB795" s="16" t="s">
        <v>9614</v>
      </c>
      <c r="AC795" s="16" t="s">
        <v>9614</v>
      </c>
      <c r="AD795" s="16" t="s">
        <v>9614</v>
      </c>
      <c r="AE795" s="16" t="s">
        <v>9614</v>
      </c>
      <c r="AF795" s="16" t="s">
        <v>9614</v>
      </c>
      <c r="AG795" s="17" t="str">
        <f t="shared" si="24"/>
        <v>794,0,0,0,0,0,0,0,0,0</v>
      </c>
      <c r="AH795" s="16" t="s">
        <v>7480</v>
      </c>
      <c r="AI795" s="16" t="s">
        <v>7979</v>
      </c>
      <c r="AN795" s="16">
        <v>0</v>
      </c>
      <c r="AO795" s="16">
        <v>25</v>
      </c>
      <c r="AT795" s="17"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16">
        <v>795</v>
      </c>
      <c r="B796" s="16" t="s">
        <v>1184</v>
      </c>
      <c r="C796" s="16" t="s">
        <v>5400</v>
      </c>
      <c r="D796" s="16" t="s">
        <v>170</v>
      </c>
      <c r="E796" s="16" t="s">
        <v>182</v>
      </c>
      <c r="F796" s="16" t="s">
        <v>5176</v>
      </c>
      <c r="G796" s="16" t="s">
        <v>5433</v>
      </c>
      <c r="H796" s="16" t="s">
        <v>5432</v>
      </c>
      <c r="I796" s="16">
        <v>114</v>
      </c>
      <c r="J796" s="16" t="s">
        <v>2013</v>
      </c>
      <c r="K796" s="16">
        <v>255</v>
      </c>
      <c r="L796" s="16">
        <v>0</v>
      </c>
      <c r="M796" s="16" t="s">
        <v>5511</v>
      </c>
      <c r="O796" s="16" t="s">
        <v>6248</v>
      </c>
      <c r="Q796" s="16" t="s">
        <v>6993</v>
      </c>
      <c r="R796" s="16">
        <v>30822</v>
      </c>
      <c r="S796" s="16">
        <v>1.8</v>
      </c>
      <c r="T796" s="16">
        <v>25</v>
      </c>
      <c r="U796" s="16" t="s">
        <v>8760</v>
      </c>
      <c r="V796" s="16" t="s">
        <v>8769</v>
      </c>
      <c r="W796" s="16" t="s">
        <v>9592</v>
      </c>
      <c r="X796" s="16" t="s">
        <v>9614</v>
      </c>
      <c r="Y796" s="16" t="s">
        <v>9614</v>
      </c>
      <c r="Z796" s="16" t="s">
        <v>9614</v>
      </c>
      <c r="AA796" s="16" t="s">
        <v>9614</v>
      </c>
      <c r="AB796" s="16" t="s">
        <v>9614</v>
      </c>
      <c r="AC796" s="16" t="s">
        <v>9614</v>
      </c>
      <c r="AD796" s="16" t="s">
        <v>9614</v>
      </c>
      <c r="AE796" s="16" t="s">
        <v>9614</v>
      </c>
      <c r="AF796" s="16" t="s">
        <v>9614</v>
      </c>
      <c r="AG796" s="17" t="str">
        <f t="shared" si="24"/>
        <v>795,0,0,0,0,0,0,0,0,0</v>
      </c>
      <c r="AH796" s="16" t="s">
        <v>7481</v>
      </c>
      <c r="AI796" s="16" t="s">
        <v>7980</v>
      </c>
      <c r="AN796" s="16">
        <v>0</v>
      </c>
      <c r="AO796" s="16">
        <v>25</v>
      </c>
      <c r="AT796" s="17"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16">
        <v>796</v>
      </c>
      <c r="B797" s="16" t="s">
        <v>1185</v>
      </c>
      <c r="C797" s="16" t="s">
        <v>5401</v>
      </c>
      <c r="D797" s="16" t="s">
        <v>180</v>
      </c>
      <c r="F797" s="16" t="s">
        <v>5177</v>
      </c>
      <c r="G797" s="16" t="s">
        <v>5433</v>
      </c>
      <c r="H797" s="16" t="s">
        <v>5432</v>
      </c>
      <c r="I797" s="16">
        <v>114</v>
      </c>
      <c r="J797" s="16" t="s">
        <v>2048</v>
      </c>
      <c r="K797" s="16">
        <v>30</v>
      </c>
      <c r="L797" s="16">
        <v>0</v>
      </c>
      <c r="M797" s="16" t="s">
        <v>5511</v>
      </c>
      <c r="O797" s="16" t="s">
        <v>6249</v>
      </c>
      <c r="Q797" s="16" t="s">
        <v>6993</v>
      </c>
      <c r="R797" s="16">
        <v>30822</v>
      </c>
      <c r="S797" s="16">
        <v>3.8</v>
      </c>
      <c r="T797" s="16">
        <v>100</v>
      </c>
      <c r="U797" s="16" t="s">
        <v>8763</v>
      </c>
      <c r="V797" s="16" t="s">
        <v>8769</v>
      </c>
      <c r="W797" s="16" t="s">
        <v>9593</v>
      </c>
      <c r="X797" s="16" t="s">
        <v>9614</v>
      </c>
      <c r="Y797" s="16" t="s">
        <v>9614</v>
      </c>
      <c r="Z797" s="16" t="s">
        <v>9614</v>
      </c>
      <c r="AA797" s="16" t="s">
        <v>9614</v>
      </c>
      <c r="AB797" s="16" t="s">
        <v>9614</v>
      </c>
      <c r="AC797" s="16" t="s">
        <v>9614</v>
      </c>
      <c r="AD797" s="16" t="s">
        <v>9614</v>
      </c>
      <c r="AE797" s="16" t="s">
        <v>9614</v>
      </c>
      <c r="AF797" s="16" t="s">
        <v>9614</v>
      </c>
      <c r="AG797" s="17" t="str">
        <f t="shared" si="24"/>
        <v>796,0,0,0,0,0,0,0,0,0</v>
      </c>
      <c r="AH797" s="16" t="s">
        <v>7482</v>
      </c>
      <c r="AI797" s="16" t="s">
        <v>7981</v>
      </c>
      <c r="AN797" s="16">
        <v>0</v>
      </c>
      <c r="AO797" s="16">
        <v>25</v>
      </c>
      <c r="AT797" s="17"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16">
        <v>797</v>
      </c>
      <c r="B798" s="16" t="s">
        <v>1186</v>
      </c>
      <c r="C798" s="16" t="s">
        <v>5402</v>
      </c>
      <c r="D798" s="16" t="s">
        <v>191</v>
      </c>
      <c r="E798" s="16" t="s">
        <v>185</v>
      </c>
      <c r="F798" s="16" t="s">
        <v>5178</v>
      </c>
      <c r="G798" s="16" t="s">
        <v>5433</v>
      </c>
      <c r="H798" s="16" t="s">
        <v>5432</v>
      </c>
      <c r="I798" s="16">
        <v>114</v>
      </c>
      <c r="J798" s="16" t="s">
        <v>5457</v>
      </c>
      <c r="K798" s="16">
        <v>25</v>
      </c>
      <c r="L798" s="16">
        <v>0</v>
      </c>
      <c r="M798" s="16" t="s">
        <v>5511</v>
      </c>
      <c r="O798" s="16" t="s">
        <v>6250</v>
      </c>
      <c r="Q798" s="16" t="s">
        <v>6993</v>
      </c>
      <c r="R798" s="16">
        <v>30822</v>
      </c>
      <c r="S798" s="16">
        <v>9.1999999999999993</v>
      </c>
      <c r="T798" s="16">
        <v>999.9</v>
      </c>
      <c r="U798" s="16" t="s">
        <v>2055</v>
      </c>
      <c r="V798" s="16" t="s">
        <v>8769</v>
      </c>
      <c r="W798" s="16" t="s">
        <v>9594</v>
      </c>
      <c r="X798" s="16" t="s">
        <v>9614</v>
      </c>
      <c r="Y798" s="16" t="s">
        <v>9614</v>
      </c>
      <c r="Z798" s="16" t="s">
        <v>9614</v>
      </c>
      <c r="AA798" s="16" t="s">
        <v>9614</v>
      </c>
      <c r="AB798" s="16" t="s">
        <v>9614</v>
      </c>
      <c r="AC798" s="16" t="s">
        <v>9614</v>
      </c>
      <c r="AD798" s="16" t="s">
        <v>9614</v>
      </c>
      <c r="AE798" s="16" t="s">
        <v>9614</v>
      </c>
      <c r="AF798" s="16" t="s">
        <v>9614</v>
      </c>
      <c r="AG798" s="17" t="str">
        <f t="shared" si="24"/>
        <v>797,0,0,0,0,0,0,0,0,0</v>
      </c>
      <c r="AH798" s="16" t="s">
        <v>7483</v>
      </c>
      <c r="AI798" s="16" t="s">
        <v>7995</v>
      </c>
      <c r="AO798" s="16">
        <v>25</v>
      </c>
      <c r="AT798" s="17"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16">
        <v>798</v>
      </c>
      <c r="B799" s="16" t="s">
        <v>1187</v>
      </c>
      <c r="C799" s="16" t="s">
        <v>5403</v>
      </c>
      <c r="D799" s="16" t="s">
        <v>181</v>
      </c>
      <c r="E799" s="16" t="s">
        <v>191</v>
      </c>
      <c r="F799" s="16" t="s">
        <v>5179</v>
      </c>
      <c r="G799" s="16" t="s">
        <v>5433</v>
      </c>
      <c r="H799" s="16" t="s">
        <v>5432</v>
      </c>
      <c r="I799" s="16">
        <v>114</v>
      </c>
      <c r="J799" s="16" t="s">
        <v>2030</v>
      </c>
      <c r="K799" s="16">
        <v>255</v>
      </c>
      <c r="L799" s="16">
        <v>0</v>
      </c>
      <c r="M799" s="16" t="s">
        <v>5511</v>
      </c>
      <c r="O799" s="16" t="s">
        <v>6251</v>
      </c>
      <c r="Q799" s="16" t="s">
        <v>6993</v>
      </c>
      <c r="R799" s="16">
        <v>30822</v>
      </c>
      <c r="S799" s="16">
        <v>0.3</v>
      </c>
      <c r="T799" s="16">
        <v>0.1</v>
      </c>
      <c r="U799" s="16" t="s">
        <v>8760</v>
      </c>
      <c r="V799" s="16" t="s">
        <v>8769</v>
      </c>
      <c r="W799" s="16" t="s">
        <v>9595</v>
      </c>
      <c r="X799" s="16" t="s">
        <v>9614</v>
      </c>
      <c r="Y799" s="16" t="s">
        <v>9614</v>
      </c>
      <c r="Z799" s="16" t="s">
        <v>9614</v>
      </c>
      <c r="AA799" s="16" t="s">
        <v>9614</v>
      </c>
      <c r="AB799" s="16" t="s">
        <v>9614</v>
      </c>
      <c r="AC799" s="16" t="s">
        <v>9614</v>
      </c>
      <c r="AD799" s="16" t="s">
        <v>9614</v>
      </c>
      <c r="AE799" s="16" t="s">
        <v>9614</v>
      </c>
      <c r="AF799" s="16" t="s">
        <v>9614</v>
      </c>
      <c r="AG799" s="17" t="str">
        <f t="shared" si="24"/>
        <v>798,0,0,0,0,0,0,0,0,0</v>
      </c>
      <c r="AH799" s="16" t="s">
        <v>7484</v>
      </c>
      <c r="AI799" s="16" t="s">
        <v>7996</v>
      </c>
      <c r="AO799" s="16">
        <v>25</v>
      </c>
      <c r="AT799" s="17"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16">
        <v>799</v>
      </c>
      <c r="B800" s="16" t="s">
        <v>1188</v>
      </c>
      <c r="C800" s="16" t="s">
        <v>5404</v>
      </c>
      <c r="D800" s="16" t="s">
        <v>190</v>
      </c>
      <c r="E800" s="16" t="s">
        <v>193</v>
      </c>
      <c r="F800" s="16" t="s">
        <v>5180</v>
      </c>
      <c r="G800" s="16" t="s">
        <v>5433</v>
      </c>
      <c r="H800" s="16" t="s">
        <v>5432</v>
      </c>
      <c r="I800" s="16">
        <v>114</v>
      </c>
      <c r="J800" s="16" t="s">
        <v>2033</v>
      </c>
      <c r="K800" s="16">
        <v>15</v>
      </c>
      <c r="L800" s="16">
        <v>0</v>
      </c>
      <c r="M800" s="16" t="s">
        <v>5511</v>
      </c>
      <c r="O800" s="16" t="s">
        <v>6252</v>
      </c>
      <c r="Q800" s="16" t="s">
        <v>6993</v>
      </c>
      <c r="R800" s="16">
        <v>30822</v>
      </c>
      <c r="S800" s="16">
        <v>5.5</v>
      </c>
      <c r="T800" s="16">
        <v>888</v>
      </c>
      <c r="U800" s="16" t="s">
        <v>8763</v>
      </c>
      <c r="V800" s="16" t="s">
        <v>8769</v>
      </c>
      <c r="W800" s="16" t="s">
        <v>9596</v>
      </c>
      <c r="X800" s="16" t="s">
        <v>9614</v>
      </c>
      <c r="Y800" s="16" t="s">
        <v>9614</v>
      </c>
      <c r="Z800" s="16" t="s">
        <v>9614</v>
      </c>
      <c r="AA800" s="16" t="s">
        <v>9614</v>
      </c>
      <c r="AB800" s="16" t="s">
        <v>9614</v>
      </c>
      <c r="AC800" s="16" t="s">
        <v>9614</v>
      </c>
      <c r="AD800" s="16" t="s">
        <v>9614</v>
      </c>
      <c r="AE800" s="16" t="s">
        <v>9614</v>
      </c>
      <c r="AF800" s="16" t="s">
        <v>9614</v>
      </c>
      <c r="AG800" s="17" t="str">
        <f t="shared" si="24"/>
        <v>799,0,0,0,0,0,0,0,0,0</v>
      </c>
      <c r="AH800" s="16" t="s">
        <v>7485</v>
      </c>
      <c r="AI800" s="16" t="s">
        <v>7982</v>
      </c>
      <c r="AN800" s="16">
        <v>0</v>
      </c>
      <c r="AO800" s="16">
        <v>25</v>
      </c>
      <c r="AT800" s="17"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16">
        <v>800</v>
      </c>
      <c r="B801" s="16" t="s">
        <v>1189</v>
      </c>
      <c r="C801" s="16" t="s">
        <v>5405</v>
      </c>
      <c r="D801" s="16" t="s">
        <v>186</v>
      </c>
      <c r="F801" s="16" t="s">
        <v>5181</v>
      </c>
      <c r="G801" s="16" t="s">
        <v>5433</v>
      </c>
      <c r="H801" s="16" t="s">
        <v>5432</v>
      </c>
      <c r="I801" s="16">
        <v>120</v>
      </c>
      <c r="J801" s="16" t="s">
        <v>5446</v>
      </c>
      <c r="K801" s="16">
        <v>3</v>
      </c>
      <c r="L801" s="16">
        <v>0</v>
      </c>
      <c r="M801" s="16" t="s">
        <v>5512</v>
      </c>
      <c r="O801" s="16" t="s">
        <v>6253</v>
      </c>
      <c r="Q801" s="16" t="s">
        <v>6993</v>
      </c>
      <c r="R801" s="16">
        <v>30822</v>
      </c>
      <c r="S801" s="16">
        <v>2.4</v>
      </c>
      <c r="T801" s="16">
        <v>230</v>
      </c>
      <c r="U801" s="16" t="s">
        <v>8763</v>
      </c>
      <c r="V801" s="16" t="s">
        <v>8769</v>
      </c>
      <c r="W801" s="16" t="s">
        <v>9597</v>
      </c>
      <c r="X801" s="16" t="s">
        <v>9614</v>
      </c>
      <c r="Y801" s="16" t="s">
        <v>9614</v>
      </c>
      <c r="Z801" s="16" t="s">
        <v>9614</v>
      </c>
      <c r="AA801" s="16" t="s">
        <v>9614</v>
      </c>
      <c r="AB801" s="16" t="s">
        <v>9614</v>
      </c>
      <c r="AC801" s="16" t="s">
        <v>9614</v>
      </c>
      <c r="AD801" s="16" t="s">
        <v>9614</v>
      </c>
      <c r="AE801" s="16" t="s">
        <v>9614</v>
      </c>
      <c r="AF801" s="16" t="s">
        <v>9614</v>
      </c>
      <c r="AG801" s="17" t="str">
        <f t="shared" si="24"/>
        <v>800,0,0,0,0,0,0,0,0,0</v>
      </c>
      <c r="AH801" s="16" t="s">
        <v>7486</v>
      </c>
      <c r="AI801" s="16" t="s">
        <v>7983</v>
      </c>
      <c r="AN801" s="16">
        <v>2</v>
      </c>
      <c r="AO801" s="16">
        <v>25</v>
      </c>
      <c r="AT801" s="17"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16">
        <v>801</v>
      </c>
      <c r="B802" s="16" t="s">
        <v>1193</v>
      </c>
      <c r="C802" s="16" t="s">
        <v>5406</v>
      </c>
      <c r="D802" s="16" t="s">
        <v>191</v>
      </c>
      <c r="E802" s="16" t="s">
        <v>192</v>
      </c>
      <c r="F802" s="16" t="s">
        <v>5182</v>
      </c>
      <c r="G802" s="16" t="s">
        <v>5433</v>
      </c>
      <c r="H802" s="16" t="s">
        <v>5432</v>
      </c>
      <c r="I802" s="16">
        <v>120</v>
      </c>
      <c r="J802" s="16" t="s">
        <v>2048</v>
      </c>
      <c r="K802" s="16">
        <v>3</v>
      </c>
      <c r="L802" s="16">
        <v>0</v>
      </c>
      <c r="M802" s="16" t="s">
        <v>5513</v>
      </c>
      <c r="O802" s="16" t="s">
        <v>6254</v>
      </c>
      <c r="Q802" s="16" t="s">
        <v>6993</v>
      </c>
      <c r="R802" s="16">
        <v>30822</v>
      </c>
      <c r="S802" s="16">
        <v>1</v>
      </c>
      <c r="T802" s="16">
        <v>80.5</v>
      </c>
      <c r="U802" s="16" t="s">
        <v>8758</v>
      </c>
      <c r="V802" s="16" t="s">
        <v>8769</v>
      </c>
      <c r="W802" s="16" t="s">
        <v>9598</v>
      </c>
      <c r="X802" s="16" t="s">
        <v>9614</v>
      </c>
      <c r="Y802" s="16" t="s">
        <v>9614</v>
      </c>
      <c r="Z802" s="16" t="s">
        <v>9614</v>
      </c>
      <c r="AA802" s="16" t="s">
        <v>9614</v>
      </c>
      <c r="AB802" s="16" t="s">
        <v>9614</v>
      </c>
      <c r="AC802" s="16" t="s">
        <v>9614</v>
      </c>
      <c r="AD802" s="16" t="s">
        <v>9614</v>
      </c>
      <c r="AE802" s="16" t="s">
        <v>9614</v>
      </c>
      <c r="AF802" s="16" t="s">
        <v>9614</v>
      </c>
      <c r="AG802" s="17" t="str">
        <f t="shared" si="24"/>
        <v>801,0,0,0,0,0,0,0,0,0</v>
      </c>
      <c r="AH802" s="16" t="s">
        <v>7487</v>
      </c>
      <c r="AI802" s="16" t="s">
        <v>7984</v>
      </c>
      <c r="AN802" s="16">
        <v>0</v>
      </c>
      <c r="AO802" s="16">
        <v>25</v>
      </c>
      <c r="AT802" s="17"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16">
        <v>802</v>
      </c>
      <c r="B803" s="16" t="s">
        <v>1194</v>
      </c>
      <c r="C803" s="16" t="s">
        <v>5407</v>
      </c>
      <c r="D803" s="16" t="s">
        <v>182</v>
      </c>
      <c r="E803" s="16" t="s">
        <v>188</v>
      </c>
      <c r="F803" s="16" t="s">
        <v>5183</v>
      </c>
      <c r="G803" s="16" t="s">
        <v>5433</v>
      </c>
      <c r="H803" s="16" t="s">
        <v>5432</v>
      </c>
      <c r="I803" s="16">
        <v>120</v>
      </c>
      <c r="J803" s="16" t="s">
        <v>5423</v>
      </c>
      <c r="K803" s="16">
        <v>3</v>
      </c>
      <c r="L803" s="16">
        <v>0</v>
      </c>
      <c r="M803" s="16" t="s">
        <v>3695</v>
      </c>
      <c r="O803" s="16" t="s">
        <v>6255</v>
      </c>
      <c r="Q803" s="16" t="s">
        <v>6993</v>
      </c>
      <c r="R803" s="16">
        <v>30822</v>
      </c>
      <c r="S803" s="16">
        <v>0.7</v>
      </c>
      <c r="T803" s="16">
        <v>22.2</v>
      </c>
      <c r="U803" s="16" t="s">
        <v>8758</v>
      </c>
      <c r="V803" s="16" t="s">
        <v>8769</v>
      </c>
      <c r="W803" s="16" t="s">
        <v>9599</v>
      </c>
      <c r="X803" s="16" t="s">
        <v>9614</v>
      </c>
      <c r="Y803" s="16" t="s">
        <v>9614</v>
      </c>
      <c r="Z803" s="16" t="s">
        <v>9614</v>
      </c>
      <c r="AA803" s="16" t="s">
        <v>9614</v>
      </c>
      <c r="AB803" s="16" t="s">
        <v>9614</v>
      </c>
      <c r="AC803" s="16" t="s">
        <v>9614</v>
      </c>
      <c r="AD803" s="16" t="s">
        <v>9614</v>
      </c>
      <c r="AE803" s="16" t="s">
        <v>9614</v>
      </c>
      <c r="AF803" s="16" t="s">
        <v>9614</v>
      </c>
      <c r="AG803" s="17" t="str">
        <f t="shared" si="24"/>
        <v>802,0,0,0,0,0,0,0,0,0</v>
      </c>
      <c r="AH803" s="16" t="s">
        <v>7488</v>
      </c>
      <c r="AI803" s="16" t="s">
        <v>7985</v>
      </c>
      <c r="AN803" s="16">
        <v>0</v>
      </c>
      <c r="AO803" s="16">
        <v>25</v>
      </c>
      <c r="AT803" s="17"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16">
        <v>803</v>
      </c>
      <c r="B804" s="16" t="s">
        <v>1195</v>
      </c>
      <c r="C804" s="16" t="s">
        <v>5408</v>
      </c>
      <c r="D804" s="16" t="s">
        <v>183</v>
      </c>
      <c r="F804" s="16" t="s">
        <v>5184</v>
      </c>
      <c r="G804" s="16" t="s">
        <v>5433</v>
      </c>
      <c r="H804" s="16" t="s">
        <v>5432</v>
      </c>
      <c r="I804" s="16">
        <v>114</v>
      </c>
      <c r="J804" s="16" t="s">
        <v>2046</v>
      </c>
      <c r="K804" s="16">
        <v>25</v>
      </c>
      <c r="L804" s="16">
        <v>0</v>
      </c>
      <c r="M804" s="16" t="s">
        <v>5511</v>
      </c>
      <c r="O804" s="16" t="s">
        <v>6256</v>
      </c>
      <c r="Q804" s="16" t="s">
        <v>6993</v>
      </c>
      <c r="R804" s="16">
        <v>30822</v>
      </c>
      <c r="S804" s="16">
        <v>0.61</v>
      </c>
      <c r="T804" s="16">
        <v>1.8</v>
      </c>
      <c r="U804" s="16" t="s">
        <v>8762</v>
      </c>
      <c r="W804" s="16" t="s">
        <v>9600</v>
      </c>
      <c r="X804" s="16" t="s">
        <v>9614</v>
      </c>
      <c r="Y804" s="16" t="s">
        <v>9614</v>
      </c>
      <c r="Z804" s="16" t="s">
        <v>9614</v>
      </c>
      <c r="AA804" s="16" t="s">
        <v>9614</v>
      </c>
      <c r="AB804" s="16" t="s">
        <v>9614</v>
      </c>
      <c r="AC804" s="16" t="s">
        <v>9614</v>
      </c>
      <c r="AD804" s="16" t="s">
        <v>9614</v>
      </c>
      <c r="AE804" s="16" t="s">
        <v>9614</v>
      </c>
      <c r="AF804" s="16" t="s">
        <v>9614</v>
      </c>
      <c r="AG804" s="17" t="str">
        <f t="shared" si="24"/>
        <v>803,0,0,0,0,0,0,0,0,0</v>
      </c>
      <c r="AH804" s="16" t="s">
        <v>6923</v>
      </c>
      <c r="AI804" s="16" t="s">
        <v>7986</v>
      </c>
      <c r="AN804" s="16">
        <v>0</v>
      </c>
      <c r="AO804" s="16">
        <v>17</v>
      </c>
      <c r="AP804" s="16">
        <v>0</v>
      </c>
      <c r="AQ804" s="16" t="s">
        <v>8757</v>
      </c>
      <c r="AT804" s="17"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16">
        <v>804</v>
      </c>
      <c r="B805" s="16" t="s">
        <v>1196</v>
      </c>
      <c r="C805" s="16" t="s">
        <v>5409</v>
      </c>
      <c r="D805" s="16" t="s">
        <v>183</v>
      </c>
      <c r="E805" s="16" t="s">
        <v>189</v>
      </c>
      <c r="F805" s="16" t="s">
        <v>5185</v>
      </c>
      <c r="G805" s="16" t="s">
        <v>5433</v>
      </c>
      <c r="H805" s="16" t="s">
        <v>5432</v>
      </c>
      <c r="I805" s="16">
        <v>114</v>
      </c>
      <c r="J805" s="16" t="s">
        <v>2013</v>
      </c>
      <c r="K805" s="16">
        <v>3</v>
      </c>
      <c r="L805" s="16">
        <v>0</v>
      </c>
      <c r="M805" s="16" t="s">
        <v>5511</v>
      </c>
      <c r="O805" s="16" t="s">
        <v>6257</v>
      </c>
      <c r="Q805" s="16" t="s">
        <v>6993</v>
      </c>
      <c r="R805" s="16">
        <v>30822</v>
      </c>
      <c r="S805" s="16">
        <v>3.61</v>
      </c>
      <c r="T805" s="16">
        <v>150</v>
      </c>
      <c r="U805" s="16" t="s">
        <v>8762</v>
      </c>
      <c r="W805" s="16" t="s">
        <v>9601</v>
      </c>
      <c r="X805" s="16" t="s">
        <v>9614</v>
      </c>
      <c r="Y805" s="16" t="s">
        <v>9614</v>
      </c>
      <c r="Z805" s="16" t="s">
        <v>9614</v>
      </c>
      <c r="AA805" s="16" t="s">
        <v>9614</v>
      </c>
      <c r="AB805" s="16" t="s">
        <v>9614</v>
      </c>
      <c r="AC805" s="16" t="s">
        <v>9614</v>
      </c>
      <c r="AD805" s="16" t="s">
        <v>9614</v>
      </c>
      <c r="AE805" s="16" t="s">
        <v>9614</v>
      </c>
      <c r="AF805" s="16" t="s">
        <v>9614</v>
      </c>
      <c r="AG805" s="17" t="str">
        <f t="shared" si="24"/>
        <v>804,0,0,0,0,0,0,0,0,0</v>
      </c>
      <c r="AH805" s="16" t="s">
        <v>6923</v>
      </c>
      <c r="AI805" s="16" t="s">
        <v>7987</v>
      </c>
      <c r="AN805" s="16">
        <v>0</v>
      </c>
      <c r="AO805" s="16">
        <v>17</v>
      </c>
      <c r="AP805" s="16">
        <v>0</v>
      </c>
      <c r="AT805" s="17"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16">
        <v>805</v>
      </c>
      <c r="B806" s="16" t="s">
        <v>1197</v>
      </c>
      <c r="C806" s="16" t="s">
        <v>5410</v>
      </c>
      <c r="D806" s="16" t="s">
        <v>187</v>
      </c>
      <c r="E806" s="16" t="s">
        <v>191</v>
      </c>
      <c r="F806" s="16" t="s">
        <v>5186</v>
      </c>
      <c r="G806" s="16" t="s">
        <v>5433</v>
      </c>
      <c r="H806" s="16" t="s">
        <v>5432</v>
      </c>
      <c r="I806" s="16">
        <v>114</v>
      </c>
      <c r="J806" s="16" t="s">
        <v>2045</v>
      </c>
      <c r="K806" s="16">
        <v>23</v>
      </c>
      <c r="L806" s="16">
        <v>0</v>
      </c>
      <c r="M806" s="16" t="s">
        <v>5511</v>
      </c>
      <c r="O806" s="16" t="s">
        <v>6258</v>
      </c>
      <c r="Q806" s="16" t="s">
        <v>6993</v>
      </c>
      <c r="R806" s="16">
        <v>30822</v>
      </c>
      <c r="S806" s="16">
        <v>5.5</v>
      </c>
      <c r="T806" s="16">
        <v>820</v>
      </c>
      <c r="U806" s="16" t="s">
        <v>2058</v>
      </c>
      <c r="W806" s="16" t="s">
        <v>9602</v>
      </c>
      <c r="X806" s="16" t="s">
        <v>9614</v>
      </c>
      <c r="Y806" s="16" t="s">
        <v>9614</v>
      </c>
      <c r="Z806" s="16" t="s">
        <v>9614</v>
      </c>
      <c r="AA806" s="16" t="s">
        <v>9614</v>
      </c>
      <c r="AB806" s="16" t="s">
        <v>9614</v>
      </c>
      <c r="AC806" s="16" t="s">
        <v>9614</v>
      </c>
      <c r="AD806" s="16" t="s">
        <v>9614</v>
      </c>
      <c r="AE806" s="16" t="s">
        <v>9614</v>
      </c>
      <c r="AF806" s="16" t="s">
        <v>9614</v>
      </c>
      <c r="AG806" s="17" t="str">
        <f t="shared" si="24"/>
        <v>805,0,0,0,0,0,0,0,0,0</v>
      </c>
      <c r="AH806" s="16" t="s">
        <v>7489</v>
      </c>
      <c r="AI806" s="16" t="s">
        <v>7988</v>
      </c>
      <c r="AN806" s="16">
        <v>0</v>
      </c>
      <c r="AO806" s="16">
        <v>17</v>
      </c>
      <c r="AP806" s="16">
        <v>0</v>
      </c>
      <c r="AT806" s="17"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16">
        <v>806</v>
      </c>
      <c r="B807" s="16" t="s">
        <v>1198</v>
      </c>
      <c r="C807" s="16" t="s">
        <v>5411</v>
      </c>
      <c r="D807" s="16" t="s">
        <v>178</v>
      </c>
      <c r="E807" s="16" t="s">
        <v>188</v>
      </c>
      <c r="F807" s="16" t="s">
        <v>5187</v>
      </c>
      <c r="G807" s="16" t="s">
        <v>5433</v>
      </c>
      <c r="H807" s="16" t="s">
        <v>5432</v>
      </c>
      <c r="I807" s="16">
        <v>114</v>
      </c>
      <c r="J807" s="16" t="s">
        <v>5419</v>
      </c>
      <c r="K807" s="16">
        <v>23</v>
      </c>
      <c r="L807" s="16">
        <v>0</v>
      </c>
      <c r="M807" s="16" t="s">
        <v>5511</v>
      </c>
      <c r="O807" s="16" t="s">
        <v>6259</v>
      </c>
      <c r="Q807" s="16" t="s">
        <v>6993</v>
      </c>
      <c r="R807" s="16">
        <v>30822</v>
      </c>
      <c r="S807" s="16">
        <v>1.8</v>
      </c>
      <c r="T807" s="16">
        <v>13</v>
      </c>
      <c r="U807" s="16" t="s">
        <v>8760</v>
      </c>
      <c r="W807" s="16" t="s">
        <v>9603</v>
      </c>
      <c r="X807" s="16" t="s">
        <v>9614</v>
      </c>
      <c r="Y807" s="16" t="s">
        <v>9614</v>
      </c>
      <c r="Z807" s="16" t="s">
        <v>9614</v>
      </c>
      <c r="AA807" s="16" t="s">
        <v>9614</v>
      </c>
      <c r="AB807" s="16" t="s">
        <v>9614</v>
      </c>
      <c r="AC807" s="16" t="s">
        <v>9614</v>
      </c>
      <c r="AD807" s="16" t="s">
        <v>9614</v>
      </c>
      <c r="AE807" s="16" t="s">
        <v>9614</v>
      </c>
      <c r="AF807" s="16" t="s">
        <v>9614</v>
      </c>
      <c r="AG807" s="17" t="str">
        <f t="shared" si="24"/>
        <v>806,0,0,0,0,0,0,0,0,0</v>
      </c>
      <c r="AH807" s="16" t="s">
        <v>7490</v>
      </c>
      <c r="AI807" s="16" t="s">
        <v>7989</v>
      </c>
      <c r="AN807" s="16">
        <v>0</v>
      </c>
      <c r="AO807" s="16">
        <v>17</v>
      </c>
      <c r="AP807" s="16">
        <v>0</v>
      </c>
      <c r="AT807" s="17"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16">
        <v>807</v>
      </c>
      <c r="B808" s="16" t="s">
        <v>1199</v>
      </c>
      <c r="C808" s="16" t="s">
        <v>5412</v>
      </c>
      <c r="D808" s="16" t="s">
        <v>180</v>
      </c>
      <c r="F808" s="16" t="s">
        <v>5188</v>
      </c>
      <c r="G808" s="16" t="s">
        <v>5433</v>
      </c>
      <c r="H808" s="16" t="s">
        <v>5432</v>
      </c>
      <c r="I808" s="16">
        <v>120</v>
      </c>
      <c r="J808" s="16" t="s">
        <v>2048</v>
      </c>
      <c r="K808" s="16">
        <v>3</v>
      </c>
      <c r="L808" s="16">
        <v>0</v>
      </c>
      <c r="M808" s="16" t="s">
        <v>5514</v>
      </c>
      <c r="O808" s="16" t="s">
        <v>6260</v>
      </c>
      <c r="Q808" s="16" t="s">
        <v>6993</v>
      </c>
      <c r="R808" s="16">
        <v>30822</v>
      </c>
      <c r="S808" s="16">
        <v>1.5</v>
      </c>
      <c r="T808" s="16">
        <v>44.5</v>
      </c>
      <c r="U808" s="16" t="s">
        <v>8759</v>
      </c>
      <c r="W808" s="16" t="s">
        <v>9604</v>
      </c>
      <c r="X808" s="16" t="s">
        <v>9614</v>
      </c>
      <c r="Y808" s="16" t="s">
        <v>9614</v>
      </c>
      <c r="Z808" s="16" t="s">
        <v>9614</v>
      </c>
      <c r="AA808" s="16" t="s">
        <v>9614</v>
      </c>
      <c r="AB808" s="16" t="s">
        <v>9614</v>
      </c>
      <c r="AC808" s="16" t="s">
        <v>9614</v>
      </c>
      <c r="AD808" s="16" t="s">
        <v>9614</v>
      </c>
      <c r="AE808" s="16" t="s">
        <v>9614</v>
      </c>
      <c r="AF808" s="16" t="s">
        <v>9614</v>
      </c>
      <c r="AG808" s="17" t="str">
        <f t="shared" si="24"/>
        <v>807,0,0,0,0,0,0,0,0,0</v>
      </c>
      <c r="AH808" s="16" t="s">
        <v>7491</v>
      </c>
      <c r="AI808" s="16" t="s">
        <v>7990</v>
      </c>
      <c r="AN808" s="16">
        <v>0</v>
      </c>
      <c r="AO808" s="16">
        <v>17</v>
      </c>
      <c r="AP808" s="16">
        <v>0</v>
      </c>
      <c r="AT808" s="17"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16">
        <v>808</v>
      </c>
      <c r="B809" s="17" t="str">
        <f>+IF('Colaris Pokedex'!E2&lt;&gt;"",'Colaris Pokedex'!E2,"")</f>
        <v>Kafebus</v>
      </c>
      <c r="C809" s="17" t="str">
        <f>+IF('Colaris Pokedex'!F2&lt;&gt;"",'Colaris Pokedex'!F2,"")</f>
        <v>KAFEBUS</v>
      </c>
      <c r="D809" s="17" t="str">
        <f>+IF('Colaris Pokedex'!G2&lt;&gt;"",'Colaris Pokedex'!G2,"")</f>
        <v>GRASS</v>
      </c>
      <c r="E809" s="17" t="str">
        <f>+IF('Colaris Pokedex'!H2&lt;&gt;"",'Colaris Pokedex'!H2,"")</f>
        <v/>
      </c>
      <c r="F809" s="17" t="str">
        <f>+IF('Colaris Pokedex'!I2&lt;&gt;"",'Colaris Pokedex'!I2,"")</f>
        <v>60,60,40,50,40,70</v>
      </c>
      <c r="G809" s="17" t="str">
        <f>+IF('Colaris Pokedex'!J2&lt;&gt;"",'Colaris Pokedex'!J2,"")</f>
        <v>FemaleOneEighth</v>
      </c>
      <c r="H809" s="17" t="str">
        <f>+IF('Colaris Pokedex'!K2&lt;&gt;"",'Colaris Pokedex'!K2,"")</f>
        <v>Parabolic</v>
      </c>
      <c r="I809" s="17">
        <f>+IF('Colaris Pokedex'!L2&lt;&gt;"",'Colaris Pokedex'!L2,"")</f>
        <v>50</v>
      </c>
      <c r="J809" s="17" t="str">
        <f>+IF('Colaris Pokedex'!M2&lt;&gt;"",'Colaris Pokedex'!M2,"")</f>
        <v>0,0,0,0,0,1</v>
      </c>
      <c r="K809" s="17">
        <f>+IF('Colaris Pokedex'!N2&lt;&gt;"",'Colaris Pokedex'!N2,"")</f>
        <v>45</v>
      </c>
      <c r="L809" s="17">
        <f>+IF('Colaris Pokedex'!O2&lt;&gt;"",'Colaris Pokedex'!O2,"")</f>
        <v>70</v>
      </c>
      <c r="M809" s="17" t="str">
        <f>+IF('Colaris Pokedex'!P2&lt;&gt;"",'Colaris Pokedex'!P2,"")</f>
        <v>OVERGROW</v>
      </c>
      <c r="N809" s="17" t="str">
        <f>+IF('Colaris Pokedex'!Q2&lt;&gt;"",'Colaris Pokedex'!Q2,"")</f>
        <v>INSOMNIA</v>
      </c>
      <c r="O809" s="17" t="str">
        <f>+IF('Colaris Pokedex'!R2&lt;&gt;"",'Colaris Pokedex'!R2,"")</f>
        <v>1,POUND,3,GROWL,5,LYMPHSPIT,7,LOWKICK,9,VINEWHIP,10,LEECHSEED,13,POISONPOWDER,13,SLEEPPOWDER,15,TAKEDOWN,16,WORRYSEED,19,RAZORLEAF,21,SWEETSCENT,25,GROWTH,27,DOUBLEEDGE,31,MEGAKICK,33,SYNTHESIS,37,SEEDBOMB</v>
      </c>
      <c r="P809" s="17" t="str">
        <f>+IF('Colaris Pokedex'!S2&lt;&gt;"",'Colaris Pokedex'!S2,"")</f>
        <v>FIREPUNCH,THUNDERPUNCH,ICEPUNCH,SWORDSDANCE,TAUNT,TRICK,GRASSYTERRAIN</v>
      </c>
      <c r="Q809" s="17" t="str">
        <f>+IF('Colaris Pokedex'!T2&lt;&gt;"",'Colaris Pokedex'!T2,"")</f>
        <v>Grass,Humanlike</v>
      </c>
      <c r="R809" s="17">
        <f>+IF('Colaris Pokedex'!U2&lt;&gt;"",'Colaris Pokedex'!U2,"")</f>
        <v>5355</v>
      </c>
      <c r="S809" s="17">
        <f>+IF('Colaris Pokedex'!V2&lt;&gt;"",'Colaris Pokedex'!V2,"")</f>
        <v>1.5</v>
      </c>
      <c r="T809" s="17">
        <f>+IF('Colaris Pokedex'!W2&lt;&gt;"",'Colaris Pokedex'!W2,"")</f>
        <v>6</v>
      </c>
      <c r="U809" s="17" t="str">
        <f>+IF('Colaris Pokedex'!X2&lt;&gt;"",'Colaris Pokedex'!X2,"")</f>
        <v>Green</v>
      </c>
      <c r="V809" s="17" t="str">
        <f>+IF('Colaris Pokedex'!Y2&lt;&gt;"",'Colaris Pokedex'!Y2,"")</f>
        <v/>
      </c>
      <c r="W809" s="17">
        <f>+IF('Colaris Pokedex'!Z2&lt;&gt;"",'Colaris Pokedex'!Z2,"")</f>
        <v>808</v>
      </c>
      <c r="X809" s="17">
        <f>+IF('Colaris Pokedex'!AA2&lt;&gt;"",'Colaris Pokedex'!AA2,"")</f>
        <v>1</v>
      </c>
      <c r="Y809" s="17">
        <f>+IF('Colaris Pokedex'!AB2&lt;&gt;"",'Colaris Pokedex'!AB2,"")</f>
        <v>0</v>
      </c>
      <c r="Z809" s="17">
        <f>+IF('Colaris Pokedex'!AC2&lt;&gt;"",'Colaris Pokedex'!AC2,"")</f>
        <v>0</v>
      </c>
      <c r="AA809" s="17">
        <f>+IF('Colaris Pokedex'!AD2&lt;&gt;"",'Colaris Pokedex'!AD2,"")</f>
        <v>0</v>
      </c>
      <c r="AB809" s="17">
        <f>+IF('Colaris Pokedex'!AE2&lt;&gt;"",'Colaris Pokedex'!AE2,"")</f>
        <v>0</v>
      </c>
      <c r="AC809" s="17">
        <f>+IF('Colaris Pokedex'!AF2&lt;&gt;"",'Colaris Pokedex'!AF2,"")</f>
        <v>0</v>
      </c>
      <c r="AD809" s="17">
        <f>+IF('Colaris Pokedex'!AG2&lt;&gt;"",'Colaris Pokedex'!AG2,"")</f>
        <v>0</v>
      </c>
      <c r="AE809" s="17">
        <f>+IF('Colaris Pokedex'!AH2&lt;&gt;"",'Colaris Pokedex'!AH2,"")</f>
        <v>0</v>
      </c>
      <c r="AF809" s="17">
        <f>+IF('Colaris Pokedex'!AI2&lt;&gt;"",'Colaris Pokedex'!AI2,"")</f>
        <v>0</v>
      </c>
      <c r="AG809" s="17" t="str">
        <f>+IF('Colaris Pokedex'!AJ2&lt;&gt;"",'Colaris Pokedex'!AJ2,"")</f>
        <v>808,1,0,0,0,0,0,0,0,0</v>
      </c>
      <c r="AH809" s="17" t="str">
        <f>+IF('Colaris Pokedex'!AK2&lt;&gt;"",'Colaris Pokedex'!AK2,"")</f>
        <v>Capuchin</v>
      </c>
      <c r="AI809" s="17" t="str">
        <f>+IF('Colaris Pokedex'!AL2&lt;&gt;"",'Colaris Pokedex'!AL2,"")</f>
        <v>"TO DO"</v>
      </c>
      <c r="AJ809" s="17" t="str">
        <f>+IF('Colaris Pokedex'!AM2&lt;&gt;"",'Colaris Pokedex'!AM2,"")</f>
        <v/>
      </c>
      <c r="AK809" s="17" t="str">
        <f>+IF('Colaris Pokedex'!AN2&lt;&gt;"",'Colaris Pokedex'!AN2,"")</f>
        <v/>
      </c>
      <c r="AL809" s="17" t="str">
        <f>+IF('Colaris Pokedex'!AO2&lt;&gt;"",'Colaris Pokedex'!AO2,"")</f>
        <v/>
      </c>
      <c r="AM809" s="17" t="str">
        <f>+IF('Colaris Pokedex'!AP2&lt;&gt;"",'Colaris Pokedex'!AP2,"")</f>
        <v/>
      </c>
      <c r="AN809" s="17">
        <f>+IF('Colaris Pokedex'!AQ2&lt;&gt;"",'Colaris Pokedex'!AQ2,"")</f>
        <v>0</v>
      </c>
      <c r="AO809" s="17">
        <f>+IF('Colaris Pokedex'!AR2&lt;&gt;"",'Colaris Pokedex'!AR2,"")</f>
        <v>25</v>
      </c>
      <c r="AP809" s="17">
        <f>+IF('Colaris Pokedex'!AS2&lt;&gt;"",'Colaris Pokedex'!AS2,"")</f>
        <v>0</v>
      </c>
      <c r="AQ809" s="17" t="str">
        <f>+IF('Colaris Pokedex'!AT2&lt;&gt;"",'Colaris Pokedex'!AT2,"")</f>
        <v>MONKAFE,Level,16</v>
      </c>
      <c r="AR809" s="17" t="str">
        <f>+IF('Colaris Pokedex'!AU2&lt;&gt;"",'Colaris Pokedex'!AU2,"")</f>
        <v/>
      </c>
      <c r="AT809" s="17"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16">
        <v>809</v>
      </c>
      <c r="B810" s="17" t="str">
        <f>+IF('Colaris Pokedex'!E3&lt;&gt;"",'Colaris Pokedex'!E3,"")</f>
        <v>Monkafe</v>
      </c>
      <c r="C810" s="17" t="str">
        <f>+IF('Colaris Pokedex'!F3&lt;&gt;"",'Colaris Pokedex'!F3,"")</f>
        <v>MONKAFE</v>
      </c>
      <c r="D810" s="17" t="str">
        <f>+IF('Colaris Pokedex'!G3&lt;&gt;"",'Colaris Pokedex'!G3,"")</f>
        <v>GRASS</v>
      </c>
      <c r="E810" s="17" t="str">
        <f>+IF('Colaris Pokedex'!H3&lt;&gt;"",'Colaris Pokedex'!H3,"")</f>
        <v/>
      </c>
      <c r="F810" s="17" t="str">
        <f>+IF('Colaris Pokedex'!I3&lt;&gt;"",'Colaris Pokedex'!I3,"")</f>
        <v>80,80,50,70,50,90</v>
      </c>
      <c r="G810" s="17" t="str">
        <f>+IF('Colaris Pokedex'!J3&lt;&gt;"",'Colaris Pokedex'!J3,"")</f>
        <v>FemaleOneEighth</v>
      </c>
      <c r="H810" s="17" t="str">
        <f>+IF('Colaris Pokedex'!K3&lt;&gt;"",'Colaris Pokedex'!K3,"")</f>
        <v>Parabolic</v>
      </c>
      <c r="I810" s="17">
        <f>+IF('Colaris Pokedex'!L3&lt;&gt;"",'Colaris Pokedex'!L3,"")</f>
        <v>150</v>
      </c>
      <c r="J810" s="17" t="str">
        <f>+IF('Colaris Pokedex'!M3&lt;&gt;"",'Colaris Pokedex'!M3,"")</f>
        <v>0,0,0,0,0,2</v>
      </c>
      <c r="K810" s="17">
        <f>+IF('Colaris Pokedex'!N3&lt;&gt;"",'Colaris Pokedex'!N3,"")</f>
        <v>45</v>
      </c>
      <c r="L810" s="17">
        <f>+IF('Colaris Pokedex'!O3&lt;&gt;"",'Colaris Pokedex'!O3,"")</f>
        <v>70</v>
      </c>
      <c r="M810" s="17" t="str">
        <f>+IF('Colaris Pokedex'!P3&lt;&gt;"",'Colaris Pokedex'!P3,"")</f>
        <v>OVERGROW</v>
      </c>
      <c r="N810" s="17" t="str">
        <f>+IF('Colaris Pokedex'!Q3&lt;&gt;"",'Colaris Pokedex'!Q3,"")</f>
        <v>INSOMNIA</v>
      </c>
      <c r="O810" s="17" t="str">
        <f>+IF('Colaris Pokedex'!R3&lt;&gt;"",'Colaris Pokedex'!R3,"")</f>
        <v>1,POUND,3,GROWL,5,LYMPHSPIT,6,VINEWHIP,6,LOWKICK,7,LEECHSEED,13,POISONPOWDER,13,SLEEPPOWDER,15,TAKEDOWN,16,WORRYSEED,18,JUMPKICK,20,RAZORLEAF,23,SWEETSCENT,27,GROWTH,29,DOUBLEEDGE,31,DRAINPUNCH,33,MEGAKICK,35,SYNTHESIS,39,SEEDBOMB</v>
      </c>
      <c r="P810" s="17" t="str">
        <f>+IF('Colaris Pokedex'!S3&lt;&gt;"",'Colaris Pokedex'!S3,"")</f>
        <v>FIREPUNCH,THUNDERPUNCH,ICEPUNCH,SWORDSDANCE,TAUNT,TRICK,GRASSYTERRAIN</v>
      </c>
      <c r="Q810" s="17" t="str">
        <f>+IF('Colaris Pokedex'!T3&lt;&gt;"",'Colaris Pokedex'!T3,"")</f>
        <v>Grass,Humanlike</v>
      </c>
      <c r="R810" s="17">
        <f>+IF('Colaris Pokedex'!U3&lt;&gt;"",'Colaris Pokedex'!U3,"")</f>
        <v>5355</v>
      </c>
      <c r="S810" s="17">
        <f>+IF('Colaris Pokedex'!V3&lt;&gt;"",'Colaris Pokedex'!V3,"")</f>
        <v>3</v>
      </c>
      <c r="T810" s="17">
        <f>+IF('Colaris Pokedex'!W3&lt;&gt;"",'Colaris Pokedex'!W3,"")</f>
        <v>12</v>
      </c>
      <c r="U810" s="17" t="str">
        <f>+IF('Colaris Pokedex'!X3&lt;&gt;"",'Colaris Pokedex'!X3,"")</f>
        <v>Green</v>
      </c>
      <c r="V810" s="17" t="str">
        <f>+IF('Colaris Pokedex'!Y3&lt;&gt;"",'Colaris Pokedex'!Y3,"")</f>
        <v/>
      </c>
      <c r="W810" s="17">
        <f>+IF('Colaris Pokedex'!Z3&lt;&gt;"",'Colaris Pokedex'!Z3,"")</f>
        <v>809</v>
      </c>
      <c r="X810" s="17">
        <f>+IF('Colaris Pokedex'!AA3&lt;&gt;"",'Colaris Pokedex'!AA3,"")</f>
        <v>2</v>
      </c>
      <c r="Y810" s="17">
        <f>+IF('Colaris Pokedex'!AB3&lt;&gt;"",'Colaris Pokedex'!AB3,"")</f>
        <v>0</v>
      </c>
      <c r="Z810" s="17">
        <f>+IF('Colaris Pokedex'!AC3&lt;&gt;"",'Colaris Pokedex'!AC3,"")</f>
        <v>0</v>
      </c>
      <c r="AA810" s="17">
        <f>+IF('Colaris Pokedex'!AD3&lt;&gt;"",'Colaris Pokedex'!AD3,"")</f>
        <v>0</v>
      </c>
      <c r="AB810" s="17">
        <f>+IF('Colaris Pokedex'!AE3&lt;&gt;"",'Colaris Pokedex'!AE3,"")</f>
        <v>0</v>
      </c>
      <c r="AC810" s="17">
        <f>+IF('Colaris Pokedex'!AF3&lt;&gt;"",'Colaris Pokedex'!AF3,"")</f>
        <v>0</v>
      </c>
      <c r="AD810" s="17">
        <f>+IF('Colaris Pokedex'!AG3&lt;&gt;"",'Colaris Pokedex'!AG3,"")</f>
        <v>0</v>
      </c>
      <c r="AE810" s="17">
        <f>+IF('Colaris Pokedex'!AH3&lt;&gt;"",'Colaris Pokedex'!AH3,"")</f>
        <v>0</v>
      </c>
      <c r="AF810" s="17">
        <f>+IF('Colaris Pokedex'!AI3&lt;&gt;"",'Colaris Pokedex'!AI3,"")</f>
        <v>0</v>
      </c>
      <c r="AG810" s="17" t="str">
        <f>+IF('Colaris Pokedex'!AJ3&lt;&gt;"",'Colaris Pokedex'!AJ3,"")</f>
        <v>809,2,0,0,0,0,0,0,0,0</v>
      </c>
      <c r="AH810" s="17" t="str">
        <f>+IF('Colaris Pokedex'!AK3&lt;&gt;"",'Colaris Pokedex'!AK3,"")</f>
        <v>Capuchin</v>
      </c>
      <c r="AI810" s="17" t="str">
        <f>+IF('Colaris Pokedex'!AL3&lt;&gt;"",'Colaris Pokedex'!AL3,"")</f>
        <v>"TO DO"</v>
      </c>
      <c r="AJ810" s="17" t="str">
        <f>+IF('Colaris Pokedex'!AM3&lt;&gt;"",'Colaris Pokedex'!AM3,"")</f>
        <v/>
      </c>
      <c r="AK810" s="17" t="str">
        <f>+IF('Colaris Pokedex'!AN3&lt;&gt;"",'Colaris Pokedex'!AN3,"")</f>
        <v/>
      </c>
      <c r="AL810" s="17" t="str">
        <f>+IF('Colaris Pokedex'!AO3&lt;&gt;"",'Colaris Pokedex'!AO3,"")</f>
        <v/>
      </c>
      <c r="AM810" s="17" t="str">
        <f>+IF('Colaris Pokedex'!AP3&lt;&gt;"",'Colaris Pokedex'!AP3,"")</f>
        <v/>
      </c>
      <c r="AN810" s="17">
        <f>+IF('Colaris Pokedex'!AQ3&lt;&gt;"",'Colaris Pokedex'!AQ3,"")</f>
        <v>0</v>
      </c>
      <c r="AO810" s="17">
        <f>+IF('Colaris Pokedex'!AR3&lt;&gt;"",'Colaris Pokedex'!AR3,"")</f>
        <v>25</v>
      </c>
      <c r="AP810" s="17">
        <f>+IF('Colaris Pokedex'!AS3&lt;&gt;"",'Colaris Pokedex'!AS3,"")</f>
        <v>0</v>
      </c>
      <c r="AQ810" s="17" t="str">
        <f>+IF('Colaris Pokedex'!AT3&lt;&gt;"",'Colaris Pokedex'!AT3,"")</f>
        <v>KAPUCHINUS,Level,34</v>
      </c>
      <c r="AR810" s="17" t="str">
        <f>+IF('Colaris Pokedex'!AU3&lt;&gt;"",'Colaris Pokedex'!AU3,"")</f>
        <v/>
      </c>
      <c r="AT810" s="17"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16">
        <v>810</v>
      </c>
      <c r="B811" s="17" t="str">
        <f>+IF('Colaris Pokedex'!E4&lt;&gt;"",'Colaris Pokedex'!E4,"")</f>
        <v>Kapuchinus</v>
      </c>
      <c r="C811" s="17" t="str">
        <f>+IF('Colaris Pokedex'!F4&lt;&gt;"",'Colaris Pokedex'!F4,"")</f>
        <v>KAPUCHINUS</v>
      </c>
      <c r="D811" s="17" t="str">
        <f>+IF('Colaris Pokedex'!G4&lt;&gt;"",'Colaris Pokedex'!G4,"")</f>
        <v>GRASS</v>
      </c>
      <c r="E811" s="17" t="str">
        <f>+IF('Colaris Pokedex'!H4&lt;&gt;"",'Colaris Pokedex'!H4,"")</f>
        <v>FIGHTING</v>
      </c>
      <c r="F811" s="17" t="str">
        <f>+IF('Colaris Pokedex'!I4&lt;&gt;"",'Colaris Pokedex'!I4,"")</f>
        <v>100,100,60,90,70,115</v>
      </c>
      <c r="G811" s="17" t="str">
        <f>+IF('Colaris Pokedex'!J4&lt;&gt;"",'Colaris Pokedex'!J4,"")</f>
        <v>FemaleOneEighth</v>
      </c>
      <c r="H811" s="17" t="str">
        <f>+IF('Colaris Pokedex'!K4&lt;&gt;"",'Colaris Pokedex'!K4,"")</f>
        <v>Parabolic</v>
      </c>
      <c r="I811" s="17">
        <f>+IF('Colaris Pokedex'!L4&lt;&gt;"",'Colaris Pokedex'!L4,"")</f>
        <v>250</v>
      </c>
      <c r="J811" s="17" t="str">
        <f>+IF('Colaris Pokedex'!M4&lt;&gt;"",'Colaris Pokedex'!M4,"")</f>
        <v>0,0,0,0,0,3</v>
      </c>
      <c r="K811" s="17">
        <f>+IF('Colaris Pokedex'!N4&lt;&gt;"",'Colaris Pokedex'!N4,"")</f>
        <v>45</v>
      </c>
      <c r="L811" s="17">
        <f>+IF('Colaris Pokedex'!O4&lt;&gt;"",'Colaris Pokedex'!O4,"")</f>
        <v>70</v>
      </c>
      <c r="M811" s="17" t="str">
        <f>+IF('Colaris Pokedex'!P4&lt;&gt;"",'Colaris Pokedex'!P4,"")</f>
        <v>OVERGROW</v>
      </c>
      <c r="N811" s="17" t="str">
        <f>+IF('Colaris Pokedex'!Q4&lt;&gt;"",'Colaris Pokedex'!Q4,"")</f>
        <v>INSOMNIA</v>
      </c>
      <c r="O811" s="17" t="str">
        <f>+IF('Colaris Pokedex'!R4&lt;&gt;"",'Colaris Pokedex'!R4,"")</f>
        <v>1,POUND,3,GROWL,5,LYMPHSPIT,6,VINEWHIP,6,LOWKICK,7,LEECHSEED,13,POISONPOWDER,13,SLEEPPOWDER,15,TAKEDOWN,16,WORRYSEED,18,JUMPKICK,20,RAZORLEAF,23,SWEETSCENT,27,GROWTH,29,DOUBLEEDGE,31,DRAINPUNCH,33,MEGAKICK,37,SYNTHESIS,41,SEEDBOMB,45,LEAFBLADE,51,SOLARBLADE,55,HIGHJUMPKICK</v>
      </c>
      <c r="P811" s="17" t="str">
        <f>+IF('Colaris Pokedex'!S4&lt;&gt;"",'Colaris Pokedex'!S4,"")</f>
        <v>FIREPUNCH,THUNDERPUNCH,ICEPUNCH,SWORDSDANCE,TAUNT,TRICK,GRASSYTERRAIN</v>
      </c>
      <c r="Q811" s="17" t="str">
        <f>+IF('Colaris Pokedex'!T4&lt;&gt;"",'Colaris Pokedex'!T4,"")</f>
        <v>Grass,Humanlike</v>
      </c>
      <c r="R811" s="17">
        <f>+IF('Colaris Pokedex'!U4&lt;&gt;"",'Colaris Pokedex'!U4,"")</f>
        <v>5355</v>
      </c>
      <c r="S811" s="17">
        <f>+IF('Colaris Pokedex'!V4&lt;&gt;"",'Colaris Pokedex'!V4,"")</f>
        <v>4.8</v>
      </c>
      <c r="T811" s="17">
        <f>+IF('Colaris Pokedex'!W4&lt;&gt;"",'Colaris Pokedex'!W4,"")</f>
        <v>18</v>
      </c>
      <c r="U811" s="17" t="str">
        <f>+IF('Colaris Pokedex'!X4&lt;&gt;"",'Colaris Pokedex'!X4,"")</f>
        <v>Green</v>
      </c>
      <c r="V811" s="17" t="str">
        <f>+IF('Colaris Pokedex'!Y4&lt;&gt;"",'Colaris Pokedex'!Y4,"")</f>
        <v/>
      </c>
      <c r="W811" s="17">
        <f>+IF('Colaris Pokedex'!Z4&lt;&gt;"",'Colaris Pokedex'!Z4,"")</f>
        <v>810</v>
      </c>
      <c r="X811" s="17">
        <f>+IF('Colaris Pokedex'!AA4&lt;&gt;"",'Colaris Pokedex'!AA4,"")</f>
        <v>3</v>
      </c>
      <c r="Y811" s="17">
        <f>+IF('Colaris Pokedex'!AB4&lt;&gt;"",'Colaris Pokedex'!AB4,"")</f>
        <v>0</v>
      </c>
      <c r="Z811" s="17">
        <f>+IF('Colaris Pokedex'!AC4&lt;&gt;"",'Colaris Pokedex'!AC4,"")</f>
        <v>0</v>
      </c>
      <c r="AA811" s="17">
        <f>+IF('Colaris Pokedex'!AD4&lt;&gt;"",'Colaris Pokedex'!AD4,"")</f>
        <v>0</v>
      </c>
      <c r="AB811" s="17">
        <f>+IF('Colaris Pokedex'!AE4&lt;&gt;"",'Colaris Pokedex'!AE4,"")</f>
        <v>0</v>
      </c>
      <c r="AC811" s="17">
        <f>+IF('Colaris Pokedex'!AF4&lt;&gt;"",'Colaris Pokedex'!AF4,"")</f>
        <v>0</v>
      </c>
      <c r="AD811" s="17">
        <f>+IF('Colaris Pokedex'!AG4&lt;&gt;"",'Colaris Pokedex'!AG4,"")</f>
        <v>0</v>
      </c>
      <c r="AE811" s="17">
        <f>+IF('Colaris Pokedex'!AH4&lt;&gt;"",'Colaris Pokedex'!AH4,"")</f>
        <v>0</v>
      </c>
      <c r="AF811" s="17">
        <f>+IF('Colaris Pokedex'!AI4&lt;&gt;"",'Colaris Pokedex'!AI4,"")</f>
        <v>0</v>
      </c>
      <c r="AG811" s="17" t="str">
        <f>+IF('Colaris Pokedex'!AJ4&lt;&gt;"",'Colaris Pokedex'!AJ4,"")</f>
        <v>810,3,0,0,0,0,0,0,0,0</v>
      </c>
      <c r="AH811" s="17" t="str">
        <f>+IF('Colaris Pokedex'!AK4&lt;&gt;"",'Colaris Pokedex'!AK4,"")</f>
        <v>Capuchin</v>
      </c>
      <c r="AI811" s="17" t="str">
        <f>+IF('Colaris Pokedex'!AL4&lt;&gt;"",'Colaris Pokedex'!AL4,"")</f>
        <v>"TO DO"</v>
      </c>
      <c r="AJ811" s="17" t="str">
        <f>+IF('Colaris Pokedex'!AM4&lt;&gt;"",'Colaris Pokedex'!AM4,"")</f>
        <v/>
      </c>
      <c r="AK811" s="17" t="str">
        <f>+IF('Colaris Pokedex'!AN4&lt;&gt;"",'Colaris Pokedex'!AN4,"")</f>
        <v/>
      </c>
      <c r="AL811" s="17" t="str">
        <f>+IF('Colaris Pokedex'!AO4&lt;&gt;"",'Colaris Pokedex'!AO4,"")</f>
        <v/>
      </c>
      <c r="AM811" s="17" t="str">
        <f>+IF('Colaris Pokedex'!AP4&lt;&gt;"",'Colaris Pokedex'!AP4,"")</f>
        <v/>
      </c>
      <c r="AN811" s="17">
        <f>+IF('Colaris Pokedex'!AQ4&lt;&gt;"",'Colaris Pokedex'!AQ4,"")</f>
        <v>0</v>
      </c>
      <c r="AO811" s="17">
        <f>+IF('Colaris Pokedex'!AR4&lt;&gt;"",'Colaris Pokedex'!AR4,"")</f>
        <v>25</v>
      </c>
      <c r="AP811" s="17">
        <f>+IF('Colaris Pokedex'!AS4&lt;&gt;"",'Colaris Pokedex'!AS4,"")</f>
        <v>0</v>
      </c>
      <c r="AQ811" s="17" t="str">
        <f>+IF('Colaris Pokedex'!AT4&lt;&gt;"",'Colaris Pokedex'!AT4,"")</f>
        <v/>
      </c>
      <c r="AR811" s="17" t="str">
        <f>+IF('Colaris Pokedex'!AU4&lt;&gt;"",'Colaris Pokedex'!AU4,"")</f>
        <v/>
      </c>
      <c r="AT811" s="17"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16">
        <v>811</v>
      </c>
      <c r="B812" s="17" t="str">
        <f>+IF('Colaris Pokedex'!E5&lt;&gt;"",'Colaris Pokedex'!E5,"")</f>
        <v>Mborevi</v>
      </c>
      <c r="C812" s="17" t="str">
        <f>+IF('Colaris Pokedex'!F5&lt;&gt;"",'Colaris Pokedex'!F5,"")</f>
        <v>MBOREVI</v>
      </c>
      <c r="D812" s="17" t="str">
        <f>+IF('Colaris Pokedex'!G5&lt;&gt;"",'Colaris Pokedex'!G5,"")</f>
        <v>FIRE</v>
      </c>
      <c r="E812" s="17" t="str">
        <f>+IF('Colaris Pokedex'!H5&lt;&gt;"",'Colaris Pokedex'!H5,"")</f>
        <v/>
      </c>
      <c r="F812" s="17" t="str">
        <f>+IF('Colaris Pokedex'!I5&lt;&gt;"",'Colaris Pokedex'!I5,"")</f>
        <v>50,70,40,40,60,60</v>
      </c>
      <c r="G812" s="17" t="str">
        <f>+IF('Colaris Pokedex'!J5&lt;&gt;"",'Colaris Pokedex'!J5,"")</f>
        <v>FemaleOneEighth</v>
      </c>
      <c r="H812" s="17" t="str">
        <f>+IF('Colaris Pokedex'!K5&lt;&gt;"",'Colaris Pokedex'!K5,"")</f>
        <v>Parabolic</v>
      </c>
      <c r="I812" s="17">
        <f>+IF('Colaris Pokedex'!L5&lt;&gt;"",'Colaris Pokedex'!L5,"")</f>
        <v>50</v>
      </c>
      <c r="J812" s="17" t="str">
        <f>+IF('Colaris Pokedex'!M5&lt;&gt;"",'Colaris Pokedex'!M5,"")</f>
        <v>0,1,0,0,0,0</v>
      </c>
      <c r="K812" s="17">
        <f>+IF('Colaris Pokedex'!N5&lt;&gt;"",'Colaris Pokedex'!N5,"")</f>
        <v>45</v>
      </c>
      <c r="L812" s="17">
        <f>+IF('Colaris Pokedex'!O5&lt;&gt;"",'Colaris Pokedex'!O5,"")</f>
        <v>70</v>
      </c>
      <c r="M812" s="17" t="str">
        <f>+IF('Colaris Pokedex'!P5&lt;&gt;"",'Colaris Pokedex'!P5,"")</f>
        <v>BLAZE</v>
      </c>
      <c r="N812" s="17" t="str">
        <f>+IF('Colaris Pokedex'!Q5&lt;&gt;"",'Colaris Pokedex'!Q5,"")</f>
        <v>SPEEDBOOST</v>
      </c>
      <c r="O812" s="17" t="str">
        <f>+IF('Colaris Pokedex'!R5&lt;&gt;"",'Colaris Pokedex'!R5,"")</f>
        <v>1,TACKLE,3,GROWL,5,ASHCOUGH,7,FAIRYWIND,8,EMBER,10,QUICKATTACK,13,BABYDOLLEYES,15,TAKEDOWN,16,FLAMECHARGE,19,BULLDOZE,21,SUNNYDAY,25,MOONLIGHT,27,DOUBLEEDGE,31,MEGAKICK,33,WILLOWISP,37,FLAMETHROWER</v>
      </c>
      <c r="P812" s="17" t="str">
        <f>+IF('Colaris Pokedex'!S5&lt;&gt;"",'Colaris Pokedex'!S5,"")</f>
        <v>FIREPUNCH,THUNDERPUNCH,ICEPUNCH,SWORDSDANCE,TAUNT,TRICK,GRASSYTERRAIN</v>
      </c>
      <c r="Q812" s="17" t="str">
        <f>+IF('Colaris Pokedex'!T5&lt;&gt;"",'Colaris Pokedex'!T5,"")</f>
        <v>Fairy,Field</v>
      </c>
      <c r="R812" s="17">
        <f>+IF('Colaris Pokedex'!U5&lt;&gt;"",'Colaris Pokedex'!U5,"")</f>
        <v>5355</v>
      </c>
      <c r="S812" s="17">
        <f>+IF('Colaris Pokedex'!V5&lt;&gt;"",'Colaris Pokedex'!V5,"")</f>
        <v>6.4</v>
      </c>
      <c r="T812" s="17">
        <f>+IF('Colaris Pokedex'!W5&lt;&gt;"",'Colaris Pokedex'!W5,"")</f>
        <v>24</v>
      </c>
      <c r="U812" s="17" t="str">
        <f>+IF('Colaris Pokedex'!X5&lt;&gt;"",'Colaris Pokedex'!X5,"")</f>
        <v>Red</v>
      </c>
      <c r="V812" s="17" t="str">
        <f>+IF('Colaris Pokedex'!Y5&lt;&gt;"",'Colaris Pokedex'!Y5,"")</f>
        <v/>
      </c>
      <c r="W812" s="17">
        <f>+IF('Colaris Pokedex'!Z5&lt;&gt;"",'Colaris Pokedex'!Z5,"")</f>
        <v>811</v>
      </c>
      <c r="X812" s="17">
        <f>+IF('Colaris Pokedex'!AA5&lt;&gt;"",'Colaris Pokedex'!AA5,"")</f>
        <v>4</v>
      </c>
      <c r="Y812" s="17">
        <f>+IF('Colaris Pokedex'!AB5&lt;&gt;"",'Colaris Pokedex'!AB5,"")</f>
        <v>0</v>
      </c>
      <c r="Z812" s="17">
        <f>+IF('Colaris Pokedex'!AC5&lt;&gt;"",'Colaris Pokedex'!AC5,"")</f>
        <v>0</v>
      </c>
      <c r="AA812" s="17">
        <f>+IF('Colaris Pokedex'!AD5&lt;&gt;"",'Colaris Pokedex'!AD5,"")</f>
        <v>0</v>
      </c>
      <c r="AB812" s="17">
        <f>+IF('Colaris Pokedex'!AE5&lt;&gt;"",'Colaris Pokedex'!AE5,"")</f>
        <v>0</v>
      </c>
      <c r="AC812" s="17">
        <f>+IF('Colaris Pokedex'!AF5&lt;&gt;"",'Colaris Pokedex'!AF5,"")</f>
        <v>0</v>
      </c>
      <c r="AD812" s="17">
        <f>+IF('Colaris Pokedex'!AG5&lt;&gt;"",'Colaris Pokedex'!AG5,"")</f>
        <v>0</v>
      </c>
      <c r="AE812" s="17">
        <f>+IF('Colaris Pokedex'!AH5&lt;&gt;"",'Colaris Pokedex'!AH5,"")</f>
        <v>0</v>
      </c>
      <c r="AF812" s="17">
        <f>+IF('Colaris Pokedex'!AI5&lt;&gt;"",'Colaris Pokedex'!AI5,"")</f>
        <v>0</v>
      </c>
      <c r="AG812" s="17" t="str">
        <f>+IF('Colaris Pokedex'!AJ5&lt;&gt;"",'Colaris Pokedex'!AJ5,"")</f>
        <v>811,4,0,0,0,0,0,0,0,0</v>
      </c>
      <c r="AH812" s="17" t="str">
        <f>+IF('Colaris Pokedex'!AK5&lt;&gt;"",'Colaris Pokedex'!AK5,"")</f>
        <v>Tapir</v>
      </c>
      <c r="AI812" s="17" t="str">
        <f>+IF('Colaris Pokedex'!AL5&lt;&gt;"",'Colaris Pokedex'!AL5,"")</f>
        <v>"Mborevi's magical fire mane only burns what they want. Which is really lucky concidering the enjoy headbutting their trainers"</v>
      </c>
      <c r="AJ812" s="17" t="str">
        <f>+IF('Colaris Pokedex'!AM5&lt;&gt;"",'Colaris Pokedex'!AM5,"")</f>
        <v/>
      </c>
      <c r="AK812" s="17" t="str">
        <f>+IF('Colaris Pokedex'!AN5&lt;&gt;"",'Colaris Pokedex'!AN5,"")</f>
        <v/>
      </c>
      <c r="AL812" s="17" t="str">
        <f>+IF('Colaris Pokedex'!AO5&lt;&gt;"",'Colaris Pokedex'!AO5,"")</f>
        <v/>
      </c>
      <c r="AM812" s="17" t="str">
        <f>+IF('Colaris Pokedex'!AP5&lt;&gt;"",'Colaris Pokedex'!AP5,"")</f>
        <v/>
      </c>
      <c r="AN812" s="17">
        <f>+IF('Colaris Pokedex'!AQ5&lt;&gt;"",'Colaris Pokedex'!AQ5,"")</f>
        <v>0</v>
      </c>
      <c r="AO812" s="17">
        <f>+IF('Colaris Pokedex'!AR5&lt;&gt;"",'Colaris Pokedex'!AR5,"")</f>
        <v>25</v>
      </c>
      <c r="AP812" s="17">
        <f>+IF('Colaris Pokedex'!AS5&lt;&gt;"",'Colaris Pokedex'!AS5,"")</f>
        <v>0</v>
      </c>
      <c r="AQ812" s="17" t="str">
        <f>+IF('Colaris Pokedex'!AT5&lt;&gt;"",'Colaris Pokedex'!AT5,"")</f>
        <v>KABOMANI,Level,16</v>
      </c>
      <c r="AR812" s="17" t="str">
        <f>+IF('Colaris Pokedex'!AU5&lt;&gt;"",'Colaris Pokedex'!AU5,"")</f>
        <v/>
      </c>
      <c r="AT812" s="17"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16">
        <v>812</v>
      </c>
      <c r="B813" s="17" t="str">
        <f>+IF('Colaris Pokedex'!E6&lt;&gt;"",'Colaris Pokedex'!E6,"")</f>
        <v>Kabomani</v>
      </c>
      <c r="C813" s="17" t="str">
        <f>+IF('Colaris Pokedex'!F6&lt;&gt;"",'Colaris Pokedex'!F6,"")</f>
        <v>KABOMANI</v>
      </c>
      <c r="D813" s="17" t="str">
        <f>+IF('Colaris Pokedex'!G6&lt;&gt;"",'Colaris Pokedex'!G6,"")</f>
        <v>FIRE</v>
      </c>
      <c r="E813" s="17" t="str">
        <f>+IF('Colaris Pokedex'!H6&lt;&gt;"",'Colaris Pokedex'!H6,"")</f>
        <v/>
      </c>
      <c r="F813" s="17" t="str">
        <f>+IF('Colaris Pokedex'!I6&lt;&gt;"",'Colaris Pokedex'!I6,"")</f>
        <v>60,90,60,50,80,80</v>
      </c>
      <c r="G813" s="17" t="str">
        <f>+IF('Colaris Pokedex'!J6&lt;&gt;"",'Colaris Pokedex'!J6,"")</f>
        <v>FemaleOneEighth</v>
      </c>
      <c r="H813" s="17" t="str">
        <f>+IF('Colaris Pokedex'!K6&lt;&gt;"",'Colaris Pokedex'!K6,"")</f>
        <v>Parabolic</v>
      </c>
      <c r="I813" s="17">
        <f>+IF('Colaris Pokedex'!L6&lt;&gt;"",'Colaris Pokedex'!L6,"")</f>
        <v>150</v>
      </c>
      <c r="J813" s="17" t="str">
        <f>+IF('Colaris Pokedex'!M6&lt;&gt;"",'Colaris Pokedex'!M6,"")</f>
        <v>0,2,0,0,0,0</v>
      </c>
      <c r="K813" s="17">
        <f>+IF('Colaris Pokedex'!N6&lt;&gt;"",'Colaris Pokedex'!N6,"")</f>
        <v>45</v>
      </c>
      <c r="L813" s="17">
        <f>+IF('Colaris Pokedex'!O6&lt;&gt;"",'Colaris Pokedex'!O6,"")</f>
        <v>70</v>
      </c>
      <c r="M813" s="17" t="str">
        <f>+IF('Colaris Pokedex'!P6&lt;&gt;"",'Colaris Pokedex'!P6,"")</f>
        <v>BLAZE</v>
      </c>
      <c r="N813" s="17" t="str">
        <f>+IF('Colaris Pokedex'!Q6&lt;&gt;"",'Colaris Pokedex'!Q6,"")</f>
        <v>SPEEDBOOST</v>
      </c>
      <c r="O813" s="17" t="str">
        <f>+IF('Colaris Pokedex'!R6&lt;&gt;"",'Colaris Pokedex'!R6,"")</f>
        <v>1,TACKLE,3,GROWL,5,ASHCOUGH,6,EMBER,6,FAIRYWIND,7,QUICKATTACK,13,BABYDOLLEYES,15,TAKEDOWN,16,FLAMECHARGE,18,DRAININGKISS,21,BULLDOZE,23,SUNNYDAY,27,MOONLIGHT,29,DOUBLEEDGE,33,MEGAKICK,35,WILLOWISP,39,FLAMETHROWER</v>
      </c>
      <c r="P813" s="17" t="str">
        <f>+IF('Colaris Pokedex'!S6&lt;&gt;"",'Colaris Pokedex'!S6,"")</f>
        <v>FIREPUNCH,THUNDERPUNCH,ICEPUNCH,SWORDSDANCE,TAUNT,TRICK,GRASSYTERRAIN</v>
      </c>
      <c r="Q813" s="17" t="str">
        <f>+IF('Colaris Pokedex'!T6&lt;&gt;"",'Colaris Pokedex'!T6,"")</f>
        <v>Fairy,Field</v>
      </c>
      <c r="R813" s="17">
        <f>+IF('Colaris Pokedex'!U6&lt;&gt;"",'Colaris Pokedex'!U6,"")</f>
        <v>5355</v>
      </c>
      <c r="S813" s="17">
        <f>+IF('Colaris Pokedex'!V6&lt;&gt;"",'Colaris Pokedex'!V6,"")</f>
        <v>8.0500000000000007</v>
      </c>
      <c r="T813" s="17">
        <f>+IF('Colaris Pokedex'!W6&lt;&gt;"",'Colaris Pokedex'!W6,"")</f>
        <v>30</v>
      </c>
      <c r="U813" s="17" t="str">
        <f>+IF('Colaris Pokedex'!X6&lt;&gt;"",'Colaris Pokedex'!X6,"")</f>
        <v>Red</v>
      </c>
      <c r="V813" s="17" t="str">
        <f>+IF('Colaris Pokedex'!Y6&lt;&gt;"",'Colaris Pokedex'!Y6,"")</f>
        <v/>
      </c>
      <c r="W813" s="17">
        <f>+IF('Colaris Pokedex'!Z6&lt;&gt;"",'Colaris Pokedex'!Z6,"")</f>
        <v>812</v>
      </c>
      <c r="X813" s="17">
        <f>+IF('Colaris Pokedex'!AA6&lt;&gt;"",'Colaris Pokedex'!AA6,"")</f>
        <v>5</v>
      </c>
      <c r="Y813" s="17">
        <f>+IF('Colaris Pokedex'!AB6&lt;&gt;"",'Colaris Pokedex'!AB6,"")</f>
        <v>0</v>
      </c>
      <c r="Z813" s="17">
        <f>+IF('Colaris Pokedex'!AC6&lt;&gt;"",'Colaris Pokedex'!AC6,"")</f>
        <v>0</v>
      </c>
      <c r="AA813" s="17">
        <f>+IF('Colaris Pokedex'!AD6&lt;&gt;"",'Colaris Pokedex'!AD6,"")</f>
        <v>0</v>
      </c>
      <c r="AB813" s="17">
        <f>+IF('Colaris Pokedex'!AE6&lt;&gt;"",'Colaris Pokedex'!AE6,"")</f>
        <v>0</v>
      </c>
      <c r="AC813" s="17">
        <f>+IF('Colaris Pokedex'!AF6&lt;&gt;"",'Colaris Pokedex'!AF6,"")</f>
        <v>0</v>
      </c>
      <c r="AD813" s="17">
        <f>+IF('Colaris Pokedex'!AG6&lt;&gt;"",'Colaris Pokedex'!AG6,"")</f>
        <v>0</v>
      </c>
      <c r="AE813" s="17">
        <f>+IF('Colaris Pokedex'!AH6&lt;&gt;"",'Colaris Pokedex'!AH6,"")</f>
        <v>0</v>
      </c>
      <c r="AF813" s="17">
        <f>+IF('Colaris Pokedex'!AI6&lt;&gt;"",'Colaris Pokedex'!AI6,"")</f>
        <v>0</v>
      </c>
      <c r="AG813" s="17" t="str">
        <f>+IF('Colaris Pokedex'!AJ6&lt;&gt;"",'Colaris Pokedex'!AJ6,"")</f>
        <v>812,5,0,0,0,0,0,0,0,0</v>
      </c>
      <c r="AH813" s="17" t="str">
        <f>+IF('Colaris Pokedex'!AK6&lt;&gt;"",'Colaris Pokedex'!AK6,"")</f>
        <v>Tapir</v>
      </c>
      <c r="AI813" s="17" t="str">
        <f>+IF('Colaris Pokedex'!AL6&lt;&gt;"",'Colaris Pokedex'!AL6,"")</f>
        <v>"TO DO"</v>
      </c>
      <c r="AJ813" s="17" t="str">
        <f>+IF('Colaris Pokedex'!AM6&lt;&gt;"",'Colaris Pokedex'!AM6,"")</f>
        <v/>
      </c>
      <c r="AK813" s="17" t="str">
        <f>+IF('Colaris Pokedex'!AN6&lt;&gt;"",'Colaris Pokedex'!AN6,"")</f>
        <v/>
      </c>
      <c r="AL813" s="17" t="str">
        <f>+IF('Colaris Pokedex'!AO6&lt;&gt;"",'Colaris Pokedex'!AO6,"")</f>
        <v/>
      </c>
      <c r="AM813" s="17" t="str">
        <f>+IF('Colaris Pokedex'!AP6&lt;&gt;"",'Colaris Pokedex'!AP6,"")</f>
        <v/>
      </c>
      <c r="AN813" s="17">
        <f>+IF('Colaris Pokedex'!AQ6&lt;&gt;"",'Colaris Pokedex'!AQ6,"")</f>
        <v>0</v>
      </c>
      <c r="AO813" s="17">
        <f>+IF('Colaris Pokedex'!AR6&lt;&gt;"",'Colaris Pokedex'!AR6,"")</f>
        <v>25</v>
      </c>
      <c r="AP813" s="17">
        <f>+IF('Colaris Pokedex'!AS6&lt;&gt;"",'Colaris Pokedex'!AS6,"")</f>
        <v>0</v>
      </c>
      <c r="AQ813" s="17" t="str">
        <f>+IF('Colaris Pokedex'!AT6&lt;&gt;"",'Colaris Pokedex'!AT6,"")</f>
        <v>BAIRDII,Level,34</v>
      </c>
      <c r="AR813" s="17" t="str">
        <f>+IF('Colaris Pokedex'!AU6&lt;&gt;"",'Colaris Pokedex'!AU6,"")</f>
        <v/>
      </c>
      <c r="AT813" s="17"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16">
        <v>813</v>
      </c>
      <c r="B814" s="17" t="str">
        <f>+IF('Colaris Pokedex'!E7&lt;&gt;"",'Colaris Pokedex'!E7,"")</f>
        <v>Bairdii</v>
      </c>
      <c r="C814" s="17" t="str">
        <f>+IF('Colaris Pokedex'!F7&lt;&gt;"",'Colaris Pokedex'!F7,"")</f>
        <v>BAIRDII</v>
      </c>
      <c r="D814" s="17" t="str">
        <f>+IF('Colaris Pokedex'!G7&lt;&gt;"",'Colaris Pokedex'!G7,"")</f>
        <v>FIRE</v>
      </c>
      <c r="E814" s="17" t="str">
        <f>+IF('Colaris Pokedex'!H7&lt;&gt;"",'Colaris Pokedex'!H7,"")</f>
        <v>FAIRY</v>
      </c>
      <c r="F814" s="17" t="str">
        <f>+IF('Colaris Pokedex'!I7&lt;&gt;"",'Colaris Pokedex'!I7,"")</f>
        <v>90,110,70,60,100,105</v>
      </c>
      <c r="G814" s="17" t="str">
        <f>+IF('Colaris Pokedex'!J7&lt;&gt;"",'Colaris Pokedex'!J7,"")</f>
        <v>FemaleOneEighth</v>
      </c>
      <c r="H814" s="17" t="str">
        <f>+IF('Colaris Pokedex'!K7&lt;&gt;"",'Colaris Pokedex'!K7,"")</f>
        <v>Parabolic</v>
      </c>
      <c r="I814" s="17">
        <f>+IF('Colaris Pokedex'!L7&lt;&gt;"",'Colaris Pokedex'!L7,"")</f>
        <v>250</v>
      </c>
      <c r="J814" s="17" t="str">
        <f>+IF('Colaris Pokedex'!M7&lt;&gt;"",'Colaris Pokedex'!M7,"")</f>
        <v>0,3,0,0,0,0</v>
      </c>
      <c r="K814" s="17">
        <f>+IF('Colaris Pokedex'!N7&lt;&gt;"",'Colaris Pokedex'!N7,"")</f>
        <v>45</v>
      </c>
      <c r="L814" s="17">
        <f>+IF('Colaris Pokedex'!O7&lt;&gt;"",'Colaris Pokedex'!O7,"")</f>
        <v>70</v>
      </c>
      <c r="M814" s="17" t="str">
        <f>+IF('Colaris Pokedex'!P7&lt;&gt;"",'Colaris Pokedex'!P7,"")</f>
        <v>BLAZE</v>
      </c>
      <c r="N814" s="17" t="str">
        <f>+IF('Colaris Pokedex'!Q7&lt;&gt;"",'Colaris Pokedex'!Q7,"")</f>
        <v>SPEEDBOOST</v>
      </c>
      <c r="O814" s="17" t="str">
        <f>+IF('Colaris Pokedex'!R7&lt;&gt;"",'Colaris Pokedex'!R7,"")</f>
        <v>1,TACKLE,3,GROWL,5,ASHCOUGH,6,EMBER,6,FAIRYWIND,7,QUICKATTACK,13,BABYDOLLEYES,15,TAKEDOWN,16,FLAMECHARGE,18,DRAININGKISS,21,BULLDOZE,23,SUNNYDAY,27,MOONLIGHT,29,FLAMEWHEEL,33,MEGAKICK,37,WILLOWISP,41,FLAMETHROWER,45,DOUBLEEDGE,51,FLAREBLITZ,55,PLAYROUGH</v>
      </c>
      <c r="P814" s="17" t="str">
        <f>+IF('Colaris Pokedex'!S7&lt;&gt;"",'Colaris Pokedex'!S7,"")</f>
        <v>FIREPUNCH,THUNDERPUNCH,ICEPUNCH,SWORDSDANCE,TAUNT,TRICK,GRASSYTERRAIN</v>
      </c>
      <c r="Q814" s="17" t="str">
        <f>+IF('Colaris Pokedex'!T7&lt;&gt;"",'Colaris Pokedex'!T7,"")</f>
        <v>Fairy,Field</v>
      </c>
      <c r="R814" s="17">
        <f>+IF('Colaris Pokedex'!U7&lt;&gt;"",'Colaris Pokedex'!U7,"")</f>
        <v>5355</v>
      </c>
      <c r="S814" s="17">
        <f>+IF('Colaris Pokedex'!V7&lt;&gt;"",'Colaris Pokedex'!V7,"")</f>
        <v>9.6999999999999993</v>
      </c>
      <c r="T814" s="17">
        <f>+IF('Colaris Pokedex'!W7&lt;&gt;"",'Colaris Pokedex'!W7,"")</f>
        <v>36</v>
      </c>
      <c r="U814" s="17" t="str">
        <f>+IF('Colaris Pokedex'!X7&lt;&gt;"",'Colaris Pokedex'!X7,"")</f>
        <v>Red</v>
      </c>
      <c r="V814" s="17" t="str">
        <f>+IF('Colaris Pokedex'!Y7&lt;&gt;"",'Colaris Pokedex'!Y7,"")</f>
        <v/>
      </c>
      <c r="W814" s="17">
        <f>+IF('Colaris Pokedex'!Z7&lt;&gt;"",'Colaris Pokedex'!Z7,"")</f>
        <v>813</v>
      </c>
      <c r="X814" s="17">
        <f>+IF('Colaris Pokedex'!AA7&lt;&gt;"",'Colaris Pokedex'!AA7,"")</f>
        <v>6</v>
      </c>
      <c r="Y814" s="17">
        <f>+IF('Colaris Pokedex'!AB7&lt;&gt;"",'Colaris Pokedex'!AB7,"")</f>
        <v>0</v>
      </c>
      <c r="Z814" s="17">
        <f>+IF('Colaris Pokedex'!AC7&lt;&gt;"",'Colaris Pokedex'!AC7,"")</f>
        <v>0</v>
      </c>
      <c r="AA814" s="17">
        <f>+IF('Colaris Pokedex'!AD7&lt;&gt;"",'Colaris Pokedex'!AD7,"")</f>
        <v>0</v>
      </c>
      <c r="AB814" s="17">
        <f>+IF('Colaris Pokedex'!AE7&lt;&gt;"",'Colaris Pokedex'!AE7,"")</f>
        <v>0</v>
      </c>
      <c r="AC814" s="17">
        <f>+IF('Colaris Pokedex'!AF7&lt;&gt;"",'Colaris Pokedex'!AF7,"")</f>
        <v>0</v>
      </c>
      <c r="AD814" s="17">
        <f>+IF('Colaris Pokedex'!AG7&lt;&gt;"",'Colaris Pokedex'!AG7,"")</f>
        <v>0</v>
      </c>
      <c r="AE814" s="17">
        <f>+IF('Colaris Pokedex'!AH7&lt;&gt;"",'Colaris Pokedex'!AH7,"")</f>
        <v>0</v>
      </c>
      <c r="AF814" s="17">
        <f>+IF('Colaris Pokedex'!AI7&lt;&gt;"",'Colaris Pokedex'!AI7,"")</f>
        <v>0</v>
      </c>
      <c r="AG814" s="17" t="str">
        <f>+IF('Colaris Pokedex'!AJ7&lt;&gt;"",'Colaris Pokedex'!AJ7,"")</f>
        <v>813,6,0,0,0,0,0,0,0,0</v>
      </c>
      <c r="AH814" s="17" t="str">
        <f>+IF('Colaris Pokedex'!AK7&lt;&gt;"",'Colaris Pokedex'!AK7,"")</f>
        <v>Tapir</v>
      </c>
      <c r="AI814" s="17" t="str">
        <f>+IF('Colaris Pokedex'!AL7&lt;&gt;"",'Colaris Pokedex'!AL7,"")</f>
        <v>"TO DO"</v>
      </c>
      <c r="AJ814" s="17" t="str">
        <f>+IF('Colaris Pokedex'!AM7&lt;&gt;"",'Colaris Pokedex'!AM7,"")</f>
        <v/>
      </c>
      <c r="AK814" s="17" t="str">
        <f>+IF('Colaris Pokedex'!AN7&lt;&gt;"",'Colaris Pokedex'!AN7,"")</f>
        <v/>
      </c>
      <c r="AL814" s="17" t="str">
        <f>+IF('Colaris Pokedex'!AO7&lt;&gt;"",'Colaris Pokedex'!AO7,"")</f>
        <v/>
      </c>
      <c r="AM814" s="17" t="str">
        <f>+IF('Colaris Pokedex'!AP7&lt;&gt;"",'Colaris Pokedex'!AP7,"")</f>
        <v/>
      </c>
      <c r="AN814" s="17">
        <f>+IF('Colaris Pokedex'!AQ7&lt;&gt;"",'Colaris Pokedex'!AQ7,"")</f>
        <v>0</v>
      </c>
      <c r="AO814" s="17">
        <f>+IF('Colaris Pokedex'!AR7&lt;&gt;"",'Colaris Pokedex'!AR7,"")</f>
        <v>25</v>
      </c>
      <c r="AP814" s="17">
        <f>+IF('Colaris Pokedex'!AS7&lt;&gt;"",'Colaris Pokedex'!AS7,"")</f>
        <v>0</v>
      </c>
      <c r="AQ814" s="17" t="str">
        <f>+IF('Colaris Pokedex'!AT7&lt;&gt;"",'Colaris Pokedex'!AT7,"")</f>
        <v/>
      </c>
      <c r="AR814" s="17" t="str">
        <f>+IF('Colaris Pokedex'!AU7&lt;&gt;"",'Colaris Pokedex'!AU7,"")</f>
        <v/>
      </c>
      <c r="AT814" s="17"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16">
        <v>814</v>
      </c>
      <c r="B815" s="17" t="str">
        <f>+IF('Colaris Pokedex'!E8&lt;&gt;"",'Colaris Pokedex'!E8,"")</f>
        <v>Trikekus</v>
      </c>
      <c r="C815" s="17" t="str">
        <f>+IF('Colaris Pokedex'!F8&lt;&gt;"",'Colaris Pokedex'!F8,"")</f>
        <v>TRIKEKUS</v>
      </c>
      <c r="D815" s="17" t="str">
        <f>+IF('Colaris Pokedex'!G8&lt;&gt;"",'Colaris Pokedex'!G8,"")</f>
        <v>WATER</v>
      </c>
      <c r="E815" s="17" t="str">
        <f>+IF('Colaris Pokedex'!H8&lt;&gt;"",'Colaris Pokedex'!H8,"")</f>
        <v/>
      </c>
      <c r="F815" s="17" t="str">
        <f>+IF('Colaris Pokedex'!I8&lt;&gt;"",'Colaris Pokedex'!I8,"")</f>
        <v>70,40,50,60,50,50</v>
      </c>
      <c r="G815" s="17" t="str">
        <f>+IF('Colaris Pokedex'!J8&lt;&gt;"",'Colaris Pokedex'!J8,"")</f>
        <v>FemaleOneEighth</v>
      </c>
      <c r="H815" s="17" t="str">
        <f>+IF('Colaris Pokedex'!K8&lt;&gt;"",'Colaris Pokedex'!K8,"")</f>
        <v>Parabolic</v>
      </c>
      <c r="I815" s="17">
        <f>+IF('Colaris Pokedex'!L8&lt;&gt;"",'Colaris Pokedex'!L8,"")</f>
        <v>50</v>
      </c>
      <c r="J815" s="17" t="str">
        <f>+IF('Colaris Pokedex'!M8&lt;&gt;"",'Colaris Pokedex'!M8,"")</f>
        <v>0,0,0,1,0,0</v>
      </c>
      <c r="K815" s="17">
        <f>+IF('Colaris Pokedex'!N8&lt;&gt;"",'Colaris Pokedex'!N8,"")</f>
        <v>45</v>
      </c>
      <c r="L815" s="17">
        <f>+IF('Colaris Pokedex'!O8&lt;&gt;"",'Colaris Pokedex'!O8,"")</f>
        <v>70</v>
      </c>
      <c r="M815" s="17" t="str">
        <f>+IF('Colaris Pokedex'!P8&lt;&gt;"",'Colaris Pokedex'!P8,"")</f>
        <v>TORRENT</v>
      </c>
      <c r="N815" s="17" t="str">
        <f>+IF('Colaris Pokedex'!Q8&lt;&gt;"",'Colaris Pokedex'!Q8,"")</f>
        <v>PUREPOWER</v>
      </c>
      <c r="O815" s="17" t="str">
        <f>+IF('Colaris Pokedex'!R8&lt;&gt;"",'Colaris Pokedex'!R8,"")</f>
        <v>1,TACKLE,3,LEER,5,WATERDROPLET,7,BITE,8,WATERGUN,10,QUICKATTACK,13,PURSUIT,15,TAKEDOWN,16,WATERPULSE,19,SLUDGE,21,RAINDANCE,25,AQUARING,27,SNARL,31,AURORABEAM,33,NASTYPLOT,37,BRINE</v>
      </c>
      <c r="P815" s="17" t="str">
        <f>+IF('Colaris Pokedex'!S8&lt;&gt;"",'Colaris Pokedex'!S8,"")</f>
        <v>FIREPUNCH,THUNDERPUNCH,ICEPUNCH,SWORDSDANCE,TAUNT,TRICK,GRASSYTERRAIN</v>
      </c>
      <c r="Q815" s="17" t="str">
        <f>+IF('Colaris Pokedex'!T8&lt;&gt;"",'Colaris Pokedex'!T8,"")</f>
        <v>Water1,Water2</v>
      </c>
      <c r="R815" s="17">
        <f>+IF('Colaris Pokedex'!U8&lt;&gt;"",'Colaris Pokedex'!U8,"")</f>
        <v>5355</v>
      </c>
      <c r="S815" s="17">
        <f>+IF('Colaris Pokedex'!V8&lt;&gt;"",'Colaris Pokedex'!V8,"")</f>
        <v>11.35</v>
      </c>
      <c r="T815" s="17">
        <f>+IF('Colaris Pokedex'!W8&lt;&gt;"",'Colaris Pokedex'!W8,"")</f>
        <v>42</v>
      </c>
      <c r="U815" s="17" t="str">
        <f>+IF('Colaris Pokedex'!X8&lt;&gt;"",'Colaris Pokedex'!X8,"")</f>
        <v>Blue</v>
      </c>
      <c r="V815" s="17" t="str">
        <f>+IF('Colaris Pokedex'!Y8&lt;&gt;"",'Colaris Pokedex'!Y8,"")</f>
        <v/>
      </c>
      <c r="W815" s="17">
        <f>+IF('Colaris Pokedex'!Z8&lt;&gt;"",'Colaris Pokedex'!Z8,"")</f>
        <v>814</v>
      </c>
      <c r="X815" s="17">
        <f>+IF('Colaris Pokedex'!AA8&lt;&gt;"",'Colaris Pokedex'!AA8,"")</f>
        <v>7</v>
      </c>
      <c r="Y815" s="17">
        <f>+IF('Colaris Pokedex'!AB8&lt;&gt;"",'Colaris Pokedex'!AB8,"")</f>
        <v>0</v>
      </c>
      <c r="Z815" s="17">
        <f>+IF('Colaris Pokedex'!AC8&lt;&gt;"",'Colaris Pokedex'!AC8,"")</f>
        <v>0</v>
      </c>
      <c r="AA815" s="17">
        <f>+IF('Colaris Pokedex'!AD8&lt;&gt;"",'Colaris Pokedex'!AD8,"")</f>
        <v>0</v>
      </c>
      <c r="AB815" s="17">
        <f>+IF('Colaris Pokedex'!AE8&lt;&gt;"",'Colaris Pokedex'!AE8,"")</f>
        <v>0</v>
      </c>
      <c r="AC815" s="17">
        <f>+IF('Colaris Pokedex'!AF8&lt;&gt;"",'Colaris Pokedex'!AF8,"")</f>
        <v>0</v>
      </c>
      <c r="AD815" s="17">
        <f>+IF('Colaris Pokedex'!AG8&lt;&gt;"",'Colaris Pokedex'!AG8,"")</f>
        <v>0</v>
      </c>
      <c r="AE815" s="17">
        <f>+IF('Colaris Pokedex'!AH8&lt;&gt;"",'Colaris Pokedex'!AH8,"")</f>
        <v>0</v>
      </c>
      <c r="AF815" s="17">
        <f>+IF('Colaris Pokedex'!AI8&lt;&gt;"",'Colaris Pokedex'!AI8,"")</f>
        <v>0</v>
      </c>
      <c r="AG815" s="17" t="str">
        <f>+IF('Colaris Pokedex'!AJ8&lt;&gt;"",'Colaris Pokedex'!AJ8,"")</f>
        <v>814,7,0,0,0,0,0,0,0,0</v>
      </c>
      <c r="AH815" s="17" t="str">
        <f>+IF('Colaris Pokedex'!AK8&lt;&gt;"",'Colaris Pokedex'!AK8,"")</f>
        <v>Manati</v>
      </c>
      <c r="AI815" s="17" t="str">
        <f>+IF('Colaris Pokedex'!AL8&lt;&gt;"",'Colaris Pokedex'!AL8,"")</f>
        <v>"TO DO"</v>
      </c>
      <c r="AJ815" s="17" t="str">
        <f>+IF('Colaris Pokedex'!AM8&lt;&gt;"",'Colaris Pokedex'!AM8,"")</f>
        <v/>
      </c>
      <c r="AK815" s="17" t="str">
        <f>+IF('Colaris Pokedex'!AN8&lt;&gt;"",'Colaris Pokedex'!AN8,"")</f>
        <v/>
      </c>
      <c r="AL815" s="17" t="str">
        <f>+IF('Colaris Pokedex'!AO8&lt;&gt;"",'Colaris Pokedex'!AO8,"")</f>
        <v/>
      </c>
      <c r="AM815" s="17" t="str">
        <f>+IF('Colaris Pokedex'!AP8&lt;&gt;"",'Colaris Pokedex'!AP8,"")</f>
        <v/>
      </c>
      <c r="AN815" s="17">
        <f>+IF('Colaris Pokedex'!AQ8&lt;&gt;"",'Colaris Pokedex'!AQ8,"")</f>
        <v>0</v>
      </c>
      <c r="AO815" s="17">
        <f>+IF('Colaris Pokedex'!AR8&lt;&gt;"",'Colaris Pokedex'!AR8,"")</f>
        <v>25</v>
      </c>
      <c r="AP815" s="17">
        <f>+IF('Colaris Pokedex'!AS8&lt;&gt;"",'Colaris Pokedex'!AS8,"")</f>
        <v>0</v>
      </c>
      <c r="AQ815" s="17" t="str">
        <f>+IF('Colaris Pokedex'!AT8&lt;&gt;"",'Colaris Pokedex'!AT8,"")</f>
        <v>INIGATI,Level,16</v>
      </c>
      <c r="AR815" s="17" t="str">
        <f>+IF('Colaris Pokedex'!AU8&lt;&gt;"",'Colaris Pokedex'!AU8,"")</f>
        <v/>
      </c>
      <c r="AT815" s="17"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6" x14ac:dyDescent="0.25">
      <c r="A816" s="16">
        <v>815</v>
      </c>
      <c r="B816" s="17" t="str">
        <f>+IF('Colaris Pokedex'!E9&lt;&gt;"",'Colaris Pokedex'!E9,"")</f>
        <v>Inigati</v>
      </c>
      <c r="C816" s="17" t="str">
        <f>+IF('Colaris Pokedex'!F9&lt;&gt;"",'Colaris Pokedex'!F9,"")</f>
        <v>INIGATI</v>
      </c>
      <c r="D816" s="17" t="str">
        <f>+IF('Colaris Pokedex'!G9&lt;&gt;"",'Colaris Pokedex'!G9,"")</f>
        <v>WATER</v>
      </c>
      <c r="E816" s="17" t="str">
        <f>+IF('Colaris Pokedex'!H9&lt;&gt;"",'Colaris Pokedex'!H9,"")</f>
        <v/>
      </c>
      <c r="F816" s="17" t="str">
        <f>+IF('Colaris Pokedex'!I9&lt;&gt;"",'Colaris Pokedex'!I9,"")</f>
        <v>90,60,50,80,70,70</v>
      </c>
      <c r="G816" s="17" t="str">
        <f>+IF('Colaris Pokedex'!J9&lt;&gt;"",'Colaris Pokedex'!J9,"")</f>
        <v>FemaleOneEighth</v>
      </c>
      <c r="H816" s="17" t="str">
        <f>+IF('Colaris Pokedex'!K9&lt;&gt;"",'Colaris Pokedex'!K9,"")</f>
        <v>Parabolic</v>
      </c>
      <c r="I816" s="17">
        <f>+IF('Colaris Pokedex'!L9&lt;&gt;"",'Colaris Pokedex'!L9,"")</f>
        <v>150</v>
      </c>
      <c r="J816" s="17" t="str">
        <f>+IF('Colaris Pokedex'!M9&lt;&gt;"",'Colaris Pokedex'!M9,"")</f>
        <v>0,0,0,2,0,0</v>
      </c>
      <c r="K816" s="17">
        <f>+IF('Colaris Pokedex'!N9&lt;&gt;"",'Colaris Pokedex'!N9,"")</f>
        <v>45</v>
      </c>
      <c r="L816" s="17">
        <f>+IF('Colaris Pokedex'!O9&lt;&gt;"",'Colaris Pokedex'!O9,"")</f>
        <v>70</v>
      </c>
      <c r="M816" s="17" t="str">
        <f>+IF('Colaris Pokedex'!P9&lt;&gt;"",'Colaris Pokedex'!P9,"")</f>
        <v>TORRENT</v>
      </c>
      <c r="N816" s="17" t="str">
        <f>+IF('Colaris Pokedex'!Q9&lt;&gt;"",'Colaris Pokedex'!Q9,"")</f>
        <v>PUREPOWER</v>
      </c>
      <c r="O816" s="17" t="str">
        <f>+IF('Colaris Pokedex'!R9&lt;&gt;"",'Colaris Pokedex'!R9,"")</f>
        <v>1,TACKLE,3,LEER,5,WATERDROPLET,5,WATERGUN,5,BITE,7,QUICKATTACK,13,PURSUIT,15,TAKEDOWN,16,WATERPULSE,18,SCALD,21,SLUDGE,23,RAINDANCE,27,AQUARING,29,SNARL,33,AURORABEAM,35,NASTYPLOT,39,BRINE</v>
      </c>
      <c r="P816" s="17" t="str">
        <f>+IF('Colaris Pokedex'!S9&lt;&gt;"",'Colaris Pokedex'!S9,"")</f>
        <v>FIREPUNCH,THUNDERPUNCH,ICEPUNCH,SWORDSDANCE,TAUNT,TRICK,GRASSYTERRAIN</v>
      </c>
      <c r="Q816" s="17" t="str">
        <f>+IF('Colaris Pokedex'!T9&lt;&gt;"",'Colaris Pokedex'!T9,"")</f>
        <v>Water1,Water2</v>
      </c>
      <c r="R816" s="17">
        <f>+IF('Colaris Pokedex'!U9&lt;&gt;"",'Colaris Pokedex'!U9,"")</f>
        <v>5355</v>
      </c>
      <c r="S816" s="17">
        <f>+IF('Colaris Pokedex'!V9&lt;&gt;"",'Colaris Pokedex'!V9,"")</f>
        <v>13</v>
      </c>
      <c r="T816" s="17">
        <f>+IF('Colaris Pokedex'!W9&lt;&gt;"",'Colaris Pokedex'!W9,"")</f>
        <v>48</v>
      </c>
      <c r="U816" s="17" t="str">
        <f>+IF('Colaris Pokedex'!X9&lt;&gt;"",'Colaris Pokedex'!X9,"")</f>
        <v>Blue</v>
      </c>
      <c r="V816" s="17" t="str">
        <f>+IF('Colaris Pokedex'!Y9&lt;&gt;"",'Colaris Pokedex'!Y9,"")</f>
        <v/>
      </c>
      <c r="W816" s="17">
        <f>+IF('Colaris Pokedex'!Z9&lt;&gt;"",'Colaris Pokedex'!Z9,"")</f>
        <v>815</v>
      </c>
      <c r="X816" s="17">
        <f>+IF('Colaris Pokedex'!AA9&lt;&gt;"",'Colaris Pokedex'!AA9,"")</f>
        <v>8</v>
      </c>
      <c r="Y816" s="17">
        <f>+IF('Colaris Pokedex'!AB9&lt;&gt;"",'Colaris Pokedex'!AB9,"")</f>
        <v>0</v>
      </c>
      <c r="Z816" s="17">
        <f>+IF('Colaris Pokedex'!AC9&lt;&gt;"",'Colaris Pokedex'!AC9,"")</f>
        <v>0</v>
      </c>
      <c r="AA816" s="17">
        <f>+IF('Colaris Pokedex'!AD9&lt;&gt;"",'Colaris Pokedex'!AD9,"")</f>
        <v>0</v>
      </c>
      <c r="AB816" s="17">
        <f>+IF('Colaris Pokedex'!AE9&lt;&gt;"",'Colaris Pokedex'!AE9,"")</f>
        <v>0</v>
      </c>
      <c r="AC816" s="17">
        <f>+IF('Colaris Pokedex'!AF9&lt;&gt;"",'Colaris Pokedex'!AF9,"")</f>
        <v>0</v>
      </c>
      <c r="AD816" s="17">
        <f>+IF('Colaris Pokedex'!AG9&lt;&gt;"",'Colaris Pokedex'!AG9,"")</f>
        <v>0</v>
      </c>
      <c r="AE816" s="17">
        <f>+IF('Colaris Pokedex'!AH9&lt;&gt;"",'Colaris Pokedex'!AH9,"")</f>
        <v>0</v>
      </c>
      <c r="AF816" s="17">
        <f>+IF('Colaris Pokedex'!AI9&lt;&gt;"",'Colaris Pokedex'!AI9,"")</f>
        <v>0</v>
      </c>
      <c r="AG816" s="17" t="str">
        <f>+IF('Colaris Pokedex'!AJ9&lt;&gt;"",'Colaris Pokedex'!AJ9,"")</f>
        <v>815,8,0,0,0,0,0,0,0,0</v>
      </c>
      <c r="AH816" s="17" t="str">
        <f>+IF('Colaris Pokedex'!AK9&lt;&gt;"",'Colaris Pokedex'!AK9,"")</f>
        <v>Manati</v>
      </c>
      <c r="AI816" s="17" t="str">
        <f>+IF('Colaris Pokedex'!AL9&lt;&gt;"",'Colaris Pokedex'!AL9,"")</f>
        <v>"TO DO"</v>
      </c>
      <c r="AJ816" s="17" t="str">
        <f>+IF('Colaris Pokedex'!AM9&lt;&gt;"",'Colaris Pokedex'!AM9,"")</f>
        <v/>
      </c>
      <c r="AK816" s="17" t="str">
        <f>+IF('Colaris Pokedex'!AN9&lt;&gt;"",'Colaris Pokedex'!AN9,"")</f>
        <v/>
      </c>
      <c r="AL816" s="17" t="str">
        <f>+IF('Colaris Pokedex'!AO9&lt;&gt;"",'Colaris Pokedex'!AO9,"")</f>
        <v/>
      </c>
      <c r="AM816" s="17" t="str">
        <f>+IF('Colaris Pokedex'!AP9&lt;&gt;"",'Colaris Pokedex'!AP9,"")</f>
        <v/>
      </c>
      <c r="AN816" s="17">
        <f>+IF('Colaris Pokedex'!AQ9&lt;&gt;"",'Colaris Pokedex'!AQ9,"")</f>
        <v>0</v>
      </c>
      <c r="AO816" s="17">
        <f>+IF('Colaris Pokedex'!AR9&lt;&gt;"",'Colaris Pokedex'!AR9,"")</f>
        <v>25</v>
      </c>
      <c r="AP816" s="17">
        <f>+IF('Colaris Pokedex'!AS9&lt;&gt;"",'Colaris Pokedex'!AS9,"")</f>
        <v>0</v>
      </c>
      <c r="AQ816" s="17" t="str">
        <f>+IF('Colaris Pokedex'!AT9&lt;&gt;"",'Colaris Pokedex'!AT9,"")</f>
        <v>MANATAUR,Level,34</v>
      </c>
      <c r="AR816" s="17" t="str">
        <f>+IF('Colaris Pokedex'!AU9&lt;&gt;"",'Colaris Pokedex'!AU9,"")</f>
        <v/>
      </c>
      <c r="AT816" s="17"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16">
        <v>816</v>
      </c>
      <c r="B817" s="17" t="str">
        <f>+IF('Colaris Pokedex'!E10&lt;&gt;"",'Colaris Pokedex'!E10,"")</f>
        <v>Manataur</v>
      </c>
      <c r="C817" s="17" t="str">
        <f>+IF('Colaris Pokedex'!F10&lt;&gt;"",'Colaris Pokedex'!F10,"")</f>
        <v>MANATAUR</v>
      </c>
      <c r="D817" s="17" t="str">
        <f>+IF('Colaris Pokedex'!G10&lt;&gt;"",'Colaris Pokedex'!G10,"")</f>
        <v>WATER</v>
      </c>
      <c r="E817" s="17" t="str">
        <f>+IF('Colaris Pokedex'!H10&lt;&gt;"",'Colaris Pokedex'!H10,"")</f>
        <v>DARK</v>
      </c>
      <c r="F817" s="17" t="str">
        <f>+IF('Colaris Pokedex'!I10&lt;&gt;"",'Colaris Pokedex'!I10,"")</f>
        <v>120,70,60,100,90,95</v>
      </c>
      <c r="G817" s="17" t="str">
        <f>+IF('Colaris Pokedex'!J10&lt;&gt;"",'Colaris Pokedex'!J10,"")</f>
        <v>FemaleOneEighth</v>
      </c>
      <c r="H817" s="17" t="str">
        <f>+IF('Colaris Pokedex'!K10&lt;&gt;"",'Colaris Pokedex'!K10,"")</f>
        <v>Parabolic</v>
      </c>
      <c r="I817" s="17">
        <f>+IF('Colaris Pokedex'!L10&lt;&gt;"",'Colaris Pokedex'!L10,"")</f>
        <v>250</v>
      </c>
      <c r="J817" s="17" t="str">
        <f>+IF('Colaris Pokedex'!M10&lt;&gt;"",'Colaris Pokedex'!M10,"")</f>
        <v>0,0,0,3,0,0</v>
      </c>
      <c r="K817" s="17">
        <f>+IF('Colaris Pokedex'!N10&lt;&gt;"",'Colaris Pokedex'!N10,"")</f>
        <v>45</v>
      </c>
      <c r="L817" s="17">
        <f>+IF('Colaris Pokedex'!O10&lt;&gt;"",'Colaris Pokedex'!O10,"")</f>
        <v>70</v>
      </c>
      <c r="M817" s="17" t="str">
        <f>+IF('Colaris Pokedex'!P10&lt;&gt;"",'Colaris Pokedex'!P10,"")</f>
        <v>TORRENT</v>
      </c>
      <c r="N817" s="17" t="str">
        <f>+IF('Colaris Pokedex'!Q10&lt;&gt;"",'Colaris Pokedex'!Q10,"")</f>
        <v>PUREPOWER</v>
      </c>
      <c r="O817" s="17" t="str">
        <f>+IF('Colaris Pokedex'!R10&lt;&gt;"",'Colaris Pokedex'!R10,"")</f>
        <v>1,TACKLE,3,LEER,5,WATERDROPLET,6,WATERGUN,6,BITE,7,QUICKATTACK,13,PURSUIT,15,TAKEDOWN,16,WATERPULSE,18,SCALD,21,SLUDGE,23,RAINDANCE,27,AQUARING,29,SNARL,33,AURORABEAM,37,NASTYPLOT,41,BRINE,45,ICEBEAM,51,DARKPULSE,55,HYDROPUMP</v>
      </c>
      <c r="P817" s="17" t="str">
        <f>+IF('Colaris Pokedex'!S10&lt;&gt;"",'Colaris Pokedex'!S10,"")</f>
        <v>FIREPUNCH,THUNDERPUNCH,ICEPUNCH,SWORDSDANCE,TAUNT,TRICK,GRASSYTERRAIN</v>
      </c>
      <c r="Q817" s="17" t="str">
        <f>+IF('Colaris Pokedex'!T10&lt;&gt;"",'Colaris Pokedex'!T10,"")</f>
        <v>Water1,Water2</v>
      </c>
      <c r="R817" s="17">
        <f>+IF('Colaris Pokedex'!U10&lt;&gt;"",'Colaris Pokedex'!U10,"")</f>
        <v>5355</v>
      </c>
      <c r="S817" s="17">
        <f>+IF('Colaris Pokedex'!V10&lt;&gt;"",'Colaris Pokedex'!V10,"")</f>
        <v>14.65</v>
      </c>
      <c r="T817" s="17">
        <f>+IF('Colaris Pokedex'!W10&lt;&gt;"",'Colaris Pokedex'!W10,"")</f>
        <v>54</v>
      </c>
      <c r="U817" s="17" t="str">
        <f>+IF('Colaris Pokedex'!X10&lt;&gt;"",'Colaris Pokedex'!X10,"")</f>
        <v>Blue</v>
      </c>
      <c r="V817" s="17" t="str">
        <f>+IF('Colaris Pokedex'!Y10&lt;&gt;"",'Colaris Pokedex'!Y10,"")</f>
        <v/>
      </c>
      <c r="W817" s="17">
        <f>+IF('Colaris Pokedex'!Z10&lt;&gt;"",'Colaris Pokedex'!Z10,"")</f>
        <v>816</v>
      </c>
      <c r="X817" s="17">
        <f>+IF('Colaris Pokedex'!AA10&lt;&gt;"",'Colaris Pokedex'!AA10,"")</f>
        <v>9</v>
      </c>
      <c r="Y817" s="17">
        <f>+IF('Colaris Pokedex'!AB10&lt;&gt;"",'Colaris Pokedex'!AB10,"")</f>
        <v>0</v>
      </c>
      <c r="Z817" s="17">
        <f>+IF('Colaris Pokedex'!AC10&lt;&gt;"",'Colaris Pokedex'!AC10,"")</f>
        <v>0</v>
      </c>
      <c r="AA817" s="17">
        <f>+IF('Colaris Pokedex'!AD10&lt;&gt;"",'Colaris Pokedex'!AD10,"")</f>
        <v>0</v>
      </c>
      <c r="AB817" s="17">
        <f>+IF('Colaris Pokedex'!AE10&lt;&gt;"",'Colaris Pokedex'!AE10,"")</f>
        <v>0</v>
      </c>
      <c r="AC817" s="17">
        <f>+IF('Colaris Pokedex'!AF10&lt;&gt;"",'Colaris Pokedex'!AF10,"")</f>
        <v>0</v>
      </c>
      <c r="AD817" s="17">
        <f>+IF('Colaris Pokedex'!AG10&lt;&gt;"",'Colaris Pokedex'!AG10,"")</f>
        <v>0</v>
      </c>
      <c r="AE817" s="17">
        <f>+IF('Colaris Pokedex'!AH10&lt;&gt;"",'Colaris Pokedex'!AH10,"")</f>
        <v>0</v>
      </c>
      <c r="AF817" s="17">
        <f>+IF('Colaris Pokedex'!AI10&lt;&gt;"",'Colaris Pokedex'!AI10,"")</f>
        <v>0</v>
      </c>
      <c r="AG817" s="17" t="str">
        <f>+IF('Colaris Pokedex'!AJ10&lt;&gt;"",'Colaris Pokedex'!AJ10,"")</f>
        <v>816,9,0,0,0,0,0,0,0,0</v>
      </c>
      <c r="AH817" s="17" t="str">
        <f>+IF('Colaris Pokedex'!AK10&lt;&gt;"",'Colaris Pokedex'!AK10,"")</f>
        <v>Manati</v>
      </c>
      <c r="AI817" s="17" t="str">
        <f>+IF('Colaris Pokedex'!AL10&lt;&gt;"",'Colaris Pokedex'!AL10,"")</f>
        <v>"TO DO"</v>
      </c>
      <c r="AJ817" s="17" t="str">
        <f>+IF('Colaris Pokedex'!AM10&lt;&gt;"",'Colaris Pokedex'!AM10,"")</f>
        <v/>
      </c>
      <c r="AK817" s="17" t="str">
        <f>+IF('Colaris Pokedex'!AN10&lt;&gt;"",'Colaris Pokedex'!AN10,"")</f>
        <v/>
      </c>
      <c r="AL817" s="17" t="str">
        <f>+IF('Colaris Pokedex'!AO10&lt;&gt;"",'Colaris Pokedex'!AO10,"")</f>
        <v/>
      </c>
      <c r="AM817" s="17" t="str">
        <f>+IF('Colaris Pokedex'!AP10&lt;&gt;"",'Colaris Pokedex'!AP10,"")</f>
        <v/>
      </c>
      <c r="AN817" s="17">
        <f>+IF('Colaris Pokedex'!AQ10&lt;&gt;"",'Colaris Pokedex'!AQ10,"")</f>
        <v>0</v>
      </c>
      <c r="AO817" s="17">
        <f>+IF('Colaris Pokedex'!AR10&lt;&gt;"",'Colaris Pokedex'!AR10,"")</f>
        <v>25</v>
      </c>
      <c r="AP817" s="17">
        <f>+IF('Colaris Pokedex'!AS10&lt;&gt;"",'Colaris Pokedex'!AS10,"")</f>
        <v>0</v>
      </c>
      <c r="AQ817" s="17" t="str">
        <f>+IF('Colaris Pokedex'!AT10&lt;&gt;"",'Colaris Pokedex'!AT10,"")</f>
        <v/>
      </c>
      <c r="AR817" s="17" t="str">
        <f>+IF('Colaris Pokedex'!AU10&lt;&gt;"",'Colaris Pokedex'!AU10,"")</f>
        <v/>
      </c>
      <c r="AT817" s="17"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16">
        <v>817</v>
      </c>
      <c r="B818" s="17" t="str">
        <f>+IF('Colaris Pokedex'!E11&lt;&gt;"",'Colaris Pokedex'!E11,"")</f>
        <v>Arctus</v>
      </c>
      <c r="C818" s="17" t="str">
        <f>+IF('Colaris Pokedex'!F11&lt;&gt;"",'Colaris Pokedex'!F11,"")</f>
        <v>ARCTUS</v>
      </c>
      <c r="D818" s="17" t="str">
        <f>+IF('Colaris Pokedex'!G11&lt;&gt;"",'Colaris Pokedex'!G11,"")</f>
        <v>FERAL</v>
      </c>
      <c r="E818" s="17" t="str">
        <f>+IF('Colaris Pokedex'!H11&lt;&gt;"",'Colaris Pokedex'!H11,"")</f>
        <v/>
      </c>
      <c r="F818" s="17" t="str">
        <f>+IF('Colaris Pokedex'!I11&lt;&gt;"",'Colaris Pokedex'!I11,"")</f>
        <v>70,70,60,40,40,40</v>
      </c>
      <c r="G818" s="17" t="str">
        <f>+IF('Colaris Pokedex'!J11&lt;&gt;"",'Colaris Pokedex'!J11,"")</f>
        <v>FemaleOneEighth</v>
      </c>
      <c r="H818" s="17" t="str">
        <f>+IF('Colaris Pokedex'!K11&lt;&gt;"",'Colaris Pokedex'!K11,"")</f>
        <v>Parabolic</v>
      </c>
      <c r="I818" s="17">
        <f>+IF('Colaris Pokedex'!L11&lt;&gt;"",'Colaris Pokedex'!L11,"")</f>
        <v>50</v>
      </c>
      <c r="J818" s="17" t="str">
        <f>+IF('Colaris Pokedex'!M11&lt;&gt;"",'Colaris Pokedex'!M11,"")</f>
        <v>1,0,0,0,0,0</v>
      </c>
      <c r="K818" s="17">
        <f>+IF('Colaris Pokedex'!N11&lt;&gt;"",'Colaris Pokedex'!N11,"")</f>
        <v>45</v>
      </c>
      <c r="L818" s="17">
        <f>+IF('Colaris Pokedex'!O11&lt;&gt;"",'Colaris Pokedex'!O11,"")</f>
        <v>70</v>
      </c>
      <c r="M818" s="17" t="str">
        <f>+IF('Colaris Pokedex'!P11&lt;&gt;"",'Colaris Pokedex'!P11,"")</f>
        <v>WRATH</v>
      </c>
      <c r="N818" s="17" t="str">
        <f>+IF('Colaris Pokedex'!Q11&lt;&gt;"",'Colaris Pokedex'!Q11,"")</f>
        <v>HUSTLE</v>
      </c>
      <c r="O818" s="17" t="str">
        <f>+IF('Colaris Pokedex'!R11&lt;&gt;"",'Colaris Pokedex'!R11,"")</f>
        <v>1,SCRATCH,3,GROWL,5,FURBALL,7,LICK,8,HOWL,10,FURYSWIPES,13,NIGHTSHADE,15,TAKEDOWN,16,SHADOWSNEAK,19,RAGE,21,ROAR,25,BELLYDRUM,27,SLASH,31,CRUNCH,33,REST,37,STRENGTH</v>
      </c>
      <c r="P818" s="17" t="str">
        <f>+IF('Colaris Pokedex'!S11&lt;&gt;"",'Colaris Pokedex'!S11,"")</f>
        <v>FIREPUNCH,THUNDERPUNCH,ICEPUNCH,SWORDSDANCE,TAUNT,TRICK,GRASSYTERRAIN</v>
      </c>
      <c r="Q818" s="17" t="str">
        <f>+IF('Colaris Pokedex'!T11&lt;&gt;"",'Colaris Pokedex'!T11,"")</f>
        <v>Field,Monster</v>
      </c>
      <c r="R818" s="17">
        <f>+IF('Colaris Pokedex'!U11&lt;&gt;"",'Colaris Pokedex'!U11,"")</f>
        <v>5355</v>
      </c>
      <c r="S818" s="17">
        <f>+IF('Colaris Pokedex'!V11&lt;&gt;"",'Colaris Pokedex'!V11,"")</f>
        <v>21.25</v>
      </c>
      <c r="T818" s="17">
        <f>+IF('Colaris Pokedex'!W11&lt;&gt;"",'Colaris Pokedex'!W11,"")</f>
        <v>78</v>
      </c>
      <c r="U818" s="17" t="str">
        <f>+IF('Colaris Pokedex'!X11&lt;&gt;"",'Colaris Pokedex'!X11,"")</f>
        <v>Red</v>
      </c>
      <c r="V818" s="17" t="str">
        <f>+IF('Colaris Pokedex'!Y11&lt;&gt;"",'Colaris Pokedex'!Y11,"")</f>
        <v/>
      </c>
      <c r="W818" s="17">
        <f>+IF('Colaris Pokedex'!Z11&lt;&gt;"",'Colaris Pokedex'!Z11,"")</f>
        <v>817</v>
      </c>
      <c r="X818" s="17">
        <f>+IF('Colaris Pokedex'!AA11&lt;&gt;"",'Colaris Pokedex'!AA11,"")</f>
        <v>10</v>
      </c>
      <c r="Y818" s="17">
        <f>+IF('Colaris Pokedex'!AB11&lt;&gt;"",'Colaris Pokedex'!AB11,"")</f>
        <v>0</v>
      </c>
      <c r="Z818" s="17">
        <f>+IF('Colaris Pokedex'!AC11&lt;&gt;"",'Colaris Pokedex'!AC11,"")</f>
        <v>0</v>
      </c>
      <c r="AA818" s="17">
        <f>+IF('Colaris Pokedex'!AD11&lt;&gt;"",'Colaris Pokedex'!AD11,"")</f>
        <v>0</v>
      </c>
      <c r="AB818" s="17">
        <f>+IF('Colaris Pokedex'!AE11&lt;&gt;"",'Colaris Pokedex'!AE11,"")</f>
        <v>0</v>
      </c>
      <c r="AC818" s="17">
        <f>+IF('Colaris Pokedex'!AF11&lt;&gt;"",'Colaris Pokedex'!AF11,"")</f>
        <v>0</v>
      </c>
      <c r="AD818" s="17">
        <f>+IF('Colaris Pokedex'!AG11&lt;&gt;"",'Colaris Pokedex'!AG11,"")</f>
        <v>0</v>
      </c>
      <c r="AE818" s="17">
        <f>+IF('Colaris Pokedex'!AH11&lt;&gt;"",'Colaris Pokedex'!AH11,"")</f>
        <v>0</v>
      </c>
      <c r="AF818" s="17">
        <f>+IF('Colaris Pokedex'!AI11&lt;&gt;"",'Colaris Pokedex'!AI11,"")</f>
        <v>0</v>
      </c>
      <c r="AG818" s="17" t="str">
        <f>+IF('Colaris Pokedex'!AJ11&lt;&gt;"",'Colaris Pokedex'!AJ11,"")</f>
        <v>817,10,0,0,0,0,0,0,0,0</v>
      </c>
      <c r="AH818" s="17" t="str">
        <f>+IF('Colaris Pokedex'!AK11&lt;&gt;"",'Colaris Pokedex'!AK11,"")</f>
        <v>Spectacles Bear</v>
      </c>
      <c r="AI818" s="17" t="str">
        <f>+IF('Colaris Pokedex'!AL11&lt;&gt;"",'Colaris Pokedex'!AL11,"")</f>
        <v>"TO DO"</v>
      </c>
      <c r="AJ818" s="17" t="str">
        <f>+IF('Colaris Pokedex'!AM11&lt;&gt;"",'Colaris Pokedex'!AM11,"")</f>
        <v/>
      </c>
      <c r="AK818" s="17" t="str">
        <f>+IF('Colaris Pokedex'!AN11&lt;&gt;"",'Colaris Pokedex'!AN11,"")</f>
        <v/>
      </c>
      <c r="AL818" s="17" t="str">
        <f>+IF('Colaris Pokedex'!AO11&lt;&gt;"",'Colaris Pokedex'!AO11,"")</f>
        <v/>
      </c>
      <c r="AM818" s="17" t="str">
        <f>+IF('Colaris Pokedex'!AP11&lt;&gt;"",'Colaris Pokedex'!AP11,"")</f>
        <v/>
      </c>
      <c r="AN818" s="17">
        <f>+IF('Colaris Pokedex'!AQ11&lt;&gt;"",'Colaris Pokedex'!AQ11,"")</f>
        <v>0</v>
      </c>
      <c r="AO818" s="17">
        <f>+IF('Colaris Pokedex'!AR11&lt;&gt;"",'Colaris Pokedex'!AR11,"")</f>
        <v>25</v>
      </c>
      <c r="AP818" s="17">
        <f>+IF('Colaris Pokedex'!AS11&lt;&gt;"",'Colaris Pokedex'!AS11,"")</f>
        <v>0</v>
      </c>
      <c r="AQ818" s="17" t="str">
        <f>+IF('Colaris Pokedex'!AT11&lt;&gt;"",'Colaris Pokedex'!AT11,"")</f>
        <v>UCUMARI,Level,16</v>
      </c>
      <c r="AR818" s="17" t="str">
        <f>+IF('Colaris Pokedex'!AU11&lt;&gt;"",'Colaris Pokedex'!AU11,"")</f>
        <v/>
      </c>
      <c r="AT818" s="17"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16">
        <v>818</v>
      </c>
      <c r="B819" s="17" t="str">
        <f>+IF('Colaris Pokedex'!E12&lt;&gt;"",'Colaris Pokedex'!E12,"")</f>
        <v>Ucumari</v>
      </c>
      <c r="C819" s="17" t="str">
        <f>+IF('Colaris Pokedex'!F12&lt;&gt;"",'Colaris Pokedex'!F12,"")</f>
        <v>UCUMARI</v>
      </c>
      <c r="D819" s="17" t="str">
        <f>+IF('Colaris Pokedex'!G12&lt;&gt;"",'Colaris Pokedex'!G12,"")</f>
        <v>FERAL</v>
      </c>
      <c r="E819" s="17" t="str">
        <f>+IF('Colaris Pokedex'!H12&lt;&gt;"",'Colaris Pokedex'!H12,"")</f>
        <v/>
      </c>
      <c r="F819" s="17" t="str">
        <f>+IF('Colaris Pokedex'!I12&lt;&gt;"",'Colaris Pokedex'!I12,"")</f>
        <v>90,90,80,50,50,60</v>
      </c>
      <c r="G819" s="17" t="str">
        <f>+IF('Colaris Pokedex'!J12&lt;&gt;"",'Colaris Pokedex'!J12,"")</f>
        <v>FemaleOneEighth</v>
      </c>
      <c r="H819" s="17" t="str">
        <f>+IF('Colaris Pokedex'!K12&lt;&gt;"",'Colaris Pokedex'!K12,"")</f>
        <v>Parabolic</v>
      </c>
      <c r="I819" s="17">
        <f>+IF('Colaris Pokedex'!L12&lt;&gt;"",'Colaris Pokedex'!L12,"")</f>
        <v>150</v>
      </c>
      <c r="J819" s="17" t="str">
        <f>+IF('Colaris Pokedex'!M12&lt;&gt;"",'Colaris Pokedex'!M12,"")</f>
        <v>2,0,0,0,0,0</v>
      </c>
      <c r="K819" s="17">
        <f>+IF('Colaris Pokedex'!N12&lt;&gt;"",'Colaris Pokedex'!N12,"")</f>
        <v>45</v>
      </c>
      <c r="L819" s="17">
        <f>+IF('Colaris Pokedex'!O12&lt;&gt;"",'Colaris Pokedex'!O12,"")</f>
        <v>70</v>
      </c>
      <c r="M819" s="17" t="str">
        <f>+IF('Colaris Pokedex'!P12&lt;&gt;"",'Colaris Pokedex'!P12,"")</f>
        <v>WRATH</v>
      </c>
      <c r="N819" s="17" t="str">
        <f>+IF('Colaris Pokedex'!Q12&lt;&gt;"",'Colaris Pokedex'!Q12,"")</f>
        <v>HUSTLE</v>
      </c>
      <c r="O819" s="17" t="str">
        <f>+IF('Colaris Pokedex'!R12&lt;&gt;"",'Colaris Pokedex'!R12,"")</f>
        <v>1,SCRATCH,3,GROWL,5,FURBALL,6,LICK,6,HOWL,7,FURYSWIPES,13,NIGHTSHADE,15,TAKEDOWN,16,SHADOWSNEAK,18,STEAMROLLER,21,RAGE,23,ROAR,27,BELLYDRUM,29,SLASH,33,MEGAKICK,35,REST,39,STRENGTH</v>
      </c>
      <c r="P819" s="17" t="str">
        <f>+IF('Colaris Pokedex'!S12&lt;&gt;"",'Colaris Pokedex'!S12,"")</f>
        <v>FIREPUNCH,THUNDERPUNCH,ICEPUNCH,SWORDSDANCE,TAUNT,TRICK,GRASSYTERRAIN</v>
      </c>
      <c r="Q819" s="17" t="str">
        <f>+IF('Colaris Pokedex'!T12&lt;&gt;"",'Colaris Pokedex'!T12,"")</f>
        <v>Field,Monster</v>
      </c>
      <c r="R819" s="17">
        <f>+IF('Colaris Pokedex'!U12&lt;&gt;"",'Colaris Pokedex'!U12,"")</f>
        <v>5355</v>
      </c>
      <c r="S819" s="17">
        <f>+IF('Colaris Pokedex'!V12&lt;&gt;"",'Colaris Pokedex'!V12,"")</f>
        <v>22.9</v>
      </c>
      <c r="T819" s="17">
        <f>+IF('Colaris Pokedex'!W12&lt;&gt;"",'Colaris Pokedex'!W12,"")</f>
        <v>84</v>
      </c>
      <c r="U819" s="17" t="str">
        <f>+IF('Colaris Pokedex'!X12&lt;&gt;"",'Colaris Pokedex'!X12,"")</f>
        <v>Red</v>
      </c>
      <c r="V819" s="17" t="str">
        <f>+IF('Colaris Pokedex'!Y12&lt;&gt;"",'Colaris Pokedex'!Y12,"")</f>
        <v/>
      </c>
      <c r="W819" s="17">
        <f>+IF('Colaris Pokedex'!Z12&lt;&gt;"",'Colaris Pokedex'!Z12,"")</f>
        <v>818</v>
      </c>
      <c r="X819" s="17">
        <f>+IF('Colaris Pokedex'!AA12&lt;&gt;"",'Colaris Pokedex'!AA12,"")</f>
        <v>11</v>
      </c>
      <c r="Y819" s="17">
        <f>+IF('Colaris Pokedex'!AB12&lt;&gt;"",'Colaris Pokedex'!AB12,"")</f>
        <v>0</v>
      </c>
      <c r="Z819" s="17">
        <f>+IF('Colaris Pokedex'!AC12&lt;&gt;"",'Colaris Pokedex'!AC12,"")</f>
        <v>0</v>
      </c>
      <c r="AA819" s="17">
        <f>+IF('Colaris Pokedex'!AD12&lt;&gt;"",'Colaris Pokedex'!AD12,"")</f>
        <v>0</v>
      </c>
      <c r="AB819" s="17">
        <f>+IF('Colaris Pokedex'!AE12&lt;&gt;"",'Colaris Pokedex'!AE12,"")</f>
        <v>0</v>
      </c>
      <c r="AC819" s="17">
        <f>+IF('Colaris Pokedex'!AF12&lt;&gt;"",'Colaris Pokedex'!AF12,"")</f>
        <v>0</v>
      </c>
      <c r="AD819" s="17">
        <f>+IF('Colaris Pokedex'!AG12&lt;&gt;"",'Colaris Pokedex'!AG12,"")</f>
        <v>0</v>
      </c>
      <c r="AE819" s="17">
        <f>+IF('Colaris Pokedex'!AH12&lt;&gt;"",'Colaris Pokedex'!AH12,"")</f>
        <v>0</v>
      </c>
      <c r="AF819" s="17">
        <f>+IF('Colaris Pokedex'!AI12&lt;&gt;"",'Colaris Pokedex'!AI12,"")</f>
        <v>0</v>
      </c>
      <c r="AG819" s="17" t="str">
        <f>+IF('Colaris Pokedex'!AJ12&lt;&gt;"",'Colaris Pokedex'!AJ12,"")</f>
        <v>818,11,0,0,0,0,0,0,0,0</v>
      </c>
      <c r="AH819" s="17" t="str">
        <f>+IF('Colaris Pokedex'!AK12&lt;&gt;"",'Colaris Pokedex'!AK12,"")</f>
        <v>Spectacles Bear</v>
      </c>
      <c r="AI819" s="17" t="str">
        <f>+IF('Colaris Pokedex'!AL12&lt;&gt;"",'Colaris Pokedex'!AL12,"")</f>
        <v>"TO DO"</v>
      </c>
      <c r="AJ819" s="17" t="str">
        <f>+IF('Colaris Pokedex'!AM12&lt;&gt;"",'Colaris Pokedex'!AM12,"")</f>
        <v/>
      </c>
      <c r="AK819" s="17" t="str">
        <f>+IF('Colaris Pokedex'!AN12&lt;&gt;"",'Colaris Pokedex'!AN12,"")</f>
        <v/>
      </c>
      <c r="AL819" s="17" t="str">
        <f>+IF('Colaris Pokedex'!AO12&lt;&gt;"",'Colaris Pokedex'!AO12,"")</f>
        <v/>
      </c>
      <c r="AM819" s="17" t="str">
        <f>+IF('Colaris Pokedex'!AP12&lt;&gt;"",'Colaris Pokedex'!AP12,"")</f>
        <v/>
      </c>
      <c r="AN819" s="17">
        <f>+IF('Colaris Pokedex'!AQ12&lt;&gt;"",'Colaris Pokedex'!AQ12,"")</f>
        <v>0</v>
      </c>
      <c r="AO819" s="17">
        <f>+IF('Colaris Pokedex'!AR12&lt;&gt;"",'Colaris Pokedex'!AR12,"")</f>
        <v>25</v>
      </c>
      <c r="AP819" s="17">
        <f>+IF('Colaris Pokedex'!AS12&lt;&gt;"",'Colaris Pokedex'!AS12,"")</f>
        <v>0</v>
      </c>
      <c r="AQ819" s="17" t="str">
        <f>+IF('Colaris Pokedex'!AT12&lt;&gt;"",'Colaris Pokedex'!AT12,"")</f>
        <v>JUKUMARI,Level,34</v>
      </c>
      <c r="AR819" s="17" t="str">
        <f>+IF('Colaris Pokedex'!AU12&lt;&gt;"",'Colaris Pokedex'!AU12,"")</f>
        <v/>
      </c>
      <c r="AT819" s="17"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6" x14ac:dyDescent="0.25">
      <c r="A820" s="16">
        <v>819</v>
      </c>
      <c r="B820" s="17" t="str">
        <f>+IF('Colaris Pokedex'!E13&lt;&gt;"",'Colaris Pokedex'!E13,"")</f>
        <v>Jukumari</v>
      </c>
      <c r="C820" s="17" t="str">
        <f>+IF('Colaris Pokedex'!F13&lt;&gt;"",'Colaris Pokedex'!F13,"")</f>
        <v>JUKUMARI</v>
      </c>
      <c r="D820" s="17" t="str">
        <f>+IF('Colaris Pokedex'!G13&lt;&gt;"",'Colaris Pokedex'!G13,"")</f>
        <v>FERAL</v>
      </c>
      <c r="E820" s="17" t="str">
        <f>+IF('Colaris Pokedex'!H13&lt;&gt;"",'Colaris Pokedex'!H13,"")</f>
        <v>GHOST</v>
      </c>
      <c r="F820" s="17" t="str">
        <f>+IF('Colaris Pokedex'!I13&lt;&gt;"",'Colaris Pokedex'!I13,"")</f>
        <v>120,120,100,55,55,85</v>
      </c>
      <c r="G820" s="17" t="str">
        <f>+IF('Colaris Pokedex'!J13&lt;&gt;"",'Colaris Pokedex'!J13,"")</f>
        <v>FemaleOneEighth</v>
      </c>
      <c r="H820" s="17" t="str">
        <f>+IF('Colaris Pokedex'!K13&lt;&gt;"",'Colaris Pokedex'!K13,"")</f>
        <v>Parabolic</v>
      </c>
      <c r="I820" s="17">
        <f>+IF('Colaris Pokedex'!L13&lt;&gt;"",'Colaris Pokedex'!L13,"")</f>
        <v>250</v>
      </c>
      <c r="J820" s="17" t="str">
        <f>+IF('Colaris Pokedex'!M13&lt;&gt;"",'Colaris Pokedex'!M13,"")</f>
        <v>3,0,0,0,0,0</v>
      </c>
      <c r="K820" s="17">
        <f>+IF('Colaris Pokedex'!N13&lt;&gt;"",'Colaris Pokedex'!N13,"")</f>
        <v>45</v>
      </c>
      <c r="L820" s="17">
        <f>+IF('Colaris Pokedex'!O13&lt;&gt;"",'Colaris Pokedex'!O13,"")</f>
        <v>70</v>
      </c>
      <c r="M820" s="17" t="str">
        <f>+IF('Colaris Pokedex'!P13&lt;&gt;"",'Colaris Pokedex'!P13,"")</f>
        <v>WRATH</v>
      </c>
      <c r="N820" s="17" t="str">
        <f>+IF('Colaris Pokedex'!Q13&lt;&gt;"",'Colaris Pokedex'!Q13,"")</f>
        <v>HUSTLE</v>
      </c>
      <c r="O820" s="17" t="str">
        <f>+IF('Colaris Pokedex'!R13&lt;&gt;"",'Colaris Pokedex'!R13,"")</f>
        <v>1,SCRATCH,3,GROWL,5,FURBALL,6,LICK,6,HOWL,7,FURYSWIPES,13,NIGHTSHADE,15,TAKEDOWN,16,SHADOWSNEAK,18,STEAMROLLER,21,RAGE,23,ROAR,27,BELLYDRUM,29,SLASH,33,MEGAKICK,35,REST,41,STRENGTH,45,SHADOWCLAW,51,DESTINYBOND,55,DOUBLEEDGE</v>
      </c>
      <c r="P820" s="17" t="str">
        <f>+IF('Colaris Pokedex'!S13&lt;&gt;"",'Colaris Pokedex'!S13,"")</f>
        <v>FIREPUNCH,THUNDERPUNCH,ICEPUNCH,SWORDSDANCE,TAUNT,TRICK,GRASSYTERRAIN</v>
      </c>
      <c r="Q820" s="17" t="str">
        <f>+IF('Colaris Pokedex'!T13&lt;&gt;"",'Colaris Pokedex'!T13,"")</f>
        <v>Field,Monster</v>
      </c>
      <c r="R820" s="17">
        <f>+IF('Colaris Pokedex'!U13&lt;&gt;"",'Colaris Pokedex'!U13,"")</f>
        <v>5355</v>
      </c>
      <c r="S820" s="17">
        <f>+IF('Colaris Pokedex'!V13&lt;&gt;"",'Colaris Pokedex'!V13,"")</f>
        <v>24.55</v>
      </c>
      <c r="T820" s="17">
        <f>+IF('Colaris Pokedex'!W13&lt;&gt;"",'Colaris Pokedex'!W13,"")</f>
        <v>90</v>
      </c>
      <c r="U820" s="17" t="str">
        <f>+IF('Colaris Pokedex'!X13&lt;&gt;"",'Colaris Pokedex'!X13,"")</f>
        <v>Red</v>
      </c>
      <c r="V820" s="17" t="str">
        <f>+IF('Colaris Pokedex'!Y13&lt;&gt;"",'Colaris Pokedex'!Y13,"")</f>
        <v/>
      </c>
      <c r="W820" s="17">
        <f>+IF('Colaris Pokedex'!Z13&lt;&gt;"",'Colaris Pokedex'!Z13,"")</f>
        <v>819</v>
      </c>
      <c r="X820" s="17">
        <f>+IF('Colaris Pokedex'!AA13&lt;&gt;"",'Colaris Pokedex'!AA13,"")</f>
        <v>12</v>
      </c>
      <c r="Y820" s="17">
        <f>+IF('Colaris Pokedex'!AB13&lt;&gt;"",'Colaris Pokedex'!AB13,"")</f>
        <v>0</v>
      </c>
      <c r="Z820" s="17">
        <f>+IF('Colaris Pokedex'!AC13&lt;&gt;"",'Colaris Pokedex'!AC13,"")</f>
        <v>0</v>
      </c>
      <c r="AA820" s="17">
        <f>+IF('Colaris Pokedex'!AD13&lt;&gt;"",'Colaris Pokedex'!AD13,"")</f>
        <v>0</v>
      </c>
      <c r="AB820" s="17">
        <f>+IF('Colaris Pokedex'!AE13&lt;&gt;"",'Colaris Pokedex'!AE13,"")</f>
        <v>0</v>
      </c>
      <c r="AC820" s="17">
        <f>+IF('Colaris Pokedex'!AF13&lt;&gt;"",'Colaris Pokedex'!AF13,"")</f>
        <v>0</v>
      </c>
      <c r="AD820" s="17">
        <f>+IF('Colaris Pokedex'!AG13&lt;&gt;"",'Colaris Pokedex'!AG13,"")</f>
        <v>0</v>
      </c>
      <c r="AE820" s="17">
        <f>+IF('Colaris Pokedex'!AH13&lt;&gt;"",'Colaris Pokedex'!AH13,"")</f>
        <v>0</v>
      </c>
      <c r="AF820" s="17">
        <f>+IF('Colaris Pokedex'!AI13&lt;&gt;"",'Colaris Pokedex'!AI13,"")</f>
        <v>0</v>
      </c>
      <c r="AG820" s="17" t="str">
        <f>+IF('Colaris Pokedex'!AJ13&lt;&gt;"",'Colaris Pokedex'!AJ13,"")</f>
        <v>819,12,0,0,0,0,0,0,0,0</v>
      </c>
      <c r="AH820" s="17" t="str">
        <f>+IF('Colaris Pokedex'!AK13&lt;&gt;"",'Colaris Pokedex'!AK13,"")</f>
        <v>Spectacles Bear</v>
      </c>
      <c r="AI820" s="17" t="str">
        <f>+IF('Colaris Pokedex'!AL13&lt;&gt;"",'Colaris Pokedex'!AL13,"")</f>
        <v>"TO DO"</v>
      </c>
      <c r="AJ820" s="17" t="str">
        <f>+IF('Colaris Pokedex'!AM13&lt;&gt;"",'Colaris Pokedex'!AM13,"")</f>
        <v/>
      </c>
      <c r="AK820" s="17" t="str">
        <f>+IF('Colaris Pokedex'!AN13&lt;&gt;"",'Colaris Pokedex'!AN13,"")</f>
        <v/>
      </c>
      <c r="AL820" s="17" t="str">
        <f>+IF('Colaris Pokedex'!AO13&lt;&gt;"",'Colaris Pokedex'!AO13,"")</f>
        <v/>
      </c>
      <c r="AM820" s="17" t="str">
        <f>+IF('Colaris Pokedex'!AP13&lt;&gt;"",'Colaris Pokedex'!AP13,"")</f>
        <v/>
      </c>
      <c r="AN820" s="17">
        <f>+IF('Colaris Pokedex'!AQ13&lt;&gt;"",'Colaris Pokedex'!AQ13,"")</f>
        <v>0</v>
      </c>
      <c r="AO820" s="17">
        <f>+IF('Colaris Pokedex'!AR13&lt;&gt;"",'Colaris Pokedex'!AR13,"")</f>
        <v>25</v>
      </c>
      <c r="AP820" s="17">
        <f>+IF('Colaris Pokedex'!AS13&lt;&gt;"",'Colaris Pokedex'!AS13,"")</f>
        <v>0</v>
      </c>
      <c r="AQ820" s="17" t="str">
        <f>+IF('Colaris Pokedex'!AT13&lt;&gt;"",'Colaris Pokedex'!AT13,"")</f>
        <v/>
      </c>
      <c r="AR820" s="17" t="str">
        <f>+IF('Colaris Pokedex'!AU13&lt;&gt;"",'Colaris Pokedex'!AU13,"")</f>
        <v/>
      </c>
      <c r="AT820" s="17"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16">
        <v>820</v>
      </c>
      <c r="B821" s="17" t="str">
        <f>+IF('Colaris Pokedex'!E14&lt;&gt;"",'Colaris Pokedex'!E14,"")</f>
        <v>Nasa Yuwe</v>
      </c>
      <c r="C821" s="17" t="str">
        <f>+IF('Colaris Pokedex'!F14&lt;&gt;"",'Colaris Pokedex'!F14,"")</f>
        <v>NASAYUWE</v>
      </c>
      <c r="D821" s="17" t="str">
        <f>+IF('Colaris Pokedex'!G14&lt;&gt;"",'Colaris Pokedex'!G14,"")</f>
        <v>ROCK</v>
      </c>
      <c r="E821" s="17" t="str">
        <f>+IF('Colaris Pokedex'!H14&lt;&gt;"",'Colaris Pokedex'!H14,"")</f>
        <v/>
      </c>
      <c r="F821" s="17" t="str">
        <f>+IF('Colaris Pokedex'!I14&lt;&gt;"",'Colaris Pokedex'!I14,"")</f>
        <v>50,50,70,50,70,30</v>
      </c>
      <c r="G821" s="17" t="str">
        <f>+IF('Colaris Pokedex'!J14&lt;&gt;"",'Colaris Pokedex'!J14,"")</f>
        <v>FemaleOneEighth</v>
      </c>
      <c r="H821" s="17" t="str">
        <f>+IF('Colaris Pokedex'!K14&lt;&gt;"",'Colaris Pokedex'!K14,"")</f>
        <v>Parabolic</v>
      </c>
      <c r="I821" s="17">
        <f>+IF('Colaris Pokedex'!L14&lt;&gt;"",'Colaris Pokedex'!L14,"")</f>
        <v>50</v>
      </c>
      <c r="J821" s="17" t="str">
        <f>+IF('Colaris Pokedex'!M14&lt;&gt;"",'Colaris Pokedex'!M14,"")</f>
        <v>0,0,1,0,0,0</v>
      </c>
      <c r="K821" s="17">
        <f>+IF('Colaris Pokedex'!N14&lt;&gt;"",'Colaris Pokedex'!N14,"")</f>
        <v>45</v>
      </c>
      <c r="L821" s="17">
        <f>+IF('Colaris Pokedex'!O14&lt;&gt;"",'Colaris Pokedex'!O14,"")</f>
        <v>70</v>
      </c>
      <c r="M821" s="17" t="str">
        <f>+IF('Colaris Pokedex'!P14&lt;&gt;"",'Colaris Pokedex'!P14,"")</f>
        <v>CRACKING</v>
      </c>
      <c r="N821" s="17" t="str">
        <f>+IF('Colaris Pokedex'!Q14&lt;&gt;"",'Colaris Pokedex'!Q14,"")</f>
        <v>LEVITATE</v>
      </c>
      <c r="O821" s="17" t="str">
        <f>+IF('Colaris Pokedex'!R14&lt;&gt;"",'Colaris Pokedex'!R14,"")</f>
        <v>1,POUND,3,HARDEN,5,PEBBLE,7,CONFUSION,8,ROCKTOMB,10,ROCKPOLISH,13,STEALTHROCK,15,ACCELEROCK,16,HYPNOSIS,19,HEARTSTAMP,21,SANDSTORM,25,COSMICPOWER,27,SMACKDOWN,31,IRONHEAD,33,RECOVER,37,ROCKSLIDE</v>
      </c>
      <c r="P821" s="17" t="str">
        <f>+IF('Colaris Pokedex'!S14&lt;&gt;"",'Colaris Pokedex'!S14,"")</f>
        <v>FIREPUNCH,THUNDERPUNCH,ICEPUNCH,SWORDSDANCE,TAUNT,TRICK,GRASSYTERRAIN</v>
      </c>
      <c r="Q821" s="17" t="str">
        <f>+IF('Colaris Pokedex'!T14&lt;&gt;"",'Colaris Pokedex'!T14,"")</f>
        <v>Mineral,Field</v>
      </c>
      <c r="R821" s="17">
        <f>+IF('Colaris Pokedex'!U14&lt;&gt;"",'Colaris Pokedex'!U14,"")</f>
        <v>5355</v>
      </c>
      <c r="S821" s="17">
        <f>+IF('Colaris Pokedex'!V14&lt;&gt;"",'Colaris Pokedex'!V14,"")</f>
        <v>16.3</v>
      </c>
      <c r="T821" s="17">
        <f>+IF('Colaris Pokedex'!W14&lt;&gt;"",'Colaris Pokedex'!W14,"")</f>
        <v>60</v>
      </c>
      <c r="U821" s="17" t="str">
        <f>+IF('Colaris Pokedex'!X14&lt;&gt;"",'Colaris Pokedex'!X14,"")</f>
        <v>Brown</v>
      </c>
      <c r="V821" s="17" t="str">
        <f>+IF('Colaris Pokedex'!Y14&lt;&gt;"",'Colaris Pokedex'!Y14,"")</f>
        <v/>
      </c>
      <c r="W821" s="17">
        <f>+IF('Colaris Pokedex'!Z14&lt;&gt;"",'Colaris Pokedex'!Z14,"")</f>
        <v>820</v>
      </c>
      <c r="X821" s="17">
        <f>+IF('Colaris Pokedex'!AA14&lt;&gt;"",'Colaris Pokedex'!AA14,"")</f>
        <v>13</v>
      </c>
      <c r="Y821" s="17">
        <f>+IF('Colaris Pokedex'!AB14&lt;&gt;"",'Colaris Pokedex'!AB14,"")</f>
        <v>0</v>
      </c>
      <c r="Z821" s="17">
        <f>+IF('Colaris Pokedex'!AC14&lt;&gt;"",'Colaris Pokedex'!AC14,"")</f>
        <v>0</v>
      </c>
      <c r="AA821" s="17">
        <f>+IF('Colaris Pokedex'!AD14&lt;&gt;"",'Colaris Pokedex'!AD14,"")</f>
        <v>0</v>
      </c>
      <c r="AB821" s="17">
        <f>+IF('Colaris Pokedex'!AE14&lt;&gt;"",'Colaris Pokedex'!AE14,"")</f>
        <v>0</v>
      </c>
      <c r="AC821" s="17">
        <f>+IF('Colaris Pokedex'!AF14&lt;&gt;"",'Colaris Pokedex'!AF14,"")</f>
        <v>0</v>
      </c>
      <c r="AD821" s="17">
        <f>+IF('Colaris Pokedex'!AG14&lt;&gt;"",'Colaris Pokedex'!AG14,"")</f>
        <v>0</v>
      </c>
      <c r="AE821" s="17">
        <f>+IF('Colaris Pokedex'!AH14&lt;&gt;"",'Colaris Pokedex'!AH14,"")</f>
        <v>0</v>
      </c>
      <c r="AF821" s="17">
        <f>+IF('Colaris Pokedex'!AI14&lt;&gt;"",'Colaris Pokedex'!AI14,"")</f>
        <v>0</v>
      </c>
      <c r="AG821" s="17" t="str">
        <f>+IF('Colaris Pokedex'!AJ14&lt;&gt;"",'Colaris Pokedex'!AJ14,"")</f>
        <v>820,13,0,0,0,0,0,0,0,0</v>
      </c>
      <c r="AH821" s="17" t="str">
        <f>+IF('Colaris Pokedex'!AK14&lt;&gt;"",'Colaris Pokedex'!AK14,"")</f>
        <v>Statue</v>
      </c>
      <c r="AI821" s="17" t="str">
        <f>+IF('Colaris Pokedex'!AL14&lt;&gt;"",'Colaris Pokedex'!AL14,"")</f>
        <v>"TO DO"</v>
      </c>
      <c r="AJ821" s="17" t="str">
        <f>+IF('Colaris Pokedex'!AM14&lt;&gt;"",'Colaris Pokedex'!AM14,"")</f>
        <v/>
      </c>
      <c r="AK821" s="17" t="str">
        <f>+IF('Colaris Pokedex'!AN14&lt;&gt;"",'Colaris Pokedex'!AN14,"")</f>
        <v/>
      </c>
      <c r="AL821" s="17" t="str">
        <f>+IF('Colaris Pokedex'!AO14&lt;&gt;"",'Colaris Pokedex'!AO14,"")</f>
        <v/>
      </c>
      <c r="AM821" s="17" t="str">
        <f>+IF('Colaris Pokedex'!AP14&lt;&gt;"",'Colaris Pokedex'!AP14,"")</f>
        <v/>
      </c>
      <c r="AN821" s="17">
        <f>+IF('Colaris Pokedex'!AQ14&lt;&gt;"",'Colaris Pokedex'!AQ14,"")</f>
        <v>0</v>
      </c>
      <c r="AO821" s="17">
        <f>+IF('Colaris Pokedex'!AR14&lt;&gt;"",'Colaris Pokedex'!AR14,"")</f>
        <v>25</v>
      </c>
      <c r="AP821" s="17">
        <f>+IF('Colaris Pokedex'!AS14&lt;&gt;"",'Colaris Pokedex'!AS14,"")</f>
        <v>0</v>
      </c>
      <c r="AQ821" s="17" t="str">
        <f>+IF('Colaris Pokedex'!AT14&lt;&gt;"",'Colaris Pokedex'!AT14,"")</f>
        <v>NASALAME,Level,16</v>
      </c>
      <c r="AR821" s="17" t="str">
        <f>+IF('Colaris Pokedex'!AU14&lt;&gt;"",'Colaris Pokedex'!AU14,"")</f>
        <v/>
      </c>
      <c r="AT821" s="17"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16">
        <v>821</v>
      </c>
      <c r="B822" s="17" t="str">
        <f>+IF('Colaris Pokedex'!E15&lt;&gt;"",'Colaris Pokedex'!E15,"")</f>
        <v>Nasa Lame</v>
      </c>
      <c r="C822" s="17" t="str">
        <f>+IF('Colaris Pokedex'!F15&lt;&gt;"",'Colaris Pokedex'!F15,"")</f>
        <v>NASALAME</v>
      </c>
      <c r="D822" s="17" t="str">
        <f>+IF('Colaris Pokedex'!G15&lt;&gt;"",'Colaris Pokedex'!G15,"")</f>
        <v>ROCK</v>
      </c>
      <c r="E822" s="17" t="str">
        <f>+IF('Colaris Pokedex'!H15&lt;&gt;"",'Colaris Pokedex'!H15,"")</f>
        <v/>
      </c>
      <c r="F822" s="17" t="str">
        <f>+IF('Colaris Pokedex'!I15&lt;&gt;"",'Colaris Pokedex'!I15,"")</f>
        <v>70,60,90,60,90,50</v>
      </c>
      <c r="G822" s="17" t="str">
        <f>+IF('Colaris Pokedex'!J15&lt;&gt;"",'Colaris Pokedex'!J15,"")</f>
        <v>FemaleOneEighth</v>
      </c>
      <c r="H822" s="17" t="str">
        <f>+IF('Colaris Pokedex'!K15&lt;&gt;"",'Colaris Pokedex'!K15,"")</f>
        <v>Parabolic</v>
      </c>
      <c r="I822" s="17">
        <f>+IF('Colaris Pokedex'!L15&lt;&gt;"",'Colaris Pokedex'!L15,"")</f>
        <v>150</v>
      </c>
      <c r="J822" s="17" t="str">
        <f>+IF('Colaris Pokedex'!M15&lt;&gt;"",'Colaris Pokedex'!M15,"")</f>
        <v>0,0,2,0,0,0</v>
      </c>
      <c r="K822" s="17">
        <f>+IF('Colaris Pokedex'!N15&lt;&gt;"",'Colaris Pokedex'!N15,"")</f>
        <v>45</v>
      </c>
      <c r="L822" s="17">
        <f>+IF('Colaris Pokedex'!O15&lt;&gt;"",'Colaris Pokedex'!O15,"")</f>
        <v>70</v>
      </c>
      <c r="M822" s="17" t="str">
        <f>+IF('Colaris Pokedex'!P15&lt;&gt;"",'Colaris Pokedex'!P15,"")</f>
        <v>CRACKING</v>
      </c>
      <c r="N822" s="17" t="str">
        <f>+IF('Colaris Pokedex'!Q15&lt;&gt;"",'Colaris Pokedex'!Q15,"")</f>
        <v>LEVITATE</v>
      </c>
      <c r="O822" s="17" t="str">
        <f>+IF('Colaris Pokedex'!R15&lt;&gt;"",'Colaris Pokedex'!R15,"")</f>
        <v>1,POUND,3,HARDEN,5,PEBBLE,6,ROCKTOMB,6,CONFUSION,7,ROCKPOLISH,13,STEALTHROCK,15,ACCELEROCK,16,HYPNOSIS,18,BULLDOZE,21,HEARTSTAMP,23,SANDSTORM,27,COSMICPOWER,29,SMACKDOWN,33,IRONHEAD,35,RECOVER,39,ROCKSLIDE,</v>
      </c>
      <c r="P822" s="17" t="str">
        <f>+IF('Colaris Pokedex'!S15&lt;&gt;"",'Colaris Pokedex'!S15,"")</f>
        <v>FIREPUNCH,THUNDERPUNCH,ICEPUNCH,SWORDSDANCE,TAUNT,TRICK,GRASSYTERRAIN</v>
      </c>
      <c r="Q822" s="17" t="str">
        <f>+IF('Colaris Pokedex'!T15&lt;&gt;"",'Colaris Pokedex'!T15,"")</f>
        <v>Mineral,Field</v>
      </c>
      <c r="R822" s="17">
        <f>+IF('Colaris Pokedex'!U15&lt;&gt;"",'Colaris Pokedex'!U15,"")</f>
        <v>5355</v>
      </c>
      <c r="S822" s="17">
        <f>+IF('Colaris Pokedex'!V15&lt;&gt;"",'Colaris Pokedex'!V15,"")</f>
        <v>17.95</v>
      </c>
      <c r="T822" s="17">
        <f>+IF('Colaris Pokedex'!W15&lt;&gt;"",'Colaris Pokedex'!W15,"")</f>
        <v>66</v>
      </c>
      <c r="U822" s="17" t="str">
        <f>+IF('Colaris Pokedex'!X15&lt;&gt;"",'Colaris Pokedex'!X15,"")</f>
        <v>Brown</v>
      </c>
      <c r="V822" s="17" t="str">
        <f>+IF('Colaris Pokedex'!Y15&lt;&gt;"",'Colaris Pokedex'!Y15,"")</f>
        <v/>
      </c>
      <c r="W822" s="17">
        <f>+IF('Colaris Pokedex'!Z15&lt;&gt;"",'Colaris Pokedex'!Z15,"")</f>
        <v>821</v>
      </c>
      <c r="X822" s="17">
        <f>+IF('Colaris Pokedex'!AA15&lt;&gt;"",'Colaris Pokedex'!AA15,"")</f>
        <v>14</v>
      </c>
      <c r="Y822" s="17">
        <f>+IF('Colaris Pokedex'!AB15&lt;&gt;"",'Colaris Pokedex'!AB15,"")</f>
        <v>0</v>
      </c>
      <c r="Z822" s="17">
        <f>+IF('Colaris Pokedex'!AC15&lt;&gt;"",'Colaris Pokedex'!AC15,"")</f>
        <v>0</v>
      </c>
      <c r="AA822" s="17">
        <f>+IF('Colaris Pokedex'!AD15&lt;&gt;"",'Colaris Pokedex'!AD15,"")</f>
        <v>0</v>
      </c>
      <c r="AB822" s="17">
        <f>+IF('Colaris Pokedex'!AE15&lt;&gt;"",'Colaris Pokedex'!AE15,"")</f>
        <v>0</v>
      </c>
      <c r="AC822" s="17">
        <f>+IF('Colaris Pokedex'!AF15&lt;&gt;"",'Colaris Pokedex'!AF15,"")</f>
        <v>0</v>
      </c>
      <c r="AD822" s="17">
        <f>+IF('Colaris Pokedex'!AG15&lt;&gt;"",'Colaris Pokedex'!AG15,"")</f>
        <v>0</v>
      </c>
      <c r="AE822" s="17">
        <f>+IF('Colaris Pokedex'!AH15&lt;&gt;"",'Colaris Pokedex'!AH15,"")</f>
        <v>0</v>
      </c>
      <c r="AF822" s="17">
        <f>+IF('Colaris Pokedex'!AI15&lt;&gt;"",'Colaris Pokedex'!AI15,"")</f>
        <v>0</v>
      </c>
      <c r="AG822" s="17" t="str">
        <f>+IF('Colaris Pokedex'!AJ15&lt;&gt;"",'Colaris Pokedex'!AJ15,"")</f>
        <v>821,14,0,0,0,0,0,0,0,0</v>
      </c>
      <c r="AH822" s="17" t="str">
        <f>+IF('Colaris Pokedex'!AK15&lt;&gt;"",'Colaris Pokedex'!AK15,"")</f>
        <v>Statue</v>
      </c>
      <c r="AI822" s="17" t="str">
        <f>+IF('Colaris Pokedex'!AL15&lt;&gt;"",'Colaris Pokedex'!AL15,"")</f>
        <v>"TO DO"</v>
      </c>
      <c r="AJ822" s="17" t="str">
        <f>+IF('Colaris Pokedex'!AM15&lt;&gt;"",'Colaris Pokedex'!AM15,"")</f>
        <v/>
      </c>
      <c r="AK822" s="17" t="str">
        <f>+IF('Colaris Pokedex'!AN15&lt;&gt;"",'Colaris Pokedex'!AN15,"")</f>
        <v/>
      </c>
      <c r="AL822" s="17" t="str">
        <f>+IF('Colaris Pokedex'!AO15&lt;&gt;"",'Colaris Pokedex'!AO15,"")</f>
        <v/>
      </c>
      <c r="AM822" s="17" t="str">
        <f>+IF('Colaris Pokedex'!AP15&lt;&gt;"",'Colaris Pokedex'!AP15,"")</f>
        <v/>
      </c>
      <c r="AN822" s="17">
        <f>+IF('Colaris Pokedex'!AQ15&lt;&gt;"",'Colaris Pokedex'!AQ15,"")</f>
        <v>0</v>
      </c>
      <c r="AO822" s="17">
        <f>+IF('Colaris Pokedex'!AR15&lt;&gt;"",'Colaris Pokedex'!AR15,"")</f>
        <v>25</v>
      </c>
      <c r="AP822" s="17">
        <f>+IF('Colaris Pokedex'!AS15&lt;&gt;"",'Colaris Pokedex'!AS15,"")</f>
        <v>0</v>
      </c>
      <c r="AQ822" s="17" t="str">
        <f>+IF('Colaris Pokedex'!AT15&lt;&gt;"",'Colaris Pokedex'!AT15,"")</f>
        <v>NASAPAEZ,Level,34</v>
      </c>
      <c r="AR822" s="17" t="str">
        <f>+IF('Colaris Pokedex'!AU15&lt;&gt;"",'Colaris Pokedex'!AU15,"")</f>
        <v/>
      </c>
      <c r="AT822" s="17"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16">
        <v>822</v>
      </c>
      <c r="B823" s="17" t="str">
        <f>+IF('Colaris Pokedex'!E16&lt;&gt;"",'Colaris Pokedex'!E16,"")</f>
        <v>Nasa Paez</v>
      </c>
      <c r="C823" s="17" t="str">
        <f>+IF('Colaris Pokedex'!F16&lt;&gt;"",'Colaris Pokedex'!F16,"")</f>
        <v>NASAPAEZ</v>
      </c>
      <c r="D823" s="17" t="str">
        <f>+IF('Colaris Pokedex'!G16&lt;&gt;"",'Colaris Pokedex'!G16,"")</f>
        <v>ROCK</v>
      </c>
      <c r="E823" s="17" t="str">
        <f>+IF('Colaris Pokedex'!H16&lt;&gt;"",'Colaris Pokedex'!H16,"")</f>
        <v>PSYCHIC</v>
      </c>
      <c r="F823" s="17" t="str">
        <f>+IF('Colaris Pokedex'!I16&lt;&gt;"",'Colaris Pokedex'!I16,"")</f>
        <v>90,70,120,60,120,75</v>
      </c>
      <c r="G823" s="17" t="str">
        <f>+IF('Colaris Pokedex'!J16&lt;&gt;"",'Colaris Pokedex'!J16,"")</f>
        <v>FemaleOneEighth</v>
      </c>
      <c r="H823" s="17" t="str">
        <f>+IF('Colaris Pokedex'!K16&lt;&gt;"",'Colaris Pokedex'!K16,"")</f>
        <v>Parabolic</v>
      </c>
      <c r="I823" s="17">
        <f>+IF('Colaris Pokedex'!L16&lt;&gt;"",'Colaris Pokedex'!L16,"")</f>
        <v>250</v>
      </c>
      <c r="J823" s="17" t="str">
        <f>+IF('Colaris Pokedex'!M16&lt;&gt;"",'Colaris Pokedex'!M16,"")</f>
        <v>0,0,3,0,0,0</v>
      </c>
      <c r="K823" s="17">
        <f>+IF('Colaris Pokedex'!N16&lt;&gt;"",'Colaris Pokedex'!N16,"")</f>
        <v>45</v>
      </c>
      <c r="L823" s="17">
        <f>+IF('Colaris Pokedex'!O16&lt;&gt;"",'Colaris Pokedex'!O16,"")</f>
        <v>70</v>
      </c>
      <c r="M823" s="17" t="str">
        <f>+IF('Colaris Pokedex'!P16&lt;&gt;"",'Colaris Pokedex'!P16,"")</f>
        <v>CRACKING</v>
      </c>
      <c r="N823" s="17" t="str">
        <f>+IF('Colaris Pokedex'!Q16&lt;&gt;"",'Colaris Pokedex'!Q16,"")</f>
        <v>LEVITATE</v>
      </c>
      <c r="O823" s="17" t="str">
        <f>+IF('Colaris Pokedex'!R16&lt;&gt;"",'Colaris Pokedex'!R16,"")</f>
        <v>1,POUND,3,HARDEN,5,PEBBLE,6,ROCKTOMB,6,CONFUSION,7,ROCKPOLISH,13,STEALTHROCK,15,ACCELEROCK,16,HYPNOSIS,18,BULLDOZE,21,HEARTSTAMP,23,SANDSTORM,27,COSMICPOWER,29,SMACKDOWN,35,IRONHEAD,37,RECOVER,41,ROCKSLIDE,45,ZENHEADBUTT,51,BARRIER,55,ROCKWRECKER</v>
      </c>
      <c r="P823" s="17" t="str">
        <f>+IF('Colaris Pokedex'!S16&lt;&gt;"",'Colaris Pokedex'!S16,"")</f>
        <v>FIREPUNCH,THUNDERPUNCH,ICEPUNCH,SWORDSDANCE,TAUNT,TRICK,GRASSYTERRAIN</v>
      </c>
      <c r="Q823" s="17" t="str">
        <f>+IF('Colaris Pokedex'!T16&lt;&gt;"",'Colaris Pokedex'!T16,"")</f>
        <v>Mineral,Field</v>
      </c>
      <c r="R823" s="17">
        <f>+IF('Colaris Pokedex'!U16&lt;&gt;"",'Colaris Pokedex'!U16,"")</f>
        <v>5355</v>
      </c>
      <c r="S823" s="17">
        <f>+IF('Colaris Pokedex'!V16&lt;&gt;"",'Colaris Pokedex'!V16,"")</f>
        <v>19.600000000000001</v>
      </c>
      <c r="T823" s="17">
        <f>+IF('Colaris Pokedex'!W16&lt;&gt;"",'Colaris Pokedex'!W16,"")</f>
        <v>72</v>
      </c>
      <c r="U823" s="17" t="str">
        <f>+IF('Colaris Pokedex'!X16&lt;&gt;"",'Colaris Pokedex'!X16,"")</f>
        <v>Brown</v>
      </c>
      <c r="V823" s="17" t="str">
        <f>+IF('Colaris Pokedex'!Y16&lt;&gt;"",'Colaris Pokedex'!Y16,"")</f>
        <v/>
      </c>
      <c r="W823" s="17">
        <f>+IF('Colaris Pokedex'!Z16&lt;&gt;"",'Colaris Pokedex'!Z16,"")</f>
        <v>822</v>
      </c>
      <c r="X823" s="17">
        <f>+IF('Colaris Pokedex'!AA16&lt;&gt;"",'Colaris Pokedex'!AA16,"")</f>
        <v>15</v>
      </c>
      <c r="Y823" s="17">
        <f>+IF('Colaris Pokedex'!AB16&lt;&gt;"",'Colaris Pokedex'!AB16,"")</f>
        <v>0</v>
      </c>
      <c r="Z823" s="17">
        <f>+IF('Colaris Pokedex'!AC16&lt;&gt;"",'Colaris Pokedex'!AC16,"")</f>
        <v>0</v>
      </c>
      <c r="AA823" s="17">
        <f>+IF('Colaris Pokedex'!AD16&lt;&gt;"",'Colaris Pokedex'!AD16,"")</f>
        <v>0</v>
      </c>
      <c r="AB823" s="17">
        <f>+IF('Colaris Pokedex'!AE16&lt;&gt;"",'Colaris Pokedex'!AE16,"")</f>
        <v>0</v>
      </c>
      <c r="AC823" s="17">
        <f>+IF('Colaris Pokedex'!AF16&lt;&gt;"",'Colaris Pokedex'!AF16,"")</f>
        <v>0</v>
      </c>
      <c r="AD823" s="17">
        <f>+IF('Colaris Pokedex'!AG16&lt;&gt;"",'Colaris Pokedex'!AG16,"")</f>
        <v>0</v>
      </c>
      <c r="AE823" s="17">
        <f>+IF('Colaris Pokedex'!AH16&lt;&gt;"",'Colaris Pokedex'!AH16,"")</f>
        <v>0</v>
      </c>
      <c r="AF823" s="17">
        <f>+IF('Colaris Pokedex'!AI16&lt;&gt;"",'Colaris Pokedex'!AI16,"")</f>
        <v>0</v>
      </c>
      <c r="AG823" s="17" t="str">
        <f>+IF('Colaris Pokedex'!AJ16&lt;&gt;"",'Colaris Pokedex'!AJ16,"")</f>
        <v>822,15,0,0,0,0,0,0,0,0</v>
      </c>
      <c r="AH823" s="17" t="str">
        <f>+IF('Colaris Pokedex'!AK16&lt;&gt;"",'Colaris Pokedex'!AK16,"")</f>
        <v>Statue</v>
      </c>
      <c r="AI823" s="17" t="str">
        <f>+IF('Colaris Pokedex'!AL16&lt;&gt;"",'Colaris Pokedex'!AL16,"")</f>
        <v>"TO DO"</v>
      </c>
      <c r="AJ823" s="17" t="str">
        <f>+IF('Colaris Pokedex'!AM16&lt;&gt;"",'Colaris Pokedex'!AM16,"")</f>
        <v/>
      </c>
      <c r="AK823" s="17" t="str">
        <f>+IF('Colaris Pokedex'!AN16&lt;&gt;"",'Colaris Pokedex'!AN16,"")</f>
        <v/>
      </c>
      <c r="AL823" s="17" t="str">
        <f>+IF('Colaris Pokedex'!AO16&lt;&gt;"",'Colaris Pokedex'!AO16,"")</f>
        <v/>
      </c>
      <c r="AM823" s="17" t="str">
        <f>+IF('Colaris Pokedex'!AP16&lt;&gt;"",'Colaris Pokedex'!AP16,"")</f>
        <v/>
      </c>
      <c r="AN823" s="17">
        <f>+IF('Colaris Pokedex'!AQ16&lt;&gt;"",'Colaris Pokedex'!AQ16,"")</f>
        <v>0</v>
      </c>
      <c r="AO823" s="17">
        <f>+IF('Colaris Pokedex'!AR16&lt;&gt;"",'Colaris Pokedex'!AR16,"")</f>
        <v>25</v>
      </c>
      <c r="AP823" s="17">
        <f>+IF('Colaris Pokedex'!AS16&lt;&gt;"",'Colaris Pokedex'!AS16,"")</f>
        <v>0</v>
      </c>
      <c r="AQ823" s="17" t="str">
        <f>+IF('Colaris Pokedex'!AT16&lt;&gt;"",'Colaris Pokedex'!AT16,"")</f>
        <v/>
      </c>
      <c r="AR823" s="17" t="str">
        <f>+IF('Colaris Pokedex'!AU16&lt;&gt;"",'Colaris Pokedex'!AU16,"")</f>
        <v/>
      </c>
      <c r="AT823" s="17"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16">
        <v>823</v>
      </c>
      <c r="B824" s="17" t="str">
        <f>+IF('Colaris Pokedex'!E17&lt;&gt;"",'Colaris Pokedex'!E17,"")</f>
        <v>Larmiga</v>
      </c>
      <c r="C824" s="17" t="str">
        <f>+IF('Colaris Pokedex'!F17&lt;&gt;"",'Colaris Pokedex'!F17,"")</f>
        <v>LARMIGA</v>
      </c>
      <c r="D824" s="17" t="str">
        <f>+IF('Colaris Pokedex'!G17&lt;&gt;"",'Colaris Pokedex'!G17,"")</f>
        <v>BUG</v>
      </c>
      <c r="E824" s="17" t="str">
        <f>+IF('Colaris Pokedex'!H17&lt;&gt;"",'Colaris Pokedex'!H17,"")</f>
        <v/>
      </c>
      <c r="F824" s="17" t="str">
        <f>+IF('Colaris Pokedex'!I17&lt;&gt;"",'Colaris Pokedex'!I17,"")</f>
        <v>50,50,20,20,20,35</v>
      </c>
      <c r="G824" s="17" t="str">
        <f>+IF('Colaris Pokedex'!J17&lt;&gt;"",'Colaris Pokedex'!J17,"")</f>
        <v>Female50Percent</v>
      </c>
      <c r="H824" s="17" t="str">
        <f>+IF('Colaris Pokedex'!K17&lt;&gt;"",'Colaris Pokedex'!K17,"")</f>
        <v>Medium</v>
      </c>
      <c r="I824" s="17">
        <f>+IF('Colaris Pokedex'!L17&lt;&gt;"",'Colaris Pokedex'!L17,"")</f>
        <v>39</v>
      </c>
      <c r="J824" s="17" t="str">
        <f>+IF('Colaris Pokedex'!M17&lt;&gt;"",'Colaris Pokedex'!M17,"")</f>
        <v>0,0,0,0,1,0</v>
      </c>
      <c r="K824" s="17">
        <f>+IF('Colaris Pokedex'!N17&lt;&gt;"",'Colaris Pokedex'!N17,"")</f>
        <v>255</v>
      </c>
      <c r="L824" s="17">
        <f>+IF('Colaris Pokedex'!O17&lt;&gt;"",'Colaris Pokedex'!O17,"")</f>
        <v>20</v>
      </c>
      <c r="M824" s="17" t="str">
        <f>+IF('Colaris Pokedex'!P17&lt;&gt;"",'Colaris Pokedex'!P17,"")</f>
        <v>ANTICIPATION,FLAMEBODY</v>
      </c>
      <c r="N824" s="17" t="str">
        <f>+IF('Colaris Pokedex'!Q17&lt;&gt;"",'Colaris Pokedex'!Q17,"")</f>
        <v>CHLOROPHYLL</v>
      </c>
      <c r="O824" s="17" t="str">
        <f>+IF('Colaris Pokedex'!R17&lt;&gt;"",'Colaris Pokedex'!R17,"")</f>
        <v>1,TACKLE,1,WILLOWISP,1,POISONSTING,1,STRINGSHOT,10,EMBER,12,BUGBITE</v>
      </c>
      <c r="P824" s="17" t="str">
        <f>+IF('Colaris Pokedex'!S17&lt;&gt;"",'Colaris Pokedex'!S17,"")</f>
        <v>FIREPUNCH,THUNDERPUNCH,ICEPUNCH,SWORDSDANCE,TAUNT,TRICK,GRASSYTERRAIN</v>
      </c>
      <c r="Q824" s="17" t="str">
        <f>+IF('Colaris Pokedex'!T17&lt;&gt;"",'Colaris Pokedex'!T17,"")</f>
        <v>Bug</v>
      </c>
      <c r="R824" s="17">
        <f>+IF('Colaris Pokedex'!U17&lt;&gt;"",'Colaris Pokedex'!U17,"")</f>
        <v>4080</v>
      </c>
      <c r="S824" s="17">
        <f>+IF('Colaris Pokedex'!V17&lt;&gt;"",'Colaris Pokedex'!V17,"")</f>
        <v>0.1</v>
      </c>
      <c r="T824" s="17">
        <f>+IF('Colaris Pokedex'!W17&lt;&gt;"",'Colaris Pokedex'!W17,"")</f>
        <v>0.1</v>
      </c>
      <c r="U824" s="17" t="str">
        <f>+IF('Colaris Pokedex'!X17&lt;&gt;"",'Colaris Pokedex'!X17,"")</f>
        <v>Red</v>
      </c>
      <c r="V824" s="17" t="str">
        <f>+IF('Colaris Pokedex'!Y17&lt;&gt;"",'Colaris Pokedex'!Y17,"")</f>
        <v/>
      </c>
      <c r="W824" s="17">
        <f>+IF('Colaris Pokedex'!Z17&lt;&gt;"",'Colaris Pokedex'!Z17,"")</f>
        <v>823</v>
      </c>
      <c r="X824" s="17">
        <f>+IF('Colaris Pokedex'!AA17&lt;&gt;"",'Colaris Pokedex'!AA17,"")</f>
        <v>0</v>
      </c>
      <c r="Y824" s="17">
        <f>+IF('Colaris Pokedex'!AB17&lt;&gt;"",'Colaris Pokedex'!AB17,"")</f>
        <v>0</v>
      </c>
      <c r="Z824" s="17">
        <f>+IF('Colaris Pokedex'!AC17&lt;&gt;"",'Colaris Pokedex'!AC17,"")</f>
        <v>0</v>
      </c>
      <c r="AA824" s="17">
        <f>+IF('Colaris Pokedex'!AD17&lt;&gt;"",'Colaris Pokedex'!AD17,"")</f>
        <v>0</v>
      </c>
      <c r="AB824" s="17">
        <f>+IF('Colaris Pokedex'!AE17&lt;&gt;"",'Colaris Pokedex'!AE17,"")</f>
        <v>0</v>
      </c>
      <c r="AC824" s="17">
        <f>+IF('Colaris Pokedex'!AF17&lt;&gt;"",'Colaris Pokedex'!AF17,"")</f>
        <v>0</v>
      </c>
      <c r="AD824" s="17">
        <f>+IF('Colaris Pokedex'!AG17&lt;&gt;"",'Colaris Pokedex'!AG17,"")</f>
        <v>0</v>
      </c>
      <c r="AE824" s="17">
        <f>+IF('Colaris Pokedex'!AH17&lt;&gt;"",'Colaris Pokedex'!AH17,"")</f>
        <v>0</v>
      </c>
      <c r="AF824" s="17">
        <f>+IF('Colaris Pokedex'!AI17&lt;&gt;"",'Colaris Pokedex'!AI17,"")</f>
        <v>0</v>
      </c>
      <c r="AG824" s="17" t="str">
        <f>+IF('Colaris Pokedex'!AJ17&lt;&gt;"",'Colaris Pokedex'!AJ17,"")</f>
        <v>823,0,0,0,0,0,0,0,0,0</v>
      </c>
      <c r="AH824" s="17" t="str">
        <f>+IF('Colaris Pokedex'!AK17&lt;&gt;"",'Colaris Pokedex'!AK17,"")</f>
        <v>Ant</v>
      </c>
      <c r="AI824" s="17" t="str">
        <f>+IF('Colaris Pokedex'!AL17&lt;&gt;"",'Colaris Pokedex'!AL17,"")</f>
        <v>"TO DO"</v>
      </c>
      <c r="AJ824" s="17" t="str">
        <f>+IF('Colaris Pokedex'!AM17&lt;&gt;"",'Colaris Pokedex'!AM17,"")</f>
        <v/>
      </c>
      <c r="AK824" s="17" t="str">
        <f>+IF('Colaris Pokedex'!AN17&lt;&gt;"",'Colaris Pokedex'!AN17,"")</f>
        <v/>
      </c>
      <c r="AL824" s="17" t="str">
        <f>+IF('Colaris Pokedex'!AO17&lt;&gt;"",'Colaris Pokedex'!AO17,"")</f>
        <v/>
      </c>
      <c r="AM824" s="17" t="str">
        <f>+IF('Colaris Pokedex'!AP17&lt;&gt;"",'Colaris Pokedex'!AP17,"")</f>
        <v/>
      </c>
      <c r="AN824" s="17">
        <f>+IF('Colaris Pokedex'!AQ17&lt;&gt;"",'Colaris Pokedex'!AQ17,"")</f>
        <v>0</v>
      </c>
      <c r="AO824" s="17">
        <f>+IF('Colaris Pokedex'!AR17&lt;&gt;"",'Colaris Pokedex'!AR17,"")</f>
        <v>25</v>
      </c>
      <c r="AP824" s="17">
        <f>+IF('Colaris Pokedex'!AS17&lt;&gt;"",'Colaris Pokedex'!AS17,"")</f>
        <v>0</v>
      </c>
      <c r="AQ824" s="17" t="str">
        <f>+IF('Colaris Pokedex'!AT17&lt;&gt;"",'Colaris Pokedex'!AT17,"")</f>
        <v>SOLENOPSIS,Level,10</v>
      </c>
      <c r="AR824" s="17"/>
      <c r="AT824" s="17"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6" x14ac:dyDescent="0.25">
      <c r="A825" s="16">
        <v>824</v>
      </c>
      <c r="B825" s="17" t="str">
        <f>+IF('Colaris Pokedex'!E18&lt;&gt;"",'Colaris Pokedex'!E18,"")</f>
        <v>Solenopsis</v>
      </c>
      <c r="C825" s="17" t="str">
        <f>+IF('Colaris Pokedex'!F18&lt;&gt;"",'Colaris Pokedex'!F18,"")</f>
        <v>SOLENOPSIS</v>
      </c>
      <c r="D825" s="17" t="str">
        <f>+IF('Colaris Pokedex'!G18&lt;&gt;"",'Colaris Pokedex'!G18,"")</f>
        <v>BUG</v>
      </c>
      <c r="E825" s="17" t="str">
        <f>+IF('Colaris Pokedex'!H18&lt;&gt;"",'Colaris Pokedex'!H18,"")</f>
        <v>FIRE</v>
      </c>
      <c r="F825" s="17" t="str">
        <f>+IF('Colaris Pokedex'!I18&lt;&gt;"",'Colaris Pokedex'!I18,"")</f>
        <v>100,20,100,20,20,20</v>
      </c>
      <c r="G825" s="17" t="str">
        <f>+IF('Colaris Pokedex'!J18&lt;&gt;"",'Colaris Pokedex'!J18,"")</f>
        <v>Female50Percent</v>
      </c>
      <c r="H825" s="17" t="str">
        <f>+IF('Colaris Pokedex'!K18&lt;&gt;"",'Colaris Pokedex'!K18,"")</f>
        <v>Medium</v>
      </c>
      <c r="I825" s="17">
        <f>+IF('Colaris Pokedex'!L18&lt;&gt;"",'Colaris Pokedex'!L18,"")</f>
        <v>72</v>
      </c>
      <c r="J825" s="17" t="str">
        <f>+IF('Colaris Pokedex'!M18&lt;&gt;"",'Colaris Pokedex'!M18,"")</f>
        <v>0,0,0,0,2,0</v>
      </c>
      <c r="K825" s="17">
        <f>+IF('Colaris Pokedex'!N18&lt;&gt;"",'Colaris Pokedex'!N18,"")</f>
        <v>120</v>
      </c>
      <c r="L825" s="17">
        <f>+IF('Colaris Pokedex'!O18&lt;&gt;"",'Colaris Pokedex'!O18,"")</f>
        <v>20</v>
      </c>
      <c r="M825" s="17" t="str">
        <f>+IF('Colaris Pokedex'!P18&lt;&gt;"",'Colaris Pokedex'!P18,"")</f>
        <v>SHEDSKIN</v>
      </c>
      <c r="N825" s="17" t="str">
        <f>+IF('Colaris Pokedex'!Q18&lt;&gt;"",'Colaris Pokedex'!Q18,"")</f>
        <v/>
      </c>
      <c r="O825" s="17" t="str">
        <f>+IF('Colaris Pokedex'!R18&lt;&gt;"",'Colaris Pokedex'!R18,"")</f>
        <v>1,TACKLE,1,LEER,1,GROWL,1,SCARYFACE</v>
      </c>
      <c r="P825" s="17" t="str">
        <f>+IF('Colaris Pokedex'!S18&lt;&gt;"",'Colaris Pokedex'!S18,"")</f>
        <v>FIREPUNCH,THUNDERPUNCH,ICEPUNCH,SWORDSDANCE,TAUNT,TRICK,GRASSYTERRAIN</v>
      </c>
      <c r="Q825" s="17" t="str">
        <f>+IF('Colaris Pokedex'!T18&lt;&gt;"",'Colaris Pokedex'!T18,"")</f>
        <v>Bug</v>
      </c>
      <c r="R825" s="17">
        <f>+IF('Colaris Pokedex'!U18&lt;&gt;"",'Colaris Pokedex'!U18,"")</f>
        <v>4080</v>
      </c>
      <c r="S825" s="17">
        <f>+IF('Colaris Pokedex'!V18&lt;&gt;"",'Colaris Pokedex'!V18,"")</f>
        <v>0.1</v>
      </c>
      <c r="T825" s="17">
        <f>+IF('Colaris Pokedex'!W18&lt;&gt;"",'Colaris Pokedex'!W18,"")</f>
        <v>0.1</v>
      </c>
      <c r="U825" s="17" t="str">
        <f>+IF('Colaris Pokedex'!X18&lt;&gt;"",'Colaris Pokedex'!X18,"")</f>
        <v>Red</v>
      </c>
      <c r="V825" s="17" t="str">
        <f>+IF('Colaris Pokedex'!Y18&lt;&gt;"",'Colaris Pokedex'!Y18,"")</f>
        <v/>
      </c>
      <c r="W825" s="17">
        <f>+IF('Colaris Pokedex'!Z18&lt;&gt;"",'Colaris Pokedex'!Z18,"")</f>
        <v>824</v>
      </c>
      <c r="X825" s="17">
        <f>+IF('Colaris Pokedex'!AA18&lt;&gt;"",'Colaris Pokedex'!AA18,"")</f>
        <v>0</v>
      </c>
      <c r="Y825" s="17">
        <f>+IF('Colaris Pokedex'!AB18&lt;&gt;"",'Colaris Pokedex'!AB18,"")</f>
        <v>0</v>
      </c>
      <c r="Z825" s="17">
        <f>+IF('Colaris Pokedex'!AC18&lt;&gt;"",'Colaris Pokedex'!AC18,"")</f>
        <v>0</v>
      </c>
      <c r="AA825" s="17">
        <f>+IF('Colaris Pokedex'!AD18&lt;&gt;"",'Colaris Pokedex'!AD18,"")</f>
        <v>0</v>
      </c>
      <c r="AB825" s="17">
        <f>+IF('Colaris Pokedex'!AE18&lt;&gt;"",'Colaris Pokedex'!AE18,"")</f>
        <v>0</v>
      </c>
      <c r="AC825" s="17">
        <f>+IF('Colaris Pokedex'!AF18&lt;&gt;"",'Colaris Pokedex'!AF18,"")</f>
        <v>0</v>
      </c>
      <c r="AD825" s="17">
        <f>+IF('Colaris Pokedex'!AG18&lt;&gt;"",'Colaris Pokedex'!AG18,"")</f>
        <v>0</v>
      </c>
      <c r="AE825" s="17">
        <f>+IF('Colaris Pokedex'!AH18&lt;&gt;"",'Colaris Pokedex'!AH18,"")</f>
        <v>0</v>
      </c>
      <c r="AF825" s="17">
        <f>+IF('Colaris Pokedex'!AI18&lt;&gt;"",'Colaris Pokedex'!AI18,"")</f>
        <v>0</v>
      </c>
      <c r="AG825" s="17" t="str">
        <f>+IF('Colaris Pokedex'!AJ18&lt;&gt;"",'Colaris Pokedex'!AJ18,"")</f>
        <v>824,0,0,0,0,0,0,0,0,0</v>
      </c>
      <c r="AH825" s="17" t="str">
        <f>+IF('Colaris Pokedex'!AK18&lt;&gt;"",'Colaris Pokedex'!AK18,"")</f>
        <v>Ant</v>
      </c>
      <c r="AI825" s="17" t="str">
        <f>+IF('Colaris Pokedex'!AL18&lt;&gt;"",'Colaris Pokedex'!AL18,"")</f>
        <v>"TO DO"</v>
      </c>
      <c r="AJ825" s="17" t="str">
        <f>+IF('Colaris Pokedex'!AM18&lt;&gt;"",'Colaris Pokedex'!AM18,"")</f>
        <v/>
      </c>
      <c r="AK825" s="17" t="str">
        <f>+IF('Colaris Pokedex'!AN18&lt;&gt;"",'Colaris Pokedex'!AN18,"")</f>
        <v/>
      </c>
      <c r="AL825" s="17" t="str">
        <f>+IF('Colaris Pokedex'!AO18&lt;&gt;"",'Colaris Pokedex'!AO18,"")</f>
        <v/>
      </c>
      <c r="AM825" s="17" t="str">
        <f>+IF('Colaris Pokedex'!AP18&lt;&gt;"",'Colaris Pokedex'!AP18,"")</f>
        <v/>
      </c>
      <c r="AN825" s="17">
        <f>+IF('Colaris Pokedex'!AQ18&lt;&gt;"",'Colaris Pokedex'!AQ18,"")</f>
        <v>0</v>
      </c>
      <c r="AO825" s="17">
        <f>+IF('Colaris Pokedex'!AR18&lt;&gt;"",'Colaris Pokedex'!AR18,"")</f>
        <v>25</v>
      </c>
      <c r="AP825" s="17">
        <f>+IF('Colaris Pokedex'!AS18&lt;&gt;"",'Colaris Pokedex'!AS18,"")</f>
        <v>0</v>
      </c>
      <c r="AQ825" s="17" t="str">
        <f>+IF('Colaris Pokedex'!AT18&lt;&gt;"",'Colaris Pokedex'!AT18,"")</f>
        <v>INVICTANT,Item,FIRESTONE</v>
      </c>
      <c r="AT825" s="17"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6" x14ac:dyDescent="0.25">
      <c r="A826" s="16">
        <v>825</v>
      </c>
      <c r="B826" s="17" t="str">
        <f>+IF('Colaris Pokedex'!E19&lt;&gt;"",'Colaris Pokedex'!E19,"")</f>
        <v>Invictant</v>
      </c>
      <c r="C826" s="17" t="str">
        <f>+IF('Colaris Pokedex'!F19&lt;&gt;"",'Colaris Pokedex'!F19,"")</f>
        <v>INVICTANT</v>
      </c>
      <c r="D826" s="17" t="str">
        <f>+IF('Colaris Pokedex'!G19&lt;&gt;"",'Colaris Pokedex'!G19,"")</f>
        <v>BUG</v>
      </c>
      <c r="E826" s="17" t="str">
        <f>+IF('Colaris Pokedex'!H19&lt;&gt;"",'Colaris Pokedex'!H19,"")</f>
        <v>FIRE</v>
      </c>
      <c r="F826" s="17" t="str">
        <f>+IF('Colaris Pokedex'!I19&lt;&gt;"",'Colaris Pokedex'!I19,"")</f>
        <v>100,80,60,100,60,100</v>
      </c>
      <c r="G826" s="17" t="str">
        <f>+IF('Colaris Pokedex'!J19&lt;&gt;"",'Colaris Pokedex'!J19,"")</f>
        <v>Female50Percent</v>
      </c>
      <c r="H826" s="17" t="str">
        <f>+IF('Colaris Pokedex'!K19&lt;&gt;"",'Colaris Pokedex'!K19,"")</f>
        <v>Medium</v>
      </c>
      <c r="I826" s="17">
        <f>+IF('Colaris Pokedex'!L19&lt;&gt;"",'Colaris Pokedex'!L19,"")</f>
        <v>173</v>
      </c>
      <c r="J826" s="17" t="str">
        <f>+IF('Colaris Pokedex'!M19&lt;&gt;"",'Colaris Pokedex'!M19,"")</f>
        <v>0,0,0,0,3,0</v>
      </c>
      <c r="K826" s="17">
        <f>+IF('Colaris Pokedex'!N19&lt;&gt;"",'Colaris Pokedex'!N19,"")</f>
        <v>45</v>
      </c>
      <c r="L826" s="17">
        <f>+IF('Colaris Pokedex'!O19&lt;&gt;"",'Colaris Pokedex'!O19,"")</f>
        <v>20</v>
      </c>
      <c r="M826" s="17" t="str">
        <f>+IF('Colaris Pokedex'!P19&lt;&gt;"",'Colaris Pokedex'!P19,"")</f>
        <v>CHLOROPHYLL,FLAMEBODY</v>
      </c>
      <c r="N826" s="17" t="str">
        <f>+IF('Colaris Pokedex'!Q19&lt;&gt;"",'Colaris Pokedex'!Q19,"")</f>
        <v>FLASHFIRE</v>
      </c>
      <c r="O826" s="17" t="str">
        <f>+IF('Colaris Pokedex'!R19&lt;&gt;"",'Colaris Pokedex'!R19,"")</f>
        <v>1,TACKLE,1,LEER,1,GROWL,1,SCARYFACE</v>
      </c>
      <c r="P826" s="17" t="str">
        <f>+IF('Colaris Pokedex'!S19&lt;&gt;"",'Colaris Pokedex'!S19,"")</f>
        <v>FIREPUNCH,THUNDERPUNCH,ICEPUNCH,SWORDSDANCE,TAUNT,TRICK,GRASSYTERRAIN</v>
      </c>
      <c r="Q826" s="17" t="str">
        <f>+IF('Colaris Pokedex'!T19&lt;&gt;"",'Colaris Pokedex'!T19,"")</f>
        <v>Bug</v>
      </c>
      <c r="R826" s="17">
        <f>+IF('Colaris Pokedex'!U19&lt;&gt;"",'Colaris Pokedex'!U19,"")</f>
        <v>4080</v>
      </c>
      <c r="S826" s="17">
        <f>+IF('Colaris Pokedex'!V19&lt;&gt;"",'Colaris Pokedex'!V19,"")</f>
        <v>0.1</v>
      </c>
      <c r="T826" s="17">
        <f>+IF('Colaris Pokedex'!W19&lt;&gt;"",'Colaris Pokedex'!W19,"")</f>
        <v>0.1</v>
      </c>
      <c r="U826" s="17" t="str">
        <f>+IF('Colaris Pokedex'!X19&lt;&gt;"",'Colaris Pokedex'!X19,"")</f>
        <v>Red</v>
      </c>
      <c r="V826" s="17" t="str">
        <f>+IF('Colaris Pokedex'!Y19&lt;&gt;"",'Colaris Pokedex'!Y19,"")</f>
        <v/>
      </c>
      <c r="W826" s="17">
        <f>+IF('Colaris Pokedex'!Z19&lt;&gt;"",'Colaris Pokedex'!Z19,"")</f>
        <v>825</v>
      </c>
      <c r="X826" s="17">
        <f>+IF('Colaris Pokedex'!AA19&lt;&gt;"",'Colaris Pokedex'!AA19,"")</f>
        <v>0</v>
      </c>
      <c r="Y826" s="17">
        <f>+IF('Colaris Pokedex'!AB19&lt;&gt;"",'Colaris Pokedex'!AB19,"")</f>
        <v>0</v>
      </c>
      <c r="Z826" s="17">
        <f>+IF('Colaris Pokedex'!AC19&lt;&gt;"",'Colaris Pokedex'!AC19,"")</f>
        <v>0</v>
      </c>
      <c r="AA826" s="17">
        <f>+IF('Colaris Pokedex'!AD19&lt;&gt;"",'Colaris Pokedex'!AD19,"")</f>
        <v>0</v>
      </c>
      <c r="AB826" s="17">
        <f>+IF('Colaris Pokedex'!AE19&lt;&gt;"",'Colaris Pokedex'!AE19,"")</f>
        <v>0</v>
      </c>
      <c r="AC826" s="17">
        <f>+IF('Colaris Pokedex'!AF19&lt;&gt;"",'Colaris Pokedex'!AF19,"")</f>
        <v>0</v>
      </c>
      <c r="AD826" s="17">
        <f>+IF('Colaris Pokedex'!AG19&lt;&gt;"",'Colaris Pokedex'!AG19,"")</f>
        <v>0</v>
      </c>
      <c r="AE826" s="17">
        <f>+IF('Colaris Pokedex'!AH19&lt;&gt;"",'Colaris Pokedex'!AH19,"")</f>
        <v>0</v>
      </c>
      <c r="AF826" s="17">
        <f>+IF('Colaris Pokedex'!AI19&lt;&gt;"",'Colaris Pokedex'!AI19,"")</f>
        <v>0</v>
      </c>
      <c r="AG826" s="17" t="str">
        <f>+IF('Colaris Pokedex'!AJ19&lt;&gt;"",'Colaris Pokedex'!AJ19,"")</f>
        <v>825,0,0,0,0,0,0,0,0,0</v>
      </c>
      <c r="AH826" s="17" t="str">
        <f>+IF('Colaris Pokedex'!AK19&lt;&gt;"",'Colaris Pokedex'!AK19,"")</f>
        <v>Queen Ant</v>
      </c>
      <c r="AI826" s="17" t="str">
        <f>+IF('Colaris Pokedex'!AL19&lt;&gt;"",'Colaris Pokedex'!AL19,"")</f>
        <v>"TO DO"</v>
      </c>
      <c r="AJ826" s="17" t="str">
        <f>+IF('Colaris Pokedex'!AM19&lt;&gt;"",'Colaris Pokedex'!AM19,"")</f>
        <v/>
      </c>
      <c r="AK826" s="17" t="str">
        <f>+IF('Colaris Pokedex'!AN19&lt;&gt;"",'Colaris Pokedex'!AN19,"")</f>
        <v/>
      </c>
      <c r="AL826" s="17" t="str">
        <f>+IF('Colaris Pokedex'!AO19&lt;&gt;"",'Colaris Pokedex'!AO19,"")</f>
        <v/>
      </c>
      <c r="AM826" s="17" t="str">
        <f>+IF('Colaris Pokedex'!AP19&lt;&gt;"",'Colaris Pokedex'!AP19,"")</f>
        <v/>
      </c>
      <c r="AN826" s="17">
        <f>+IF('Colaris Pokedex'!AQ19&lt;&gt;"",'Colaris Pokedex'!AQ19,"")</f>
        <v>0</v>
      </c>
      <c r="AO826" s="17">
        <f>+IF('Colaris Pokedex'!AR19&lt;&gt;"",'Colaris Pokedex'!AR19,"")</f>
        <v>25</v>
      </c>
      <c r="AP826" s="17">
        <f>+IF('Colaris Pokedex'!AS19&lt;&gt;"",'Colaris Pokedex'!AS19,"")</f>
        <v>0</v>
      </c>
      <c r="AQ826" s="17" t="str">
        <f>+IF('Colaris Pokedex'!AT19&lt;&gt;"",'Colaris Pokedex'!AT19,"")</f>
        <v/>
      </c>
      <c r="AT826" s="17"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6" x14ac:dyDescent="0.25">
      <c r="A827" s="16">
        <v>826</v>
      </c>
      <c r="B827" s="17" t="str">
        <f>+IF('Colaris Pokedex'!E20&lt;&gt;"",'Colaris Pokedex'!E20,"")</f>
        <v>Tweennus</v>
      </c>
      <c r="C827" s="17" t="str">
        <f>+IF('Colaris Pokedex'!F20&lt;&gt;"",'Colaris Pokedex'!F20,"")</f>
        <v>TWEENNUS</v>
      </c>
      <c r="D827" s="17" t="str">
        <f>+IF('Colaris Pokedex'!G20&lt;&gt;"",'Colaris Pokedex'!G20,"")</f>
        <v>FLYING</v>
      </c>
      <c r="E827" s="17" t="str">
        <f>+IF('Colaris Pokedex'!H20&lt;&gt;"",'Colaris Pokedex'!H20,"")</f>
        <v/>
      </c>
      <c r="F827" s="17" t="str">
        <f>+IF('Colaris Pokedex'!I20&lt;&gt;"",'Colaris Pokedex'!I20,"")</f>
        <v>30,70,30,30,30,70</v>
      </c>
      <c r="G827" s="17" t="str">
        <f>+IF('Colaris Pokedex'!J20&lt;&gt;"",'Colaris Pokedex'!J20,"")</f>
        <v>Female50Percent</v>
      </c>
      <c r="H827" s="17" t="str">
        <f>+IF('Colaris Pokedex'!K20&lt;&gt;"",'Colaris Pokedex'!K20,"")</f>
        <v>Parabolic</v>
      </c>
      <c r="I827" s="17">
        <f>+IF('Colaris Pokedex'!L20&lt;&gt;"",'Colaris Pokedex'!L20,"")</f>
        <v>50</v>
      </c>
      <c r="J827" s="17" t="str">
        <f>+IF('Colaris Pokedex'!M20&lt;&gt;"",'Colaris Pokedex'!M20,"")</f>
        <v>0,0,0,0,0,1</v>
      </c>
      <c r="K827" s="17">
        <f>+IF('Colaris Pokedex'!N20&lt;&gt;"",'Colaris Pokedex'!N20,"")</f>
        <v>255</v>
      </c>
      <c r="L827" s="17">
        <f>+IF('Colaris Pokedex'!O20&lt;&gt;"",'Colaris Pokedex'!O20,"")</f>
        <v>70</v>
      </c>
      <c r="M827" s="17" t="str">
        <f>+IF('Colaris Pokedex'!P20&lt;&gt;"",'Colaris Pokedex'!P20,"")</f>
        <v>RUNAWAY,SUPERLUCK</v>
      </c>
      <c r="N827" s="17" t="str">
        <f>+IF('Colaris Pokedex'!Q20&lt;&gt;"",'Colaris Pokedex'!Q20,"")</f>
        <v/>
      </c>
      <c r="O827" s="17" t="str">
        <f>+IF('Colaris Pokedex'!R20&lt;&gt;"",'Colaris Pokedex'!R20,"")</f>
        <v>1,TACKLE,1,LEER,1,GROWL,1,SCARYFACE</v>
      </c>
      <c r="P827" s="17" t="str">
        <f>+IF('Colaris Pokedex'!S20&lt;&gt;"",'Colaris Pokedex'!S20,"")</f>
        <v>FIREPUNCH,THUNDERPUNCH,ICEPUNCH,SWORDSDANCE,TAUNT,TRICK,GRASSYTERRAIN</v>
      </c>
      <c r="Q827" s="17" t="str">
        <f>+IF('Colaris Pokedex'!T20&lt;&gt;"",'Colaris Pokedex'!T20,"")</f>
        <v>Flying</v>
      </c>
      <c r="R827" s="17">
        <f>+IF('Colaris Pokedex'!U20&lt;&gt;"",'Colaris Pokedex'!U20,"")</f>
        <v>4080</v>
      </c>
      <c r="S827" s="17">
        <f>+IF('Colaris Pokedex'!V20&lt;&gt;"",'Colaris Pokedex'!V20,"")</f>
        <v>0.1</v>
      </c>
      <c r="T827" s="17">
        <f>+IF('Colaris Pokedex'!W20&lt;&gt;"",'Colaris Pokedex'!W20,"")</f>
        <v>0.1</v>
      </c>
      <c r="U827" s="17" t="str">
        <f>+IF('Colaris Pokedex'!X20&lt;&gt;"",'Colaris Pokedex'!X20,"")</f>
        <v>Gray</v>
      </c>
      <c r="V827" s="17" t="str">
        <f>+IF('Colaris Pokedex'!Y20&lt;&gt;"",'Colaris Pokedex'!Y20,"")</f>
        <v/>
      </c>
      <c r="W827" s="17">
        <f>+IF('Colaris Pokedex'!Z20&lt;&gt;"",'Colaris Pokedex'!Z20,"")</f>
        <v>826</v>
      </c>
      <c r="X827" s="17">
        <f>+IF('Colaris Pokedex'!AA20&lt;&gt;"",'Colaris Pokedex'!AA20,"")</f>
        <v>0</v>
      </c>
      <c r="Y827" s="17">
        <f>+IF('Colaris Pokedex'!AB20&lt;&gt;"",'Colaris Pokedex'!AB20,"")</f>
        <v>0</v>
      </c>
      <c r="Z827" s="17">
        <f>+IF('Colaris Pokedex'!AC20&lt;&gt;"",'Colaris Pokedex'!AC20,"")</f>
        <v>0</v>
      </c>
      <c r="AA827" s="17">
        <f>+IF('Colaris Pokedex'!AD20&lt;&gt;"",'Colaris Pokedex'!AD20,"")</f>
        <v>0</v>
      </c>
      <c r="AB827" s="17">
        <f>+IF('Colaris Pokedex'!AE20&lt;&gt;"",'Colaris Pokedex'!AE20,"")</f>
        <v>0</v>
      </c>
      <c r="AC827" s="17">
        <f>+IF('Colaris Pokedex'!AF20&lt;&gt;"",'Colaris Pokedex'!AF20,"")</f>
        <v>0</v>
      </c>
      <c r="AD827" s="17">
        <f>+IF('Colaris Pokedex'!AG20&lt;&gt;"",'Colaris Pokedex'!AG20,"")</f>
        <v>0</v>
      </c>
      <c r="AE827" s="17">
        <f>+IF('Colaris Pokedex'!AH20&lt;&gt;"",'Colaris Pokedex'!AH20,"")</f>
        <v>0</v>
      </c>
      <c r="AF827" s="17">
        <f>+IF('Colaris Pokedex'!AI20&lt;&gt;"",'Colaris Pokedex'!AI20,"")</f>
        <v>0</v>
      </c>
      <c r="AG827" s="17" t="str">
        <f>+IF('Colaris Pokedex'!AJ20&lt;&gt;"",'Colaris Pokedex'!AJ20,"")</f>
        <v>826,0,0,0,0,0,0,0,0,0</v>
      </c>
      <c r="AH827" s="17" t="str">
        <f>+IF('Colaris Pokedex'!AK20&lt;&gt;"",'Colaris Pokedex'!AK20,"")</f>
        <v>Fork-tailed</v>
      </c>
      <c r="AI827" s="17" t="str">
        <f>+IF('Colaris Pokedex'!AL20&lt;&gt;"",'Colaris Pokedex'!AL20,"")</f>
        <v>"TO DO"</v>
      </c>
      <c r="AJ827" s="17" t="str">
        <f>+IF('Colaris Pokedex'!AM20&lt;&gt;"",'Colaris Pokedex'!AM20,"")</f>
        <v/>
      </c>
      <c r="AK827" s="17" t="str">
        <f>+IF('Colaris Pokedex'!AN20&lt;&gt;"",'Colaris Pokedex'!AN20,"")</f>
        <v/>
      </c>
      <c r="AL827" s="17" t="str">
        <f>+IF('Colaris Pokedex'!AO20&lt;&gt;"",'Colaris Pokedex'!AO20,"")</f>
        <v/>
      </c>
      <c r="AM827" s="17" t="str">
        <f>+IF('Colaris Pokedex'!AP20&lt;&gt;"",'Colaris Pokedex'!AP20,"")</f>
        <v/>
      </c>
      <c r="AN827" s="17">
        <f>+IF('Colaris Pokedex'!AQ20&lt;&gt;"",'Colaris Pokedex'!AQ20,"")</f>
        <v>0</v>
      </c>
      <c r="AO827" s="17">
        <f>+IF('Colaris Pokedex'!AR20&lt;&gt;"",'Colaris Pokedex'!AR20,"")</f>
        <v>25</v>
      </c>
      <c r="AP827" s="17">
        <f>+IF('Colaris Pokedex'!AS20&lt;&gt;"",'Colaris Pokedex'!AS20,"")</f>
        <v>0</v>
      </c>
      <c r="AQ827" s="17" t="str">
        <f>+IF('Colaris Pokedex'!AT20&lt;&gt;"",'Colaris Pokedex'!AT20,"")</f>
        <v>TAILSWORD,Level,18</v>
      </c>
      <c r="AT827" s="17"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6" x14ac:dyDescent="0.25">
      <c r="A828" s="16">
        <v>827</v>
      </c>
      <c r="B828" s="17" t="str">
        <f>+IF('Colaris Pokedex'!E21&lt;&gt;"",'Colaris Pokedex'!E21,"")</f>
        <v>Tailsword</v>
      </c>
      <c r="C828" s="17" t="str">
        <f>+IF('Colaris Pokedex'!F21&lt;&gt;"",'Colaris Pokedex'!F21,"")</f>
        <v>TAILSWORD</v>
      </c>
      <c r="D828" s="17" t="str">
        <f>+IF('Colaris Pokedex'!G21&lt;&gt;"",'Colaris Pokedex'!G21,"")</f>
        <v>FLYING</v>
      </c>
      <c r="E828" s="17" t="str">
        <f>+IF('Colaris Pokedex'!H21&lt;&gt;"",'Colaris Pokedex'!H21,"")</f>
        <v/>
      </c>
      <c r="F828" s="17" t="str">
        <f>+IF('Colaris Pokedex'!I21&lt;&gt;"",'Colaris Pokedex'!I21,"")</f>
        <v>40,90,40,40,40,100</v>
      </c>
      <c r="G828" s="17" t="str">
        <f>+IF('Colaris Pokedex'!J21&lt;&gt;"",'Colaris Pokedex'!J21,"")</f>
        <v>Female50Percent</v>
      </c>
      <c r="H828" s="17" t="str">
        <f>+IF('Colaris Pokedex'!K21&lt;&gt;"",'Colaris Pokedex'!K21,"")</f>
        <v>Parabolic</v>
      </c>
      <c r="I828" s="17">
        <f>+IF('Colaris Pokedex'!L21&lt;&gt;"",'Colaris Pokedex'!L21,"")</f>
        <v>122</v>
      </c>
      <c r="J828" s="17" t="str">
        <f>+IF('Colaris Pokedex'!M21&lt;&gt;"",'Colaris Pokedex'!M21,"")</f>
        <v>0,1,0,0,0,1</v>
      </c>
      <c r="K828" s="17">
        <f>+IF('Colaris Pokedex'!N21&lt;&gt;"",'Colaris Pokedex'!N21,"")</f>
        <v>120</v>
      </c>
      <c r="L828" s="17">
        <f>+IF('Colaris Pokedex'!O21&lt;&gt;"",'Colaris Pokedex'!O21,"")</f>
        <v>70</v>
      </c>
      <c r="M828" s="17" t="str">
        <f>+IF('Colaris Pokedex'!P21&lt;&gt;"",'Colaris Pokedex'!P21,"")</f>
        <v>STAKEOUT,SUPERLUCK</v>
      </c>
      <c r="N828" s="17" t="str">
        <f>+IF('Colaris Pokedex'!Q21&lt;&gt;"",'Colaris Pokedex'!Q21,"")</f>
        <v>GALEWINGS</v>
      </c>
      <c r="O828" s="17" t="str">
        <f>+IF('Colaris Pokedex'!R21&lt;&gt;"",'Colaris Pokedex'!R21,"")</f>
        <v>1,TACKLE,1,LEER,1,GROWL,1,SCARYFACE</v>
      </c>
      <c r="P828" s="17" t="str">
        <f>+IF('Colaris Pokedex'!S21&lt;&gt;"",'Colaris Pokedex'!S21,"")</f>
        <v>FIREPUNCH,THUNDERPUNCH,ICEPUNCH,SWORDSDANCE,TAUNT,TRICK,GRASSYTERRAIN</v>
      </c>
      <c r="Q828" s="17" t="str">
        <f>+IF('Colaris Pokedex'!T21&lt;&gt;"",'Colaris Pokedex'!T21,"")</f>
        <v>Flying</v>
      </c>
      <c r="R828" s="17">
        <f>+IF('Colaris Pokedex'!U21&lt;&gt;"",'Colaris Pokedex'!U21,"")</f>
        <v>4080</v>
      </c>
      <c r="S828" s="17">
        <f>+IF('Colaris Pokedex'!V21&lt;&gt;"",'Colaris Pokedex'!V21,"")</f>
        <v>0.1</v>
      </c>
      <c r="T828" s="17">
        <f>+IF('Colaris Pokedex'!W21&lt;&gt;"",'Colaris Pokedex'!W21,"")</f>
        <v>0.1</v>
      </c>
      <c r="U828" s="17" t="str">
        <f>+IF('Colaris Pokedex'!X21&lt;&gt;"",'Colaris Pokedex'!X21,"")</f>
        <v>Gray</v>
      </c>
      <c r="V828" s="17" t="str">
        <f>+IF('Colaris Pokedex'!Y21&lt;&gt;"",'Colaris Pokedex'!Y21,"")</f>
        <v/>
      </c>
      <c r="W828" s="17">
        <f>+IF('Colaris Pokedex'!Z21&lt;&gt;"",'Colaris Pokedex'!Z21,"")</f>
        <v>827</v>
      </c>
      <c r="X828" s="17">
        <f>+IF('Colaris Pokedex'!AA21&lt;&gt;"",'Colaris Pokedex'!AA21,"")</f>
        <v>0</v>
      </c>
      <c r="Y828" s="17">
        <f>+IF('Colaris Pokedex'!AB21&lt;&gt;"",'Colaris Pokedex'!AB21,"")</f>
        <v>0</v>
      </c>
      <c r="Z828" s="17">
        <f>+IF('Colaris Pokedex'!AC21&lt;&gt;"",'Colaris Pokedex'!AC21,"")</f>
        <v>0</v>
      </c>
      <c r="AA828" s="17">
        <f>+IF('Colaris Pokedex'!AD21&lt;&gt;"",'Colaris Pokedex'!AD21,"")</f>
        <v>0</v>
      </c>
      <c r="AB828" s="17">
        <f>+IF('Colaris Pokedex'!AE21&lt;&gt;"",'Colaris Pokedex'!AE21,"")</f>
        <v>0</v>
      </c>
      <c r="AC828" s="17">
        <f>+IF('Colaris Pokedex'!AF21&lt;&gt;"",'Colaris Pokedex'!AF21,"")</f>
        <v>0</v>
      </c>
      <c r="AD828" s="17">
        <f>+IF('Colaris Pokedex'!AG21&lt;&gt;"",'Colaris Pokedex'!AG21,"")</f>
        <v>0</v>
      </c>
      <c r="AE828" s="17">
        <f>+IF('Colaris Pokedex'!AH21&lt;&gt;"",'Colaris Pokedex'!AH21,"")</f>
        <v>0</v>
      </c>
      <c r="AF828" s="17">
        <f>+IF('Colaris Pokedex'!AI21&lt;&gt;"",'Colaris Pokedex'!AI21,"")</f>
        <v>0</v>
      </c>
      <c r="AG828" s="17" t="str">
        <f>+IF('Colaris Pokedex'!AJ21&lt;&gt;"",'Colaris Pokedex'!AJ21,"")</f>
        <v>827,0,0,0,0,0,0,0,0,0</v>
      </c>
      <c r="AH828" s="17" t="str">
        <f>+IF('Colaris Pokedex'!AK21&lt;&gt;"",'Colaris Pokedex'!AK21,"")</f>
        <v>Fork-tailed</v>
      </c>
      <c r="AI828" s="17" t="str">
        <f>+IF('Colaris Pokedex'!AL21&lt;&gt;"",'Colaris Pokedex'!AL21,"")</f>
        <v>"TO DO"</v>
      </c>
      <c r="AJ828" s="17" t="str">
        <f>+IF('Colaris Pokedex'!AM21&lt;&gt;"",'Colaris Pokedex'!AM21,"")</f>
        <v/>
      </c>
      <c r="AK828" s="17" t="str">
        <f>+IF('Colaris Pokedex'!AN21&lt;&gt;"",'Colaris Pokedex'!AN21,"")</f>
        <v/>
      </c>
      <c r="AL828" s="17" t="str">
        <f>+IF('Colaris Pokedex'!AO21&lt;&gt;"",'Colaris Pokedex'!AO21,"")</f>
        <v/>
      </c>
      <c r="AM828" s="17" t="str">
        <f>+IF('Colaris Pokedex'!AP21&lt;&gt;"",'Colaris Pokedex'!AP21,"")</f>
        <v/>
      </c>
      <c r="AN828" s="17">
        <f>+IF('Colaris Pokedex'!AQ21&lt;&gt;"",'Colaris Pokedex'!AQ21,"")</f>
        <v>0</v>
      </c>
      <c r="AO828" s="17">
        <f>+IF('Colaris Pokedex'!AR21&lt;&gt;"",'Colaris Pokedex'!AR21,"")</f>
        <v>25</v>
      </c>
      <c r="AP828" s="17">
        <f>+IF('Colaris Pokedex'!AS21&lt;&gt;"",'Colaris Pokedex'!AS21,"")</f>
        <v>0</v>
      </c>
      <c r="AQ828" s="17" t="str">
        <f>+IF('Colaris Pokedex'!AT21&lt;&gt;"",'Colaris Pokedex'!AT21,"")</f>
        <v>STEERANIDAE,Level,36</v>
      </c>
      <c r="AT828" s="17"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6" x14ac:dyDescent="0.25">
      <c r="A829" s="16">
        <v>828</v>
      </c>
      <c r="B829" s="17" t="str">
        <f>+IF('Colaris Pokedex'!E22&lt;&gt;"",'Colaris Pokedex'!E22,"")</f>
        <v>Steeranidae</v>
      </c>
      <c r="C829" s="17" t="str">
        <f>+IF('Colaris Pokedex'!F22&lt;&gt;"",'Colaris Pokedex'!F22,"")</f>
        <v>STEERANIDAE</v>
      </c>
      <c r="D829" s="17" t="str">
        <f>+IF('Colaris Pokedex'!G22&lt;&gt;"",'Colaris Pokedex'!G22,"")</f>
        <v>FLYING</v>
      </c>
      <c r="E829" s="17" t="str">
        <f>+IF('Colaris Pokedex'!H22&lt;&gt;"",'Colaris Pokedex'!H22,"")</f>
        <v>STEEL</v>
      </c>
      <c r="F829" s="17" t="str">
        <f>+IF('Colaris Pokedex'!I22&lt;&gt;"",'Colaris Pokedex'!I22,"")</f>
        <v>45,140,45,45,45,140</v>
      </c>
      <c r="G829" s="17" t="str">
        <f>+IF('Colaris Pokedex'!J22&lt;&gt;"",'Colaris Pokedex'!J22,"")</f>
        <v>Female50Percent</v>
      </c>
      <c r="H829" s="17" t="str">
        <f>+IF('Colaris Pokedex'!K22&lt;&gt;"",'Colaris Pokedex'!K22,"")</f>
        <v>Parabolic</v>
      </c>
      <c r="I829" s="17">
        <f>+IF('Colaris Pokedex'!L22&lt;&gt;"",'Colaris Pokedex'!L22,"")</f>
        <v>211</v>
      </c>
      <c r="J829" s="17" t="str">
        <f>+IF('Colaris Pokedex'!M22&lt;&gt;"",'Colaris Pokedex'!M22,"")</f>
        <v>0,2,0,0,0,1</v>
      </c>
      <c r="K829" s="17">
        <f>+IF('Colaris Pokedex'!N22&lt;&gt;"",'Colaris Pokedex'!N22,"")</f>
        <v>45</v>
      </c>
      <c r="L829" s="17">
        <f>+IF('Colaris Pokedex'!O22&lt;&gt;"",'Colaris Pokedex'!O22,"")</f>
        <v>70</v>
      </c>
      <c r="M829" s="17" t="str">
        <f>+IF('Colaris Pokedex'!P22&lt;&gt;"",'Colaris Pokedex'!P22,"")</f>
        <v>STAKEOUT,SUPERLUCK</v>
      </c>
      <c r="N829" s="17" t="str">
        <f>+IF('Colaris Pokedex'!Q22&lt;&gt;"",'Colaris Pokedex'!Q22,"")</f>
        <v>GALEWINGS</v>
      </c>
      <c r="O829" s="17" t="str">
        <f>+IF('Colaris Pokedex'!R22&lt;&gt;"",'Colaris Pokedex'!R22,"")</f>
        <v>1,TACKLE,1,LEER,1,GROWL,1,SCARYFACE</v>
      </c>
      <c r="P829" s="17" t="str">
        <f>+IF('Colaris Pokedex'!S22&lt;&gt;"",'Colaris Pokedex'!S22,"")</f>
        <v>FIREPUNCH,THUNDERPUNCH,ICEPUNCH,SWORDSDANCE,TAUNT,TRICK,GRASSYTERRAIN</v>
      </c>
      <c r="Q829" s="17" t="str">
        <f>+IF('Colaris Pokedex'!T22&lt;&gt;"",'Colaris Pokedex'!T22,"")</f>
        <v>Mineral,Flying</v>
      </c>
      <c r="R829" s="17">
        <f>+IF('Colaris Pokedex'!U22&lt;&gt;"",'Colaris Pokedex'!U22,"")</f>
        <v>4080</v>
      </c>
      <c r="S829" s="17">
        <f>+IF('Colaris Pokedex'!V22&lt;&gt;"",'Colaris Pokedex'!V22,"")</f>
        <v>0.1</v>
      </c>
      <c r="T829" s="17">
        <f>+IF('Colaris Pokedex'!W22&lt;&gt;"",'Colaris Pokedex'!W22,"")</f>
        <v>0.1</v>
      </c>
      <c r="U829" s="17" t="str">
        <f>+IF('Colaris Pokedex'!X22&lt;&gt;"",'Colaris Pokedex'!X22,"")</f>
        <v>Gray</v>
      </c>
      <c r="V829" s="17" t="str">
        <f>+IF('Colaris Pokedex'!Y22&lt;&gt;"",'Colaris Pokedex'!Y22,"")</f>
        <v/>
      </c>
      <c r="W829" s="17">
        <f>+IF('Colaris Pokedex'!Z22&lt;&gt;"",'Colaris Pokedex'!Z22,"")</f>
        <v>828</v>
      </c>
      <c r="X829" s="17">
        <f>+IF('Colaris Pokedex'!AA22&lt;&gt;"",'Colaris Pokedex'!AA22,"")</f>
        <v>0</v>
      </c>
      <c r="Y829" s="17">
        <f>+IF('Colaris Pokedex'!AB22&lt;&gt;"",'Colaris Pokedex'!AB22,"")</f>
        <v>0</v>
      </c>
      <c r="Z829" s="17">
        <f>+IF('Colaris Pokedex'!AC22&lt;&gt;"",'Colaris Pokedex'!AC22,"")</f>
        <v>0</v>
      </c>
      <c r="AA829" s="17">
        <f>+IF('Colaris Pokedex'!AD22&lt;&gt;"",'Colaris Pokedex'!AD22,"")</f>
        <v>0</v>
      </c>
      <c r="AB829" s="17">
        <f>+IF('Colaris Pokedex'!AE22&lt;&gt;"",'Colaris Pokedex'!AE22,"")</f>
        <v>0</v>
      </c>
      <c r="AC829" s="17">
        <f>+IF('Colaris Pokedex'!AF22&lt;&gt;"",'Colaris Pokedex'!AF22,"")</f>
        <v>0</v>
      </c>
      <c r="AD829" s="17">
        <f>+IF('Colaris Pokedex'!AG22&lt;&gt;"",'Colaris Pokedex'!AG22,"")</f>
        <v>0</v>
      </c>
      <c r="AE829" s="17">
        <f>+IF('Colaris Pokedex'!AH22&lt;&gt;"",'Colaris Pokedex'!AH22,"")</f>
        <v>0</v>
      </c>
      <c r="AF829" s="17">
        <f>+IF('Colaris Pokedex'!AI22&lt;&gt;"",'Colaris Pokedex'!AI22,"")</f>
        <v>0</v>
      </c>
      <c r="AG829" s="17" t="str">
        <f>+IF('Colaris Pokedex'!AJ22&lt;&gt;"",'Colaris Pokedex'!AJ22,"")</f>
        <v>828,0,0,0,0,0,0,0,0,0</v>
      </c>
      <c r="AH829" s="17" t="str">
        <f>+IF('Colaris Pokedex'!AK22&lt;&gt;"",'Colaris Pokedex'!AK22,"")</f>
        <v>Fork-tailed</v>
      </c>
      <c r="AI829" s="17" t="str">
        <f>+IF('Colaris Pokedex'!AL22&lt;&gt;"",'Colaris Pokedex'!AL22,"")</f>
        <v>"TO DO"</v>
      </c>
      <c r="AJ829" s="17" t="str">
        <f>+IF('Colaris Pokedex'!AM22&lt;&gt;"",'Colaris Pokedex'!AM22,"")</f>
        <v/>
      </c>
      <c r="AK829" s="17" t="str">
        <f>+IF('Colaris Pokedex'!AN22&lt;&gt;"",'Colaris Pokedex'!AN22,"")</f>
        <v/>
      </c>
      <c r="AL829" s="17" t="str">
        <f>+IF('Colaris Pokedex'!AO22&lt;&gt;"",'Colaris Pokedex'!AO22,"")</f>
        <v/>
      </c>
      <c r="AM829" s="17" t="str">
        <f>+IF('Colaris Pokedex'!AP22&lt;&gt;"",'Colaris Pokedex'!AP22,"")</f>
        <v/>
      </c>
      <c r="AN829" s="17">
        <f>+IF('Colaris Pokedex'!AQ22&lt;&gt;"",'Colaris Pokedex'!AQ22,"")</f>
        <v>0</v>
      </c>
      <c r="AO829" s="17">
        <f>+IF('Colaris Pokedex'!AR22&lt;&gt;"",'Colaris Pokedex'!AR22,"")</f>
        <v>25</v>
      </c>
      <c r="AP829" s="17">
        <f>+IF('Colaris Pokedex'!AS22&lt;&gt;"",'Colaris Pokedex'!AS22,"")</f>
        <v>0</v>
      </c>
      <c r="AQ829" s="17" t="str">
        <f>+IF('Colaris Pokedex'!AT22&lt;&gt;"",'Colaris Pokedex'!AT22,"")</f>
        <v/>
      </c>
      <c r="AT829" s="17"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6" x14ac:dyDescent="0.25">
      <c r="A830" s="16">
        <v>829</v>
      </c>
      <c r="B830" s="17" t="str">
        <f>+IF('Colaris Pokedex'!E23&lt;&gt;"",'Colaris Pokedex'!E23,"")</f>
        <v>Guagua</v>
      </c>
      <c r="C830" s="17" t="str">
        <f>+IF('Colaris Pokedex'!F23&lt;&gt;"",'Colaris Pokedex'!F23,"")</f>
        <v>GUAGUA</v>
      </c>
      <c r="D830" s="17" t="str">
        <f>+IF('Colaris Pokedex'!G23&lt;&gt;"",'Colaris Pokedex'!G23,"")</f>
        <v>NORMAL</v>
      </c>
      <c r="E830" s="17" t="str">
        <f>+IF('Colaris Pokedex'!H23&lt;&gt;"",'Colaris Pokedex'!H23,"")</f>
        <v/>
      </c>
      <c r="F830" s="17" t="str">
        <f>+IF('Colaris Pokedex'!I23&lt;&gt;"",'Colaris Pokedex'!I23,"")</f>
        <v>35,50,35,35,35,60</v>
      </c>
      <c r="G830" s="17" t="str">
        <f>+IF('Colaris Pokedex'!J23&lt;&gt;"",'Colaris Pokedex'!J23,"")</f>
        <v>Female50Percent</v>
      </c>
      <c r="H830" s="17" t="str">
        <f>+IF('Colaris Pokedex'!K23&lt;&gt;"",'Colaris Pokedex'!K23,"")</f>
        <v>Medium</v>
      </c>
      <c r="I830" s="17">
        <f>+IF('Colaris Pokedex'!L23&lt;&gt;"",'Colaris Pokedex'!L23,"")</f>
        <v>51</v>
      </c>
      <c r="J830" s="17" t="str">
        <f>+IF('Colaris Pokedex'!M23&lt;&gt;"",'Colaris Pokedex'!M23,"")</f>
        <v>0,1,0,0,0,0</v>
      </c>
      <c r="K830" s="17">
        <f>+IF('Colaris Pokedex'!N23&lt;&gt;"",'Colaris Pokedex'!N23,"")</f>
        <v>255</v>
      </c>
      <c r="L830" s="17">
        <f>+IF('Colaris Pokedex'!O23&lt;&gt;"",'Colaris Pokedex'!O23,"")</f>
        <v>70</v>
      </c>
      <c r="M830" s="17" t="str">
        <f>+IF('Colaris Pokedex'!P23&lt;&gt;"",'Colaris Pokedex'!P23,"")</f>
        <v>RUNAWAY,CUTECHARM</v>
      </c>
      <c r="N830" s="17" t="str">
        <f>+IF('Colaris Pokedex'!Q23&lt;&gt;"",'Colaris Pokedex'!Q23,"")</f>
        <v>HUGEPOWER</v>
      </c>
      <c r="O830" s="17" t="str">
        <f>+IF('Colaris Pokedex'!R23&lt;&gt;"",'Colaris Pokedex'!R23,"")</f>
        <v>1,TACKLE,1,LEER,1,GROWL,1,SCARYFACE</v>
      </c>
      <c r="P830" s="17" t="str">
        <f>+IF('Colaris Pokedex'!S23&lt;&gt;"",'Colaris Pokedex'!S23,"")</f>
        <v>FIREPUNCH,THUNDERPUNCH,ICEPUNCH,SWORDSDANCE,TAUNT,TRICK,GRASSYTERRAIN</v>
      </c>
      <c r="Q830" s="17" t="str">
        <f>+IF('Colaris Pokedex'!T23&lt;&gt;"",'Colaris Pokedex'!T23,"")</f>
        <v>Field</v>
      </c>
      <c r="R830" s="17">
        <f>+IF('Colaris Pokedex'!U23&lt;&gt;"",'Colaris Pokedex'!U23,"")</f>
        <v>4080</v>
      </c>
      <c r="S830" s="17">
        <f>+IF('Colaris Pokedex'!V23&lt;&gt;"",'Colaris Pokedex'!V23,"")</f>
        <v>0.1</v>
      </c>
      <c r="T830" s="17">
        <f>+IF('Colaris Pokedex'!W23&lt;&gt;"",'Colaris Pokedex'!W23,"")</f>
        <v>0.1</v>
      </c>
      <c r="U830" s="17" t="str">
        <f>+IF('Colaris Pokedex'!X23&lt;&gt;"",'Colaris Pokedex'!X23,"")</f>
        <v>Purple</v>
      </c>
      <c r="V830" s="17" t="str">
        <f>+IF('Colaris Pokedex'!Y23&lt;&gt;"",'Colaris Pokedex'!Y23,"")</f>
        <v/>
      </c>
      <c r="W830" s="17">
        <f>+IF('Colaris Pokedex'!Z23&lt;&gt;"",'Colaris Pokedex'!Z23,"")</f>
        <v>829</v>
      </c>
      <c r="X830" s="17">
        <f>+IF('Colaris Pokedex'!AA23&lt;&gt;"",'Colaris Pokedex'!AA23,"")</f>
        <v>0</v>
      </c>
      <c r="Y830" s="17">
        <f>+IF('Colaris Pokedex'!AB23&lt;&gt;"",'Colaris Pokedex'!AB23,"")</f>
        <v>0</v>
      </c>
      <c r="Z830" s="17">
        <f>+IF('Colaris Pokedex'!AC23&lt;&gt;"",'Colaris Pokedex'!AC23,"")</f>
        <v>0</v>
      </c>
      <c r="AA830" s="17">
        <f>+IF('Colaris Pokedex'!AD23&lt;&gt;"",'Colaris Pokedex'!AD23,"")</f>
        <v>0</v>
      </c>
      <c r="AB830" s="17">
        <f>+IF('Colaris Pokedex'!AE23&lt;&gt;"",'Colaris Pokedex'!AE23,"")</f>
        <v>0</v>
      </c>
      <c r="AC830" s="17">
        <f>+IF('Colaris Pokedex'!AF23&lt;&gt;"",'Colaris Pokedex'!AF23,"")</f>
        <v>0</v>
      </c>
      <c r="AD830" s="17">
        <f>+IF('Colaris Pokedex'!AG23&lt;&gt;"",'Colaris Pokedex'!AG23,"")</f>
        <v>0</v>
      </c>
      <c r="AE830" s="17">
        <f>+IF('Colaris Pokedex'!AH23&lt;&gt;"",'Colaris Pokedex'!AH23,"")</f>
        <v>0</v>
      </c>
      <c r="AF830" s="17">
        <f>+IF('Colaris Pokedex'!AI23&lt;&gt;"",'Colaris Pokedex'!AI23,"")</f>
        <v>0</v>
      </c>
      <c r="AG830" s="17" t="str">
        <f>+IF('Colaris Pokedex'!AJ23&lt;&gt;"",'Colaris Pokedex'!AJ23,"")</f>
        <v>829,0,0,0,0,0,0,0,0,0</v>
      </c>
      <c r="AH830" s="17" t="str">
        <f>+IF('Colaris Pokedex'!AK23&lt;&gt;"",'Colaris Pokedex'!AK23,"")</f>
        <v>TODO</v>
      </c>
      <c r="AI830" s="17" t="str">
        <f>+IF('Colaris Pokedex'!AL23&lt;&gt;"",'Colaris Pokedex'!AL23,"")</f>
        <v>"TO DO"</v>
      </c>
      <c r="AJ830" s="17" t="str">
        <f>+IF('Colaris Pokedex'!AM23&lt;&gt;"",'Colaris Pokedex'!AM23,"")</f>
        <v/>
      </c>
      <c r="AK830" s="17" t="str">
        <f>+IF('Colaris Pokedex'!AN23&lt;&gt;"",'Colaris Pokedex'!AN23,"")</f>
        <v/>
      </c>
      <c r="AL830" s="17" t="str">
        <f>+IF('Colaris Pokedex'!AO23&lt;&gt;"",'Colaris Pokedex'!AO23,"")</f>
        <v/>
      </c>
      <c r="AM830" s="17" t="str">
        <f>+IF('Colaris Pokedex'!AP23&lt;&gt;"",'Colaris Pokedex'!AP23,"")</f>
        <v/>
      </c>
      <c r="AN830" s="17">
        <f>+IF('Colaris Pokedex'!AQ23&lt;&gt;"",'Colaris Pokedex'!AQ23,"")</f>
        <v>0</v>
      </c>
      <c r="AO830" s="17">
        <f>+IF('Colaris Pokedex'!AR23&lt;&gt;"",'Colaris Pokedex'!AR23,"")</f>
        <v>25</v>
      </c>
      <c r="AP830" s="17">
        <f>+IF('Colaris Pokedex'!AS23&lt;&gt;"",'Colaris Pokedex'!AS23,"")</f>
        <v>0</v>
      </c>
      <c r="AQ830" s="17" t="str">
        <f>+IF('Colaris Pokedex'!AT23&lt;&gt;"",'Colaris Pokedex'!AT23,"")</f>
        <v>PAKARANA,Level,20</v>
      </c>
      <c r="AT830" s="17"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6" x14ac:dyDescent="0.25">
      <c r="A831" s="16">
        <v>830</v>
      </c>
      <c r="B831" s="17" t="str">
        <f>+IF('Colaris Pokedex'!E24&lt;&gt;"",'Colaris Pokedex'!E24,"")</f>
        <v>Pakarana</v>
      </c>
      <c r="C831" s="17" t="str">
        <f>+IF('Colaris Pokedex'!F24&lt;&gt;"",'Colaris Pokedex'!F24,"")</f>
        <v>PAKARANA</v>
      </c>
      <c r="D831" s="17" t="str">
        <f>+IF('Colaris Pokedex'!G24&lt;&gt;"",'Colaris Pokedex'!G24,"")</f>
        <v>NORMAL</v>
      </c>
      <c r="E831" s="17" t="str">
        <f>+IF('Colaris Pokedex'!H24&lt;&gt;"",'Colaris Pokedex'!H24,"")</f>
        <v>FERAL</v>
      </c>
      <c r="F831" s="17" t="str">
        <f>+IF('Colaris Pokedex'!I24&lt;&gt;"",'Colaris Pokedex'!I24,"")</f>
        <v>60,90,60,60,60,85</v>
      </c>
      <c r="G831" s="17" t="str">
        <f>+IF('Colaris Pokedex'!J24&lt;&gt;"",'Colaris Pokedex'!J24,"")</f>
        <v>Female50Percent</v>
      </c>
      <c r="H831" s="17" t="str">
        <f>+IF('Colaris Pokedex'!K24&lt;&gt;"",'Colaris Pokedex'!K24,"")</f>
        <v>Medium</v>
      </c>
      <c r="I831" s="17">
        <f>+IF('Colaris Pokedex'!L24&lt;&gt;"",'Colaris Pokedex'!L24,"")</f>
        <v>145</v>
      </c>
      <c r="J831" s="17" t="str">
        <f>+IF('Colaris Pokedex'!M24&lt;&gt;"",'Colaris Pokedex'!M24,"")</f>
        <v>0,1,0,0,0,1</v>
      </c>
      <c r="K831" s="17">
        <f>+IF('Colaris Pokedex'!N24&lt;&gt;"",'Colaris Pokedex'!N24,"")</f>
        <v>127</v>
      </c>
      <c r="L831" s="17">
        <f>+IF('Colaris Pokedex'!O24&lt;&gt;"",'Colaris Pokedex'!O24,"")</f>
        <v>70</v>
      </c>
      <c r="M831" s="17" t="str">
        <f>+IF('Colaris Pokedex'!P24&lt;&gt;"",'Colaris Pokedex'!P24,"")</f>
        <v>GUTS,CUTECHARM</v>
      </c>
      <c r="N831" s="17" t="str">
        <f>+IF('Colaris Pokedex'!Q24&lt;&gt;"",'Colaris Pokedex'!Q24,"")</f>
        <v>HUGEPOWER</v>
      </c>
      <c r="O831" s="17" t="str">
        <f>+IF('Colaris Pokedex'!R24&lt;&gt;"",'Colaris Pokedex'!R24,"")</f>
        <v>1,TACKLE,1,LEER,1,GROWL,1,SCARYFACE</v>
      </c>
      <c r="P831" s="17" t="str">
        <f>+IF('Colaris Pokedex'!S24&lt;&gt;"",'Colaris Pokedex'!S24,"")</f>
        <v>FIREPUNCH,THUNDERPUNCH,ICEPUNCH,SWORDSDANCE,TAUNT,TRICK,GRASSYTERRAIN</v>
      </c>
      <c r="Q831" s="17" t="str">
        <f>+IF('Colaris Pokedex'!T24&lt;&gt;"",'Colaris Pokedex'!T24,"")</f>
        <v>Field</v>
      </c>
      <c r="R831" s="17">
        <f>+IF('Colaris Pokedex'!U24&lt;&gt;"",'Colaris Pokedex'!U24,"")</f>
        <v>4080</v>
      </c>
      <c r="S831" s="17">
        <f>+IF('Colaris Pokedex'!V24&lt;&gt;"",'Colaris Pokedex'!V24,"")</f>
        <v>0.1</v>
      </c>
      <c r="T831" s="17">
        <f>+IF('Colaris Pokedex'!W24&lt;&gt;"",'Colaris Pokedex'!W24,"")</f>
        <v>0.1</v>
      </c>
      <c r="U831" s="17" t="str">
        <f>+IF('Colaris Pokedex'!X24&lt;&gt;"",'Colaris Pokedex'!X24,"")</f>
        <v>Purple</v>
      </c>
      <c r="V831" s="17" t="str">
        <f>+IF('Colaris Pokedex'!Y24&lt;&gt;"",'Colaris Pokedex'!Y24,"")</f>
        <v/>
      </c>
      <c r="W831" s="17">
        <f>+IF('Colaris Pokedex'!Z24&lt;&gt;"",'Colaris Pokedex'!Z24,"")</f>
        <v>830</v>
      </c>
      <c r="X831" s="17">
        <f>+IF('Colaris Pokedex'!AA24&lt;&gt;"",'Colaris Pokedex'!AA24,"")</f>
        <v>0</v>
      </c>
      <c r="Y831" s="17">
        <f>+IF('Colaris Pokedex'!AB24&lt;&gt;"",'Colaris Pokedex'!AB24,"")</f>
        <v>0</v>
      </c>
      <c r="Z831" s="17">
        <f>+IF('Colaris Pokedex'!AC24&lt;&gt;"",'Colaris Pokedex'!AC24,"")</f>
        <v>0</v>
      </c>
      <c r="AA831" s="17">
        <f>+IF('Colaris Pokedex'!AD24&lt;&gt;"",'Colaris Pokedex'!AD24,"")</f>
        <v>0</v>
      </c>
      <c r="AB831" s="17">
        <f>+IF('Colaris Pokedex'!AE24&lt;&gt;"",'Colaris Pokedex'!AE24,"")</f>
        <v>0</v>
      </c>
      <c r="AC831" s="17">
        <f>+IF('Colaris Pokedex'!AF24&lt;&gt;"",'Colaris Pokedex'!AF24,"")</f>
        <v>0</v>
      </c>
      <c r="AD831" s="17">
        <f>+IF('Colaris Pokedex'!AG24&lt;&gt;"",'Colaris Pokedex'!AG24,"")</f>
        <v>0</v>
      </c>
      <c r="AE831" s="17">
        <f>+IF('Colaris Pokedex'!AH24&lt;&gt;"",'Colaris Pokedex'!AH24,"")</f>
        <v>0</v>
      </c>
      <c r="AF831" s="17">
        <f>+IF('Colaris Pokedex'!AI24&lt;&gt;"",'Colaris Pokedex'!AI24,"")</f>
        <v>0</v>
      </c>
      <c r="AG831" s="17" t="str">
        <f>+IF('Colaris Pokedex'!AJ24&lt;&gt;"",'Colaris Pokedex'!AJ24,"")</f>
        <v>830,0,0,0,0,0,0,0,0,0</v>
      </c>
      <c r="AH831" s="17" t="str">
        <f>+IF('Colaris Pokedex'!AK24&lt;&gt;"",'Colaris Pokedex'!AK24,"")</f>
        <v>TODO</v>
      </c>
      <c r="AI831" s="17" t="str">
        <f>+IF('Colaris Pokedex'!AL24&lt;&gt;"",'Colaris Pokedex'!AL24,"")</f>
        <v>"TO DO"</v>
      </c>
      <c r="AJ831" s="17" t="str">
        <f>+IF('Colaris Pokedex'!AM24&lt;&gt;"",'Colaris Pokedex'!AM24,"")</f>
        <v/>
      </c>
      <c r="AK831" s="17" t="str">
        <f>+IF('Colaris Pokedex'!AN24&lt;&gt;"",'Colaris Pokedex'!AN24,"")</f>
        <v/>
      </c>
      <c r="AL831" s="17" t="str">
        <f>+IF('Colaris Pokedex'!AO24&lt;&gt;"",'Colaris Pokedex'!AO24,"")</f>
        <v/>
      </c>
      <c r="AM831" s="17" t="str">
        <f>+IF('Colaris Pokedex'!AP24&lt;&gt;"",'Colaris Pokedex'!AP24,"")</f>
        <v/>
      </c>
      <c r="AN831" s="17">
        <f>+IF('Colaris Pokedex'!AQ24&lt;&gt;"",'Colaris Pokedex'!AQ24,"")</f>
        <v>0</v>
      </c>
      <c r="AO831" s="17">
        <f>+IF('Colaris Pokedex'!AR24&lt;&gt;"",'Colaris Pokedex'!AR24,"")</f>
        <v>25</v>
      </c>
      <c r="AP831" s="17">
        <f>+IF('Colaris Pokedex'!AS24&lt;&gt;"",'Colaris Pokedex'!AS24,"")</f>
        <v>0</v>
      </c>
      <c r="AQ831" s="17" t="str">
        <f>+IF('Colaris Pokedex'!AT24&lt;&gt;"",'Colaris Pokedex'!AT24,"")</f>
        <v/>
      </c>
      <c r="AT831" s="17"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6" x14ac:dyDescent="0.25">
      <c r="A832" s="16">
        <v>831</v>
      </c>
      <c r="B832" s="17" t="str">
        <f>+IF('Colaris Pokedex'!E25&lt;&gt;"",'Colaris Pokedex'!E25,"")</f>
        <v>Kakaho</v>
      </c>
      <c r="C832" s="17" t="str">
        <f>+IF('Colaris Pokedex'!F25&lt;&gt;"",'Colaris Pokedex'!F25,"")</f>
        <v>KAKAHO</v>
      </c>
      <c r="D832" s="17" t="str">
        <f>+IF('Colaris Pokedex'!G25&lt;&gt;"",'Colaris Pokedex'!G25,"")</f>
        <v>FIRE</v>
      </c>
      <c r="E832" s="17" t="str">
        <f>+IF('Colaris Pokedex'!H25&lt;&gt;"",'Colaris Pokedex'!H25,"")</f>
        <v/>
      </c>
      <c r="F832" s="17" t="str">
        <f>+IF('Colaris Pokedex'!I25&lt;&gt;"",'Colaris Pokedex'!I25,"")</f>
        <v>30,30,30,30,30,30</v>
      </c>
      <c r="G832" s="17" t="str">
        <f>+IF('Colaris Pokedex'!J25&lt;&gt;"",'Colaris Pokedex'!J25,"")</f>
        <v>Female50Percent</v>
      </c>
      <c r="H832" s="17" t="str">
        <f>+IF('Colaris Pokedex'!K25&lt;&gt;"",'Colaris Pokedex'!K25,"")</f>
        <v>Medium</v>
      </c>
      <c r="I832" s="17">
        <f>+IF('Colaris Pokedex'!L25&lt;&gt;"",'Colaris Pokedex'!L25,"")</f>
        <v>0</v>
      </c>
      <c r="J832" s="17" t="str">
        <f>+IF('Colaris Pokedex'!M25&lt;&gt;"",'Colaris Pokedex'!M25,"")</f>
        <v>0,0,0,0,0,0</v>
      </c>
      <c r="K832" s="17">
        <f>+IF('Colaris Pokedex'!N25&lt;&gt;"",'Colaris Pokedex'!N25,"")</f>
        <v>255</v>
      </c>
      <c r="L832" s="17">
        <f>+IF('Colaris Pokedex'!O25&lt;&gt;"",'Colaris Pokedex'!O25,"")</f>
        <v>70</v>
      </c>
      <c r="M832" s="17" t="str">
        <f>+IF('Colaris Pokedex'!P25&lt;&gt;"",'Colaris Pokedex'!P25,"")</f>
        <v>RUNAWAY</v>
      </c>
      <c r="N832" s="17" t="str">
        <f>+IF('Colaris Pokedex'!Q25&lt;&gt;"",'Colaris Pokedex'!Q25,"")</f>
        <v/>
      </c>
      <c r="O832" s="17" t="str">
        <f>+IF('Colaris Pokedex'!R25&lt;&gt;"",'Colaris Pokedex'!R25,"")</f>
        <v>1,TACKLE,1,LEER,1,GROWL,1,SCARYFACE</v>
      </c>
      <c r="P832" s="17" t="str">
        <f>+IF('Colaris Pokedex'!S25&lt;&gt;"",'Colaris Pokedex'!S25,"")</f>
        <v>FIREPUNCH,THUNDERPUNCH,ICEPUNCH,SWORDSDANCE,TAUNT,TRICK,GRASSYTERRAIN</v>
      </c>
      <c r="Q832" s="17" t="str">
        <f>+IF('Colaris Pokedex'!T25&lt;&gt;"",'Colaris Pokedex'!T25,"")</f>
        <v>Field</v>
      </c>
      <c r="R832" s="17">
        <f>+IF('Colaris Pokedex'!U25&lt;&gt;"",'Colaris Pokedex'!U25,"")</f>
        <v>4080</v>
      </c>
      <c r="S832" s="17">
        <f>+IF('Colaris Pokedex'!V25&lt;&gt;"",'Colaris Pokedex'!V25,"")</f>
        <v>0.1</v>
      </c>
      <c r="T832" s="17">
        <f>+IF('Colaris Pokedex'!W25&lt;&gt;"",'Colaris Pokedex'!W25,"")</f>
        <v>0.1</v>
      </c>
      <c r="U832" s="17" t="str">
        <f>+IF('Colaris Pokedex'!X25&lt;&gt;"",'Colaris Pokedex'!X25,"")</f>
        <v>Brown</v>
      </c>
      <c r="V832" s="17" t="str">
        <f>+IF('Colaris Pokedex'!Y25&lt;&gt;"",'Colaris Pokedex'!Y25,"")</f>
        <v/>
      </c>
      <c r="W832" s="17">
        <f>+IF('Colaris Pokedex'!Z25&lt;&gt;"",'Colaris Pokedex'!Z25,"")</f>
        <v>831</v>
      </c>
      <c r="X832" s="17">
        <f>+IF('Colaris Pokedex'!AA25&lt;&gt;"",'Colaris Pokedex'!AA25,"")</f>
        <v>0</v>
      </c>
      <c r="Y832" s="17">
        <f>+IF('Colaris Pokedex'!AB25&lt;&gt;"",'Colaris Pokedex'!AB25,"")</f>
        <v>0</v>
      </c>
      <c r="Z832" s="17">
        <f>+IF('Colaris Pokedex'!AC25&lt;&gt;"",'Colaris Pokedex'!AC25,"")</f>
        <v>0</v>
      </c>
      <c r="AA832" s="17">
        <f>+IF('Colaris Pokedex'!AD25&lt;&gt;"",'Colaris Pokedex'!AD25,"")</f>
        <v>0</v>
      </c>
      <c r="AB832" s="17">
        <f>+IF('Colaris Pokedex'!AE25&lt;&gt;"",'Colaris Pokedex'!AE25,"")</f>
        <v>0</v>
      </c>
      <c r="AC832" s="17">
        <f>+IF('Colaris Pokedex'!AF25&lt;&gt;"",'Colaris Pokedex'!AF25,"")</f>
        <v>0</v>
      </c>
      <c r="AD832" s="17">
        <f>+IF('Colaris Pokedex'!AG25&lt;&gt;"",'Colaris Pokedex'!AG25,"")</f>
        <v>0</v>
      </c>
      <c r="AE832" s="17">
        <f>+IF('Colaris Pokedex'!AH25&lt;&gt;"",'Colaris Pokedex'!AH25,"")</f>
        <v>0</v>
      </c>
      <c r="AF832" s="17">
        <f>+IF('Colaris Pokedex'!AI25&lt;&gt;"",'Colaris Pokedex'!AI25,"")</f>
        <v>0</v>
      </c>
      <c r="AG832" s="17" t="str">
        <f>+IF('Colaris Pokedex'!AJ25&lt;&gt;"",'Colaris Pokedex'!AJ25,"")</f>
        <v>831,0,0,0,0,0,0,0,0,0</v>
      </c>
      <c r="AH832" s="17" t="str">
        <f>+IF('Colaris Pokedex'!AK25&lt;&gt;"",'Colaris Pokedex'!AK25,"")</f>
        <v>TODO</v>
      </c>
      <c r="AI832" s="17" t="str">
        <f>+IF('Colaris Pokedex'!AL25&lt;&gt;"",'Colaris Pokedex'!AL25,"")</f>
        <v>"TO DO"</v>
      </c>
      <c r="AJ832" s="17" t="str">
        <f>+IF('Colaris Pokedex'!AM25&lt;&gt;"",'Colaris Pokedex'!AM25,"")</f>
        <v/>
      </c>
      <c r="AK832" s="17" t="str">
        <f>+IF('Colaris Pokedex'!AN25&lt;&gt;"",'Colaris Pokedex'!AN25,"")</f>
        <v/>
      </c>
      <c r="AL832" s="17" t="str">
        <f>+IF('Colaris Pokedex'!AO25&lt;&gt;"",'Colaris Pokedex'!AO25,"")</f>
        <v/>
      </c>
      <c r="AM832" s="17" t="str">
        <f>+IF('Colaris Pokedex'!AP25&lt;&gt;"",'Colaris Pokedex'!AP25,"")</f>
        <v/>
      </c>
      <c r="AN832" s="17">
        <f>+IF('Colaris Pokedex'!AQ25&lt;&gt;"",'Colaris Pokedex'!AQ25,"")</f>
        <v>0</v>
      </c>
      <c r="AO832" s="17">
        <f>+IF('Colaris Pokedex'!AR25&lt;&gt;"",'Colaris Pokedex'!AR25,"")</f>
        <v>25</v>
      </c>
      <c r="AP832" s="17">
        <f>+IF('Colaris Pokedex'!AS25&lt;&gt;"",'Colaris Pokedex'!AS25,"")</f>
        <v>0</v>
      </c>
      <c r="AQ832" s="17" t="str">
        <f>+IF('Colaris Pokedex'!AT25&lt;&gt;"",'Colaris Pokedex'!AT25,"")</f>
        <v/>
      </c>
      <c r="AT832" s="17"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DO";FormNames=;WildItemCommon=;WildItemUncommon=;WildItemRare=;BattlerPlayerY=0;BattlerEnemyY=25;BattlerAltitude=0;Evolutions=;Incense=</v>
      </c>
    </row>
    <row r="833" spans="1:46" x14ac:dyDescent="0.25">
      <c r="A833" s="16">
        <v>832</v>
      </c>
      <c r="B833" s="17" t="str">
        <f>+IF('Colaris Pokedex'!E26&lt;&gt;"",'Colaris Pokedex'!E26,"")</f>
        <v>Uakari</v>
      </c>
      <c r="C833" s="17" t="str">
        <f>+IF('Colaris Pokedex'!F26&lt;&gt;"",'Colaris Pokedex'!F26,"")</f>
        <v>UAKARI</v>
      </c>
      <c r="D833" s="17" t="str">
        <f>+IF('Colaris Pokedex'!G26&lt;&gt;"",'Colaris Pokedex'!G26,"")</f>
        <v>FIRE</v>
      </c>
      <c r="E833" s="17" t="str">
        <f>+IF('Colaris Pokedex'!H26&lt;&gt;"",'Colaris Pokedex'!H26,"")</f>
        <v>PSYCHIC</v>
      </c>
      <c r="F833" s="17" t="str">
        <f>+IF('Colaris Pokedex'!I26&lt;&gt;"",'Colaris Pokedex'!I26,"")</f>
        <v>30,30,30,30,30,30</v>
      </c>
      <c r="G833" s="17" t="str">
        <f>+IF('Colaris Pokedex'!J26&lt;&gt;"",'Colaris Pokedex'!J26,"")</f>
        <v>Female50Percent</v>
      </c>
      <c r="H833" s="17" t="str">
        <f>+IF('Colaris Pokedex'!K26&lt;&gt;"",'Colaris Pokedex'!K26,"")</f>
        <v>Medium</v>
      </c>
      <c r="I833" s="17">
        <f>+IF('Colaris Pokedex'!L26&lt;&gt;"",'Colaris Pokedex'!L26,"")</f>
        <v>0</v>
      </c>
      <c r="J833" s="17" t="str">
        <f>+IF('Colaris Pokedex'!M26&lt;&gt;"",'Colaris Pokedex'!M26,"")</f>
        <v>0,0,0,0,0,0</v>
      </c>
      <c r="K833" s="17">
        <f>+IF('Colaris Pokedex'!N26&lt;&gt;"",'Colaris Pokedex'!N26,"")</f>
        <v>255</v>
      </c>
      <c r="L833" s="17">
        <f>+IF('Colaris Pokedex'!O26&lt;&gt;"",'Colaris Pokedex'!O26,"")</f>
        <v>70</v>
      </c>
      <c r="M833" s="17" t="str">
        <f>+IF('Colaris Pokedex'!P26&lt;&gt;"",'Colaris Pokedex'!P26,"")</f>
        <v>RUNAWAY</v>
      </c>
      <c r="N833" s="17" t="str">
        <f>+IF('Colaris Pokedex'!Q26&lt;&gt;"",'Colaris Pokedex'!Q26,"")</f>
        <v/>
      </c>
      <c r="O833" s="17" t="str">
        <f>+IF('Colaris Pokedex'!R26&lt;&gt;"",'Colaris Pokedex'!R26,"")</f>
        <v>1,TACKLE,1,LEER,1,GROWL,1,SCARYFACE</v>
      </c>
      <c r="P833" s="17" t="str">
        <f>+IF('Colaris Pokedex'!S26&lt;&gt;"",'Colaris Pokedex'!S26,"")</f>
        <v>FIREPUNCH,THUNDERPUNCH,ICEPUNCH,SWORDSDANCE,TAUNT,TRICK,GRASSYTERRAIN</v>
      </c>
      <c r="Q833" s="17" t="str">
        <f>+IF('Colaris Pokedex'!T26&lt;&gt;"",'Colaris Pokedex'!T26,"")</f>
        <v>Field</v>
      </c>
      <c r="R833" s="17">
        <f>+IF('Colaris Pokedex'!U26&lt;&gt;"",'Colaris Pokedex'!U26,"")</f>
        <v>4080</v>
      </c>
      <c r="S833" s="17">
        <f>+IF('Colaris Pokedex'!V26&lt;&gt;"",'Colaris Pokedex'!V26,"")</f>
        <v>0.1</v>
      </c>
      <c r="T833" s="17">
        <f>+IF('Colaris Pokedex'!W26&lt;&gt;"",'Colaris Pokedex'!W26,"")</f>
        <v>0.1</v>
      </c>
      <c r="U833" s="17" t="str">
        <f>+IF('Colaris Pokedex'!X26&lt;&gt;"",'Colaris Pokedex'!X26,"")</f>
        <v>Brown</v>
      </c>
      <c r="V833" s="17" t="str">
        <f>+IF('Colaris Pokedex'!Y26&lt;&gt;"",'Colaris Pokedex'!Y26,"")</f>
        <v/>
      </c>
      <c r="W833" s="17">
        <f>+IF('Colaris Pokedex'!Z26&lt;&gt;"",'Colaris Pokedex'!Z26,"")</f>
        <v>832</v>
      </c>
      <c r="X833" s="17">
        <f>+IF('Colaris Pokedex'!AA26&lt;&gt;"",'Colaris Pokedex'!AA26,"")</f>
        <v>0</v>
      </c>
      <c r="Y833" s="17">
        <f>+IF('Colaris Pokedex'!AB26&lt;&gt;"",'Colaris Pokedex'!AB26,"")</f>
        <v>0</v>
      </c>
      <c r="Z833" s="17">
        <f>+IF('Colaris Pokedex'!AC26&lt;&gt;"",'Colaris Pokedex'!AC26,"")</f>
        <v>0</v>
      </c>
      <c r="AA833" s="17">
        <f>+IF('Colaris Pokedex'!AD26&lt;&gt;"",'Colaris Pokedex'!AD26,"")</f>
        <v>0</v>
      </c>
      <c r="AB833" s="17">
        <f>+IF('Colaris Pokedex'!AE26&lt;&gt;"",'Colaris Pokedex'!AE26,"")</f>
        <v>0</v>
      </c>
      <c r="AC833" s="17">
        <f>+IF('Colaris Pokedex'!AF26&lt;&gt;"",'Colaris Pokedex'!AF26,"")</f>
        <v>0</v>
      </c>
      <c r="AD833" s="17">
        <f>+IF('Colaris Pokedex'!AG26&lt;&gt;"",'Colaris Pokedex'!AG26,"")</f>
        <v>0</v>
      </c>
      <c r="AE833" s="17">
        <f>+IF('Colaris Pokedex'!AH26&lt;&gt;"",'Colaris Pokedex'!AH26,"")</f>
        <v>0</v>
      </c>
      <c r="AF833" s="17">
        <f>+IF('Colaris Pokedex'!AI26&lt;&gt;"",'Colaris Pokedex'!AI26,"")</f>
        <v>0</v>
      </c>
      <c r="AG833" s="17" t="str">
        <f>+IF('Colaris Pokedex'!AJ26&lt;&gt;"",'Colaris Pokedex'!AJ26,"")</f>
        <v>832,0,0,0,0,0,0,0,0,0</v>
      </c>
      <c r="AH833" s="17" t="str">
        <f>+IF('Colaris Pokedex'!AK26&lt;&gt;"",'Colaris Pokedex'!AK26,"")</f>
        <v>TODO</v>
      </c>
      <c r="AI833" s="17" t="str">
        <f>+IF('Colaris Pokedex'!AL26&lt;&gt;"",'Colaris Pokedex'!AL26,"")</f>
        <v>"TO DO"</v>
      </c>
      <c r="AJ833" s="17" t="str">
        <f>+IF('Colaris Pokedex'!AM26&lt;&gt;"",'Colaris Pokedex'!AM26,"")</f>
        <v/>
      </c>
      <c r="AK833" s="17" t="str">
        <f>+IF('Colaris Pokedex'!AN26&lt;&gt;"",'Colaris Pokedex'!AN26,"")</f>
        <v/>
      </c>
      <c r="AL833" s="17" t="str">
        <f>+IF('Colaris Pokedex'!AO26&lt;&gt;"",'Colaris Pokedex'!AO26,"")</f>
        <v/>
      </c>
      <c r="AM833" s="17" t="str">
        <f>+IF('Colaris Pokedex'!AP26&lt;&gt;"",'Colaris Pokedex'!AP26,"")</f>
        <v/>
      </c>
      <c r="AN833" s="17">
        <f>+IF('Colaris Pokedex'!AQ26&lt;&gt;"",'Colaris Pokedex'!AQ26,"")</f>
        <v>0</v>
      </c>
      <c r="AO833" s="17">
        <f>+IF('Colaris Pokedex'!AR26&lt;&gt;"",'Colaris Pokedex'!AR26,"")</f>
        <v>25</v>
      </c>
      <c r="AP833" s="17">
        <f>+IF('Colaris Pokedex'!AS26&lt;&gt;"",'Colaris Pokedex'!AS26,"")</f>
        <v>0</v>
      </c>
      <c r="AQ833" s="17" t="str">
        <f>+IF('Colaris Pokedex'!AT26&lt;&gt;"",'Colaris Pokedex'!AT26,"")</f>
        <v/>
      </c>
      <c r="AT833" s="17"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6" x14ac:dyDescent="0.25">
      <c r="A834" s="16">
        <v>833</v>
      </c>
      <c r="B834" s="17" t="str">
        <f>+IF('Colaris Pokedex'!E27&lt;&gt;"",'Colaris Pokedex'!E27,"")</f>
        <v>Epinefilus</v>
      </c>
      <c r="C834" s="17" t="str">
        <f>+IF('Colaris Pokedex'!F27&lt;&gt;"",'Colaris Pokedex'!F27,"")</f>
        <v>EPINEFILUS</v>
      </c>
      <c r="D834" s="17" t="str">
        <f>+IF('Colaris Pokedex'!G27&lt;&gt;"",'Colaris Pokedex'!G27,"")</f>
        <v>GRASS</v>
      </c>
      <c r="E834" s="17" t="str">
        <f>+IF('Colaris Pokedex'!H27&lt;&gt;"",'Colaris Pokedex'!H27,"")</f>
        <v>FERAL</v>
      </c>
      <c r="F834" s="17" t="str">
        <f>+IF('Colaris Pokedex'!I27&lt;&gt;"",'Colaris Pokedex'!I27,"")</f>
        <v>30,30,30,30,30,30</v>
      </c>
      <c r="G834" s="17" t="str">
        <f>+IF('Colaris Pokedex'!J27&lt;&gt;"",'Colaris Pokedex'!J27,"")</f>
        <v>Female50Percent</v>
      </c>
      <c r="H834" s="17" t="str">
        <f>+IF('Colaris Pokedex'!K27&lt;&gt;"",'Colaris Pokedex'!K27,"")</f>
        <v>Medium</v>
      </c>
      <c r="I834" s="17">
        <f>+IF('Colaris Pokedex'!L27&lt;&gt;"",'Colaris Pokedex'!L27,"")</f>
        <v>0</v>
      </c>
      <c r="J834" s="17" t="str">
        <f>+IF('Colaris Pokedex'!M27&lt;&gt;"",'Colaris Pokedex'!M27,"")</f>
        <v>0,0,0,0,0,0</v>
      </c>
      <c r="K834" s="17">
        <f>+IF('Colaris Pokedex'!N27&lt;&gt;"",'Colaris Pokedex'!N27,"")</f>
        <v>255</v>
      </c>
      <c r="L834" s="17">
        <f>+IF('Colaris Pokedex'!O27&lt;&gt;"",'Colaris Pokedex'!O27,"")</f>
        <v>70</v>
      </c>
      <c r="M834" s="17" t="str">
        <f>+IF('Colaris Pokedex'!P27&lt;&gt;"",'Colaris Pokedex'!P27,"")</f>
        <v>RUNAWAY</v>
      </c>
      <c r="N834" s="17" t="str">
        <f>+IF('Colaris Pokedex'!Q27&lt;&gt;"",'Colaris Pokedex'!Q27,"")</f>
        <v/>
      </c>
      <c r="O834" s="17" t="str">
        <f>+IF('Colaris Pokedex'!R27&lt;&gt;"",'Colaris Pokedex'!R27,"")</f>
        <v>1,TACKLE,1,LEER,1,GROWL,1,SCARYFACE</v>
      </c>
      <c r="P834" s="17" t="str">
        <f>+IF('Colaris Pokedex'!S27&lt;&gt;"",'Colaris Pokedex'!S27,"")</f>
        <v>FIREPUNCH,THUNDERPUNCH,ICEPUNCH,SWORDSDANCE,TAUNT,TRICK,GRASSYTERRAIN</v>
      </c>
      <c r="Q834" s="17" t="str">
        <f>+IF('Colaris Pokedex'!T27&lt;&gt;"",'Colaris Pokedex'!T27,"")</f>
        <v>Field</v>
      </c>
      <c r="R834" s="17">
        <f>+IF('Colaris Pokedex'!U27&lt;&gt;"",'Colaris Pokedex'!U27,"")</f>
        <v>4080</v>
      </c>
      <c r="S834" s="17">
        <f>+IF('Colaris Pokedex'!V27&lt;&gt;"",'Colaris Pokedex'!V27,"")</f>
        <v>0.1</v>
      </c>
      <c r="T834" s="17">
        <f>+IF('Colaris Pokedex'!W27&lt;&gt;"",'Colaris Pokedex'!W27,"")</f>
        <v>0.1</v>
      </c>
      <c r="U834" s="17" t="str">
        <f>+IF('Colaris Pokedex'!X27&lt;&gt;"",'Colaris Pokedex'!X27,"")</f>
        <v>Brown</v>
      </c>
      <c r="V834" s="17" t="str">
        <f>+IF('Colaris Pokedex'!Y27&lt;&gt;"",'Colaris Pokedex'!Y27,"")</f>
        <v/>
      </c>
      <c r="W834" s="17">
        <f>+IF('Colaris Pokedex'!Z27&lt;&gt;"",'Colaris Pokedex'!Z27,"")</f>
        <v>833</v>
      </c>
      <c r="X834" s="17">
        <f>+IF('Colaris Pokedex'!AA27&lt;&gt;"",'Colaris Pokedex'!AA27,"")</f>
        <v>0</v>
      </c>
      <c r="Y834" s="17">
        <f>+IF('Colaris Pokedex'!AB27&lt;&gt;"",'Colaris Pokedex'!AB27,"")</f>
        <v>0</v>
      </c>
      <c r="Z834" s="17">
        <f>+IF('Colaris Pokedex'!AC27&lt;&gt;"",'Colaris Pokedex'!AC27,"")</f>
        <v>0</v>
      </c>
      <c r="AA834" s="17">
        <f>+IF('Colaris Pokedex'!AD27&lt;&gt;"",'Colaris Pokedex'!AD27,"")</f>
        <v>0</v>
      </c>
      <c r="AB834" s="17">
        <f>+IF('Colaris Pokedex'!AE27&lt;&gt;"",'Colaris Pokedex'!AE27,"")</f>
        <v>0</v>
      </c>
      <c r="AC834" s="17">
        <f>+IF('Colaris Pokedex'!AF27&lt;&gt;"",'Colaris Pokedex'!AF27,"")</f>
        <v>0</v>
      </c>
      <c r="AD834" s="17">
        <f>+IF('Colaris Pokedex'!AG27&lt;&gt;"",'Colaris Pokedex'!AG27,"")</f>
        <v>0</v>
      </c>
      <c r="AE834" s="17">
        <f>+IF('Colaris Pokedex'!AH27&lt;&gt;"",'Colaris Pokedex'!AH27,"")</f>
        <v>0</v>
      </c>
      <c r="AF834" s="17">
        <f>+IF('Colaris Pokedex'!AI27&lt;&gt;"",'Colaris Pokedex'!AI27,"")</f>
        <v>0</v>
      </c>
      <c r="AG834" s="17" t="str">
        <f>+IF('Colaris Pokedex'!AJ27&lt;&gt;"",'Colaris Pokedex'!AJ27,"")</f>
        <v>833,0,0,0,0,0,0,0,0,0</v>
      </c>
      <c r="AH834" s="17" t="str">
        <f>+IF('Colaris Pokedex'!AK27&lt;&gt;"",'Colaris Pokedex'!AK27,"")</f>
        <v>TODO</v>
      </c>
      <c r="AI834" s="17" t="str">
        <f>+IF('Colaris Pokedex'!AL27&lt;&gt;"",'Colaris Pokedex'!AL27,"")</f>
        <v>"TO DO"</v>
      </c>
      <c r="AJ834" s="17" t="str">
        <f>+IF('Colaris Pokedex'!AM27&lt;&gt;"",'Colaris Pokedex'!AM27,"")</f>
        <v/>
      </c>
      <c r="AK834" s="17" t="str">
        <f>+IF('Colaris Pokedex'!AN27&lt;&gt;"",'Colaris Pokedex'!AN27,"")</f>
        <v/>
      </c>
      <c r="AL834" s="17" t="str">
        <f>+IF('Colaris Pokedex'!AO27&lt;&gt;"",'Colaris Pokedex'!AO27,"")</f>
        <v/>
      </c>
      <c r="AM834" s="17" t="str">
        <f>+IF('Colaris Pokedex'!AP27&lt;&gt;"",'Colaris Pokedex'!AP27,"")</f>
        <v/>
      </c>
      <c r="AN834" s="17">
        <f>+IF('Colaris Pokedex'!AQ27&lt;&gt;"",'Colaris Pokedex'!AQ27,"")</f>
        <v>0</v>
      </c>
      <c r="AO834" s="17">
        <f>+IF('Colaris Pokedex'!AR27&lt;&gt;"",'Colaris Pokedex'!AR27,"")</f>
        <v>25</v>
      </c>
      <c r="AP834" s="17">
        <f>+IF('Colaris Pokedex'!AS27&lt;&gt;"",'Colaris Pokedex'!AS27,"")</f>
        <v>0</v>
      </c>
      <c r="AQ834" s="17" t="str">
        <f>+IF('Colaris Pokedex'!AT27&lt;&gt;"",'Colaris Pokedex'!AT27,"")</f>
        <v/>
      </c>
      <c r="AT834" s="17"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DO";FormNames=;WildItemCommon=;WildItemUncommon=;WildItemRare=;BattlerPlayerY=0;BattlerEnemyY=25;BattlerAltitude=0;Evolutions=;Incense=</v>
      </c>
    </row>
    <row r="835" spans="1:46" x14ac:dyDescent="0.25">
      <c r="A835" s="16">
        <v>834</v>
      </c>
      <c r="B835" s="17" t="str">
        <f>+IF('Colaris Pokedex'!E28&lt;&gt;"",'Colaris Pokedex'!E28,"")</f>
        <v>Erytrolampru</v>
      </c>
      <c r="C835" s="17" t="str">
        <f>+IF('Colaris Pokedex'!F28&lt;&gt;"",'Colaris Pokedex'!F28,"")</f>
        <v>ERYTROLAMPRU</v>
      </c>
      <c r="D835" s="17" t="str">
        <f>+IF('Colaris Pokedex'!G28&lt;&gt;"",'Colaris Pokedex'!G28,"")</f>
        <v>GRASS</v>
      </c>
      <c r="E835" s="17" t="str">
        <f>+IF('Colaris Pokedex'!H28&lt;&gt;"",'Colaris Pokedex'!H28,"")</f>
        <v>FERAL</v>
      </c>
      <c r="F835" s="17" t="str">
        <f>+IF('Colaris Pokedex'!I28&lt;&gt;"",'Colaris Pokedex'!I28,"")</f>
        <v>30,30,30,30,30,30</v>
      </c>
      <c r="G835" s="17" t="str">
        <f>+IF('Colaris Pokedex'!J28&lt;&gt;"",'Colaris Pokedex'!J28,"")</f>
        <v>Female50Percent</v>
      </c>
      <c r="H835" s="17" t="str">
        <f>+IF('Colaris Pokedex'!K28&lt;&gt;"",'Colaris Pokedex'!K28,"")</f>
        <v>Medium</v>
      </c>
      <c r="I835" s="17">
        <f>+IF('Colaris Pokedex'!L28&lt;&gt;"",'Colaris Pokedex'!L28,"")</f>
        <v>0</v>
      </c>
      <c r="J835" s="17" t="str">
        <f>+IF('Colaris Pokedex'!M28&lt;&gt;"",'Colaris Pokedex'!M28,"")</f>
        <v>0,0,0,0,0,0</v>
      </c>
      <c r="K835" s="17">
        <f>+IF('Colaris Pokedex'!N28&lt;&gt;"",'Colaris Pokedex'!N28,"")</f>
        <v>255</v>
      </c>
      <c r="L835" s="17">
        <f>+IF('Colaris Pokedex'!O28&lt;&gt;"",'Colaris Pokedex'!O28,"")</f>
        <v>70</v>
      </c>
      <c r="M835" s="17" t="str">
        <f>+IF('Colaris Pokedex'!P28&lt;&gt;"",'Colaris Pokedex'!P28,"")</f>
        <v>RUNAWAY</v>
      </c>
      <c r="N835" s="17" t="str">
        <f>+IF('Colaris Pokedex'!Q28&lt;&gt;"",'Colaris Pokedex'!Q28,"")</f>
        <v/>
      </c>
      <c r="O835" s="17" t="str">
        <f>+IF('Colaris Pokedex'!R28&lt;&gt;"",'Colaris Pokedex'!R28,"")</f>
        <v>1,TACKLE,1,LEER,1,GROWL,1,SCARYFACE</v>
      </c>
      <c r="P835" s="17" t="str">
        <f>+IF('Colaris Pokedex'!S28&lt;&gt;"",'Colaris Pokedex'!S28,"")</f>
        <v>FIREPUNCH,THUNDERPUNCH,ICEPUNCH,SWORDSDANCE,TAUNT,TRICK,GRASSYTERRAIN</v>
      </c>
      <c r="Q835" s="17" t="str">
        <f>+IF('Colaris Pokedex'!T28&lt;&gt;"",'Colaris Pokedex'!T28,"")</f>
        <v>Field</v>
      </c>
      <c r="R835" s="17">
        <f>+IF('Colaris Pokedex'!U28&lt;&gt;"",'Colaris Pokedex'!U28,"")</f>
        <v>4080</v>
      </c>
      <c r="S835" s="17">
        <f>+IF('Colaris Pokedex'!V28&lt;&gt;"",'Colaris Pokedex'!V28,"")</f>
        <v>0.1</v>
      </c>
      <c r="T835" s="17">
        <f>+IF('Colaris Pokedex'!W28&lt;&gt;"",'Colaris Pokedex'!W28,"")</f>
        <v>0.1</v>
      </c>
      <c r="U835" s="17" t="str">
        <f>+IF('Colaris Pokedex'!X28&lt;&gt;"",'Colaris Pokedex'!X28,"")</f>
        <v>Brown</v>
      </c>
      <c r="V835" s="17" t="str">
        <f>+IF('Colaris Pokedex'!Y28&lt;&gt;"",'Colaris Pokedex'!Y28,"")</f>
        <v/>
      </c>
      <c r="W835" s="17">
        <f>+IF('Colaris Pokedex'!Z28&lt;&gt;"",'Colaris Pokedex'!Z28,"")</f>
        <v>834</v>
      </c>
      <c r="X835" s="17">
        <f>+IF('Colaris Pokedex'!AA28&lt;&gt;"",'Colaris Pokedex'!AA28,"")</f>
        <v>0</v>
      </c>
      <c r="Y835" s="17">
        <f>+IF('Colaris Pokedex'!AB28&lt;&gt;"",'Colaris Pokedex'!AB28,"")</f>
        <v>0</v>
      </c>
      <c r="Z835" s="17">
        <f>+IF('Colaris Pokedex'!AC28&lt;&gt;"",'Colaris Pokedex'!AC28,"")</f>
        <v>0</v>
      </c>
      <c r="AA835" s="17">
        <f>+IF('Colaris Pokedex'!AD28&lt;&gt;"",'Colaris Pokedex'!AD28,"")</f>
        <v>0</v>
      </c>
      <c r="AB835" s="17">
        <f>+IF('Colaris Pokedex'!AE28&lt;&gt;"",'Colaris Pokedex'!AE28,"")</f>
        <v>0</v>
      </c>
      <c r="AC835" s="17">
        <f>+IF('Colaris Pokedex'!AF28&lt;&gt;"",'Colaris Pokedex'!AF28,"")</f>
        <v>0</v>
      </c>
      <c r="AD835" s="17">
        <f>+IF('Colaris Pokedex'!AG28&lt;&gt;"",'Colaris Pokedex'!AG28,"")</f>
        <v>0</v>
      </c>
      <c r="AE835" s="17">
        <f>+IF('Colaris Pokedex'!AH28&lt;&gt;"",'Colaris Pokedex'!AH28,"")</f>
        <v>0</v>
      </c>
      <c r="AF835" s="17">
        <f>+IF('Colaris Pokedex'!AI28&lt;&gt;"",'Colaris Pokedex'!AI28,"")</f>
        <v>0</v>
      </c>
      <c r="AG835" s="17" t="str">
        <f>+IF('Colaris Pokedex'!AJ28&lt;&gt;"",'Colaris Pokedex'!AJ28,"")</f>
        <v>834,0,0,0,0,0,0,0,0,0</v>
      </c>
      <c r="AH835" s="17" t="str">
        <f>+IF('Colaris Pokedex'!AK28&lt;&gt;"",'Colaris Pokedex'!AK28,"")</f>
        <v>TODO</v>
      </c>
      <c r="AI835" s="17" t="str">
        <f>+IF('Colaris Pokedex'!AL28&lt;&gt;"",'Colaris Pokedex'!AL28,"")</f>
        <v>"TO DO"</v>
      </c>
      <c r="AJ835" s="17" t="str">
        <f>+IF('Colaris Pokedex'!AM28&lt;&gt;"",'Colaris Pokedex'!AM28,"")</f>
        <v/>
      </c>
      <c r="AK835" s="17" t="str">
        <f>+IF('Colaris Pokedex'!AN28&lt;&gt;"",'Colaris Pokedex'!AN28,"")</f>
        <v/>
      </c>
      <c r="AL835" s="17" t="str">
        <f>+IF('Colaris Pokedex'!AO28&lt;&gt;"",'Colaris Pokedex'!AO28,"")</f>
        <v/>
      </c>
      <c r="AM835" s="17" t="str">
        <f>+IF('Colaris Pokedex'!AP28&lt;&gt;"",'Colaris Pokedex'!AP28,"")</f>
        <v/>
      </c>
      <c r="AN835" s="17">
        <f>+IF('Colaris Pokedex'!AQ28&lt;&gt;"",'Colaris Pokedex'!AQ28,"")</f>
        <v>0</v>
      </c>
      <c r="AO835" s="17">
        <f>+IF('Colaris Pokedex'!AR28&lt;&gt;"",'Colaris Pokedex'!AR28,"")</f>
        <v>25</v>
      </c>
      <c r="AP835" s="17">
        <f>+IF('Colaris Pokedex'!AS28&lt;&gt;"",'Colaris Pokedex'!AS28,"")</f>
        <v>0</v>
      </c>
      <c r="AQ835" s="17" t="str">
        <f>+IF('Colaris Pokedex'!AT28&lt;&gt;"",'Colaris Pokedex'!AT28,"")</f>
        <v/>
      </c>
      <c r="AT835" s="17" t="str">
        <f t="shared" ref="AT835:AT898" si="26">"["&amp;A835&amp;"];"&amp;$B$1&amp;"="&amp;B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AG$1&amp;"="&amp;AG835&amp;";"&amp;$AH$1&amp;"="&amp;AH835&amp;";"&amp;$AI$1&amp;"="&amp;AI835&amp;";"&amp;$AJ$1&amp;"="&amp;AJ835&amp;";"&amp;$AK$1&amp;"="&amp;AK835&amp;";"&amp;$AL$1&amp;"="&amp;AL835&amp;";"&amp;$AM$1&amp;"="&amp;AM835&amp;";"&amp;$AN$1&amp;"="&amp;AN835&amp;";"&amp;$AO$1&amp;"="&amp;AO835&amp;";"&amp;$AP$1&amp;"="&amp;AP835&amp;";"&amp;$AQ$1&amp;"="&amp;AQ835&amp;";"&amp;$AR$1&amp;"="&amp;AR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6" x14ac:dyDescent="0.25">
      <c r="A836" s="16">
        <v>835</v>
      </c>
      <c r="B836" s="17" t="str">
        <f>+IF('Colaris Pokedex'!E29&lt;&gt;"",'Colaris Pokedex'!E29,"")</f>
        <v>Cuipot</v>
      </c>
      <c r="C836" s="17" t="str">
        <f>+IF('Colaris Pokedex'!F29&lt;&gt;"",'Colaris Pokedex'!F29,"")</f>
        <v>CUIPOT</v>
      </c>
      <c r="D836" s="17" t="str">
        <f>+IF('Colaris Pokedex'!G29&lt;&gt;"",'Colaris Pokedex'!G29,"")</f>
        <v>ELECTRIC</v>
      </c>
      <c r="E836" s="17" t="str">
        <f>+IF('Colaris Pokedex'!H29&lt;&gt;"",'Colaris Pokedex'!H29,"")</f>
        <v>FIGHTING</v>
      </c>
      <c r="F836" s="17" t="str">
        <f>+IF('Colaris Pokedex'!I29&lt;&gt;"",'Colaris Pokedex'!I29,"")</f>
        <v>30,30,30,30,30,30</v>
      </c>
      <c r="G836" s="17" t="str">
        <f>+IF('Colaris Pokedex'!J29&lt;&gt;"",'Colaris Pokedex'!J29,"")</f>
        <v>Female50Percent</v>
      </c>
      <c r="H836" s="17" t="str">
        <f>+IF('Colaris Pokedex'!K29&lt;&gt;"",'Colaris Pokedex'!K29,"")</f>
        <v>Medium</v>
      </c>
      <c r="I836" s="17">
        <f>+IF('Colaris Pokedex'!L29&lt;&gt;"",'Colaris Pokedex'!L29,"")</f>
        <v>0</v>
      </c>
      <c r="J836" s="17" t="str">
        <f>+IF('Colaris Pokedex'!M29&lt;&gt;"",'Colaris Pokedex'!M29,"")</f>
        <v>0,0,0,0,0,0</v>
      </c>
      <c r="K836" s="17">
        <f>+IF('Colaris Pokedex'!N29&lt;&gt;"",'Colaris Pokedex'!N29,"")</f>
        <v>255</v>
      </c>
      <c r="L836" s="17">
        <f>+IF('Colaris Pokedex'!O29&lt;&gt;"",'Colaris Pokedex'!O29,"")</f>
        <v>70</v>
      </c>
      <c r="M836" s="17" t="str">
        <f>+IF('Colaris Pokedex'!P29&lt;&gt;"",'Colaris Pokedex'!P29,"")</f>
        <v>RUNAWAY</v>
      </c>
      <c r="N836" s="17" t="str">
        <f>+IF('Colaris Pokedex'!Q29&lt;&gt;"",'Colaris Pokedex'!Q29,"")</f>
        <v/>
      </c>
      <c r="O836" s="17" t="str">
        <f>+IF('Colaris Pokedex'!R29&lt;&gt;"",'Colaris Pokedex'!R29,"")</f>
        <v>1,TACKLE,1,LEER,1,GROWL,1,SCARYFACE</v>
      </c>
      <c r="P836" s="17" t="str">
        <f>+IF('Colaris Pokedex'!S29&lt;&gt;"",'Colaris Pokedex'!S29,"")</f>
        <v>FIREPUNCH,THUNDERPUNCH,ICEPUNCH,SWORDSDANCE,TAUNT,TRICK,GRASSYTERRAIN</v>
      </c>
      <c r="Q836" s="17" t="str">
        <f>+IF('Colaris Pokedex'!T29&lt;&gt;"",'Colaris Pokedex'!T29,"")</f>
        <v>Field</v>
      </c>
      <c r="R836" s="17">
        <f>+IF('Colaris Pokedex'!U29&lt;&gt;"",'Colaris Pokedex'!U29,"")</f>
        <v>4080</v>
      </c>
      <c r="S836" s="17">
        <f>+IF('Colaris Pokedex'!V29&lt;&gt;"",'Colaris Pokedex'!V29,"")</f>
        <v>0.1</v>
      </c>
      <c r="T836" s="17">
        <f>+IF('Colaris Pokedex'!W29&lt;&gt;"",'Colaris Pokedex'!W29,"")</f>
        <v>0.1</v>
      </c>
      <c r="U836" s="17" t="str">
        <f>+IF('Colaris Pokedex'!X29&lt;&gt;"",'Colaris Pokedex'!X29,"")</f>
        <v>Brown</v>
      </c>
      <c r="V836" s="17" t="str">
        <f>+IF('Colaris Pokedex'!Y29&lt;&gt;"",'Colaris Pokedex'!Y29,"")</f>
        <v/>
      </c>
      <c r="W836" s="17">
        <f>+IF('Colaris Pokedex'!Z29&lt;&gt;"",'Colaris Pokedex'!Z29,"")</f>
        <v>835</v>
      </c>
      <c r="X836" s="17">
        <f>+IF('Colaris Pokedex'!AA29&lt;&gt;"",'Colaris Pokedex'!AA29,"")</f>
        <v>0</v>
      </c>
      <c r="Y836" s="17">
        <f>+IF('Colaris Pokedex'!AB29&lt;&gt;"",'Colaris Pokedex'!AB29,"")</f>
        <v>0</v>
      </c>
      <c r="Z836" s="17">
        <f>+IF('Colaris Pokedex'!AC29&lt;&gt;"",'Colaris Pokedex'!AC29,"")</f>
        <v>0</v>
      </c>
      <c r="AA836" s="17">
        <f>+IF('Colaris Pokedex'!AD29&lt;&gt;"",'Colaris Pokedex'!AD29,"")</f>
        <v>0</v>
      </c>
      <c r="AB836" s="17">
        <f>+IF('Colaris Pokedex'!AE29&lt;&gt;"",'Colaris Pokedex'!AE29,"")</f>
        <v>0</v>
      </c>
      <c r="AC836" s="17">
        <f>+IF('Colaris Pokedex'!AF29&lt;&gt;"",'Colaris Pokedex'!AF29,"")</f>
        <v>0</v>
      </c>
      <c r="AD836" s="17">
        <f>+IF('Colaris Pokedex'!AG29&lt;&gt;"",'Colaris Pokedex'!AG29,"")</f>
        <v>0</v>
      </c>
      <c r="AE836" s="17">
        <f>+IF('Colaris Pokedex'!AH29&lt;&gt;"",'Colaris Pokedex'!AH29,"")</f>
        <v>0</v>
      </c>
      <c r="AF836" s="17">
        <f>+IF('Colaris Pokedex'!AI29&lt;&gt;"",'Colaris Pokedex'!AI29,"")</f>
        <v>0</v>
      </c>
      <c r="AG836" s="17" t="str">
        <f>+IF('Colaris Pokedex'!AJ29&lt;&gt;"",'Colaris Pokedex'!AJ29,"")</f>
        <v>835,0,0,0,0,0,0,0,0,0</v>
      </c>
      <c r="AH836" s="17" t="str">
        <f>+IF('Colaris Pokedex'!AK29&lt;&gt;"",'Colaris Pokedex'!AK29,"")</f>
        <v>TODO</v>
      </c>
      <c r="AI836" s="17" t="str">
        <f>+IF('Colaris Pokedex'!AL29&lt;&gt;"",'Colaris Pokedex'!AL29,"")</f>
        <v>"TO DO"</v>
      </c>
      <c r="AJ836" s="17" t="str">
        <f>+IF('Colaris Pokedex'!AM29&lt;&gt;"",'Colaris Pokedex'!AM29,"")</f>
        <v/>
      </c>
      <c r="AK836" s="17" t="str">
        <f>+IF('Colaris Pokedex'!AN29&lt;&gt;"",'Colaris Pokedex'!AN29,"")</f>
        <v/>
      </c>
      <c r="AL836" s="17" t="str">
        <f>+IF('Colaris Pokedex'!AO29&lt;&gt;"",'Colaris Pokedex'!AO29,"")</f>
        <v/>
      </c>
      <c r="AM836" s="17" t="str">
        <f>+IF('Colaris Pokedex'!AP29&lt;&gt;"",'Colaris Pokedex'!AP29,"")</f>
        <v/>
      </c>
      <c r="AN836" s="17">
        <f>+IF('Colaris Pokedex'!AQ29&lt;&gt;"",'Colaris Pokedex'!AQ29,"")</f>
        <v>0</v>
      </c>
      <c r="AO836" s="17">
        <f>+IF('Colaris Pokedex'!AR29&lt;&gt;"",'Colaris Pokedex'!AR29,"")</f>
        <v>25</v>
      </c>
      <c r="AP836" s="17">
        <f>+IF('Colaris Pokedex'!AS29&lt;&gt;"",'Colaris Pokedex'!AS29,"")</f>
        <v>0</v>
      </c>
      <c r="AQ836" s="17" t="str">
        <f>+IF('Colaris Pokedex'!AT29&lt;&gt;"",'Colaris Pokedex'!AT29,"")</f>
        <v/>
      </c>
      <c r="AT836" s="17" t="str">
        <f t="shared" si="26"/>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DO";FormNames=;WildItemCommon=;WildItemUncommon=;WildItemRare=;BattlerPlayerY=0;BattlerEnemyY=25;BattlerAltitude=0;Evolutions=;Incense=</v>
      </c>
    </row>
    <row r="837" spans="1:46" x14ac:dyDescent="0.25">
      <c r="A837" s="16">
        <v>836</v>
      </c>
      <c r="B837" s="17" t="str">
        <f>+IF('Colaris Pokedex'!E30&lt;&gt;"",'Colaris Pokedex'!E30,"")</f>
        <v>Ecopot</v>
      </c>
      <c r="C837" s="17" t="str">
        <f>+IF('Colaris Pokedex'!F30&lt;&gt;"",'Colaris Pokedex'!F30,"")</f>
        <v>ECOPOT</v>
      </c>
      <c r="D837" s="17" t="str">
        <f>+IF('Colaris Pokedex'!G30&lt;&gt;"",'Colaris Pokedex'!G30,"")</f>
        <v>ELECTRIC</v>
      </c>
      <c r="E837" s="17" t="str">
        <f>+IF('Colaris Pokedex'!H30&lt;&gt;"",'Colaris Pokedex'!H30,"")</f>
        <v>FIGHTING</v>
      </c>
      <c r="F837" s="17" t="str">
        <f>+IF('Colaris Pokedex'!I30&lt;&gt;"",'Colaris Pokedex'!I30,"")</f>
        <v>30,30,30,30,30,30</v>
      </c>
      <c r="G837" s="17" t="str">
        <f>+IF('Colaris Pokedex'!J30&lt;&gt;"",'Colaris Pokedex'!J30,"")</f>
        <v>Female50Percent</v>
      </c>
      <c r="H837" s="17" t="str">
        <f>+IF('Colaris Pokedex'!K30&lt;&gt;"",'Colaris Pokedex'!K30,"")</f>
        <v>Medium</v>
      </c>
      <c r="I837" s="17">
        <f>+IF('Colaris Pokedex'!L30&lt;&gt;"",'Colaris Pokedex'!L30,"")</f>
        <v>0</v>
      </c>
      <c r="J837" s="17" t="str">
        <f>+IF('Colaris Pokedex'!M30&lt;&gt;"",'Colaris Pokedex'!M30,"")</f>
        <v>0,0,0,0,0,0</v>
      </c>
      <c r="K837" s="17">
        <f>+IF('Colaris Pokedex'!N30&lt;&gt;"",'Colaris Pokedex'!N30,"")</f>
        <v>255</v>
      </c>
      <c r="L837" s="17">
        <f>+IF('Colaris Pokedex'!O30&lt;&gt;"",'Colaris Pokedex'!O30,"")</f>
        <v>70</v>
      </c>
      <c r="M837" s="17" t="str">
        <f>+IF('Colaris Pokedex'!P30&lt;&gt;"",'Colaris Pokedex'!P30,"")</f>
        <v>RUNAWAY</v>
      </c>
      <c r="N837" s="17" t="str">
        <f>+IF('Colaris Pokedex'!Q30&lt;&gt;"",'Colaris Pokedex'!Q30,"")</f>
        <v/>
      </c>
      <c r="O837" s="17" t="str">
        <f>+IF('Colaris Pokedex'!R30&lt;&gt;"",'Colaris Pokedex'!R30,"")</f>
        <v>1,TACKLE,1,LEER,1,GROWL,1,SCARYFACE</v>
      </c>
      <c r="P837" s="17" t="str">
        <f>+IF('Colaris Pokedex'!S30&lt;&gt;"",'Colaris Pokedex'!S30,"")</f>
        <v>FIREPUNCH,THUNDERPUNCH,ICEPUNCH,SWORDSDANCE,TAUNT,TRICK,GRASSYTERRAIN</v>
      </c>
      <c r="Q837" s="17" t="str">
        <f>+IF('Colaris Pokedex'!T30&lt;&gt;"",'Colaris Pokedex'!T30,"")</f>
        <v>Field</v>
      </c>
      <c r="R837" s="17">
        <f>+IF('Colaris Pokedex'!U30&lt;&gt;"",'Colaris Pokedex'!U30,"")</f>
        <v>4080</v>
      </c>
      <c r="S837" s="17">
        <f>+IF('Colaris Pokedex'!V30&lt;&gt;"",'Colaris Pokedex'!V30,"")</f>
        <v>0.1</v>
      </c>
      <c r="T837" s="17">
        <f>+IF('Colaris Pokedex'!W30&lt;&gt;"",'Colaris Pokedex'!W30,"")</f>
        <v>0.1</v>
      </c>
      <c r="U837" s="17" t="str">
        <f>+IF('Colaris Pokedex'!X30&lt;&gt;"",'Colaris Pokedex'!X30,"")</f>
        <v>Brown</v>
      </c>
      <c r="V837" s="17" t="str">
        <f>+IF('Colaris Pokedex'!Y30&lt;&gt;"",'Colaris Pokedex'!Y30,"")</f>
        <v/>
      </c>
      <c r="W837" s="17">
        <f>+IF('Colaris Pokedex'!Z30&lt;&gt;"",'Colaris Pokedex'!Z30,"")</f>
        <v>836</v>
      </c>
      <c r="X837" s="17">
        <f>+IF('Colaris Pokedex'!AA30&lt;&gt;"",'Colaris Pokedex'!AA30,"")</f>
        <v>0</v>
      </c>
      <c r="Y837" s="17">
        <f>+IF('Colaris Pokedex'!AB30&lt;&gt;"",'Colaris Pokedex'!AB30,"")</f>
        <v>0</v>
      </c>
      <c r="Z837" s="17">
        <f>+IF('Colaris Pokedex'!AC30&lt;&gt;"",'Colaris Pokedex'!AC30,"")</f>
        <v>0</v>
      </c>
      <c r="AA837" s="17">
        <f>+IF('Colaris Pokedex'!AD30&lt;&gt;"",'Colaris Pokedex'!AD30,"")</f>
        <v>0</v>
      </c>
      <c r="AB837" s="17">
        <f>+IF('Colaris Pokedex'!AE30&lt;&gt;"",'Colaris Pokedex'!AE30,"")</f>
        <v>0</v>
      </c>
      <c r="AC837" s="17">
        <f>+IF('Colaris Pokedex'!AF30&lt;&gt;"",'Colaris Pokedex'!AF30,"")</f>
        <v>0</v>
      </c>
      <c r="AD837" s="17">
        <f>+IF('Colaris Pokedex'!AG30&lt;&gt;"",'Colaris Pokedex'!AG30,"")</f>
        <v>0</v>
      </c>
      <c r="AE837" s="17">
        <f>+IF('Colaris Pokedex'!AH30&lt;&gt;"",'Colaris Pokedex'!AH30,"")</f>
        <v>0</v>
      </c>
      <c r="AF837" s="17">
        <f>+IF('Colaris Pokedex'!AI30&lt;&gt;"",'Colaris Pokedex'!AI30,"")</f>
        <v>0</v>
      </c>
      <c r="AG837" s="17" t="str">
        <f>+IF('Colaris Pokedex'!AJ30&lt;&gt;"",'Colaris Pokedex'!AJ30,"")</f>
        <v>836,0,0,0,0,0,0,0,0,0</v>
      </c>
      <c r="AH837" s="17" t="str">
        <f>+IF('Colaris Pokedex'!AK30&lt;&gt;"",'Colaris Pokedex'!AK30,"")</f>
        <v>TODO</v>
      </c>
      <c r="AI837" s="17" t="str">
        <f>+IF('Colaris Pokedex'!AL30&lt;&gt;"",'Colaris Pokedex'!AL30,"")</f>
        <v>"TO DO"</v>
      </c>
      <c r="AJ837" s="17" t="str">
        <f>+IF('Colaris Pokedex'!AM30&lt;&gt;"",'Colaris Pokedex'!AM30,"")</f>
        <v/>
      </c>
      <c r="AK837" s="17" t="str">
        <f>+IF('Colaris Pokedex'!AN30&lt;&gt;"",'Colaris Pokedex'!AN30,"")</f>
        <v/>
      </c>
      <c r="AL837" s="17" t="str">
        <f>+IF('Colaris Pokedex'!AO30&lt;&gt;"",'Colaris Pokedex'!AO30,"")</f>
        <v/>
      </c>
      <c r="AM837" s="17" t="str">
        <f>+IF('Colaris Pokedex'!AP30&lt;&gt;"",'Colaris Pokedex'!AP30,"")</f>
        <v/>
      </c>
      <c r="AN837" s="17">
        <f>+IF('Colaris Pokedex'!AQ30&lt;&gt;"",'Colaris Pokedex'!AQ30,"")</f>
        <v>0</v>
      </c>
      <c r="AO837" s="17">
        <f>+IF('Colaris Pokedex'!AR30&lt;&gt;"",'Colaris Pokedex'!AR30,"")</f>
        <v>25</v>
      </c>
      <c r="AP837" s="17">
        <f>+IF('Colaris Pokedex'!AS30&lt;&gt;"",'Colaris Pokedex'!AS30,"")</f>
        <v>0</v>
      </c>
      <c r="AQ837" s="17" t="str">
        <f>+IF('Colaris Pokedex'!AT30&lt;&gt;"",'Colaris Pokedex'!AT30,"")</f>
        <v/>
      </c>
      <c r="AT837" s="17" t="str">
        <f t="shared" si="26"/>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6" x14ac:dyDescent="0.25">
      <c r="A838" s="16">
        <v>837</v>
      </c>
      <c r="B838" s="17" t="str">
        <f>+IF('Colaris Pokedex'!E31&lt;&gt;"",'Colaris Pokedex'!E31,"")</f>
        <v>Meles</v>
      </c>
      <c r="C838" s="17" t="str">
        <f>+IF('Colaris Pokedex'!F31&lt;&gt;"",'Colaris Pokedex'!F31,"")</f>
        <v>MELES</v>
      </c>
      <c r="D838" s="17" t="str">
        <f>+IF('Colaris Pokedex'!G31&lt;&gt;"",'Colaris Pokedex'!G31,"")</f>
        <v>GROUND</v>
      </c>
      <c r="E838" s="17" t="str">
        <f>+IF('Colaris Pokedex'!H31&lt;&gt;"",'Colaris Pokedex'!H31,"")</f>
        <v>FAIRY</v>
      </c>
      <c r="F838" s="17" t="str">
        <f>+IF('Colaris Pokedex'!I31&lt;&gt;"",'Colaris Pokedex'!I31,"")</f>
        <v>30,30,30,30,30,30</v>
      </c>
      <c r="G838" s="17" t="str">
        <f>+IF('Colaris Pokedex'!J31&lt;&gt;"",'Colaris Pokedex'!J31,"")</f>
        <v>Female50Percent</v>
      </c>
      <c r="H838" s="17" t="str">
        <f>+IF('Colaris Pokedex'!K31&lt;&gt;"",'Colaris Pokedex'!K31,"")</f>
        <v>Medium</v>
      </c>
      <c r="I838" s="17">
        <f>+IF('Colaris Pokedex'!L31&lt;&gt;"",'Colaris Pokedex'!L31,"")</f>
        <v>0</v>
      </c>
      <c r="J838" s="17" t="str">
        <f>+IF('Colaris Pokedex'!M31&lt;&gt;"",'Colaris Pokedex'!M31,"")</f>
        <v>0,0,0,0,0,0</v>
      </c>
      <c r="K838" s="17">
        <f>+IF('Colaris Pokedex'!N31&lt;&gt;"",'Colaris Pokedex'!N31,"")</f>
        <v>255</v>
      </c>
      <c r="L838" s="17">
        <f>+IF('Colaris Pokedex'!O31&lt;&gt;"",'Colaris Pokedex'!O31,"")</f>
        <v>70</v>
      </c>
      <c r="M838" s="17" t="str">
        <f>+IF('Colaris Pokedex'!P31&lt;&gt;"",'Colaris Pokedex'!P31,"")</f>
        <v>RUNAWAY</v>
      </c>
      <c r="N838" s="17" t="str">
        <f>+IF('Colaris Pokedex'!Q31&lt;&gt;"",'Colaris Pokedex'!Q31,"")</f>
        <v/>
      </c>
      <c r="O838" s="17" t="str">
        <f>+IF('Colaris Pokedex'!R31&lt;&gt;"",'Colaris Pokedex'!R31,"")</f>
        <v>1,TACKLE,1,LEER,1,GROWL,1,SCARYFACE</v>
      </c>
      <c r="P838" s="17" t="str">
        <f>+IF('Colaris Pokedex'!S31&lt;&gt;"",'Colaris Pokedex'!S31,"")</f>
        <v>FIREPUNCH,THUNDERPUNCH,ICEPUNCH,SWORDSDANCE,TAUNT,TRICK,GRASSYTERRAIN</v>
      </c>
      <c r="Q838" s="17" t="str">
        <f>+IF('Colaris Pokedex'!T31&lt;&gt;"",'Colaris Pokedex'!T31,"")</f>
        <v>Field</v>
      </c>
      <c r="R838" s="17">
        <f>+IF('Colaris Pokedex'!U31&lt;&gt;"",'Colaris Pokedex'!U31,"")</f>
        <v>4080</v>
      </c>
      <c r="S838" s="17">
        <f>+IF('Colaris Pokedex'!V31&lt;&gt;"",'Colaris Pokedex'!V31,"")</f>
        <v>0.1</v>
      </c>
      <c r="T838" s="17">
        <f>+IF('Colaris Pokedex'!W31&lt;&gt;"",'Colaris Pokedex'!W31,"")</f>
        <v>0.1</v>
      </c>
      <c r="U838" s="17" t="str">
        <f>+IF('Colaris Pokedex'!X31&lt;&gt;"",'Colaris Pokedex'!X31,"")</f>
        <v>Brown</v>
      </c>
      <c r="V838" s="17" t="str">
        <f>+IF('Colaris Pokedex'!Y31&lt;&gt;"",'Colaris Pokedex'!Y31,"")</f>
        <v/>
      </c>
      <c r="W838" s="17">
        <f>+IF('Colaris Pokedex'!Z31&lt;&gt;"",'Colaris Pokedex'!Z31,"")</f>
        <v>837</v>
      </c>
      <c r="X838" s="17">
        <f>+IF('Colaris Pokedex'!AA31&lt;&gt;"",'Colaris Pokedex'!AA31,"")</f>
        <v>0</v>
      </c>
      <c r="Y838" s="17">
        <f>+IF('Colaris Pokedex'!AB31&lt;&gt;"",'Colaris Pokedex'!AB31,"")</f>
        <v>0</v>
      </c>
      <c r="Z838" s="17">
        <f>+IF('Colaris Pokedex'!AC31&lt;&gt;"",'Colaris Pokedex'!AC31,"")</f>
        <v>0</v>
      </c>
      <c r="AA838" s="17">
        <f>+IF('Colaris Pokedex'!AD31&lt;&gt;"",'Colaris Pokedex'!AD31,"")</f>
        <v>0</v>
      </c>
      <c r="AB838" s="17">
        <f>+IF('Colaris Pokedex'!AE31&lt;&gt;"",'Colaris Pokedex'!AE31,"")</f>
        <v>0</v>
      </c>
      <c r="AC838" s="17">
        <f>+IF('Colaris Pokedex'!AF31&lt;&gt;"",'Colaris Pokedex'!AF31,"")</f>
        <v>0</v>
      </c>
      <c r="AD838" s="17">
        <f>+IF('Colaris Pokedex'!AG31&lt;&gt;"",'Colaris Pokedex'!AG31,"")</f>
        <v>0</v>
      </c>
      <c r="AE838" s="17">
        <f>+IF('Colaris Pokedex'!AH31&lt;&gt;"",'Colaris Pokedex'!AH31,"")</f>
        <v>0</v>
      </c>
      <c r="AF838" s="17">
        <f>+IF('Colaris Pokedex'!AI31&lt;&gt;"",'Colaris Pokedex'!AI31,"")</f>
        <v>0</v>
      </c>
      <c r="AG838" s="17" t="str">
        <f>+IF('Colaris Pokedex'!AJ31&lt;&gt;"",'Colaris Pokedex'!AJ31,"")</f>
        <v>837,0,0,0,0,0,0,0,0,0</v>
      </c>
      <c r="AH838" s="17" t="str">
        <f>+IF('Colaris Pokedex'!AK31&lt;&gt;"",'Colaris Pokedex'!AK31,"")</f>
        <v>TODO</v>
      </c>
      <c r="AI838" s="17" t="str">
        <f>+IF('Colaris Pokedex'!AL31&lt;&gt;"",'Colaris Pokedex'!AL31,"")</f>
        <v>"TO DO"</v>
      </c>
      <c r="AJ838" s="17" t="str">
        <f>+IF('Colaris Pokedex'!AM31&lt;&gt;"",'Colaris Pokedex'!AM31,"")</f>
        <v/>
      </c>
      <c r="AK838" s="17" t="str">
        <f>+IF('Colaris Pokedex'!AN31&lt;&gt;"",'Colaris Pokedex'!AN31,"")</f>
        <v/>
      </c>
      <c r="AL838" s="17" t="str">
        <f>+IF('Colaris Pokedex'!AO31&lt;&gt;"",'Colaris Pokedex'!AO31,"")</f>
        <v/>
      </c>
      <c r="AM838" s="17" t="str">
        <f>+IF('Colaris Pokedex'!AP31&lt;&gt;"",'Colaris Pokedex'!AP31,"")</f>
        <v/>
      </c>
      <c r="AN838" s="17">
        <f>+IF('Colaris Pokedex'!AQ31&lt;&gt;"",'Colaris Pokedex'!AQ31,"")</f>
        <v>0</v>
      </c>
      <c r="AO838" s="17">
        <f>+IF('Colaris Pokedex'!AR31&lt;&gt;"",'Colaris Pokedex'!AR31,"")</f>
        <v>25</v>
      </c>
      <c r="AP838" s="17">
        <f>+IF('Colaris Pokedex'!AS31&lt;&gt;"",'Colaris Pokedex'!AS31,"")</f>
        <v>0</v>
      </c>
      <c r="AQ838" s="17" t="str">
        <f>+IF('Colaris Pokedex'!AT31&lt;&gt;"",'Colaris Pokedex'!AT31,"")</f>
        <v/>
      </c>
      <c r="AT838" s="17" t="str">
        <f t="shared" si="26"/>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DO";FormNames=;WildItemCommon=;WildItemUncommon=;WildItemRare=;BattlerPlayerY=0;BattlerEnemyY=25;BattlerAltitude=0;Evolutions=;Incense=</v>
      </c>
    </row>
    <row r="839" spans="1:46" x14ac:dyDescent="0.25">
      <c r="A839" s="16">
        <v>838</v>
      </c>
      <c r="B839" s="17" t="str">
        <f>+IF('Colaris Pokedex'!E32&lt;&gt;"",'Colaris Pokedex'!E32,"")</f>
        <v>Bauson</v>
      </c>
      <c r="C839" s="17" t="str">
        <f>+IF('Colaris Pokedex'!F32&lt;&gt;"",'Colaris Pokedex'!F32,"")</f>
        <v>BAUSON</v>
      </c>
      <c r="D839" s="17" t="str">
        <f>+IF('Colaris Pokedex'!G32&lt;&gt;"",'Colaris Pokedex'!G32,"")</f>
        <v>GROUND</v>
      </c>
      <c r="E839" s="17" t="str">
        <f>+IF('Colaris Pokedex'!H32&lt;&gt;"",'Colaris Pokedex'!H32,"")</f>
        <v>FAIRY</v>
      </c>
      <c r="F839" s="17" t="str">
        <f>+IF('Colaris Pokedex'!I32&lt;&gt;"",'Colaris Pokedex'!I32,"")</f>
        <v>30,30,30,30,30,30</v>
      </c>
      <c r="G839" s="17" t="str">
        <f>+IF('Colaris Pokedex'!J32&lt;&gt;"",'Colaris Pokedex'!J32,"")</f>
        <v>Female50Percent</v>
      </c>
      <c r="H839" s="17" t="str">
        <f>+IF('Colaris Pokedex'!K32&lt;&gt;"",'Colaris Pokedex'!K32,"")</f>
        <v>Medium</v>
      </c>
      <c r="I839" s="17">
        <f>+IF('Colaris Pokedex'!L32&lt;&gt;"",'Colaris Pokedex'!L32,"")</f>
        <v>0</v>
      </c>
      <c r="J839" s="17" t="str">
        <f>+IF('Colaris Pokedex'!M32&lt;&gt;"",'Colaris Pokedex'!M32,"")</f>
        <v>0,0,0,0,0,0</v>
      </c>
      <c r="K839" s="17">
        <f>+IF('Colaris Pokedex'!N32&lt;&gt;"",'Colaris Pokedex'!N32,"")</f>
        <v>255</v>
      </c>
      <c r="L839" s="17">
        <f>+IF('Colaris Pokedex'!O32&lt;&gt;"",'Colaris Pokedex'!O32,"")</f>
        <v>70</v>
      </c>
      <c r="M839" s="17" t="str">
        <f>+IF('Colaris Pokedex'!P32&lt;&gt;"",'Colaris Pokedex'!P32,"")</f>
        <v>RUNAWAY</v>
      </c>
      <c r="N839" s="17" t="str">
        <f>+IF('Colaris Pokedex'!Q32&lt;&gt;"",'Colaris Pokedex'!Q32,"")</f>
        <v/>
      </c>
      <c r="O839" s="17" t="str">
        <f>+IF('Colaris Pokedex'!R32&lt;&gt;"",'Colaris Pokedex'!R32,"")</f>
        <v>1,TACKLE,1,LEER,1,GROWL,1,SCARYFACE</v>
      </c>
      <c r="P839" s="17" t="str">
        <f>+IF('Colaris Pokedex'!S32&lt;&gt;"",'Colaris Pokedex'!S32,"")</f>
        <v>FIREPUNCH,THUNDERPUNCH,ICEPUNCH,SWORDSDANCE,TAUNT,TRICK,GRASSYTERRAIN</v>
      </c>
      <c r="Q839" s="17" t="str">
        <f>+IF('Colaris Pokedex'!T32&lt;&gt;"",'Colaris Pokedex'!T32,"")</f>
        <v>Field</v>
      </c>
      <c r="R839" s="17">
        <f>+IF('Colaris Pokedex'!U32&lt;&gt;"",'Colaris Pokedex'!U32,"")</f>
        <v>4080</v>
      </c>
      <c r="S839" s="17">
        <f>+IF('Colaris Pokedex'!V32&lt;&gt;"",'Colaris Pokedex'!V32,"")</f>
        <v>0.1</v>
      </c>
      <c r="T839" s="17">
        <f>+IF('Colaris Pokedex'!W32&lt;&gt;"",'Colaris Pokedex'!W32,"")</f>
        <v>0.1</v>
      </c>
      <c r="U839" s="17" t="str">
        <f>+IF('Colaris Pokedex'!X32&lt;&gt;"",'Colaris Pokedex'!X32,"")</f>
        <v>Brown</v>
      </c>
      <c r="V839" s="17" t="str">
        <f>+IF('Colaris Pokedex'!Y32&lt;&gt;"",'Colaris Pokedex'!Y32,"")</f>
        <v/>
      </c>
      <c r="W839" s="17">
        <f>+IF('Colaris Pokedex'!Z32&lt;&gt;"",'Colaris Pokedex'!Z32,"")</f>
        <v>838</v>
      </c>
      <c r="X839" s="17">
        <f>+IF('Colaris Pokedex'!AA32&lt;&gt;"",'Colaris Pokedex'!AA32,"")</f>
        <v>0</v>
      </c>
      <c r="Y839" s="17">
        <f>+IF('Colaris Pokedex'!AB32&lt;&gt;"",'Colaris Pokedex'!AB32,"")</f>
        <v>0</v>
      </c>
      <c r="Z839" s="17">
        <f>+IF('Colaris Pokedex'!AC32&lt;&gt;"",'Colaris Pokedex'!AC32,"")</f>
        <v>0</v>
      </c>
      <c r="AA839" s="17">
        <f>+IF('Colaris Pokedex'!AD32&lt;&gt;"",'Colaris Pokedex'!AD32,"")</f>
        <v>0</v>
      </c>
      <c r="AB839" s="17">
        <f>+IF('Colaris Pokedex'!AE32&lt;&gt;"",'Colaris Pokedex'!AE32,"")</f>
        <v>0</v>
      </c>
      <c r="AC839" s="17">
        <f>+IF('Colaris Pokedex'!AF32&lt;&gt;"",'Colaris Pokedex'!AF32,"")</f>
        <v>0</v>
      </c>
      <c r="AD839" s="17">
        <f>+IF('Colaris Pokedex'!AG32&lt;&gt;"",'Colaris Pokedex'!AG32,"")</f>
        <v>0</v>
      </c>
      <c r="AE839" s="17">
        <f>+IF('Colaris Pokedex'!AH32&lt;&gt;"",'Colaris Pokedex'!AH32,"")</f>
        <v>0</v>
      </c>
      <c r="AF839" s="17">
        <f>+IF('Colaris Pokedex'!AI32&lt;&gt;"",'Colaris Pokedex'!AI32,"")</f>
        <v>0</v>
      </c>
      <c r="AG839" s="17" t="str">
        <f>+IF('Colaris Pokedex'!AJ32&lt;&gt;"",'Colaris Pokedex'!AJ32,"")</f>
        <v>838,0,0,0,0,0,0,0,0,0</v>
      </c>
      <c r="AH839" s="17" t="str">
        <f>+IF('Colaris Pokedex'!AK32&lt;&gt;"",'Colaris Pokedex'!AK32,"")</f>
        <v>TODO</v>
      </c>
      <c r="AI839" s="17" t="str">
        <f>+IF('Colaris Pokedex'!AL32&lt;&gt;"",'Colaris Pokedex'!AL32,"")</f>
        <v>"TO DO"</v>
      </c>
      <c r="AJ839" s="17" t="str">
        <f>+IF('Colaris Pokedex'!AM32&lt;&gt;"",'Colaris Pokedex'!AM32,"")</f>
        <v/>
      </c>
      <c r="AK839" s="17" t="str">
        <f>+IF('Colaris Pokedex'!AN32&lt;&gt;"",'Colaris Pokedex'!AN32,"")</f>
        <v/>
      </c>
      <c r="AL839" s="17" t="str">
        <f>+IF('Colaris Pokedex'!AO32&lt;&gt;"",'Colaris Pokedex'!AO32,"")</f>
        <v/>
      </c>
      <c r="AM839" s="17" t="str">
        <f>+IF('Colaris Pokedex'!AP32&lt;&gt;"",'Colaris Pokedex'!AP32,"")</f>
        <v/>
      </c>
      <c r="AN839" s="17">
        <f>+IF('Colaris Pokedex'!AQ32&lt;&gt;"",'Colaris Pokedex'!AQ32,"")</f>
        <v>0</v>
      </c>
      <c r="AO839" s="17">
        <f>+IF('Colaris Pokedex'!AR32&lt;&gt;"",'Colaris Pokedex'!AR32,"")</f>
        <v>25</v>
      </c>
      <c r="AP839" s="17">
        <f>+IF('Colaris Pokedex'!AS32&lt;&gt;"",'Colaris Pokedex'!AS32,"")</f>
        <v>0</v>
      </c>
      <c r="AQ839" s="17" t="str">
        <f>+IF('Colaris Pokedex'!AT32&lt;&gt;"",'Colaris Pokedex'!AT32,"")</f>
        <v/>
      </c>
      <c r="AT839" s="17" t="str">
        <f t="shared" si="26"/>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6" x14ac:dyDescent="0.25">
      <c r="A840" s="16">
        <v>839</v>
      </c>
      <c r="B840" s="17" t="str">
        <f>+IF('Colaris Pokedex'!E33&lt;&gt;"",'Colaris Pokedex'!E33,"")</f>
        <v>Hondgey</v>
      </c>
      <c r="C840" s="17" t="str">
        <f>+IF('Colaris Pokedex'!F33&lt;&gt;"",'Colaris Pokedex'!F33,"")</f>
        <v>HONDGEY</v>
      </c>
      <c r="D840" s="17" t="str">
        <f>+IF('Colaris Pokedex'!G33&lt;&gt;"",'Colaris Pokedex'!G33,"")</f>
        <v>GROUND</v>
      </c>
      <c r="E840" s="17" t="str">
        <f>+IF('Colaris Pokedex'!H33&lt;&gt;"",'Colaris Pokedex'!H33,"")</f>
        <v>FAIRY</v>
      </c>
      <c r="F840" s="17" t="str">
        <f>+IF('Colaris Pokedex'!I33&lt;&gt;"",'Colaris Pokedex'!I33,"")</f>
        <v>30,30,30,30,30,30</v>
      </c>
      <c r="G840" s="17" t="str">
        <f>+IF('Colaris Pokedex'!J33&lt;&gt;"",'Colaris Pokedex'!J33,"")</f>
        <v>Female50Percent</v>
      </c>
      <c r="H840" s="17" t="str">
        <f>+IF('Colaris Pokedex'!K33&lt;&gt;"",'Colaris Pokedex'!K33,"")</f>
        <v>Medium</v>
      </c>
      <c r="I840" s="17">
        <f>+IF('Colaris Pokedex'!L33&lt;&gt;"",'Colaris Pokedex'!L33,"")</f>
        <v>0</v>
      </c>
      <c r="J840" s="17" t="str">
        <f>+IF('Colaris Pokedex'!M33&lt;&gt;"",'Colaris Pokedex'!M33,"")</f>
        <v>0,0,0,0,0,0</v>
      </c>
      <c r="K840" s="17">
        <f>+IF('Colaris Pokedex'!N33&lt;&gt;"",'Colaris Pokedex'!N33,"")</f>
        <v>255</v>
      </c>
      <c r="L840" s="17">
        <f>+IF('Colaris Pokedex'!O33&lt;&gt;"",'Colaris Pokedex'!O33,"")</f>
        <v>70</v>
      </c>
      <c r="M840" s="17" t="str">
        <f>+IF('Colaris Pokedex'!P33&lt;&gt;"",'Colaris Pokedex'!P33,"")</f>
        <v>RUNAWAY</v>
      </c>
      <c r="N840" s="17" t="str">
        <f>+IF('Colaris Pokedex'!Q33&lt;&gt;"",'Colaris Pokedex'!Q33,"")</f>
        <v/>
      </c>
      <c r="O840" s="17" t="str">
        <f>+IF('Colaris Pokedex'!R33&lt;&gt;"",'Colaris Pokedex'!R33,"")</f>
        <v>1,TACKLE,1,LEER,1,GROWL,1,SCARYFACE</v>
      </c>
      <c r="P840" s="17" t="str">
        <f>+IF('Colaris Pokedex'!S33&lt;&gt;"",'Colaris Pokedex'!S33,"")</f>
        <v>FIREPUNCH,THUNDERPUNCH,ICEPUNCH,SWORDSDANCE,TAUNT,TRICK,GRASSYTERRAIN</v>
      </c>
      <c r="Q840" s="17" t="str">
        <f>+IF('Colaris Pokedex'!T33&lt;&gt;"",'Colaris Pokedex'!T33,"")</f>
        <v>Field</v>
      </c>
      <c r="R840" s="17">
        <f>+IF('Colaris Pokedex'!U33&lt;&gt;"",'Colaris Pokedex'!U33,"")</f>
        <v>4080</v>
      </c>
      <c r="S840" s="17">
        <f>+IF('Colaris Pokedex'!V33&lt;&gt;"",'Colaris Pokedex'!V33,"")</f>
        <v>0.1</v>
      </c>
      <c r="T840" s="17">
        <f>+IF('Colaris Pokedex'!W33&lt;&gt;"",'Colaris Pokedex'!W33,"")</f>
        <v>0.1</v>
      </c>
      <c r="U840" s="17" t="str">
        <f>+IF('Colaris Pokedex'!X33&lt;&gt;"",'Colaris Pokedex'!X33,"")</f>
        <v>Brown</v>
      </c>
      <c r="V840" s="17" t="str">
        <f>+IF('Colaris Pokedex'!Y33&lt;&gt;"",'Colaris Pokedex'!Y33,"")</f>
        <v/>
      </c>
      <c r="W840" s="17">
        <f>+IF('Colaris Pokedex'!Z33&lt;&gt;"",'Colaris Pokedex'!Z33,"")</f>
        <v>839</v>
      </c>
      <c r="X840" s="17">
        <f>+IF('Colaris Pokedex'!AA33&lt;&gt;"",'Colaris Pokedex'!AA33,"")</f>
        <v>0</v>
      </c>
      <c r="Y840" s="17">
        <f>+IF('Colaris Pokedex'!AB33&lt;&gt;"",'Colaris Pokedex'!AB33,"")</f>
        <v>0</v>
      </c>
      <c r="Z840" s="17">
        <f>+IF('Colaris Pokedex'!AC33&lt;&gt;"",'Colaris Pokedex'!AC33,"")</f>
        <v>0</v>
      </c>
      <c r="AA840" s="17">
        <f>+IF('Colaris Pokedex'!AD33&lt;&gt;"",'Colaris Pokedex'!AD33,"")</f>
        <v>0</v>
      </c>
      <c r="AB840" s="17">
        <f>+IF('Colaris Pokedex'!AE33&lt;&gt;"",'Colaris Pokedex'!AE33,"")</f>
        <v>0</v>
      </c>
      <c r="AC840" s="17">
        <f>+IF('Colaris Pokedex'!AF33&lt;&gt;"",'Colaris Pokedex'!AF33,"")</f>
        <v>0</v>
      </c>
      <c r="AD840" s="17">
        <f>+IF('Colaris Pokedex'!AG33&lt;&gt;"",'Colaris Pokedex'!AG33,"")</f>
        <v>0</v>
      </c>
      <c r="AE840" s="17">
        <f>+IF('Colaris Pokedex'!AH33&lt;&gt;"",'Colaris Pokedex'!AH33,"")</f>
        <v>0</v>
      </c>
      <c r="AF840" s="17">
        <f>+IF('Colaris Pokedex'!AI33&lt;&gt;"",'Colaris Pokedex'!AI33,"")</f>
        <v>0</v>
      </c>
      <c r="AG840" s="17" t="str">
        <f>+IF('Colaris Pokedex'!AJ33&lt;&gt;"",'Colaris Pokedex'!AJ33,"")</f>
        <v>839,0,0,0,0,0,0,0,0,0</v>
      </c>
      <c r="AH840" s="17" t="str">
        <f>+IF('Colaris Pokedex'!AK33&lt;&gt;"",'Colaris Pokedex'!AK33,"")</f>
        <v>TODO</v>
      </c>
      <c r="AI840" s="17" t="str">
        <f>+IF('Colaris Pokedex'!AL33&lt;&gt;"",'Colaris Pokedex'!AL33,"")</f>
        <v>"TO DO"</v>
      </c>
      <c r="AJ840" s="17" t="str">
        <f>+IF('Colaris Pokedex'!AM33&lt;&gt;"",'Colaris Pokedex'!AM33,"")</f>
        <v/>
      </c>
      <c r="AK840" s="17" t="str">
        <f>+IF('Colaris Pokedex'!AN33&lt;&gt;"",'Colaris Pokedex'!AN33,"")</f>
        <v/>
      </c>
      <c r="AL840" s="17" t="str">
        <f>+IF('Colaris Pokedex'!AO33&lt;&gt;"",'Colaris Pokedex'!AO33,"")</f>
        <v/>
      </c>
      <c r="AM840" s="17" t="str">
        <f>+IF('Colaris Pokedex'!AP33&lt;&gt;"",'Colaris Pokedex'!AP33,"")</f>
        <v/>
      </c>
      <c r="AN840" s="17">
        <f>+IF('Colaris Pokedex'!AQ33&lt;&gt;"",'Colaris Pokedex'!AQ33,"")</f>
        <v>0</v>
      </c>
      <c r="AO840" s="17">
        <f>+IF('Colaris Pokedex'!AR33&lt;&gt;"",'Colaris Pokedex'!AR33,"")</f>
        <v>25</v>
      </c>
      <c r="AP840" s="17">
        <f>+IF('Colaris Pokedex'!AS33&lt;&gt;"",'Colaris Pokedex'!AS33,"")</f>
        <v>0</v>
      </c>
      <c r="AQ840" s="17" t="str">
        <f>+IF('Colaris Pokedex'!AT33&lt;&gt;"",'Colaris Pokedex'!AT33,"")</f>
        <v/>
      </c>
      <c r="AT840" s="17" t="str">
        <f t="shared" si="26"/>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6" x14ac:dyDescent="0.25">
      <c r="A841" s="16">
        <v>840</v>
      </c>
      <c r="B841" s="17" t="str">
        <f>+IF('Colaris Pokedex'!E34&lt;&gt;"",'Colaris Pokedex'!E34,"")</f>
        <v>Koata</v>
      </c>
      <c r="C841" s="17" t="str">
        <f>+IF('Colaris Pokedex'!F34&lt;&gt;"",'Colaris Pokedex'!F34,"")</f>
        <v>KOATA</v>
      </c>
      <c r="D841" s="17" t="str">
        <f>+IF('Colaris Pokedex'!G34&lt;&gt;"",'Colaris Pokedex'!G34,"")</f>
        <v>NORMAL</v>
      </c>
      <c r="E841" s="17" t="str">
        <f>+IF('Colaris Pokedex'!H34&lt;&gt;"",'Colaris Pokedex'!H34,"")</f>
        <v/>
      </c>
      <c r="F841" s="17" t="str">
        <f>+IF('Colaris Pokedex'!I34&lt;&gt;"",'Colaris Pokedex'!I34,"")</f>
        <v>30,30,30,30,30,30</v>
      </c>
      <c r="G841" s="17" t="str">
        <f>+IF('Colaris Pokedex'!J34&lt;&gt;"",'Colaris Pokedex'!J34,"")</f>
        <v>Female50Percent</v>
      </c>
      <c r="H841" s="17" t="str">
        <f>+IF('Colaris Pokedex'!K34&lt;&gt;"",'Colaris Pokedex'!K34,"")</f>
        <v>Medium</v>
      </c>
      <c r="I841" s="17">
        <f>+IF('Colaris Pokedex'!L34&lt;&gt;"",'Colaris Pokedex'!L34,"")</f>
        <v>0</v>
      </c>
      <c r="J841" s="17" t="str">
        <f>+IF('Colaris Pokedex'!M34&lt;&gt;"",'Colaris Pokedex'!M34,"")</f>
        <v>0,0,0,0,0,0</v>
      </c>
      <c r="K841" s="17">
        <f>+IF('Colaris Pokedex'!N34&lt;&gt;"",'Colaris Pokedex'!N34,"")</f>
        <v>255</v>
      </c>
      <c r="L841" s="17">
        <f>+IF('Colaris Pokedex'!O34&lt;&gt;"",'Colaris Pokedex'!O34,"")</f>
        <v>70</v>
      </c>
      <c r="M841" s="17" t="str">
        <f>+IF('Colaris Pokedex'!P34&lt;&gt;"",'Colaris Pokedex'!P34,"")</f>
        <v>RUNAWAY</v>
      </c>
      <c r="N841" s="17" t="str">
        <f>+IF('Colaris Pokedex'!Q34&lt;&gt;"",'Colaris Pokedex'!Q34,"")</f>
        <v/>
      </c>
      <c r="O841" s="17" t="str">
        <f>+IF('Colaris Pokedex'!R34&lt;&gt;"",'Colaris Pokedex'!R34,"")</f>
        <v>1,TACKLE,1,LEER,1,GROWL,1,SCARYFACE</v>
      </c>
      <c r="P841" s="17" t="str">
        <f>+IF('Colaris Pokedex'!S34&lt;&gt;"",'Colaris Pokedex'!S34,"")</f>
        <v>FIREPUNCH,THUNDERPUNCH,ICEPUNCH,SWORDSDANCE,TAUNT,TRICK,GRASSYTERRAIN</v>
      </c>
      <c r="Q841" s="17" t="str">
        <f>+IF('Colaris Pokedex'!T34&lt;&gt;"",'Colaris Pokedex'!T34,"")</f>
        <v>Field</v>
      </c>
      <c r="R841" s="17">
        <f>+IF('Colaris Pokedex'!U34&lt;&gt;"",'Colaris Pokedex'!U34,"")</f>
        <v>4080</v>
      </c>
      <c r="S841" s="17">
        <f>+IF('Colaris Pokedex'!V34&lt;&gt;"",'Colaris Pokedex'!V34,"")</f>
        <v>0.1</v>
      </c>
      <c r="T841" s="17">
        <f>+IF('Colaris Pokedex'!W34&lt;&gt;"",'Colaris Pokedex'!W34,"")</f>
        <v>0.1</v>
      </c>
      <c r="U841" s="17" t="str">
        <f>+IF('Colaris Pokedex'!X34&lt;&gt;"",'Colaris Pokedex'!X34,"")</f>
        <v>Brown</v>
      </c>
      <c r="V841" s="17" t="str">
        <f>+IF('Colaris Pokedex'!Y34&lt;&gt;"",'Colaris Pokedex'!Y34,"")</f>
        <v/>
      </c>
      <c r="W841" s="17">
        <f>+IF('Colaris Pokedex'!Z34&lt;&gt;"",'Colaris Pokedex'!Z34,"")</f>
        <v>840</v>
      </c>
      <c r="X841" s="17">
        <f>+IF('Colaris Pokedex'!AA34&lt;&gt;"",'Colaris Pokedex'!AA34,"")</f>
        <v>0</v>
      </c>
      <c r="Y841" s="17">
        <f>+IF('Colaris Pokedex'!AB34&lt;&gt;"",'Colaris Pokedex'!AB34,"")</f>
        <v>0</v>
      </c>
      <c r="Z841" s="17">
        <f>+IF('Colaris Pokedex'!AC34&lt;&gt;"",'Colaris Pokedex'!AC34,"")</f>
        <v>0</v>
      </c>
      <c r="AA841" s="17">
        <f>+IF('Colaris Pokedex'!AD34&lt;&gt;"",'Colaris Pokedex'!AD34,"")</f>
        <v>0</v>
      </c>
      <c r="AB841" s="17">
        <f>+IF('Colaris Pokedex'!AE34&lt;&gt;"",'Colaris Pokedex'!AE34,"")</f>
        <v>0</v>
      </c>
      <c r="AC841" s="17">
        <f>+IF('Colaris Pokedex'!AF34&lt;&gt;"",'Colaris Pokedex'!AF34,"")</f>
        <v>0</v>
      </c>
      <c r="AD841" s="17">
        <f>+IF('Colaris Pokedex'!AG34&lt;&gt;"",'Colaris Pokedex'!AG34,"")</f>
        <v>0</v>
      </c>
      <c r="AE841" s="17">
        <f>+IF('Colaris Pokedex'!AH34&lt;&gt;"",'Colaris Pokedex'!AH34,"")</f>
        <v>0</v>
      </c>
      <c r="AF841" s="17">
        <f>+IF('Colaris Pokedex'!AI34&lt;&gt;"",'Colaris Pokedex'!AI34,"")</f>
        <v>0</v>
      </c>
      <c r="AG841" s="17" t="str">
        <f>+IF('Colaris Pokedex'!AJ34&lt;&gt;"",'Colaris Pokedex'!AJ34,"")</f>
        <v>840,0,0,0,0,0,0,0,0,0</v>
      </c>
      <c r="AH841" s="17" t="str">
        <f>+IF('Colaris Pokedex'!AK34&lt;&gt;"",'Colaris Pokedex'!AK34,"")</f>
        <v>TODO</v>
      </c>
      <c r="AI841" s="17" t="str">
        <f>+IF('Colaris Pokedex'!AL34&lt;&gt;"",'Colaris Pokedex'!AL34,"")</f>
        <v>"TO DO"</v>
      </c>
      <c r="AJ841" s="17" t="str">
        <f>+IF('Colaris Pokedex'!AM34&lt;&gt;"",'Colaris Pokedex'!AM34,"")</f>
        <v/>
      </c>
      <c r="AK841" s="17" t="str">
        <f>+IF('Colaris Pokedex'!AN34&lt;&gt;"",'Colaris Pokedex'!AN34,"")</f>
        <v/>
      </c>
      <c r="AL841" s="17" t="str">
        <f>+IF('Colaris Pokedex'!AO34&lt;&gt;"",'Colaris Pokedex'!AO34,"")</f>
        <v/>
      </c>
      <c r="AM841" s="17" t="str">
        <f>+IF('Colaris Pokedex'!AP34&lt;&gt;"",'Colaris Pokedex'!AP34,"")</f>
        <v/>
      </c>
      <c r="AN841" s="17">
        <f>+IF('Colaris Pokedex'!AQ34&lt;&gt;"",'Colaris Pokedex'!AQ34,"")</f>
        <v>0</v>
      </c>
      <c r="AO841" s="17">
        <f>+IF('Colaris Pokedex'!AR34&lt;&gt;"",'Colaris Pokedex'!AR34,"")</f>
        <v>25</v>
      </c>
      <c r="AP841" s="17">
        <f>+IF('Colaris Pokedex'!AS34&lt;&gt;"",'Colaris Pokedex'!AS34,"")</f>
        <v>0</v>
      </c>
      <c r="AQ841" s="17" t="str">
        <f>+IF('Colaris Pokedex'!AT34&lt;&gt;"",'Colaris Pokedex'!AT34,"")</f>
        <v/>
      </c>
      <c r="AT841" s="17" t="str">
        <f t="shared" si="26"/>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DO";FormNames=;WildItemCommon=;WildItemUncommon=;WildItemRare=;BattlerPlayerY=0;BattlerEnemyY=25;BattlerAltitude=0;Evolutions=;Incense=</v>
      </c>
    </row>
    <row r="842" spans="1:46" x14ac:dyDescent="0.25">
      <c r="A842" s="16">
        <v>841</v>
      </c>
      <c r="B842" s="17" t="str">
        <f>+IF('Colaris Pokedex'!E35&lt;&gt;"",'Colaris Pokedex'!E35,"")</f>
        <v>Atelo</v>
      </c>
      <c r="C842" s="17" t="str">
        <f>+IF('Colaris Pokedex'!F35&lt;&gt;"",'Colaris Pokedex'!F35,"")</f>
        <v>ATELO</v>
      </c>
      <c r="D842" s="17" t="str">
        <f>+IF('Colaris Pokedex'!G35&lt;&gt;"",'Colaris Pokedex'!G35,"")</f>
        <v>NORMAL</v>
      </c>
      <c r="E842" s="17" t="str">
        <f>+IF('Colaris Pokedex'!H35&lt;&gt;"",'Colaris Pokedex'!H35,"")</f>
        <v/>
      </c>
      <c r="F842" s="17" t="str">
        <f>+IF('Colaris Pokedex'!I35&lt;&gt;"",'Colaris Pokedex'!I35,"")</f>
        <v>30,30,30,30,30,30</v>
      </c>
      <c r="G842" s="17" t="str">
        <f>+IF('Colaris Pokedex'!J35&lt;&gt;"",'Colaris Pokedex'!J35,"")</f>
        <v>Female50Percent</v>
      </c>
      <c r="H842" s="17" t="str">
        <f>+IF('Colaris Pokedex'!K35&lt;&gt;"",'Colaris Pokedex'!K35,"")</f>
        <v>Medium</v>
      </c>
      <c r="I842" s="17">
        <f>+IF('Colaris Pokedex'!L35&lt;&gt;"",'Colaris Pokedex'!L35,"")</f>
        <v>0</v>
      </c>
      <c r="J842" s="17" t="str">
        <f>+IF('Colaris Pokedex'!M35&lt;&gt;"",'Colaris Pokedex'!M35,"")</f>
        <v>0,0,0,0,0,0</v>
      </c>
      <c r="K842" s="17">
        <f>+IF('Colaris Pokedex'!N35&lt;&gt;"",'Colaris Pokedex'!N35,"")</f>
        <v>255</v>
      </c>
      <c r="L842" s="17">
        <f>+IF('Colaris Pokedex'!O35&lt;&gt;"",'Colaris Pokedex'!O35,"")</f>
        <v>70</v>
      </c>
      <c r="M842" s="17" t="str">
        <f>+IF('Colaris Pokedex'!P35&lt;&gt;"",'Colaris Pokedex'!P35,"")</f>
        <v>RUNAWAY</v>
      </c>
      <c r="N842" s="17" t="str">
        <f>+IF('Colaris Pokedex'!Q35&lt;&gt;"",'Colaris Pokedex'!Q35,"")</f>
        <v/>
      </c>
      <c r="O842" s="17" t="str">
        <f>+IF('Colaris Pokedex'!R35&lt;&gt;"",'Colaris Pokedex'!R35,"")</f>
        <v>1,TACKLE,1,LEER,1,GROWL,1,SCARYFACE</v>
      </c>
      <c r="P842" s="17" t="str">
        <f>+IF('Colaris Pokedex'!S35&lt;&gt;"",'Colaris Pokedex'!S35,"")</f>
        <v>FIREPUNCH,THUNDERPUNCH,ICEPUNCH,SWORDSDANCE,TAUNT,TRICK,GRASSYTERRAIN</v>
      </c>
      <c r="Q842" s="17" t="str">
        <f>+IF('Colaris Pokedex'!T35&lt;&gt;"",'Colaris Pokedex'!T35,"")</f>
        <v>Field</v>
      </c>
      <c r="R842" s="17">
        <f>+IF('Colaris Pokedex'!U35&lt;&gt;"",'Colaris Pokedex'!U35,"")</f>
        <v>4080</v>
      </c>
      <c r="S842" s="17">
        <f>+IF('Colaris Pokedex'!V35&lt;&gt;"",'Colaris Pokedex'!V35,"")</f>
        <v>0.1</v>
      </c>
      <c r="T842" s="17">
        <f>+IF('Colaris Pokedex'!W35&lt;&gt;"",'Colaris Pokedex'!W35,"")</f>
        <v>0.1</v>
      </c>
      <c r="U842" s="17" t="str">
        <f>+IF('Colaris Pokedex'!X35&lt;&gt;"",'Colaris Pokedex'!X35,"")</f>
        <v>Brown</v>
      </c>
      <c r="V842" s="17" t="str">
        <f>+IF('Colaris Pokedex'!Y35&lt;&gt;"",'Colaris Pokedex'!Y35,"")</f>
        <v/>
      </c>
      <c r="W842" s="17">
        <f>+IF('Colaris Pokedex'!Z35&lt;&gt;"",'Colaris Pokedex'!Z35,"")</f>
        <v>841</v>
      </c>
      <c r="X842" s="17">
        <f>+IF('Colaris Pokedex'!AA35&lt;&gt;"",'Colaris Pokedex'!AA35,"")</f>
        <v>0</v>
      </c>
      <c r="Y842" s="17">
        <f>+IF('Colaris Pokedex'!AB35&lt;&gt;"",'Colaris Pokedex'!AB35,"")</f>
        <v>0</v>
      </c>
      <c r="Z842" s="17">
        <f>+IF('Colaris Pokedex'!AC35&lt;&gt;"",'Colaris Pokedex'!AC35,"")</f>
        <v>0</v>
      </c>
      <c r="AA842" s="17">
        <f>+IF('Colaris Pokedex'!AD35&lt;&gt;"",'Colaris Pokedex'!AD35,"")</f>
        <v>0</v>
      </c>
      <c r="AB842" s="17">
        <f>+IF('Colaris Pokedex'!AE35&lt;&gt;"",'Colaris Pokedex'!AE35,"")</f>
        <v>0</v>
      </c>
      <c r="AC842" s="17">
        <f>+IF('Colaris Pokedex'!AF35&lt;&gt;"",'Colaris Pokedex'!AF35,"")</f>
        <v>0</v>
      </c>
      <c r="AD842" s="17">
        <f>+IF('Colaris Pokedex'!AG35&lt;&gt;"",'Colaris Pokedex'!AG35,"")</f>
        <v>0</v>
      </c>
      <c r="AE842" s="17">
        <f>+IF('Colaris Pokedex'!AH35&lt;&gt;"",'Colaris Pokedex'!AH35,"")</f>
        <v>0</v>
      </c>
      <c r="AF842" s="17">
        <f>+IF('Colaris Pokedex'!AI35&lt;&gt;"",'Colaris Pokedex'!AI35,"")</f>
        <v>0</v>
      </c>
      <c r="AG842" s="17" t="str">
        <f>+IF('Colaris Pokedex'!AJ35&lt;&gt;"",'Colaris Pokedex'!AJ35,"")</f>
        <v>841,0,0,0,0,0,0,0,0,0</v>
      </c>
      <c r="AH842" s="17" t="str">
        <f>+IF('Colaris Pokedex'!AK35&lt;&gt;"",'Colaris Pokedex'!AK35,"")</f>
        <v>TODO</v>
      </c>
      <c r="AI842" s="17" t="str">
        <f>+IF('Colaris Pokedex'!AL35&lt;&gt;"",'Colaris Pokedex'!AL35,"")</f>
        <v>"TO DO"</v>
      </c>
      <c r="AJ842" s="17" t="str">
        <f>+IF('Colaris Pokedex'!AM35&lt;&gt;"",'Colaris Pokedex'!AM35,"")</f>
        <v/>
      </c>
      <c r="AK842" s="17" t="str">
        <f>+IF('Colaris Pokedex'!AN35&lt;&gt;"",'Colaris Pokedex'!AN35,"")</f>
        <v/>
      </c>
      <c r="AL842" s="17" t="str">
        <f>+IF('Colaris Pokedex'!AO35&lt;&gt;"",'Colaris Pokedex'!AO35,"")</f>
        <v/>
      </c>
      <c r="AM842" s="17" t="str">
        <f>+IF('Colaris Pokedex'!AP35&lt;&gt;"",'Colaris Pokedex'!AP35,"")</f>
        <v/>
      </c>
      <c r="AN842" s="17">
        <f>+IF('Colaris Pokedex'!AQ35&lt;&gt;"",'Colaris Pokedex'!AQ35,"")</f>
        <v>0</v>
      </c>
      <c r="AO842" s="17">
        <f>+IF('Colaris Pokedex'!AR35&lt;&gt;"",'Colaris Pokedex'!AR35,"")</f>
        <v>25</v>
      </c>
      <c r="AP842" s="17">
        <f>+IF('Colaris Pokedex'!AS35&lt;&gt;"",'Colaris Pokedex'!AS35,"")</f>
        <v>0</v>
      </c>
      <c r="AQ842" s="17" t="str">
        <f>+IF('Colaris Pokedex'!AT35&lt;&gt;"",'Colaris Pokedex'!AT35,"")</f>
        <v/>
      </c>
      <c r="AT842" s="17" t="str">
        <f t="shared" si="26"/>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DO";FormNames=;WildItemCommon=;WildItemUncommon=;WildItemRare=;BattlerPlayerY=0;BattlerEnemyY=25;BattlerAltitude=0;Evolutions=;Incense=</v>
      </c>
    </row>
    <row r="843" spans="1:46" x14ac:dyDescent="0.25">
      <c r="A843" s="16">
        <v>842</v>
      </c>
      <c r="B843" s="17" t="str">
        <f>+IF('Colaris Pokedex'!E36&lt;&gt;"",'Colaris Pokedex'!E36,"")</f>
        <v>Monpider</v>
      </c>
      <c r="C843" s="17" t="str">
        <f>+IF('Colaris Pokedex'!F36&lt;&gt;"",'Colaris Pokedex'!F36,"")</f>
        <v>MONPIDER</v>
      </c>
      <c r="D843" s="17" t="str">
        <f>+IF('Colaris Pokedex'!G36&lt;&gt;"",'Colaris Pokedex'!G36,"")</f>
        <v>NORMAL</v>
      </c>
      <c r="E843" s="17" t="str">
        <f>+IF('Colaris Pokedex'!H36&lt;&gt;"",'Colaris Pokedex'!H36,"")</f>
        <v>BUG</v>
      </c>
      <c r="F843" s="17" t="str">
        <f>+IF('Colaris Pokedex'!I36&lt;&gt;"",'Colaris Pokedex'!I36,"")</f>
        <v>30,30,30,30,30,30</v>
      </c>
      <c r="G843" s="17" t="str">
        <f>+IF('Colaris Pokedex'!J36&lt;&gt;"",'Colaris Pokedex'!J36,"")</f>
        <v>Female50Percent</v>
      </c>
      <c r="H843" s="17" t="str">
        <f>+IF('Colaris Pokedex'!K36&lt;&gt;"",'Colaris Pokedex'!K36,"")</f>
        <v>Medium</v>
      </c>
      <c r="I843" s="17">
        <f>+IF('Colaris Pokedex'!L36&lt;&gt;"",'Colaris Pokedex'!L36,"")</f>
        <v>0</v>
      </c>
      <c r="J843" s="17" t="str">
        <f>+IF('Colaris Pokedex'!M36&lt;&gt;"",'Colaris Pokedex'!M36,"")</f>
        <v>0,0,0,0,0,0</v>
      </c>
      <c r="K843" s="17">
        <f>+IF('Colaris Pokedex'!N36&lt;&gt;"",'Colaris Pokedex'!N36,"")</f>
        <v>255</v>
      </c>
      <c r="L843" s="17">
        <f>+IF('Colaris Pokedex'!O36&lt;&gt;"",'Colaris Pokedex'!O36,"")</f>
        <v>70</v>
      </c>
      <c r="M843" s="17" t="str">
        <f>+IF('Colaris Pokedex'!P36&lt;&gt;"",'Colaris Pokedex'!P36,"")</f>
        <v>RUNAWAY</v>
      </c>
      <c r="N843" s="17" t="str">
        <f>+IF('Colaris Pokedex'!Q36&lt;&gt;"",'Colaris Pokedex'!Q36,"")</f>
        <v/>
      </c>
      <c r="O843" s="17" t="str">
        <f>+IF('Colaris Pokedex'!R36&lt;&gt;"",'Colaris Pokedex'!R36,"")</f>
        <v>1,TACKLE,1,LEER,1,GROWL,1,SCARYFACE</v>
      </c>
      <c r="P843" s="17" t="str">
        <f>+IF('Colaris Pokedex'!S36&lt;&gt;"",'Colaris Pokedex'!S36,"")</f>
        <v>FIREPUNCH,THUNDERPUNCH,ICEPUNCH,SWORDSDANCE,TAUNT,TRICK,GRASSYTERRAIN</v>
      </c>
      <c r="Q843" s="17" t="str">
        <f>+IF('Colaris Pokedex'!T36&lt;&gt;"",'Colaris Pokedex'!T36,"")</f>
        <v>Field</v>
      </c>
      <c r="R843" s="17">
        <f>+IF('Colaris Pokedex'!U36&lt;&gt;"",'Colaris Pokedex'!U36,"")</f>
        <v>4080</v>
      </c>
      <c r="S843" s="17">
        <f>+IF('Colaris Pokedex'!V36&lt;&gt;"",'Colaris Pokedex'!V36,"")</f>
        <v>0.1</v>
      </c>
      <c r="T843" s="17">
        <f>+IF('Colaris Pokedex'!W36&lt;&gt;"",'Colaris Pokedex'!W36,"")</f>
        <v>0.1</v>
      </c>
      <c r="U843" s="17" t="str">
        <f>+IF('Colaris Pokedex'!X36&lt;&gt;"",'Colaris Pokedex'!X36,"")</f>
        <v>Brown</v>
      </c>
      <c r="V843" s="17" t="str">
        <f>+IF('Colaris Pokedex'!Y36&lt;&gt;"",'Colaris Pokedex'!Y36,"")</f>
        <v/>
      </c>
      <c r="W843" s="17">
        <f>+IF('Colaris Pokedex'!Z36&lt;&gt;"",'Colaris Pokedex'!Z36,"")</f>
        <v>842</v>
      </c>
      <c r="X843" s="17">
        <f>+IF('Colaris Pokedex'!AA36&lt;&gt;"",'Colaris Pokedex'!AA36,"")</f>
        <v>0</v>
      </c>
      <c r="Y843" s="17">
        <f>+IF('Colaris Pokedex'!AB36&lt;&gt;"",'Colaris Pokedex'!AB36,"")</f>
        <v>0</v>
      </c>
      <c r="Z843" s="17">
        <f>+IF('Colaris Pokedex'!AC36&lt;&gt;"",'Colaris Pokedex'!AC36,"")</f>
        <v>0</v>
      </c>
      <c r="AA843" s="17">
        <f>+IF('Colaris Pokedex'!AD36&lt;&gt;"",'Colaris Pokedex'!AD36,"")</f>
        <v>0</v>
      </c>
      <c r="AB843" s="17">
        <f>+IF('Colaris Pokedex'!AE36&lt;&gt;"",'Colaris Pokedex'!AE36,"")</f>
        <v>0</v>
      </c>
      <c r="AC843" s="17">
        <f>+IF('Colaris Pokedex'!AF36&lt;&gt;"",'Colaris Pokedex'!AF36,"")</f>
        <v>0</v>
      </c>
      <c r="AD843" s="17">
        <f>+IF('Colaris Pokedex'!AG36&lt;&gt;"",'Colaris Pokedex'!AG36,"")</f>
        <v>0</v>
      </c>
      <c r="AE843" s="17">
        <f>+IF('Colaris Pokedex'!AH36&lt;&gt;"",'Colaris Pokedex'!AH36,"")</f>
        <v>0</v>
      </c>
      <c r="AF843" s="17">
        <f>+IF('Colaris Pokedex'!AI36&lt;&gt;"",'Colaris Pokedex'!AI36,"")</f>
        <v>0</v>
      </c>
      <c r="AG843" s="17" t="str">
        <f>+IF('Colaris Pokedex'!AJ36&lt;&gt;"",'Colaris Pokedex'!AJ36,"")</f>
        <v>842,0,0,0,0,0,0,0,0,0</v>
      </c>
      <c r="AH843" s="17" t="str">
        <f>+IF('Colaris Pokedex'!AK36&lt;&gt;"",'Colaris Pokedex'!AK36,"")</f>
        <v>TODO</v>
      </c>
      <c r="AI843" s="17" t="str">
        <f>+IF('Colaris Pokedex'!AL36&lt;&gt;"",'Colaris Pokedex'!AL36,"")</f>
        <v>"TO DO"</v>
      </c>
      <c r="AJ843" s="17" t="str">
        <f>+IF('Colaris Pokedex'!AM36&lt;&gt;"",'Colaris Pokedex'!AM36,"")</f>
        <v/>
      </c>
      <c r="AK843" s="17" t="str">
        <f>+IF('Colaris Pokedex'!AN36&lt;&gt;"",'Colaris Pokedex'!AN36,"")</f>
        <v/>
      </c>
      <c r="AL843" s="17" t="str">
        <f>+IF('Colaris Pokedex'!AO36&lt;&gt;"",'Colaris Pokedex'!AO36,"")</f>
        <v/>
      </c>
      <c r="AM843" s="17" t="str">
        <f>+IF('Colaris Pokedex'!AP36&lt;&gt;"",'Colaris Pokedex'!AP36,"")</f>
        <v/>
      </c>
      <c r="AN843" s="17">
        <f>+IF('Colaris Pokedex'!AQ36&lt;&gt;"",'Colaris Pokedex'!AQ36,"")</f>
        <v>0</v>
      </c>
      <c r="AO843" s="17">
        <f>+IF('Colaris Pokedex'!AR36&lt;&gt;"",'Colaris Pokedex'!AR36,"")</f>
        <v>25</v>
      </c>
      <c r="AP843" s="17">
        <f>+IF('Colaris Pokedex'!AS36&lt;&gt;"",'Colaris Pokedex'!AS36,"")</f>
        <v>0</v>
      </c>
      <c r="AQ843" s="17" t="str">
        <f>+IF('Colaris Pokedex'!AT36&lt;&gt;"",'Colaris Pokedex'!AT36,"")</f>
        <v/>
      </c>
      <c r="AT843" s="17" t="str">
        <f t="shared" si="26"/>
        <v>[842];Name=Monpider;InternalName=MONP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6" x14ac:dyDescent="0.25">
      <c r="A844" s="16">
        <v>843</v>
      </c>
      <c r="B844" s="17" t="str">
        <f>+IF('Colaris Pokedex'!E37&lt;&gt;"",'Colaris Pokedex'!E37,"")</f>
        <v>Monlori</v>
      </c>
      <c r="C844" s="17" t="str">
        <f>+IF('Colaris Pokedex'!F37&lt;&gt;"",'Colaris Pokedex'!F37,"")</f>
        <v>MONLORI</v>
      </c>
      <c r="D844" s="17" t="str">
        <f>+IF('Colaris Pokedex'!G37&lt;&gt;"",'Colaris Pokedex'!G37,"")</f>
        <v>NORMAL</v>
      </c>
      <c r="E844" s="17" t="str">
        <f>+IF('Colaris Pokedex'!H37&lt;&gt;"",'Colaris Pokedex'!H37,"")</f>
        <v>POISON</v>
      </c>
      <c r="F844" s="17" t="str">
        <f>+IF('Colaris Pokedex'!I37&lt;&gt;"",'Colaris Pokedex'!I37,"")</f>
        <v>30,30,30,30,30,30</v>
      </c>
      <c r="G844" s="17" t="str">
        <f>+IF('Colaris Pokedex'!J37&lt;&gt;"",'Colaris Pokedex'!J37,"")</f>
        <v>Female50Percent</v>
      </c>
      <c r="H844" s="17" t="str">
        <f>+IF('Colaris Pokedex'!K37&lt;&gt;"",'Colaris Pokedex'!K37,"")</f>
        <v>Medium</v>
      </c>
      <c r="I844" s="17">
        <f>+IF('Colaris Pokedex'!L37&lt;&gt;"",'Colaris Pokedex'!L37,"")</f>
        <v>0</v>
      </c>
      <c r="J844" s="17" t="str">
        <f>+IF('Colaris Pokedex'!M37&lt;&gt;"",'Colaris Pokedex'!M37,"")</f>
        <v>0,0,0,0,0,0</v>
      </c>
      <c r="K844" s="17">
        <f>+IF('Colaris Pokedex'!N37&lt;&gt;"",'Colaris Pokedex'!N37,"")</f>
        <v>255</v>
      </c>
      <c r="L844" s="17">
        <f>+IF('Colaris Pokedex'!O37&lt;&gt;"",'Colaris Pokedex'!O37,"")</f>
        <v>70</v>
      </c>
      <c r="M844" s="17" t="str">
        <f>+IF('Colaris Pokedex'!P37&lt;&gt;"",'Colaris Pokedex'!P37,"")</f>
        <v>RUNAWAY</v>
      </c>
      <c r="N844" s="17" t="str">
        <f>+IF('Colaris Pokedex'!Q37&lt;&gt;"",'Colaris Pokedex'!Q37,"")</f>
        <v/>
      </c>
      <c r="O844" s="17" t="str">
        <f>+IF('Colaris Pokedex'!R37&lt;&gt;"",'Colaris Pokedex'!R37,"")</f>
        <v>1,TACKLE,1,LEER,1,GROWL,1,SCARYFACE</v>
      </c>
      <c r="P844" s="17" t="str">
        <f>+IF('Colaris Pokedex'!S37&lt;&gt;"",'Colaris Pokedex'!S37,"")</f>
        <v>FIREPUNCH,THUNDERPUNCH,ICEPUNCH,SWORDSDANCE,TAUNT,TRICK,GRASSYTERRAIN</v>
      </c>
      <c r="Q844" s="17" t="str">
        <f>+IF('Colaris Pokedex'!T37&lt;&gt;"",'Colaris Pokedex'!T37,"")</f>
        <v>Field</v>
      </c>
      <c r="R844" s="17">
        <f>+IF('Colaris Pokedex'!U37&lt;&gt;"",'Colaris Pokedex'!U37,"")</f>
        <v>4080</v>
      </c>
      <c r="S844" s="17">
        <f>+IF('Colaris Pokedex'!V37&lt;&gt;"",'Colaris Pokedex'!V37,"")</f>
        <v>0.1</v>
      </c>
      <c r="T844" s="17">
        <f>+IF('Colaris Pokedex'!W37&lt;&gt;"",'Colaris Pokedex'!W37,"")</f>
        <v>0.1</v>
      </c>
      <c r="U844" s="17" t="str">
        <f>+IF('Colaris Pokedex'!X37&lt;&gt;"",'Colaris Pokedex'!X37,"")</f>
        <v>Brown</v>
      </c>
      <c r="V844" s="17" t="str">
        <f>+IF('Colaris Pokedex'!Y37&lt;&gt;"",'Colaris Pokedex'!Y37,"")</f>
        <v/>
      </c>
      <c r="W844" s="17">
        <f>+IF('Colaris Pokedex'!Z37&lt;&gt;"",'Colaris Pokedex'!Z37,"")</f>
        <v>843</v>
      </c>
      <c r="X844" s="17">
        <f>+IF('Colaris Pokedex'!AA37&lt;&gt;"",'Colaris Pokedex'!AA37,"")</f>
        <v>0</v>
      </c>
      <c r="Y844" s="17">
        <f>+IF('Colaris Pokedex'!AB37&lt;&gt;"",'Colaris Pokedex'!AB37,"")</f>
        <v>0</v>
      </c>
      <c r="Z844" s="17">
        <f>+IF('Colaris Pokedex'!AC37&lt;&gt;"",'Colaris Pokedex'!AC37,"")</f>
        <v>0</v>
      </c>
      <c r="AA844" s="17">
        <f>+IF('Colaris Pokedex'!AD37&lt;&gt;"",'Colaris Pokedex'!AD37,"")</f>
        <v>0</v>
      </c>
      <c r="AB844" s="17">
        <f>+IF('Colaris Pokedex'!AE37&lt;&gt;"",'Colaris Pokedex'!AE37,"")</f>
        <v>0</v>
      </c>
      <c r="AC844" s="17">
        <f>+IF('Colaris Pokedex'!AF37&lt;&gt;"",'Colaris Pokedex'!AF37,"")</f>
        <v>0</v>
      </c>
      <c r="AD844" s="17">
        <f>+IF('Colaris Pokedex'!AG37&lt;&gt;"",'Colaris Pokedex'!AG37,"")</f>
        <v>0</v>
      </c>
      <c r="AE844" s="17">
        <f>+IF('Colaris Pokedex'!AH37&lt;&gt;"",'Colaris Pokedex'!AH37,"")</f>
        <v>0</v>
      </c>
      <c r="AF844" s="17">
        <f>+IF('Colaris Pokedex'!AI37&lt;&gt;"",'Colaris Pokedex'!AI37,"")</f>
        <v>0</v>
      </c>
      <c r="AG844" s="17" t="str">
        <f>+IF('Colaris Pokedex'!AJ37&lt;&gt;"",'Colaris Pokedex'!AJ37,"")</f>
        <v>843,0,0,0,0,0,0,0,0,0</v>
      </c>
      <c r="AH844" s="17" t="str">
        <f>+IF('Colaris Pokedex'!AK37&lt;&gt;"",'Colaris Pokedex'!AK37,"")</f>
        <v>TODO</v>
      </c>
      <c r="AI844" s="17" t="str">
        <f>+IF('Colaris Pokedex'!AL37&lt;&gt;"",'Colaris Pokedex'!AL37,"")</f>
        <v>"TO DO"</v>
      </c>
      <c r="AJ844" s="17" t="str">
        <f>+IF('Colaris Pokedex'!AM37&lt;&gt;"",'Colaris Pokedex'!AM37,"")</f>
        <v/>
      </c>
      <c r="AK844" s="17" t="str">
        <f>+IF('Colaris Pokedex'!AN37&lt;&gt;"",'Colaris Pokedex'!AN37,"")</f>
        <v/>
      </c>
      <c r="AL844" s="17" t="str">
        <f>+IF('Colaris Pokedex'!AO37&lt;&gt;"",'Colaris Pokedex'!AO37,"")</f>
        <v/>
      </c>
      <c r="AM844" s="17" t="str">
        <f>+IF('Colaris Pokedex'!AP37&lt;&gt;"",'Colaris Pokedex'!AP37,"")</f>
        <v/>
      </c>
      <c r="AN844" s="17">
        <f>+IF('Colaris Pokedex'!AQ37&lt;&gt;"",'Colaris Pokedex'!AQ37,"")</f>
        <v>0</v>
      </c>
      <c r="AO844" s="17">
        <f>+IF('Colaris Pokedex'!AR37&lt;&gt;"",'Colaris Pokedex'!AR37,"")</f>
        <v>25</v>
      </c>
      <c r="AP844" s="17">
        <f>+IF('Colaris Pokedex'!AS37&lt;&gt;"",'Colaris Pokedex'!AS37,"")</f>
        <v>0</v>
      </c>
      <c r="AQ844" s="17" t="str">
        <f>+IF('Colaris Pokedex'!AT37&lt;&gt;"",'Colaris Pokedex'!AT37,"")</f>
        <v/>
      </c>
      <c r="AT844" s="17" t="str">
        <f t="shared" si="26"/>
        <v>[843];Name=Monlori;InternalName=MONL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6" x14ac:dyDescent="0.25">
      <c r="A845" s="16">
        <v>844</v>
      </c>
      <c r="B845" s="17" t="str">
        <f>+IF('Colaris Pokedex'!E38&lt;&gt;"",'Colaris Pokedex'!E38,"")</f>
        <v>Monice</v>
      </c>
      <c r="C845" s="17" t="str">
        <f>+IF('Colaris Pokedex'!F38&lt;&gt;"",'Colaris Pokedex'!F38,"")</f>
        <v>MONICE</v>
      </c>
      <c r="D845" s="17" t="str">
        <f>+IF('Colaris Pokedex'!G38&lt;&gt;"",'Colaris Pokedex'!G38,"")</f>
        <v>NORMAL</v>
      </c>
      <c r="E845" s="17" t="str">
        <f>+IF('Colaris Pokedex'!H38&lt;&gt;"",'Colaris Pokedex'!H38,"")</f>
        <v>ICE</v>
      </c>
      <c r="F845" s="17" t="str">
        <f>+IF('Colaris Pokedex'!I38&lt;&gt;"",'Colaris Pokedex'!I38,"")</f>
        <v>30,30,30,30,30,30</v>
      </c>
      <c r="G845" s="17" t="str">
        <f>+IF('Colaris Pokedex'!J38&lt;&gt;"",'Colaris Pokedex'!J38,"")</f>
        <v>Female50Percent</v>
      </c>
      <c r="H845" s="17" t="str">
        <f>+IF('Colaris Pokedex'!K38&lt;&gt;"",'Colaris Pokedex'!K38,"")</f>
        <v>Medium</v>
      </c>
      <c r="I845" s="17">
        <f>+IF('Colaris Pokedex'!L38&lt;&gt;"",'Colaris Pokedex'!L38,"")</f>
        <v>0</v>
      </c>
      <c r="J845" s="17" t="str">
        <f>+IF('Colaris Pokedex'!M38&lt;&gt;"",'Colaris Pokedex'!M38,"")</f>
        <v>0,0,0,0,0,0</v>
      </c>
      <c r="K845" s="17">
        <f>+IF('Colaris Pokedex'!N38&lt;&gt;"",'Colaris Pokedex'!N38,"")</f>
        <v>255</v>
      </c>
      <c r="L845" s="17">
        <f>+IF('Colaris Pokedex'!O38&lt;&gt;"",'Colaris Pokedex'!O38,"")</f>
        <v>70</v>
      </c>
      <c r="M845" s="17" t="str">
        <f>+IF('Colaris Pokedex'!P38&lt;&gt;"",'Colaris Pokedex'!P38,"")</f>
        <v>RUNAWAY</v>
      </c>
      <c r="N845" s="17" t="str">
        <f>+IF('Colaris Pokedex'!Q38&lt;&gt;"",'Colaris Pokedex'!Q38,"")</f>
        <v/>
      </c>
      <c r="O845" s="17" t="str">
        <f>+IF('Colaris Pokedex'!R38&lt;&gt;"",'Colaris Pokedex'!R38,"")</f>
        <v>1,TACKLE,1,LEER,1,GROWL,1,SCARYFACE</v>
      </c>
      <c r="P845" s="17" t="str">
        <f>+IF('Colaris Pokedex'!S38&lt;&gt;"",'Colaris Pokedex'!S38,"")</f>
        <v>FIREPUNCH,THUNDERPUNCH,ICEPUNCH,SWORDSDANCE,TAUNT,TRICK,GRASSYTERRAIN</v>
      </c>
      <c r="Q845" s="17" t="str">
        <f>+IF('Colaris Pokedex'!T38&lt;&gt;"",'Colaris Pokedex'!T38,"")</f>
        <v>Field</v>
      </c>
      <c r="R845" s="17">
        <f>+IF('Colaris Pokedex'!U38&lt;&gt;"",'Colaris Pokedex'!U38,"")</f>
        <v>4080</v>
      </c>
      <c r="S845" s="17">
        <f>+IF('Colaris Pokedex'!V38&lt;&gt;"",'Colaris Pokedex'!V38,"")</f>
        <v>0.1</v>
      </c>
      <c r="T845" s="17">
        <f>+IF('Colaris Pokedex'!W38&lt;&gt;"",'Colaris Pokedex'!W38,"")</f>
        <v>0.1</v>
      </c>
      <c r="U845" s="17" t="str">
        <f>+IF('Colaris Pokedex'!X38&lt;&gt;"",'Colaris Pokedex'!X38,"")</f>
        <v>Brown</v>
      </c>
      <c r="V845" s="17" t="str">
        <f>+IF('Colaris Pokedex'!Y38&lt;&gt;"",'Colaris Pokedex'!Y38,"")</f>
        <v/>
      </c>
      <c r="W845" s="17">
        <f>+IF('Colaris Pokedex'!Z38&lt;&gt;"",'Colaris Pokedex'!Z38,"")</f>
        <v>844</v>
      </c>
      <c r="X845" s="17">
        <f>+IF('Colaris Pokedex'!AA38&lt;&gt;"",'Colaris Pokedex'!AA38,"")</f>
        <v>0</v>
      </c>
      <c r="Y845" s="17">
        <f>+IF('Colaris Pokedex'!AB38&lt;&gt;"",'Colaris Pokedex'!AB38,"")</f>
        <v>0</v>
      </c>
      <c r="Z845" s="17">
        <f>+IF('Colaris Pokedex'!AC38&lt;&gt;"",'Colaris Pokedex'!AC38,"")</f>
        <v>0</v>
      </c>
      <c r="AA845" s="17">
        <f>+IF('Colaris Pokedex'!AD38&lt;&gt;"",'Colaris Pokedex'!AD38,"")</f>
        <v>0</v>
      </c>
      <c r="AB845" s="17">
        <f>+IF('Colaris Pokedex'!AE38&lt;&gt;"",'Colaris Pokedex'!AE38,"")</f>
        <v>0</v>
      </c>
      <c r="AC845" s="17">
        <f>+IF('Colaris Pokedex'!AF38&lt;&gt;"",'Colaris Pokedex'!AF38,"")</f>
        <v>0</v>
      </c>
      <c r="AD845" s="17">
        <f>+IF('Colaris Pokedex'!AG38&lt;&gt;"",'Colaris Pokedex'!AG38,"")</f>
        <v>0</v>
      </c>
      <c r="AE845" s="17">
        <f>+IF('Colaris Pokedex'!AH38&lt;&gt;"",'Colaris Pokedex'!AH38,"")</f>
        <v>0</v>
      </c>
      <c r="AF845" s="17">
        <f>+IF('Colaris Pokedex'!AI38&lt;&gt;"",'Colaris Pokedex'!AI38,"")</f>
        <v>0</v>
      </c>
      <c r="AG845" s="17" t="str">
        <f>+IF('Colaris Pokedex'!AJ38&lt;&gt;"",'Colaris Pokedex'!AJ38,"")</f>
        <v>844,0,0,0,0,0,0,0,0,0</v>
      </c>
      <c r="AH845" s="17" t="str">
        <f>+IF('Colaris Pokedex'!AK38&lt;&gt;"",'Colaris Pokedex'!AK38,"")</f>
        <v>TODO</v>
      </c>
      <c r="AI845" s="17" t="str">
        <f>+IF('Colaris Pokedex'!AL38&lt;&gt;"",'Colaris Pokedex'!AL38,"")</f>
        <v>"TO DO"</v>
      </c>
      <c r="AJ845" s="17" t="str">
        <f>+IF('Colaris Pokedex'!AM38&lt;&gt;"",'Colaris Pokedex'!AM38,"")</f>
        <v/>
      </c>
      <c r="AK845" s="17" t="str">
        <f>+IF('Colaris Pokedex'!AN38&lt;&gt;"",'Colaris Pokedex'!AN38,"")</f>
        <v/>
      </c>
      <c r="AL845" s="17" t="str">
        <f>+IF('Colaris Pokedex'!AO38&lt;&gt;"",'Colaris Pokedex'!AO38,"")</f>
        <v/>
      </c>
      <c r="AM845" s="17" t="str">
        <f>+IF('Colaris Pokedex'!AP38&lt;&gt;"",'Colaris Pokedex'!AP38,"")</f>
        <v/>
      </c>
      <c r="AN845" s="17">
        <f>+IF('Colaris Pokedex'!AQ38&lt;&gt;"",'Colaris Pokedex'!AQ38,"")</f>
        <v>0</v>
      </c>
      <c r="AO845" s="17">
        <f>+IF('Colaris Pokedex'!AR38&lt;&gt;"",'Colaris Pokedex'!AR38,"")</f>
        <v>25</v>
      </c>
      <c r="AP845" s="17">
        <f>+IF('Colaris Pokedex'!AS38&lt;&gt;"",'Colaris Pokedex'!AS38,"")</f>
        <v>0</v>
      </c>
      <c r="AQ845" s="17" t="str">
        <f>+IF('Colaris Pokedex'!AT38&lt;&gt;"",'Colaris Pokedex'!AT38,"")</f>
        <v/>
      </c>
      <c r="AT845" s="17" t="str">
        <f t="shared" si="26"/>
        <v>[844];Name=Monice;InternalName=MON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6" x14ac:dyDescent="0.25">
      <c r="A846" s="16">
        <v>845</v>
      </c>
      <c r="B846" s="17" t="str">
        <f>+IF('Colaris Pokedex'!E39&lt;&gt;"",'Colaris Pokedex'!E39,"")</f>
        <v>Monstone</v>
      </c>
      <c r="C846" s="17" t="str">
        <f>+IF('Colaris Pokedex'!F39&lt;&gt;"",'Colaris Pokedex'!F39,"")</f>
        <v>MONSTONE</v>
      </c>
      <c r="D846" s="17" t="str">
        <f>+IF('Colaris Pokedex'!G39&lt;&gt;"",'Colaris Pokedex'!G39,"")</f>
        <v>NORMAL</v>
      </c>
      <c r="E846" s="17" t="str">
        <f>+IF('Colaris Pokedex'!H39&lt;&gt;"",'Colaris Pokedex'!H39,"")</f>
        <v>ROCK</v>
      </c>
      <c r="F846" s="17" t="str">
        <f>+IF('Colaris Pokedex'!I39&lt;&gt;"",'Colaris Pokedex'!I39,"")</f>
        <v>30,30,30,30,30,30</v>
      </c>
      <c r="G846" s="17" t="str">
        <f>+IF('Colaris Pokedex'!J39&lt;&gt;"",'Colaris Pokedex'!J39,"")</f>
        <v>Female50Percent</v>
      </c>
      <c r="H846" s="17" t="str">
        <f>+IF('Colaris Pokedex'!K39&lt;&gt;"",'Colaris Pokedex'!K39,"")</f>
        <v>Medium</v>
      </c>
      <c r="I846" s="17">
        <f>+IF('Colaris Pokedex'!L39&lt;&gt;"",'Colaris Pokedex'!L39,"")</f>
        <v>0</v>
      </c>
      <c r="J846" s="17" t="str">
        <f>+IF('Colaris Pokedex'!M39&lt;&gt;"",'Colaris Pokedex'!M39,"")</f>
        <v>0,0,0,0,0,0</v>
      </c>
      <c r="K846" s="17">
        <f>+IF('Colaris Pokedex'!N39&lt;&gt;"",'Colaris Pokedex'!N39,"")</f>
        <v>255</v>
      </c>
      <c r="L846" s="17">
        <f>+IF('Colaris Pokedex'!O39&lt;&gt;"",'Colaris Pokedex'!O39,"")</f>
        <v>70</v>
      </c>
      <c r="M846" s="17" t="str">
        <f>+IF('Colaris Pokedex'!P39&lt;&gt;"",'Colaris Pokedex'!P39,"")</f>
        <v>RUNAWAY</v>
      </c>
      <c r="N846" s="17" t="str">
        <f>+IF('Colaris Pokedex'!Q39&lt;&gt;"",'Colaris Pokedex'!Q39,"")</f>
        <v/>
      </c>
      <c r="O846" s="17" t="str">
        <f>+IF('Colaris Pokedex'!R39&lt;&gt;"",'Colaris Pokedex'!R39,"")</f>
        <v>1,TACKLE,1,LEER,1,GROWL,1,SCARYFACE</v>
      </c>
      <c r="P846" s="17" t="str">
        <f>+IF('Colaris Pokedex'!S39&lt;&gt;"",'Colaris Pokedex'!S39,"")</f>
        <v>FIREPUNCH,THUNDERPUNCH,ICEPUNCH,SWORDSDANCE,TAUNT,TRICK,GRASSYTERRAIN</v>
      </c>
      <c r="Q846" s="17" t="str">
        <f>+IF('Colaris Pokedex'!T39&lt;&gt;"",'Colaris Pokedex'!T39,"")</f>
        <v>Field</v>
      </c>
      <c r="R846" s="17">
        <f>+IF('Colaris Pokedex'!U39&lt;&gt;"",'Colaris Pokedex'!U39,"")</f>
        <v>4080</v>
      </c>
      <c r="S846" s="17">
        <f>+IF('Colaris Pokedex'!V39&lt;&gt;"",'Colaris Pokedex'!V39,"")</f>
        <v>0.1</v>
      </c>
      <c r="T846" s="17">
        <f>+IF('Colaris Pokedex'!W39&lt;&gt;"",'Colaris Pokedex'!W39,"")</f>
        <v>0.1</v>
      </c>
      <c r="U846" s="17" t="str">
        <f>+IF('Colaris Pokedex'!X39&lt;&gt;"",'Colaris Pokedex'!X39,"")</f>
        <v>Brown</v>
      </c>
      <c r="V846" s="17" t="str">
        <f>+IF('Colaris Pokedex'!Y39&lt;&gt;"",'Colaris Pokedex'!Y39,"")</f>
        <v/>
      </c>
      <c r="W846" s="17">
        <f>+IF('Colaris Pokedex'!Z39&lt;&gt;"",'Colaris Pokedex'!Z39,"")</f>
        <v>845</v>
      </c>
      <c r="X846" s="17">
        <f>+IF('Colaris Pokedex'!AA39&lt;&gt;"",'Colaris Pokedex'!AA39,"")</f>
        <v>0</v>
      </c>
      <c r="Y846" s="17">
        <f>+IF('Colaris Pokedex'!AB39&lt;&gt;"",'Colaris Pokedex'!AB39,"")</f>
        <v>0</v>
      </c>
      <c r="Z846" s="17">
        <f>+IF('Colaris Pokedex'!AC39&lt;&gt;"",'Colaris Pokedex'!AC39,"")</f>
        <v>0</v>
      </c>
      <c r="AA846" s="17">
        <f>+IF('Colaris Pokedex'!AD39&lt;&gt;"",'Colaris Pokedex'!AD39,"")</f>
        <v>0</v>
      </c>
      <c r="AB846" s="17">
        <f>+IF('Colaris Pokedex'!AE39&lt;&gt;"",'Colaris Pokedex'!AE39,"")</f>
        <v>0</v>
      </c>
      <c r="AC846" s="17">
        <f>+IF('Colaris Pokedex'!AF39&lt;&gt;"",'Colaris Pokedex'!AF39,"")</f>
        <v>0</v>
      </c>
      <c r="AD846" s="17">
        <f>+IF('Colaris Pokedex'!AG39&lt;&gt;"",'Colaris Pokedex'!AG39,"")</f>
        <v>0</v>
      </c>
      <c r="AE846" s="17">
        <f>+IF('Colaris Pokedex'!AH39&lt;&gt;"",'Colaris Pokedex'!AH39,"")</f>
        <v>0</v>
      </c>
      <c r="AF846" s="17">
        <f>+IF('Colaris Pokedex'!AI39&lt;&gt;"",'Colaris Pokedex'!AI39,"")</f>
        <v>0</v>
      </c>
      <c r="AG846" s="17" t="str">
        <f>+IF('Colaris Pokedex'!AJ39&lt;&gt;"",'Colaris Pokedex'!AJ39,"")</f>
        <v>845,0,0,0,0,0,0,0,0,0</v>
      </c>
      <c r="AH846" s="17" t="str">
        <f>+IF('Colaris Pokedex'!AK39&lt;&gt;"",'Colaris Pokedex'!AK39,"")</f>
        <v>TODO</v>
      </c>
      <c r="AI846" s="17" t="str">
        <f>+IF('Colaris Pokedex'!AL39&lt;&gt;"",'Colaris Pokedex'!AL39,"")</f>
        <v>"TO DO"</v>
      </c>
      <c r="AJ846" s="17" t="str">
        <f>+IF('Colaris Pokedex'!AM39&lt;&gt;"",'Colaris Pokedex'!AM39,"")</f>
        <v/>
      </c>
      <c r="AK846" s="17" t="str">
        <f>+IF('Colaris Pokedex'!AN39&lt;&gt;"",'Colaris Pokedex'!AN39,"")</f>
        <v/>
      </c>
      <c r="AL846" s="17" t="str">
        <f>+IF('Colaris Pokedex'!AO39&lt;&gt;"",'Colaris Pokedex'!AO39,"")</f>
        <v/>
      </c>
      <c r="AM846" s="17" t="str">
        <f>+IF('Colaris Pokedex'!AP39&lt;&gt;"",'Colaris Pokedex'!AP39,"")</f>
        <v/>
      </c>
      <c r="AN846" s="17">
        <f>+IF('Colaris Pokedex'!AQ39&lt;&gt;"",'Colaris Pokedex'!AQ39,"")</f>
        <v>0</v>
      </c>
      <c r="AO846" s="17">
        <f>+IF('Colaris Pokedex'!AR39&lt;&gt;"",'Colaris Pokedex'!AR39,"")</f>
        <v>25</v>
      </c>
      <c r="AP846" s="17">
        <f>+IF('Colaris Pokedex'!AS39&lt;&gt;"",'Colaris Pokedex'!AS39,"")</f>
        <v>0</v>
      </c>
      <c r="AQ846" s="17" t="str">
        <f>+IF('Colaris Pokedex'!AT39&lt;&gt;"",'Colaris Pokedex'!AT39,"")</f>
        <v/>
      </c>
      <c r="AT846" s="17" t="str">
        <f t="shared" si="26"/>
        <v>[845];Name=Monstone;InternalName=MONS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6" x14ac:dyDescent="0.25">
      <c r="A847" s="16">
        <v>846</v>
      </c>
      <c r="B847" s="17" t="str">
        <f>+IF('Colaris Pokedex'!E40&lt;&gt;"",'Colaris Pokedex'!E40,"")</f>
        <v>Pikibri</v>
      </c>
      <c r="C847" s="17" t="str">
        <f>+IF('Colaris Pokedex'!F40&lt;&gt;"",'Colaris Pokedex'!F40,"")</f>
        <v>PIKIBRI</v>
      </c>
      <c r="D847" s="17" t="str">
        <f>+IF('Colaris Pokedex'!G40&lt;&gt;"",'Colaris Pokedex'!G40,"")</f>
        <v>FLYING</v>
      </c>
      <c r="E847" s="17" t="str">
        <f>+IF('Colaris Pokedex'!H40&lt;&gt;"",'Colaris Pokedex'!H40,"")</f>
        <v>FAIRY</v>
      </c>
      <c r="F847" s="17" t="str">
        <f>+IF('Colaris Pokedex'!I40&lt;&gt;"",'Colaris Pokedex'!I40,"")</f>
        <v>30,30,30,30,30,30</v>
      </c>
      <c r="G847" s="17" t="str">
        <f>+IF('Colaris Pokedex'!J40&lt;&gt;"",'Colaris Pokedex'!J40,"")</f>
        <v>Female50Percent</v>
      </c>
      <c r="H847" s="17" t="str">
        <f>+IF('Colaris Pokedex'!K40&lt;&gt;"",'Colaris Pokedex'!K40,"")</f>
        <v>Medium</v>
      </c>
      <c r="I847" s="17">
        <f>+IF('Colaris Pokedex'!L40&lt;&gt;"",'Colaris Pokedex'!L40,"")</f>
        <v>0</v>
      </c>
      <c r="J847" s="17" t="str">
        <f>+IF('Colaris Pokedex'!M40&lt;&gt;"",'Colaris Pokedex'!M40,"")</f>
        <v>0,0,0,0,0,0</v>
      </c>
      <c r="K847" s="17">
        <f>+IF('Colaris Pokedex'!N40&lt;&gt;"",'Colaris Pokedex'!N40,"")</f>
        <v>255</v>
      </c>
      <c r="L847" s="17">
        <f>+IF('Colaris Pokedex'!O40&lt;&gt;"",'Colaris Pokedex'!O40,"")</f>
        <v>70</v>
      </c>
      <c r="M847" s="17" t="str">
        <f>+IF('Colaris Pokedex'!P40&lt;&gt;"",'Colaris Pokedex'!P40,"")</f>
        <v>RUNAWAY</v>
      </c>
      <c r="N847" s="17" t="str">
        <f>+IF('Colaris Pokedex'!Q40&lt;&gt;"",'Colaris Pokedex'!Q40,"")</f>
        <v/>
      </c>
      <c r="O847" s="17" t="str">
        <f>+IF('Colaris Pokedex'!R40&lt;&gt;"",'Colaris Pokedex'!R40,"")</f>
        <v>1,TACKLE,1,LEER,1,GROWL,1,SCARYFACE</v>
      </c>
      <c r="P847" s="17" t="str">
        <f>+IF('Colaris Pokedex'!S40&lt;&gt;"",'Colaris Pokedex'!S40,"")</f>
        <v>FIREPUNCH,THUNDERPUNCH,ICEPUNCH,SWORDSDANCE,TAUNT,TRICK,GRASSYTERRAIN</v>
      </c>
      <c r="Q847" s="17" t="str">
        <f>+IF('Colaris Pokedex'!T40&lt;&gt;"",'Colaris Pokedex'!T40,"")</f>
        <v>Field</v>
      </c>
      <c r="R847" s="17">
        <f>+IF('Colaris Pokedex'!U40&lt;&gt;"",'Colaris Pokedex'!U40,"")</f>
        <v>4080</v>
      </c>
      <c r="S847" s="17">
        <f>+IF('Colaris Pokedex'!V40&lt;&gt;"",'Colaris Pokedex'!V40,"")</f>
        <v>0.1</v>
      </c>
      <c r="T847" s="17">
        <f>+IF('Colaris Pokedex'!W40&lt;&gt;"",'Colaris Pokedex'!W40,"")</f>
        <v>0.1</v>
      </c>
      <c r="U847" s="17" t="str">
        <f>+IF('Colaris Pokedex'!X40&lt;&gt;"",'Colaris Pokedex'!X40,"")</f>
        <v>Brown</v>
      </c>
      <c r="V847" s="17" t="str">
        <f>+IF('Colaris Pokedex'!Y40&lt;&gt;"",'Colaris Pokedex'!Y40,"")</f>
        <v/>
      </c>
      <c r="W847" s="17">
        <f>+IF('Colaris Pokedex'!Z40&lt;&gt;"",'Colaris Pokedex'!Z40,"")</f>
        <v>846</v>
      </c>
      <c r="X847" s="17">
        <f>+IF('Colaris Pokedex'!AA40&lt;&gt;"",'Colaris Pokedex'!AA40,"")</f>
        <v>0</v>
      </c>
      <c r="Y847" s="17">
        <f>+IF('Colaris Pokedex'!AB40&lt;&gt;"",'Colaris Pokedex'!AB40,"")</f>
        <v>0</v>
      </c>
      <c r="Z847" s="17">
        <f>+IF('Colaris Pokedex'!AC40&lt;&gt;"",'Colaris Pokedex'!AC40,"")</f>
        <v>0</v>
      </c>
      <c r="AA847" s="17">
        <f>+IF('Colaris Pokedex'!AD40&lt;&gt;"",'Colaris Pokedex'!AD40,"")</f>
        <v>0</v>
      </c>
      <c r="AB847" s="17">
        <f>+IF('Colaris Pokedex'!AE40&lt;&gt;"",'Colaris Pokedex'!AE40,"")</f>
        <v>0</v>
      </c>
      <c r="AC847" s="17">
        <f>+IF('Colaris Pokedex'!AF40&lt;&gt;"",'Colaris Pokedex'!AF40,"")</f>
        <v>0</v>
      </c>
      <c r="AD847" s="17">
        <f>+IF('Colaris Pokedex'!AG40&lt;&gt;"",'Colaris Pokedex'!AG40,"")</f>
        <v>0</v>
      </c>
      <c r="AE847" s="17">
        <f>+IF('Colaris Pokedex'!AH40&lt;&gt;"",'Colaris Pokedex'!AH40,"")</f>
        <v>0</v>
      </c>
      <c r="AF847" s="17">
        <f>+IF('Colaris Pokedex'!AI40&lt;&gt;"",'Colaris Pokedex'!AI40,"")</f>
        <v>0</v>
      </c>
      <c r="AG847" s="17" t="str">
        <f>+IF('Colaris Pokedex'!AJ40&lt;&gt;"",'Colaris Pokedex'!AJ40,"")</f>
        <v>846,0,0,0,0,0,0,0,0,0</v>
      </c>
      <c r="AH847" s="17" t="str">
        <f>+IF('Colaris Pokedex'!AK40&lt;&gt;"",'Colaris Pokedex'!AK40,"")</f>
        <v>TODO</v>
      </c>
      <c r="AI847" s="17" t="str">
        <f>+IF('Colaris Pokedex'!AL40&lt;&gt;"",'Colaris Pokedex'!AL40,"")</f>
        <v>"TO DO"</v>
      </c>
      <c r="AJ847" s="17" t="str">
        <f>+IF('Colaris Pokedex'!AM40&lt;&gt;"",'Colaris Pokedex'!AM40,"")</f>
        <v/>
      </c>
      <c r="AK847" s="17" t="str">
        <f>+IF('Colaris Pokedex'!AN40&lt;&gt;"",'Colaris Pokedex'!AN40,"")</f>
        <v/>
      </c>
      <c r="AL847" s="17" t="str">
        <f>+IF('Colaris Pokedex'!AO40&lt;&gt;"",'Colaris Pokedex'!AO40,"")</f>
        <v/>
      </c>
      <c r="AM847" s="17" t="str">
        <f>+IF('Colaris Pokedex'!AP40&lt;&gt;"",'Colaris Pokedex'!AP40,"")</f>
        <v/>
      </c>
      <c r="AN847" s="17">
        <f>+IF('Colaris Pokedex'!AQ40&lt;&gt;"",'Colaris Pokedex'!AQ40,"")</f>
        <v>0</v>
      </c>
      <c r="AO847" s="17">
        <f>+IF('Colaris Pokedex'!AR40&lt;&gt;"",'Colaris Pokedex'!AR40,"")</f>
        <v>25</v>
      </c>
      <c r="AP847" s="17">
        <f>+IF('Colaris Pokedex'!AS40&lt;&gt;"",'Colaris Pokedex'!AS40,"")</f>
        <v>0</v>
      </c>
      <c r="AQ847" s="17" t="str">
        <f>+IF('Colaris Pokedex'!AT40&lt;&gt;"",'Colaris Pokedex'!AT40,"")</f>
        <v/>
      </c>
      <c r="AT847" s="17" t="str">
        <f t="shared" si="26"/>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DO";FormNames=;WildItemCommon=;WildItemUncommon=;WildItemRare=;BattlerPlayerY=0;BattlerEnemyY=25;BattlerAltitude=0;Evolutions=;Incense=</v>
      </c>
    </row>
    <row r="848" spans="1:46" x14ac:dyDescent="0.25">
      <c r="A848" s="16">
        <v>847</v>
      </c>
      <c r="B848" s="17" t="str">
        <f>+IF('Colaris Pokedex'!E41&lt;&gt;"",'Colaris Pokedex'!E41,"")</f>
        <v>Hummbri</v>
      </c>
      <c r="C848" s="17" t="str">
        <f>+IF('Colaris Pokedex'!F41&lt;&gt;"",'Colaris Pokedex'!F41,"")</f>
        <v>HUMMBRI</v>
      </c>
      <c r="D848" s="17" t="str">
        <f>+IF('Colaris Pokedex'!G41&lt;&gt;"",'Colaris Pokedex'!G41,"")</f>
        <v>FLYING</v>
      </c>
      <c r="E848" s="17" t="str">
        <f>+IF('Colaris Pokedex'!H41&lt;&gt;"",'Colaris Pokedex'!H41,"")</f>
        <v>FAIRY</v>
      </c>
      <c r="F848" s="17" t="str">
        <f>+IF('Colaris Pokedex'!I41&lt;&gt;"",'Colaris Pokedex'!I41,"")</f>
        <v>30,30,30,30,30,30</v>
      </c>
      <c r="G848" s="17" t="str">
        <f>+IF('Colaris Pokedex'!J41&lt;&gt;"",'Colaris Pokedex'!J41,"")</f>
        <v>Female50Percent</v>
      </c>
      <c r="H848" s="17" t="str">
        <f>+IF('Colaris Pokedex'!K41&lt;&gt;"",'Colaris Pokedex'!K41,"")</f>
        <v>Medium</v>
      </c>
      <c r="I848" s="17">
        <f>+IF('Colaris Pokedex'!L41&lt;&gt;"",'Colaris Pokedex'!L41,"")</f>
        <v>0</v>
      </c>
      <c r="J848" s="17" t="str">
        <f>+IF('Colaris Pokedex'!M41&lt;&gt;"",'Colaris Pokedex'!M41,"")</f>
        <v>0,0,0,0,0,0</v>
      </c>
      <c r="K848" s="17">
        <f>+IF('Colaris Pokedex'!N41&lt;&gt;"",'Colaris Pokedex'!N41,"")</f>
        <v>255</v>
      </c>
      <c r="L848" s="17">
        <f>+IF('Colaris Pokedex'!O41&lt;&gt;"",'Colaris Pokedex'!O41,"")</f>
        <v>70</v>
      </c>
      <c r="M848" s="17" t="str">
        <f>+IF('Colaris Pokedex'!P41&lt;&gt;"",'Colaris Pokedex'!P41,"")</f>
        <v>RUNAWAY</v>
      </c>
      <c r="N848" s="17" t="str">
        <f>+IF('Colaris Pokedex'!Q41&lt;&gt;"",'Colaris Pokedex'!Q41,"")</f>
        <v/>
      </c>
      <c r="O848" s="17" t="str">
        <f>+IF('Colaris Pokedex'!R41&lt;&gt;"",'Colaris Pokedex'!R41,"")</f>
        <v>1,TACKLE,1,LEER,1,GROWL,1,SCARYFACE</v>
      </c>
      <c r="P848" s="17" t="str">
        <f>+IF('Colaris Pokedex'!S41&lt;&gt;"",'Colaris Pokedex'!S41,"")</f>
        <v>FIREPUNCH,THUNDERPUNCH,ICEPUNCH,SWORDSDANCE,TAUNT,TRICK,GRASSYTERRAIN</v>
      </c>
      <c r="Q848" s="17" t="str">
        <f>+IF('Colaris Pokedex'!T41&lt;&gt;"",'Colaris Pokedex'!T41,"")</f>
        <v>Field</v>
      </c>
      <c r="R848" s="17">
        <f>+IF('Colaris Pokedex'!U41&lt;&gt;"",'Colaris Pokedex'!U41,"")</f>
        <v>4080</v>
      </c>
      <c r="S848" s="17">
        <f>+IF('Colaris Pokedex'!V41&lt;&gt;"",'Colaris Pokedex'!V41,"")</f>
        <v>0.1</v>
      </c>
      <c r="T848" s="17">
        <f>+IF('Colaris Pokedex'!W41&lt;&gt;"",'Colaris Pokedex'!W41,"")</f>
        <v>0.1</v>
      </c>
      <c r="U848" s="17" t="str">
        <f>+IF('Colaris Pokedex'!X41&lt;&gt;"",'Colaris Pokedex'!X41,"")</f>
        <v>Brown</v>
      </c>
      <c r="V848" s="17" t="str">
        <f>+IF('Colaris Pokedex'!Y41&lt;&gt;"",'Colaris Pokedex'!Y41,"")</f>
        <v/>
      </c>
      <c r="W848" s="17">
        <f>+IF('Colaris Pokedex'!Z41&lt;&gt;"",'Colaris Pokedex'!Z41,"")</f>
        <v>847</v>
      </c>
      <c r="X848" s="17">
        <f>+IF('Colaris Pokedex'!AA41&lt;&gt;"",'Colaris Pokedex'!AA41,"")</f>
        <v>0</v>
      </c>
      <c r="Y848" s="17">
        <f>+IF('Colaris Pokedex'!AB41&lt;&gt;"",'Colaris Pokedex'!AB41,"")</f>
        <v>0</v>
      </c>
      <c r="Z848" s="17">
        <f>+IF('Colaris Pokedex'!AC41&lt;&gt;"",'Colaris Pokedex'!AC41,"")</f>
        <v>0</v>
      </c>
      <c r="AA848" s="17">
        <f>+IF('Colaris Pokedex'!AD41&lt;&gt;"",'Colaris Pokedex'!AD41,"")</f>
        <v>0</v>
      </c>
      <c r="AB848" s="17">
        <f>+IF('Colaris Pokedex'!AE41&lt;&gt;"",'Colaris Pokedex'!AE41,"")</f>
        <v>0</v>
      </c>
      <c r="AC848" s="17">
        <f>+IF('Colaris Pokedex'!AF41&lt;&gt;"",'Colaris Pokedex'!AF41,"")</f>
        <v>0</v>
      </c>
      <c r="AD848" s="17">
        <f>+IF('Colaris Pokedex'!AG41&lt;&gt;"",'Colaris Pokedex'!AG41,"")</f>
        <v>0</v>
      </c>
      <c r="AE848" s="17">
        <f>+IF('Colaris Pokedex'!AH41&lt;&gt;"",'Colaris Pokedex'!AH41,"")</f>
        <v>0</v>
      </c>
      <c r="AF848" s="17">
        <f>+IF('Colaris Pokedex'!AI41&lt;&gt;"",'Colaris Pokedex'!AI41,"")</f>
        <v>0</v>
      </c>
      <c r="AG848" s="17" t="str">
        <f>+IF('Colaris Pokedex'!AJ41&lt;&gt;"",'Colaris Pokedex'!AJ41,"")</f>
        <v>847,0,0,0,0,0,0,0,0,0</v>
      </c>
      <c r="AH848" s="17" t="str">
        <f>+IF('Colaris Pokedex'!AK41&lt;&gt;"",'Colaris Pokedex'!AK41,"")</f>
        <v>TODO</v>
      </c>
      <c r="AI848" s="17" t="str">
        <f>+IF('Colaris Pokedex'!AL41&lt;&gt;"",'Colaris Pokedex'!AL41,"")</f>
        <v>"TO DO"</v>
      </c>
      <c r="AJ848" s="17" t="str">
        <f>+IF('Colaris Pokedex'!AM41&lt;&gt;"",'Colaris Pokedex'!AM41,"")</f>
        <v/>
      </c>
      <c r="AK848" s="17" t="str">
        <f>+IF('Colaris Pokedex'!AN41&lt;&gt;"",'Colaris Pokedex'!AN41,"")</f>
        <v/>
      </c>
      <c r="AL848" s="17" t="str">
        <f>+IF('Colaris Pokedex'!AO41&lt;&gt;"",'Colaris Pokedex'!AO41,"")</f>
        <v/>
      </c>
      <c r="AM848" s="17" t="str">
        <f>+IF('Colaris Pokedex'!AP41&lt;&gt;"",'Colaris Pokedex'!AP41,"")</f>
        <v/>
      </c>
      <c r="AN848" s="17">
        <f>+IF('Colaris Pokedex'!AQ41&lt;&gt;"",'Colaris Pokedex'!AQ41,"")</f>
        <v>0</v>
      </c>
      <c r="AO848" s="17">
        <f>+IF('Colaris Pokedex'!AR41&lt;&gt;"",'Colaris Pokedex'!AR41,"")</f>
        <v>25</v>
      </c>
      <c r="AP848" s="17">
        <f>+IF('Colaris Pokedex'!AS41&lt;&gt;"",'Colaris Pokedex'!AS41,"")</f>
        <v>0</v>
      </c>
      <c r="AQ848" s="17" t="str">
        <f>+IF('Colaris Pokedex'!AT41&lt;&gt;"",'Colaris Pokedex'!AT41,"")</f>
        <v/>
      </c>
      <c r="AT848" s="17" t="str">
        <f t="shared" si="26"/>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6" x14ac:dyDescent="0.25">
      <c r="A849" s="16">
        <v>848</v>
      </c>
      <c r="B849" s="17" t="str">
        <f>+IF('Colaris Pokedex'!E42&lt;&gt;"",'Colaris Pokedex'!E42,"")</f>
        <v>Tatudillo</v>
      </c>
      <c r="C849" s="17" t="str">
        <f>+IF('Colaris Pokedex'!F42&lt;&gt;"",'Colaris Pokedex'!F42,"")</f>
        <v>TATUDILLO</v>
      </c>
      <c r="D849" s="17" t="str">
        <f>+IF('Colaris Pokedex'!G42&lt;&gt;"",'Colaris Pokedex'!G42,"")</f>
        <v>STEEL</v>
      </c>
      <c r="E849" s="17" t="str">
        <f>+IF('Colaris Pokedex'!H42&lt;&gt;"",'Colaris Pokedex'!H42,"")</f>
        <v>NORMAL</v>
      </c>
      <c r="F849" s="17" t="str">
        <f>+IF('Colaris Pokedex'!I42&lt;&gt;"",'Colaris Pokedex'!I42,"")</f>
        <v>30,30,30,30,30,30</v>
      </c>
      <c r="G849" s="17" t="str">
        <f>+IF('Colaris Pokedex'!J42&lt;&gt;"",'Colaris Pokedex'!J42,"")</f>
        <v>Female50Percent</v>
      </c>
      <c r="H849" s="17" t="str">
        <f>+IF('Colaris Pokedex'!K42&lt;&gt;"",'Colaris Pokedex'!K42,"")</f>
        <v>Medium</v>
      </c>
      <c r="I849" s="17">
        <f>+IF('Colaris Pokedex'!L42&lt;&gt;"",'Colaris Pokedex'!L42,"")</f>
        <v>0</v>
      </c>
      <c r="J849" s="17" t="str">
        <f>+IF('Colaris Pokedex'!M42&lt;&gt;"",'Colaris Pokedex'!M42,"")</f>
        <v>0,0,0,0,0,0</v>
      </c>
      <c r="K849" s="17">
        <f>+IF('Colaris Pokedex'!N42&lt;&gt;"",'Colaris Pokedex'!N42,"")</f>
        <v>255</v>
      </c>
      <c r="L849" s="17">
        <f>+IF('Colaris Pokedex'!O42&lt;&gt;"",'Colaris Pokedex'!O42,"")</f>
        <v>70</v>
      </c>
      <c r="M849" s="17" t="str">
        <f>+IF('Colaris Pokedex'!P42&lt;&gt;"",'Colaris Pokedex'!P42,"")</f>
        <v>RUNAWAY</v>
      </c>
      <c r="N849" s="17" t="str">
        <f>+IF('Colaris Pokedex'!Q42&lt;&gt;"",'Colaris Pokedex'!Q42,"")</f>
        <v/>
      </c>
      <c r="O849" s="17" t="str">
        <f>+IF('Colaris Pokedex'!R42&lt;&gt;"",'Colaris Pokedex'!R42,"")</f>
        <v>1,TACKLE,1,LEER,1,GROWL,1,SCARYFACE</v>
      </c>
      <c r="P849" s="17" t="str">
        <f>+IF('Colaris Pokedex'!S42&lt;&gt;"",'Colaris Pokedex'!S42,"")</f>
        <v>FIREPUNCH,THUNDERPUNCH,ICEPUNCH,SWORDSDANCE,TAUNT,TRICK,GRASSYTERRAIN</v>
      </c>
      <c r="Q849" s="17" t="str">
        <f>+IF('Colaris Pokedex'!T42&lt;&gt;"",'Colaris Pokedex'!T42,"")</f>
        <v>Field</v>
      </c>
      <c r="R849" s="17">
        <f>+IF('Colaris Pokedex'!U42&lt;&gt;"",'Colaris Pokedex'!U42,"")</f>
        <v>4080</v>
      </c>
      <c r="S849" s="17">
        <f>+IF('Colaris Pokedex'!V42&lt;&gt;"",'Colaris Pokedex'!V42,"")</f>
        <v>0.1</v>
      </c>
      <c r="T849" s="17">
        <f>+IF('Colaris Pokedex'!W42&lt;&gt;"",'Colaris Pokedex'!W42,"")</f>
        <v>0.1</v>
      </c>
      <c r="U849" s="17" t="str">
        <f>+IF('Colaris Pokedex'!X42&lt;&gt;"",'Colaris Pokedex'!X42,"")</f>
        <v>Brown</v>
      </c>
      <c r="V849" s="17" t="str">
        <f>+IF('Colaris Pokedex'!Y42&lt;&gt;"",'Colaris Pokedex'!Y42,"")</f>
        <v/>
      </c>
      <c r="W849" s="17">
        <f>+IF('Colaris Pokedex'!Z42&lt;&gt;"",'Colaris Pokedex'!Z42,"")</f>
        <v>848</v>
      </c>
      <c r="X849" s="17">
        <f>+IF('Colaris Pokedex'!AA42&lt;&gt;"",'Colaris Pokedex'!AA42,"")</f>
        <v>0</v>
      </c>
      <c r="Y849" s="17">
        <f>+IF('Colaris Pokedex'!AB42&lt;&gt;"",'Colaris Pokedex'!AB42,"")</f>
        <v>0</v>
      </c>
      <c r="Z849" s="17">
        <f>+IF('Colaris Pokedex'!AC42&lt;&gt;"",'Colaris Pokedex'!AC42,"")</f>
        <v>0</v>
      </c>
      <c r="AA849" s="17">
        <f>+IF('Colaris Pokedex'!AD42&lt;&gt;"",'Colaris Pokedex'!AD42,"")</f>
        <v>0</v>
      </c>
      <c r="AB849" s="17">
        <f>+IF('Colaris Pokedex'!AE42&lt;&gt;"",'Colaris Pokedex'!AE42,"")</f>
        <v>0</v>
      </c>
      <c r="AC849" s="17">
        <f>+IF('Colaris Pokedex'!AF42&lt;&gt;"",'Colaris Pokedex'!AF42,"")</f>
        <v>0</v>
      </c>
      <c r="AD849" s="17">
        <f>+IF('Colaris Pokedex'!AG42&lt;&gt;"",'Colaris Pokedex'!AG42,"")</f>
        <v>0</v>
      </c>
      <c r="AE849" s="17">
        <f>+IF('Colaris Pokedex'!AH42&lt;&gt;"",'Colaris Pokedex'!AH42,"")</f>
        <v>0</v>
      </c>
      <c r="AF849" s="17">
        <f>+IF('Colaris Pokedex'!AI42&lt;&gt;"",'Colaris Pokedex'!AI42,"")</f>
        <v>0</v>
      </c>
      <c r="AG849" s="17" t="str">
        <f>+IF('Colaris Pokedex'!AJ42&lt;&gt;"",'Colaris Pokedex'!AJ42,"")</f>
        <v>848,0,0,0,0,0,0,0,0,0</v>
      </c>
      <c r="AH849" s="17" t="str">
        <f>+IF('Colaris Pokedex'!AK42&lt;&gt;"",'Colaris Pokedex'!AK42,"")</f>
        <v>TODO</v>
      </c>
      <c r="AI849" s="17" t="str">
        <f>+IF('Colaris Pokedex'!AL42&lt;&gt;"",'Colaris Pokedex'!AL42,"")</f>
        <v>"TO DO"</v>
      </c>
      <c r="AJ849" s="17" t="str">
        <f>+IF('Colaris Pokedex'!AM42&lt;&gt;"",'Colaris Pokedex'!AM42,"")</f>
        <v/>
      </c>
      <c r="AK849" s="17" t="str">
        <f>+IF('Colaris Pokedex'!AN42&lt;&gt;"",'Colaris Pokedex'!AN42,"")</f>
        <v/>
      </c>
      <c r="AL849" s="17" t="str">
        <f>+IF('Colaris Pokedex'!AO42&lt;&gt;"",'Colaris Pokedex'!AO42,"")</f>
        <v/>
      </c>
      <c r="AM849" s="17" t="str">
        <f>+IF('Colaris Pokedex'!AP42&lt;&gt;"",'Colaris Pokedex'!AP42,"")</f>
        <v/>
      </c>
      <c r="AN849" s="17">
        <f>+IF('Colaris Pokedex'!AQ42&lt;&gt;"",'Colaris Pokedex'!AQ42,"")</f>
        <v>0</v>
      </c>
      <c r="AO849" s="17">
        <f>+IF('Colaris Pokedex'!AR42&lt;&gt;"",'Colaris Pokedex'!AR42,"")</f>
        <v>25</v>
      </c>
      <c r="AP849" s="17">
        <f>+IF('Colaris Pokedex'!AS42&lt;&gt;"",'Colaris Pokedex'!AS42,"")</f>
        <v>0</v>
      </c>
      <c r="AQ849" s="17" t="str">
        <f>+IF('Colaris Pokedex'!AT42&lt;&gt;"",'Colaris Pokedex'!AT42,"")</f>
        <v/>
      </c>
      <c r="AT849" s="17" t="str">
        <f t="shared" si="26"/>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DO";FormNames=;WildItemCommon=;WildItemUncommon=;WildItemRare=;BattlerPlayerY=0;BattlerEnemyY=25;BattlerAltitude=0;Evolutions=;Incense=</v>
      </c>
    </row>
    <row r="850" spans="1:46" x14ac:dyDescent="0.25">
      <c r="A850" s="16">
        <v>849</v>
      </c>
      <c r="B850" s="17" t="str">
        <f>+IF('Colaris Pokedex'!E43&lt;&gt;"",'Colaris Pokedex'!E43,"")</f>
        <v>Dasipodillo</v>
      </c>
      <c r="C850" s="17" t="str">
        <f>+IF('Colaris Pokedex'!F43&lt;&gt;"",'Colaris Pokedex'!F43,"")</f>
        <v>DASIPODILLO</v>
      </c>
      <c r="D850" s="17" t="str">
        <f>+IF('Colaris Pokedex'!G43&lt;&gt;"",'Colaris Pokedex'!G43,"")</f>
        <v>STEEL</v>
      </c>
      <c r="E850" s="17" t="str">
        <f>+IF('Colaris Pokedex'!H43&lt;&gt;"",'Colaris Pokedex'!H43,"")</f>
        <v>NORMAL</v>
      </c>
      <c r="F850" s="17" t="str">
        <f>+IF('Colaris Pokedex'!I43&lt;&gt;"",'Colaris Pokedex'!I43,"")</f>
        <v>30,30,30,30,30,30</v>
      </c>
      <c r="G850" s="17" t="str">
        <f>+IF('Colaris Pokedex'!J43&lt;&gt;"",'Colaris Pokedex'!J43,"")</f>
        <v>Female50Percent</v>
      </c>
      <c r="H850" s="17" t="str">
        <f>+IF('Colaris Pokedex'!K43&lt;&gt;"",'Colaris Pokedex'!K43,"")</f>
        <v>Medium</v>
      </c>
      <c r="I850" s="17">
        <f>+IF('Colaris Pokedex'!L43&lt;&gt;"",'Colaris Pokedex'!L43,"")</f>
        <v>0</v>
      </c>
      <c r="J850" s="17" t="str">
        <f>+IF('Colaris Pokedex'!M43&lt;&gt;"",'Colaris Pokedex'!M43,"")</f>
        <v>0,0,0,0,0,0</v>
      </c>
      <c r="K850" s="17">
        <f>+IF('Colaris Pokedex'!N43&lt;&gt;"",'Colaris Pokedex'!N43,"")</f>
        <v>255</v>
      </c>
      <c r="L850" s="17">
        <f>+IF('Colaris Pokedex'!O43&lt;&gt;"",'Colaris Pokedex'!O43,"")</f>
        <v>70</v>
      </c>
      <c r="M850" s="17" t="str">
        <f>+IF('Colaris Pokedex'!P43&lt;&gt;"",'Colaris Pokedex'!P43,"")</f>
        <v>RUNAWAY</v>
      </c>
      <c r="N850" s="17" t="str">
        <f>+IF('Colaris Pokedex'!Q43&lt;&gt;"",'Colaris Pokedex'!Q43,"")</f>
        <v/>
      </c>
      <c r="O850" s="17" t="str">
        <f>+IF('Colaris Pokedex'!R43&lt;&gt;"",'Colaris Pokedex'!R43,"")</f>
        <v>1,TACKLE,1,LEER,1,GROWL,1,SCARYFACE</v>
      </c>
      <c r="P850" s="17" t="str">
        <f>+IF('Colaris Pokedex'!S43&lt;&gt;"",'Colaris Pokedex'!S43,"")</f>
        <v>FIREPUNCH,THUNDERPUNCH,ICEPUNCH,SWORDSDANCE,TAUNT,TRICK,GRASSYTERRAIN</v>
      </c>
      <c r="Q850" s="17" t="str">
        <f>+IF('Colaris Pokedex'!T43&lt;&gt;"",'Colaris Pokedex'!T43,"")</f>
        <v>Field</v>
      </c>
      <c r="R850" s="17">
        <f>+IF('Colaris Pokedex'!U43&lt;&gt;"",'Colaris Pokedex'!U43,"")</f>
        <v>4080</v>
      </c>
      <c r="S850" s="17">
        <f>+IF('Colaris Pokedex'!V43&lt;&gt;"",'Colaris Pokedex'!V43,"")</f>
        <v>0.1</v>
      </c>
      <c r="T850" s="17">
        <f>+IF('Colaris Pokedex'!W43&lt;&gt;"",'Colaris Pokedex'!W43,"")</f>
        <v>0.1</v>
      </c>
      <c r="U850" s="17" t="str">
        <f>+IF('Colaris Pokedex'!X43&lt;&gt;"",'Colaris Pokedex'!X43,"")</f>
        <v>Brown</v>
      </c>
      <c r="V850" s="17" t="str">
        <f>+IF('Colaris Pokedex'!Y43&lt;&gt;"",'Colaris Pokedex'!Y43,"")</f>
        <v/>
      </c>
      <c r="W850" s="17">
        <f>+IF('Colaris Pokedex'!Z43&lt;&gt;"",'Colaris Pokedex'!Z43,"")</f>
        <v>849</v>
      </c>
      <c r="X850" s="17">
        <f>+IF('Colaris Pokedex'!AA43&lt;&gt;"",'Colaris Pokedex'!AA43,"")</f>
        <v>0</v>
      </c>
      <c r="Y850" s="17">
        <f>+IF('Colaris Pokedex'!AB43&lt;&gt;"",'Colaris Pokedex'!AB43,"")</f>
        <v>0</v>
      </c>
      <c r="Z850" s="17">
        <f>+IF('Colaris Pokedex'!AC43&lt;&gt;"",'Colaris Pokedex'!AC43,"")</f>
        <v>0</v>
      </c>
      <c r="AA850" s="17">
        <f>+IF('Colaris Pokedex'!AD43&lt;&gt;"",'Colaris Pokedex'!AD43,"")</f>
        <v>0</v>
      </c>
      <c r="AB850" s="17">
        <f>+IF('Colaris Pokedex'!AE43&lt;&gt;"",'Colaris Pokedex'!AE43,"")</f>
        <v>0</v>
      </c>
      <c r="AC850" s="17">
        <f>+IF('Colaris Pokedex'!AF43&lt;&gt;"",'Colaris Pokedex'!AF43,"")</f>
        <v>0</v>
      </c>
      <c r="AD850" s="17">
        <f>+IF('Colaris Pokedex'!AG43&lt;&gt;"",'Colaris Pokedex'!AG43,"")</f>
        <v>0</v>
      </c>
      <c r="AE850" s="17">
        <f>+IF('Colaris Pokedex'!AH43&lt;&gt;"",'Colaris Pokedex'!AH43,"")</f>
        <v>0</v>
      </c>
      <c r="AF850" s="17">
        <f>+IF('Colaris Pokedex'!AI43&lt;&gt;"",'Colaris Pokedex'!AI43,"")</f>
        <v>0</v>
      </c>
      <c r="AG850" s="17" t="str">
        <f>+IF('Colaris Pokedex'!AJ43&lt;&gt;"",'Colaris Pokedex'!AJ43,"")</f>
        <v>849,0,0,0,0,0,0,0,0,0</v>
      </c>
      <c r="AH850" s="17" t="str">
        <f>+IF('Colaris Pokedex'!AK43&lt;&gt;"",'Colaris Pokedex'!AK43,"")</f>
        <v>TODO</v>
      </c>
      <c r="AI850" s="17" t="str">
        <f>+IF('Colaris Pokedex'!AL43&lt;&gt;"",'Colaris Pokedex'!AL43,"")</f>
        <v>"TO DO"</v>
      </c>
      <c r="AJ850" s="17" t="str">
        <f>+IF('Colaris Pokedex'!AM43&lt;&gt;"",'Colaris Pokedex'!AM43,"")</f>
        <v/>
      </c>
      <c r="AK850" s="17" t="str">
        <f>+IF('Colaris Pokedex'!AN43&lt;&gt;"",'Colaris Pokedex'!AN43,"")</f>
        <v/>
      </c>
      <c r="AL850" s="17" t="str">
        <f>+IF('Colaris Pokedex'!AO43&lt;&gt;"",'Colaris Pokedex'!AO43,"")</f>
        <v/>
      </c>
      <c r="AM850" s="17" t="str">
        <f>+IF('Colaris Pokedex'!AP43&lt;&gt;"",'Colaris Pokedex'!AP43,"")</f>
        <v/>
      </c>
      <c r="AN850" s="17">
        <f>+IF('Colaris Pokedex'!AQ43&lt;&gt;"",'Colaris Pokedex'!AQ43,"")</f>
        <v>0</v>
      </c>
      <c r="AO850" s="17">
        <f>+IF('Colaris Pokedex'!AR43&lt;&gt;"",'Colaris Pokedex'!AR43,"")</f>
        <v>25</v>
      </c>
      <c r="AP850" s="17">
        <f>+IF('Colaris Pokedex'!AS43&lt;&gt;"",'Colaris Pokedex'!AS43,"")</f>
        <v>0</v>
      </c>
      <c r="AQ850" s="17" t="str">
        <f>+IF('Colaris Pokedex'!AT43&lt;&gt;"",'Colaris Pokedex'!AT43,"")</f>
        <v/>
      </c>
      <c r="AT850" s="17" t="str">
        <f t="shared" si="26"/>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6" x14ac:dyDescent="0.25">
      <c r="A851" s="16">
        <v>850</v>
      </c>
      <c r="B851" s="17" t="str">
        <f>+IF('Colaris Pokedex'!E44&lt;&gt;"",'Colaris Pokedex'!E44,"")</f>
        <v>Flacopterus</v>
      </c>
      <c r="C851" s="17" t="str">
        <f>+IF('Colaris Pokedex'!F44&lt;&gt;"",'Colaris Pokedex'!F44,"")</f>
        <v>FLACOPTERUS</v>
      </c>
      <c r="D851" s="17" t="str">
        <f>+IF('Colaris Pokedex'!G44&lt;&gt;"",'Colaris Pokedex'!G44,"")</f>
        <v>FLYING</v>
      </c>
      <c r="E851" s="17" t="str">
        <f>+IF('Colaris Pokedex'!H44&lt;&gt;"",'Colaris Pokedex'!H44,"")</f>
        <v>FAIRY</v>
      </c>
      <c r="F851" s="17" t="str">
        <f>+IF('Colaris Pokedex'!I44&lt;&gt;"",'Colaris Pokedex'!I44,"")</f>
        <v>30,30,30,30,30,30</v>
      </c>
      <c r="G851" s="17" t="str">
        <f>+IF('Colaris Pokedex'!J44&lt;&gt;"",'Colaris Pokedex'!J44,"")</f>
        <v>Female50Percent</v>
      </c>
      <c r="H851" s="17" t="str">
        <f>+IF('Colaris Pokedex'!K44&lt;&gt;"",'Colaris Pokedex'!K44,"")</f>
        <v>Medium</v>
      </c>
      <c r="I851" s="17">
        <f>+IF('Colaris Pokedex'!L44&lt;&gt;"",'Colaris Pokedex'!L44,"")</f>
        <v>0</v>
      </c>
      <c r="J851" s="17" t="str">
        <f>+IF('Colaris Pokedex'!M44&lt;&gt;"",'Colaris Pokedex'!M44,"")</f>
        <v>0,0,0,0,0,0</v>
      </c>
      <c r="K851" s="17">
        <f>+IF('Colaris Pokedex'!N44&lt;&gt;"",'Colaris Pokedex'!N44,"")</f>
        <v>255</v>
      </c>
      <c r="L851" s="17">
        <f>+IF('Colaris Pokedex'!O44&lt;&gt;"",'Colaris Pokedex'!O44,"")</f>
        <v>70</v>
      </c>
      <c r="M851" s="17" t="str">
        <f>+IF('Colaris Pokedex'!P44&lt;&gt;"",'Colaris Pokedex'!P44,"")</f>
        <v>RUNAWAY</v>
      </c>
      <c r="N851" s="17" t="str">
        <f>+IF('Colaris Pokedex'!Q44&lt;&gt;"",'Colaris Pokedex'!Q44,"")</f>
        <v/>
      </c>
      <c r="O851" s="17" t="str">
        <f>+IF('Colaris Pokedex'!R44&lt;&gt;"",'Colaris Pokedex'!R44,"")</f>
        <v>1,TACKLE,1,LEER,1,GROWL,1,SCARYFACE</v>
      </c>
      <c r="P851" s="17" t="str">
        <f>+IF('Colaris Pokedex'!S44&lt;&gt;"",'Colaris Pokedex'!S44,"")</f>
        <v>FIREPUNCH,THUNDERPUNCH,ICEPUNCH,SWORDSDANCE,TAUNT,TRICK,GRASSYTERRAIN</v>
      </c>
      <c r="Q851" s="17" t="str">
        <f>+IF('Colaris Pokedex'!T44&lt;&gt;"",'Colaris Pokedex'!T44,"")</f>
        <v>Field</v>
      </c>
      <c r="R851" s="17">
        <f>+IF('Colaris Pokedex'!U44&lt;&gt;"",'Colaris Pokedex'!U44,"")</f>
        <v>4080</v>
      </c>
      <c r="S851" s="17">
        <f>+IF('Colaris Pokedex'!V44&lt;&gt;"",'Colaris Pokedex'!V44,"")</f>
        <v>0.1</v>
      </c>
      <c r="T851" s="17">
        <f>+IF('Colaris Pokedex'!W44&lt;&gt;"",'Colaris Pokedex'!W44,"")</f>
        <v>0.1</v>
      </c>
      <c r="U851" s="17" t="str">
        <f>+IF('Colaris Pokedex'!X44&lt;&gt;"",'Colaris Pokedex'!X44,"")</f>
        <v>Brown</v>
      </c>
      <c r="V851" s="17" t="str">
        <f>+IF('Colaris Pokedex'!Y44&lt;&gt;"",'Colaris Pokedex'!Y44,"")</f>
        <v/>
      </c>
      <c r="W851" s="17">
        <f>+IF('Colaris Pokedex'!Z44&lt;&gt;"",'Colaris Pokedex'!Z44,"")</f>
        <v>850</v>
      </c>
      <c r="X851" s="17">
        <f>+IF('Colaris Pokedex'!AA44&lt;&gt;"",'Colaris Pokedex'!AA44,"")</f>
        <v>0</v>
      </c>
      <c r="Y851" s="17">
        <f>+IF('Colaris Pokedex'!AB44&lt;&gt;"",'Colaris Pokedex'!AB44,"")</f>
        <v>0</v>
      </c>
      <c r="Z851" s="17">
        <f>+IF('Colaris Pokedex'!AC44&lt;&gt;"",'Colaris Pokedex'!AC44,"")</f>
        <v>0</v>
      </c>
      <c r="AA851" s="17">
        <f>+IF('Colaris Pokedex'!AD44&lt;&gt;"",'Colaris Pokedex'!AD44,"")</f>
        <v>0</v>
      </c>
      <c r="AB851" s="17">
        <f>+IF('Colaris Pokedex'!AE44&lt;&gt;"",'Colaris Pokedex'!AE44,"")</f>
        <v>0</v>
      </c>
      <c r="AC851" s="17">
        <f>+IF('Colaris Pokedex'!AF44&lt;&gt;"",'Colaris Pokedex'!AF44,"")</f>
        <v>0</v>
      </c>
      <c r="AD851" s="17">
        <f>+IF('Colaris Pokedex'!AG44&lt;&gt;"",'Colaris Pokedex'!AG44,"")</f>
        <v>0</v>
      </c>
      <c r="AE851" s="17">
        <f>+IF('Colaris Pokedex'!AH44&lt;&gt;"",'Colaris Pokedex'!AH44,"")</f>
        <v>0</v>
      </c>
      <c r="AF851" s="17">
        <f>+IF('Colaris Pokedex'!AI44&lt;&gt;"",'Colaris Pokedex'!AI44,"")</f>
        <v>0</v>
      </c>
      <c r="AG851" s="17" t="str">
        <f>+IF('Colaris Pokedex'!AJ44&lt;&gt;"",'Colaris Pokedex'!AJ44,"")</f>
        <v>850,0,0,0,0,0,0,0,0,0</v>
      </c>
      <c r="AH851" s="17" t="str">
        <f>+IF('Colaris Pokedex'!AK44&lt;&gt;"",'Colaris Pokedex'!AK44,"")</f>
        <v>TODO</v>
      </c>
      <c r="AI851" s="17" t="str">
        <f>+IF('Colaris Pokedex'!AL44&lt;&gt;"",'Colaris Pokedex'!AL44,"")</f>
        <v>"TO DO"</v>
      </c>
      <c r="AJ851" s="17" t="str">
        <f>+IF('Colaris Pokedex'!AM44&lt;&gt;"",'Colaris Pokedex'!AM44,"")</f>
        <v/>
      </c>
      <c r="AK851" s="17" t="str">
        <f>+IF('Colaris Pokedex'!AN44&lt;&gt;"",'Colaris Pokedex'!AN44,"")</f>
        <v/>
      </c>
      <c r="AL851" s="17" t="str">
        <f>+IF('Colaris Pokedex'!AO44&lt;&gt;"",'Colaris Pokedex'!AO44,"")</f>
        <v/>
      </c>
      <c r="AM851" s="17" t="str">
        <f>+IF('Colaris Pokedex'!AP44&lt;&gt;"",'Colaris Pokedex'!AP44,"")</f>
        <v/>
      </c>
      <c r="AN851" s="17">
        <f>+IF('Colaris Pokedex'!AQ44&lt;&gt;"",'Colaris Pokedex'!AQ44,"")</f>
        <v>0</v>
      </c>
      <c r="AO851" s="17">
        <f>+IF('Colaris Pokedex'!AR44&lt;&gt;"",'Colaris Pokedex'!AR44,"")</f>
        <v>25</v>
      </c>
      <c r="AP851" s="17">
        <f>+IF('Colaris Pokedex'!AS44&lt;&gt;"",'Colaris Pokedex'!AS44,"")</f>
        <v>0</v>
      </c>
      <c r="AQ851" s="17" t="str">
        <f>+IF('Colaris Pokedex'!AT44&lt;&gt;"",'Colaris Pokedex'!AT44,"")</f>
        <v/>
      </c>
      <c r="AT851" s="17" t="str">
        <f t="shared" si="26"/>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DO";FormNames=;WildItemCommon=;WildItemUncommon=;WildItemRare=;BattlerPlayerY=0;BattlerEnemyY=25;BattlerAltitude=0;Evolutions=;Incense=</v>
      </c>
    </row>
    <row r="852" spans="1:46" x14ac:dyDescent="0.25">
      <c r="A852" s="16">
        <v>851</v>
      </c>
      <c r="B852" s="17" t="str">
        <f>+IF('Colaris Pokedex'!E45&lt;&gt;"",'Colaris Pokedex'!E45,"")</f>
        <v>Phoemingo</v>
      </c>
      <c r="C852" s="17" t="str">
        <f>+IF('Colaris Pokedex'!F45&lt;&gt;"",'Colaris Pokedex'!F45,"")</f>
        <v>PHOEMINGO</v>
      </c>
      <c r="D852" s="17" t="str">
        <f>+IF('Colaris Pokedex'!G45&lt;&gt;"",'Colaris Pokedex'!G45,"")</f>
        <v>FLYING</v>
      </c>
      <c r="E852" s="17" t="str">
        <f>+IF('Colaris Pokedex'!H45&lt;&gt;"",'Colaris Pokedex'!H45,"")</f>
        <v>FAIRY</v>
      </c>
      <c r="F852" s="17" t="str">
        <f>+IF('Colaris Pokedex'!I45&lt;&gt;"",'Colaris Pokedex'!I45,"")</f>
        <v>30,30,30,30,30,30</v>
      </c>
      <c r="G852" s="17" t="str">
        <f>+IF('Colaris Pokedex'!J45&lt;&gt;"",'Colaris Pokedex'!J45,"")</f>
        <v>Female50Percent</v>
      </c>
      <c r="H852" s="17" t="str">
        <f>+IF('Colaris Pokedex'!K45&lt;&gt;"",'Colaris Pokedex'!K45,"")</f>
        <v>Medium</v>
      </c>
      <c r="I852" s="17">
        <f>+IF('Colaris Pokedex'!L45&lt;&gt;"",'Colaris Pokedex'!L45,"")</f>
        <v>0</v>
      </c>
      <c r="J852" s="17" t="str">
        <f>+IF('Colaris Pokedex'!M45&lt;&gt;"",'Colaris Pokedex'!M45,"")</f>
        <v>0,0,0,0,0,0</v>
      </c>
      <c r="K852" s="17">
        <f>+IF('Colaris Pokedex'!N45&lt;&gt;"",'Colaris Pokedex'!N45,"")</f>
        <v>255</v>
      </c>
      <c r="L852" s="17">
        <f>+IF('Colaris Pokedex'!O45&lt;&gt;"",'Colaris Pokedex'!O45,"")</f>
        <v>70</v>
      </c>
      <c r="M852" s="17" t="str">
        <f>+IF('Colaris Pokedex'!P45&lt;&gt;"",'Colaris Pokedex'!P45,"")</f>
        <v>RUNAWAY</v>
      </c>
      <c r="N852" s="17" t="str">
        <f>+IF('Colaris Pokedex'!Q45&lt;&gt;"",'Colaris Pokedex'!Q45,"")</f>
        <v/>
      </c>
      <c r="O852" s="17" t="str">
        <f>+IF('Colaris Pokedex'!R45&lt;&gt;"",'Colaris Pokedex'!R45,"")</f>
        <v>1,TACKLE,1,LEER,1,GROWL,1,SCARYFACE</v>
      </c>
      <c r="P852" s="17" t="str">
        <f>+IF('Colaris Pokedex'!S45&lt;&gt;"",'Colaris Pokedex'!S45,"")</f>
        <v>FIREPUNCH,THUNDERPUNCH,ICEPUNCH,SWORDSDANCE,TAUNT,TRICK,GRASSYTERRAIN</v>
      </c>
      <c r="Q852" s="17" t="str">
        <f>+IF('Colaris Pokedex'!T45&lt;&gt;"",'Colaris Pokedex'!T45,"")</f>
        <v>Field</v>
      </c>
      <c r="R852" s="17">
        <f>+IF('Colaris Pokedex'!U45&lt;&gt;"",'Colaris Pokedex'!U45,"")</f>
        <v>4080</v>
      </c>
      <c r="S852" s="17">
        <f>+IF('Colaris Pokedex'!V45&lt;&gt;"",'Colaris Pokedex'!V45,"")</f>
        <v>0.1</v>
      </c>
      <c r="T852" s="17">
        <f>+IF('Colaris Pokedex'!W45&lt;&gt;"",'Colaris Pokedex'!W45,"")</f>
        <v>0.1</v>
      </c>
      <c r="U852" s="17" t="str">
        <f>+IF('Colaris Pokedex'!X45&lt;&gt;"",'Colaris Pokedex'!X45,"")</f>
        <v>Brown</v>
      </c>
      <c r="V852" s="17" t="str">
        <f>+IF('Colaris Pokedex'!Y45&lt;&gt;"",'Colaris Pokedex'!Y45,"")</f>
        <v/>
      </c>
      <c r="W852" s="17">
        <f>+IF('Colaris Pokedex'!Z45&lt;&gt;"",'Colaris Pokedex'!Z45,"")</f>
        <v>851</v>
      </c>
      <c r="X852" s="17">
        <f>+IF('Colaris Pokedex'!AA45&lt;&gt;"",'Colaris Pokedex'!AA45,"")</f>
        <v>0</v>
      </c>
      <c r="Y852" s="17">
        <f>+IF('Colaris Pokedex'!AB45&lt;&gt;"",'Colaris Pokedex'!AB45,"")</f>
        <v>0</v>
      </c>
      <c r="Z852" s="17">
        <f>+IF('Colaris Pokedex'!AC45&lt;&gt;"",'Colaris Pokedex'!AC45,"")</f>
        <v>0</v>
      </c>
      <c r="AA852" s="17">
        <f>+IF('Colaris Pokedex'!AD45&lt;&gt;"",'Colaris Pokedex'!AD45,"")</f>
        <v>0</v>
      </c>
      <c r="AB852" s="17">
        <f>+IF('Colaris Pokedex'!AE45&lt;&gt;"",'Colaris Pokedex'!AE45,"")</f>
        <v>0</v>
      </c>
      <c r="AC852" s="17">
        <f>+IF('Colaris Pokedex'!AF45&lt;&gt;"",'Colaris Pokedex'!AF45,"")</f>
        <v>0</v>
      </c>
      <c r="AD852" s="17">
        <f>+IF('Colaris Pokedex'!AG45&lt;&gt;"",'Colaris Pokedex'!AG45,"")</f>
        <v>0</v>
      </c>
      <c r="AE852" s="17">
        <f>+IF('Colaris Pokedex'!AH45&lt;&gt;"",'Colaris Pokedex'!AH45,"")</f>
        <v>0</v>
      </c>
      <c r="AF852" s="17">
        <f>+IF('Colaris Pokedex'!AI45&lt;&gt;"",'Colaris Pokedex'!AI45,"")</f>
        <v>0</v>
      </c>
      <c r="AG852" s="17" t="str">
        <f>+IF('Colaris Pokedex'!AJ45&lt;&gt;"",'Colaris Pokedex'!AJ45,"")</f>
        <v>851,0,0,0,0,0,0,0,0,0</v>
      </c>
      <c r="AH852" s="17" t="str">
        <f>+IF('Colaris Pokedex'!AK45&lt;&gt;"",'Colaris Pokedex'!AK45,"")</f>
        <v>TODO</v>
      </c>
      <c r="AI852" s="17" t="str">
        <f>+IF('Colaris Pokedex'!AL45&lt;&gt;"",'Colaris Pokedex'!AL45,"")</f>
        <v>"TO DO"</v>
      </c>
      <c r="AJ852" s="17" t="str">
        <f>+IF('Colaris Pokedex'!AM45&lt;&gt;"",'Colaris Pokedex'!AM45,"")</f>
        <v/>
      </c>
      <c r="AK852" s="17" t="str">
        <f>+IF('Colaris Pokedex'!AN45&lt;&gt;"",'Colaris Pokedex'!AN45,"")</f>
        <v/>
      </c>
      <c r="AL852" s="17" t="str">
        <f>+IF('Colaris Pokedex'!AO45&lt;&gt;"",'Colaris Pokedex'!AO45,"")</f>
        <v/>
      </c>
      <c r="AM852" s="17" t="str">
        <f>+IF('Colaris Pokedex'!AP45&lt;&gt;"",'Colaris Pokedex'!AP45,"")</f>
        <v/>
      </c>
      <c r="AN852" s="17">
        <f>+IF('Colaris Pokedex'!AQ45&lt;&gt;"",'Colaris Pokedex'!AQ45,"")</f>
        <v>0</v>
      </c>
      <c r="AO852" s="17">
        <f>+IF('Colaris Pokedex'!AR45&lt;&gt;"",'Colaris Pokedex'!AR45,"")</f>
        <v>25</v>
      </c>
      <c r="AP852" s="17">
        <f>+IF('Colaris Pokedex'!AS45&lt;&gt;"",'Colaris Pokedex'!AS45,"")</f>
        <v>0</v>
      </c>
      <c r="AQ852" s="17" t="str">
        <f>+IF('Colaris Pokedex'!AT45&lt;&gt;"",'Colaris Pokedex'!AT45,"")</f>
        <v/>
      </c>
      <c r="AT852" s="17" t="str">
        <f t="shared" si="26"/>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6" x14ac:dyDescent="0.25">
      <c r="A853" s="16">
        <v>852</v>
      </c>
      <c r="B853" s="17" t="str">
        <f>+IF('Colaris Pokedex'!E46&lt;&gt;"",'Colaris Pokedex'!E46,"")</f>
        <v>Marinkelle</v>
      </c>
      <c r="C853" s="17" t="str">
        <f>+IF('Colaris Pokedex'!F46&lt;&gt;"",'Colaris Pokedex'!F46,"")</f>
        <v>MARINKELLE</v>
      </c>
      <c r="D853" s="17" t="str">
        <f>+IF('Colaris Pokedex'!G46&lt;&gt;"",'Colaris Pokedex'!G46,"")</f>
        <v>POISON</v>
      </c>
      <c r="E853" s="17" t="str">
        <f>+IF('Colaris Pokedex'!H46&lt;&gt;"",'Colaris Pokedex'!H46,"")</f>
        <v>STEEL</v>
      </c>
      <c r="F853" s="17" t="str">
        <f>+IF('Colaris Pokedex'!I46&lt;&gt;"",'Colaris Pokedex'!I46,"")</f>
        <v>30,30,30,30,30,30</v>
      </c>
      <c r="G853" s="17" t="str">
        <f>+IF('Colaris Pokedex'!J46&lt;&gt;"",'Colaris Pokedex'!J46,"")</f>
        <v>Female50Percent</v>
      </c>
      <c r="H853" s="17" t="str">
        <f>+IF('Colaris Pokedex'!K46&lt;&gt;"",'Colaris Pokedex'!K46,"")</f>
        <v>Medium</v>
      </c>
      <c r="I853" s="17">
        <f>+IF('Colaris Pokedex'!L46&lt;&gt;"",'Colaris Pokedex'!L46,"")</f>
        <v>0</v>
      </c>
      <c r="J853" s="17" t="str">
        <f>+IF('Colaris Pokedex'!M46&lt;&gt;"",'Colaris Pokedex'!M46,"")</f>
        <v>0,0,0,0,0,0</v>
      </c>
      <c r="K853" s="17">
        <f>+IF('Colaris Pokedex'!N46&lt;&gt;"",'Colaris Pokedex'!N46,"")</f>
        <v>255</v>
      </c>
      <c r="L853" s="17">
        <f>+IF('Colaris Pokedex'!O46&lt;&gt;"",'Colaris Pokedex'!O46,"")</f>
        <v>70</v>
      </c>
      <c r="M853" s="17" t="str">
        <f>+IF('Colaris Pokedex'!P46&lt;&gt;"",'Colaris Pokedex'!P46,"")</f>
        <v>RUNAWAY</v>
      </c>
      <c r="N853" s="17" t="str">
        <f>+IF('Colaris Pokedex'!Q46&lt;&gt;"",'Colaris Pokedex'!Q46,"")</f>
        <v/>
      </c>
      <c r="O853" s="17" t="str">
        <f>+IF('Colaris Pokedex'!R46&lt;&gt;"",'Colaris Pokedex'!R46,"")</f>
        <v>1,TACKLE,1,LEER,1,GROWL,1,SCARYFACE</v>
      </c>
      <c r="P853" s="17" t="str">
        <f>+IF('Colaris Pokedex'!S46&lt;&gt;"",'Colaris Pokedex'!S46,"")</f>
        <v>FIREPUNCH,THUNDERPUNCH,ICEPUNCH,SWORDSDANCE,TAUNT,TRICK,GRASSYTERRAIN</v>
      </c>
      <c r="Q853" s="17" t="str">
        <f>+IF('Colaris Pokedex'!T46&lt;&gt;"",'Colaris Pokedex'!T46,"")</f>
        <v>Field</v>
      </c>
      <c r="R853" s="17">
        <f>+IF('Colaris Pokedex'!U46&lt;&gt;"",'Colaris Pokedex'!U46,"")</f>
        <v>4080</v>
      </c>
      <c r="S853" s="17">
        <f>+IF('Colaris Pokedex'!V46&lt;&gt;"",'Colaris Pokedex'!V46,"")</f>
        <v>0.1</v>
      </c>
      <c r="T853" s="17">
        <f>+IF('Colaris Pokedex'!W46&lt;&gt;"",'Colaris Pokedex'!W46,"")</f>
        <v>0.1</v>
      </c>
      <c r="U853" s="17" t="str">
        <f>+IF('Colaris Pokedex'!X46&lt;&gt;"",'Colaris Pokedex'!X46,"")</f>
        <v>Brown</v>
      </c>
      <c r="V853" s="17" t="str">
        <f>+IF('Colaris Pokedex'!Y46&lt;&gt;"",'Colaris Pokedex'!Y46,"")</f>
        <v/>
      </c>
      <c r="W853" s="17">
        <f>+IF('Colaris Pokedex'!Z46&lt;&gt;"",'Colaris Pokedex'!Z46,"")</f>
        <v>852</v>
      </c>
      <c r="X853" s="17">
        <f>+IF('Colaris Pokedex'!AA46&lt;&gt;"",'Colaris Pokedex'!AA46,"")</f>
        <v>0</v>
      </c>
      <c r="Y853" s="17">
        <f>+IF('Colaris Pokedex'!AB46&lt;&gt;"",'Colaris Pokedex'!AB46,"")</f>
        <v>0</v>
      </c>
      <c r="Z853" s="17">
        <f>+IF('Colaris Pokedex'!AC46&lt;&gt;"",'Colaris Pokedex'!AC46,"")</f>
        <v>0</v>
      </c>
      <c r="AA853" s="17">
        <f>+IF('Colaris Pokedex'!AD46&lt;&gt;"",'Colaris Pokedex'!AD46,"")</f>
        <v>0</v>
      </c>
      <c r="AB853" s="17">
        <f>+IF('Colaris Pokedex'!AE46&lt;&gt;"",'Colaris Pokedex'!AE46,"")</f>
        <v>0</v>
      </c>
      <c r="AC853" s="17">
        <f>+IF('Colaris Pokedex'!AF46&lt;&gt;"",'Colaris Pokedex'!AF46,"")</f>
        <v>0</v>
      </c>
      <c r="AD853" s="17">
        <f>+IF('Colaris Pokedex'!AG46&lt;&gt;"",'Colaris Pokedex'!AG46,"")</f>
        <v>0</v>
      </c>
      <c r="AE853" s="17">
        <f>+IF('Colaris Pokedex'!AH46&lt;&gt;"",'Colaris Pokedex'!AH46,"")</f>
        <v>0</v>
      </c>
      <c r="AF853" s="17">
        <f>+IF('Colaris Pokedex'!AI46&lt;&gt;"",'Colaris Pokedex'!AI46,"")</f>
        <v>0</v>
      </c>
      <c r="AG853" s="17" t="str">
        <f>+IF('Colaris Pokedex'!AJ46&lt;&gt;"",'Colaris Pokedex'!AJ46,"")</f>
        <v>852,0,0,0,0,0,0,0,0,0</v>
      </c>
      <c r="AH853" s="17" t="str">
        <f>+IF('Colaris Pokedex'!AK46&lt;&gt;"",'Colaris Pokedex'!AK46,"")</f>
        <v>TODO</v>
      </c>
      <c r="AI853" s="17" t="str">
        <f>+IF('Colaris Pokedex'!AL46&lt;&gt;"",'Colaris Pokedex'!AL46,"")</f>
        <v>"TO DO"</v>
      </c>
      <c r="AJ853" s="17" t="str">
        <f>+IF('Colaris Pokedex'!AM46&lt;&gt;"",'Colaris Pokedex'!AM46,"")</f>
        <v/>
      </c>
      <c r="AK853" s="17" t="str">
        <f>+IF('Colaris Pokedex'!AN46&lt;&gt;"",'Colaris Pokedex'!AN46,"")</f>
        <v/>
      </c>
      <c r="AL853" s="17" t="str">
        <f>+IF('Colaris Pokedex'!AO46&lt;&gt;"",'Colaris Pokedex'!AO46,"")</f>
        <v/>
      </c>
      <c r="AM853" s="17" t="str">
        <f>+IF('Colaris Pokedex'!AP46&lt;&gt;"",'Colaris Pokedex'!AP46,"")</f>
        <v/>
      </c>
      <c r="AN853" s="17">
        <f>+IF('Colaris Pokedex'!AQ46&lt;&gt;"",'Colaris Pokedex'!AQ46,"")</f>
        <v>0</v>
      </c>
      <c r="AO853" s="17">
        <f>+IF('Colaris Pokedex'!AR46&lt;&gt;"",'Colaris Pokedex'!AR46,"")</f>
        <v>25</v>
      </c>
      <c r="AP853" s="17">
        <f>+IF('Colaris Pokedex'!AS46&lt;&gt;"",'Colaris Pokedex'!AS46,"")</f>
        <v>0</v>
      </c>
      <c r="AQ853" s="17" t="str">
        <f>+IF('Colaris Pokedex'!AT46&lt;&gt;"",'Colaris Pokedex'!AT46,"")</f>
        <v/>
      </c>
      <c r="AT853" s="17" t="str">
        <f t="shared" si="26"/>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DO";FormNames=;WildItemCommon=;WildItemUncommon=;WildItemRare=;BattlerPlayerY=0;BattlerEnemyY=25;BattlerAltitude=0;Evolutions=;Incense=</v>
      </c>
    </row>
    <row r="854" spans="1:46" x14ac:dyDescent="0.25">
      <c r="A854" s="16">
        <v>853</v>
      </c>
      <c r="B854" s="17" t="str">
        <f>+IF('Colaris Pokedex'!E47&lt;&gt;"",'Colaris Pokedex'!E47,"")</f>
        <v>Longkorhina</v>
      </c>
      <c r="C854" s="17" t="str">
        <f>+IF('Colaris Pokedex'!F47&lt;&gt;"",'Colaris Pokedex'!F47,"")</f>
        <v>LONGKORHINA</v>
      </c>
      <c r="D854" s="17" t="str">
        <f>+IF('Colaris Pokedex'!G47&lt;&gt;"",'Colaris Pokedex'!G47,"")</f>
        <v>POISON</v>
      </c>
      <c r="E854" s="17" t="str">
        <f>+IF('Colaris Pokedex'!H47&lt;&gt;"",'Colaris Pokedex'!H47,"")</f>
        <v>STEEL</v>
      </c>
      <c r="F854" s="17" t="str">
        <f>+IF('Colaris Pokedex'!I47&lt;&gt;"",'Colaris Pokedex'!I47,"")</f>
        <v>30,30,30,30,30,30</v>
      </c>
      <c r="G854" s="17" t="str">
        <f>+IF('Colaris Pokedex'!J47&lt;&gt;"",'Colaris Pokedex'!J47,"")</f>
        <v>Female50Percent</v>
      </c>
      <c r="H854" s="17" t="str">
        <f>+IF('Colaris Pokedex'!K47&lt;&gt;"",'Colaris Pokedex'!K47,"")</f>
        <v>Medium</v>
      </c>
      <c r="I854" s="17">
        <f>+IF('Colaris Pokedex'!L47&lt;&gt;"",'Colaris Pokedex'!L47,"")</f>
        <v>0</v>
      </c>
      <c r="J854" s="17" t="str">
        <f>+IF('Colaris Pokedex'!M47&lt;&gt;"",'Colaris Pokedex'!M47,"")</f>
        <v>0,0,0,0,0,0</v>
      </c>
      <c r="K854" s="17">
        <f>+IF('Colaris Pokedex'!N47&lt;&gt;"",'Colaris Pokedex'!N47,"")</f>
        <v>255</v>
      </c>
      <c r="L854" s="17">
        <f>+IF('Colaris Pokedex'!O47&lt;&gt;"",'Colaris Pokedex'!O47,"")</f>
        <v>70</v>
      </c>
      <c r="M854" s="17" t="str">
        <f>+IF('Colaris Pokedex'!P47&lt;&gt;"",'Colaris Pokedex'!P47,"")</f>
        <v>RUNAWAY</v>
      </c>
      <c r="N854" s="17" t="str">
        <f>+IF('Colaris Pokedex'!Q47&lt;&gt;"",'Colaris Pokedex'!Q47,"")</f>
        <v/>
      </c>
      <c r="O854" s="17" t="str">
        <f>+IF('Colaris Pokedex'!R47&lt;&gt;"",'Colaris Pokedex'!R47,"")</f>
        <v>1,TACKLE,1,LEER,1,GROWL,1,SCARYFACE</v>
      </c>
      <c r="P854" s="17" t="str">
        <f>+IF('Colaris Pokedex'!S47&lt;&gt;"",'Colaris Pokedex'!S47,"")</f>
        <v>FIREPUNCH,THUNDERPUNCH,ICEPUNCH,SWORDSDANCE,TAUNT,TRICK,GRASSYTERRAIN</v>
      </c>
      <c r="Q854" s="17" t="str">
        <f>+IF('Colaris Pokedex'!T47&lt;&gt;"",'Colaris Pokedex'!T47,"")</f>
        <v>Field</v>
      </c>
      <c r="R854" s="17">
        <f>+IF('Colaris Pokedex'!U47&lt;&gt;"",'Colaris Pokedex'!U47,"")</f>
        <v>4080</v>
      </c>
      <c r="S854" s="17">
        <f>+IF('Colaris Pokedex'!V47&lt;&gt;"",'Colaris Pokedex'!V47,"")</f>
        <v>0.1</v>
      </c>
      <c r="T854" s="17">
        <f>+IF('Colaris Pokedex'!W47&lt;&gt;"",'Colaris Pokedex'!W47,"")</f>
        <v>0.1</v>
      </c>
      <c r="U854" s="17" t="str">
        <f>+IF('Colaris Pokedex'!X47&lt;&gt;"",'Colaris Pokedex'!X47,"")</f>
        <v>Brown</v>
      </c>
      <c r="V854" s="17" t="str">
        <f>+IF('Colaris Pokedex'!Y47&lt;&gt;"",'Colaris Pokedex'!Y47,"")</f>
        <v/>
      </c>
      <c r="W854" s="17">
        <f>+IF('Colaris Pokedex'!Z47&lt;&gt;"",'Colaris Pokedex'!Z47,"")</f>
        <v>853</v>
      </c>
      <c r="X854" s="17">
        <f>+IF('Colaris Pokedex'!AA47&lt;&gt;"",'Colaris Pokedex'!AA47,"")</f>
        <v>0</v>
      </c>
      <c r="Y854" s="17">
        <f>+IF('Colaris Pokedex'!AB47&lt;&gt;"",'Colaris Pokedex'!AB47,"")</f>
        <v>0</v>
      </c>
      <c r="Z854" s="17">
        <f>+IF('Colaris Pokedex'!AC47&lt;&gt;"",'Colaris Pokedex'!AC47,"")</f>
        <v>0</v>
      </c>
      <c r="AA854" s="17">
        <f>+IF('Colaris Pokedex'!AD47&lt;&gt;"",'Colaris Pokedex'!AD47,"")</f>
        <v>0</v>
      </c>
      <c r="AB854" s="17">
        <f>+IF('Colaris Pokedex'!AE47&lt;&gt;"",'Colaris Pokedex'!AE47,"")</f>
        <v>0</v>
      </c>
      <c r="AC854" s="17">
        <f>+IF('Colaris Pokedex'!AF47&lt;&gt;"",'Colaris Pokedex'!AF47,"")</f>
        <v>0</v>
      </c>
      <c r="AD854" s="17">
        <f>+IF('Colaris Pokedex'!AG47&lt;&gt;"",'Colaris Pokedex'!AG47,"")</f>
        <v>0</v>
      </c>
      <c r="AE854" s="17">
        <f>+IF('Colaris Pokedex'!AH47&lt;&gt;"",'Colaris Pokedex'!AH47,"")</f>
        <v>0</v>
      </c>
      <c r="AF854" s="17">
        <f>+IF('Colaris Pokedex'!AI47&lt;&gt;"",'Colaris Pokedex'!AI47,"")</f>
        <v>0</v>
      </c>
      <c r="AG854" s="17" t="str">
        <f>+IF('Colaris Pokedex'!AJ47&lt;&gt;"",'Colaris Pokedex'!AJ47,"")</f>
        <v>853,0,0,0,0,0,0,0,0,0</v>
      </c>
      <c r="AH854" s="17" t="str">
        <f>+IF('Colaris Pokedex'!AK47&lt;&gt;"",'Colaris Pokedex'!AK47,"")</f>
        <v>TODO</v>
      </c>
      <c r="AI854" s="17" t="str">
        <f>+IF('Colaris Pokedex'!AL47&lt;&gt;"",'Colaris Pokedex'!AL47,"")</f>
        <v>"TO DO"</v>
      </c>
      <c r="AJ854" s="17" t="str">
        <f>+IF('Colaris Pokedex'!AM47&lt;&gt;"",'Colaris Pokedex'!AM47,"")</f>
        <v/>
      </c>
      <c r="AK854" s="17" t="str">
        <f>+IF('Colaris Pokedex'!AN47&lt;&gt;"",'Colaris Pokedex'!AN47,"")</f>
        <v/>
      </c>
      <c r="AL854" s="17" t="str">
        <f>+IF('Colaris Pokedex'!AO47&lt;&gt;"",'Colaris Pokedex'!AO47,"")</f>
        <v/>
      </c>
      <c r="AM854" s="17" t="str">
        <f>+IF('Colaris Pokedex'!AP47&lt;&gt;"",'Colaris Pokedex'!AP47,"")</f>
        <v/>
      </c>
      <c r="AN854" s="17">
        <f>+IF('Colaris Pokedex'!AQ47&lt;&gt;"",'Colaris Pokedex'!AQ47,"")</f>
        <v>0</v>
      </c>
      <c r="AO854" s="17">
        <f>+IF('Colaris Pokedex'!AR47&lt;&gt;"",'Colaris Pokedex'!AR47,"")</f>
        <v>25</v>
      </c>
      <c r="AP854" s="17">
        <f>+IF('Colaris Pokedex'!AS47&lt;&gt;"",'Colaris Pokedex'!AS47,"")</f>
        <v>0</v>
      </c>
      <c r="AQ854" s="17" t="str">
        <f>+IF('Colaris Pokedex'!AT47&lt;&gt;"",'Colaris Pokedex'!AT47,"")</f>
        <v/>
      </c>
      <c r="AT854" s="17" t="str">
        <f t="shared" si="26"/>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DO";FormNames=;WildItemCommon=;WildItemUncommon=;WildItemRare=;BattlerPlayerY=0;BattlerEnemyY=25;BattlerAltitude=0;Evolutions=;Incense=</v>
      </c>
    </row>
    <row r="855" spans="1:46" x14ac:dyDescent="0.25">
      <c r="A855" s="16">
        <v>854</v>
      </c>
      <c r="B855" s="17" t="str">
        <f>+IF('Colaris Pokedex'!E48&lt;&gt;"",'Colaris Pokedex'!E48,"")</f>
        <v>Peather</v>
      </c>
      <c r="C855" s="17" t="str">
        <f>+IF('Colaris Pokedex'!F48&lt;&gt;"",'Colaris Pokedex'!F48,"")</f>
        <v>PEATHER</v>
      </c>
      <c r="D855" s="17" t="str">
        <f>+IF('Colaris Pokedex'!G48&lt;&gt;"",'Colaris Pokedex'!G48,"")</f>
        <v>FLYING</v>
      </c>
      <c r="E855" s="17" t="str">
        <f>+IF('Colaris Pokedex'!H48&lt;&gt;"",'Colaris Pokedex'!H48,"")</f>
        <v>NORMAL</v>
      </c>
      <c r="F855" s="17" t="str">
        <f>+IF('Colaris Pokedex'!I48&lt;&gt;"",'Colaris Pokedex'!I48,"")</f>
        <v>30,30,30,30,30,30</v>
      </c>
      <c r="G855" s="17" t="str">
        <f>+IF('Colaris Pokedex'!J48&lt;&gt;"",'Colaris Pokedex'!J48,"")</f>
        <v>Female50Percent</v>
      </c>
      <c r="H855" s="17" t="str">
        <f>+IF('Colaris Pokedex'!K48&lt;&gt;"",'Colaris Pokedex'!K48,"")</f>
        <v>Medium</v>
      </c>
      <c r="I855" s="17">
        <f>+IF('Colaris Pokedex'!L48&lt;&gt;"",'Colaris Pokedex'!L48,"")</f>
        <v>0</v>
      </c>
      <c r="J855" s="17" t="str">
        <f>+IF('Colaris Pokedex'!M48&lt;&gt;"",'Colaris Pokedex'!M48,"")</f>
        <v>0,0,0,0,0,0</v>
      </c>
      <c r="K855" s="17">
        <f>+IF('Colaris Pokedex'!N48&lt;&gt;"",'Colaris Pokedex'!N48,"")</f>
        <v>255</v>
      </c>
      <c r="L855" s="17">
        <f>+IF('Colaris Pokedex'!O48&lt;&gt;"",'Colaris Pokedex'!O48,"")</f>
        <v>70</v>
      </c>
      <c r="M855" s="17" t="str">
        <f>+IF('Colaris Pokedex'!P48&lt;&gt;"",'Colaris Pokedex'!P48,"")</f>
        <v>RUNAWAY</v>
      </c>
      <c r="N855" s="17" t="str">
        <f>+IF('Colaris Pokedex'!Q48&lt;&gt;"",'Colaris Pokedex'!Q48,"")</f>
        <v/>
      </c>
      <c r="O855" s="17" t="str">
        <f>+IF('Colaris Pokedex'!R48&lt;&gt;"",'Colaris Pokedex'!R48,"")</f>
        <v>1,TACKLE,1,LEER,1,GROWL,1,SCARYFACE</v>
      </c>
      <c r="P855" s="17" t="str">
        <f>+IF('Colaris Pokedex'!S48&lt;&gt;"",'Colaris Pokedex'!S48,"")</f>
        <v>FIREPUNCH,THUNDERPUNCH,ICEPUNCH,SWORDSDANCE,TAUNT,TRICK,GRASSYTERRAIN</v>
      </c>
      <c r="Q855" s="17" t="str">
        <f>+IF('Colaris Pokedex'!T48&lt;&gt;"",'Colaris Pokedex'!T48,"")</f>
        <v>Field</v>
      </c>
      <c r="R855" s="17">
        <f>+IF('Colaris Pokedex'!U48&lt;&gt;"",'Colaris Pokedex'!U48,"")</f>
        <v>4080</v>
      </c>
      <c r="S855" s="17">
        <f>+IF('Colaris Pokedex'!V48&lt;&gt;"",'Colaris Pokedex'!V48,"")</f>
        <v>0.1</v>
      </c>
      <c r="T855" s="17">
        <f>+IF('Colaris Pokedex'!W48&lt;&gt;"",'Colaris Pokedex'!W48,"")</f>
        <v>0.1</v>
      </c>
      <c r="U855" s="17" t="str">
        <f>+IF('Colaris Pokedex'!X48&lt;&gt;"",'Colaris Pokedex'!X48,"")</f>
        <v>Brown</v>
      </c>
      <c r="V855" s="17" t="str">
        <f>+IF('Colaris Pokedex'!Y48&lt;&gt;"",'Colaris Pokedex'!Y48,"")</f>
        <v/>
      </c>
      <c r="W855" s="17">
        <f>+IF('Colaris Pokedex'!Z48&lt;&gt;"",'Colaris Pokedex'!Z48,"")</f>
        <v>854</v>
      </c>
      <c r="X855" s="17">
        <f>+IF('Colaris Pokedex'!AA48&lt;&gt;"",'Colaris Pokedex'!AA48,"")</f>
        <v>0</v>
      </c>
      <c r="Y855" s="17">
        <f>+IF('Colaris Pokedex'!AB48&lt;&gt;"",'Colaris Pokedex'!AB48,"")</f>
        <v>0</v>
      </c>
      <c r="Z855" s="17">
        <f>+IF('Colaris Pokedex'!AC48&lt;&gt;"",'Colaris Pokedex'!AC48,"")</f>
        <v>0</v>
      </c>
      <c r="AA855" s="17">
        <f>+IF('Colaris Pokedex'!AD48&lt;&gt;"",'Colaris Pokedex'!AD48,"")</f>
        <v>0</v>
      </c>
      <c r="AB855" s="17">
        <f>+IF('Colaris Pokedex'!AE48&lt;&gt;"",'Colaris Pokedex'!AE48,"")</f>
        <v>0</v>
      </c>
      <c r="AC855" s="17">
        <f>+IF('Colaris Pokedex'!AF48&lt;&gt;"",'Colaris Pokedex'!AF48,"")</f>
        <v>0</v>
      </c>
      <c r="AD855" s="17">
        <f>+IF('Colaris Pokedex'!AG48&lt;&gt;"",'Colaris Pokedex'!AG48,"")</f>
        <v>0</v>
      </c>
      <c r="AE855" s="17">
        <f>+IF('Colaris Pokedex'!AH48&lt;&gt;"",'Colaris Pokedex'!AH48,"")</f>
        <v>0</v>
      </c>
      <c r="AF855" s="17">
        <f>+IF('Colaris Pokedex'!AI48&lt;&gt;"",'Colaris Pokedex'!AI48,"")</f>
        <v>0</v>
      </c>
      <c r="AG855" s="17" t="str">
        <f>+IF('Colaris Pokedex'!AJ48&lt;&gt;"",'Colaris Pokedex'!AJ48,"")</f>
        <v>854,0,0,0,0,0,0,0,0,0</v>
      </c>
      <c r="AH855" s="17" t="str">
        <f>+IF('Colaris Pokedex'!AK48&lt;&gt;"",'Colaris Pokedex'!AK48,"")</f>
        <v>TODO</v>
      </c>
      <c r="AI855" s="17" t="str">
        <f>+IF('Colaris Pokedex'!AL48&lt;&gt;"",'Colaris Pokedex'!AL48,"")</f>
        <v>"TO DO"</v>
      </c>
      <c r="AJ855" s="17" t="str">
        <f>+IF('Colaris Pokedex'!AM48&lt;&gt;"",'Colaris Pokedex'!AM48,"")</f>
        <v/>
      </c>
      <c r="AK855" s="17" t="str">
        <f>+IF('Colaris Pokedex'!AN48&lt;&gt;"",'Colaris Pokedex'!AN48,"")</f>
        <v/>
      </c>
      <c r="AL855" s="17" t="str">
        <f>+IF('Colaris Pokedex'!AO48&lt;&gt;"",'Colaris Pokedex'!AO48,"")</f>
        <v/>
      </c>
      <c r="AM855" s="17" t="str">
        <f>+IF('Colaris Pokedex'!AP48&lt;&gt;"",'Colaris Pokedex'!AP48,"")</f>
        <v/>
      </c>
      <c r="AN855" s="17">
        <f>+IF('Colaris Pokedex'!AQ48&lt;&gt;"",'Colaris Pokedex'!AQ48,"")</f>
        <v>0</v>
      </c>
      <c r="AO855" s="17">
        <f>+IF('Colaris Pokedex'!AR48&lt;&gt;"",'Colaris Pokedex'!AR48,"")</f>
        <v>25</v>
      </c>
      <c r="AP855" s="17">
        <f>+IF('Colaris Pokedex'!AS48&lt;&gt;"",'Colaris Pokedex'!AS48,"")</f>
        <v>0</v>
      </c>
      <c r="AQ855" s="17" t="str">
        <f>+IF('Colaris Pokedex'!AT48&lt;&gt;"",'Colaris Pokedex'!AT48,"")</f>
        <v/>
      </c>
      <c r="AT855" s="17" t="str">
        <f t="shared" si="26"/>
        <v>[854];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6" x14ac:dyDescent="0.25">
      <c r="A856" s="16">
        <v>855</v>
      </c>
      <c r="B856" s="17" t="str">
        <f>+IF('Colaris Pokedex'!E49&lt;&gt;"",'Colaris Pokedex'!E49,"")</f>
        <v>Fowlpea</v>
      </c>
      <c r="C856" s="17" t="str">
        <f>+IF('Colaris Pokedex'!F49&lt;&gt;"",'Colaris Pokedex'!F49,"")</f>
        <v>FOWLPEA</v>
      </c>
      <c r="D856" s="17" t="str">
        <f>+IF('Colaris Pokedex'!G49&lt;&gt;"",'Colaris Pokedex'!G49,"")</f>
        <v>FLYING</v>
      </c>
      <c r="E856" s="17" t="str">
        <f>+IF('Colaris Pokedex'!H49&lt;&gt;"",'Colaris Pokedex'!H49,"")</f>
        <v>FAIRY</v>
      </c>
      <c r="F856" s="17" t="str">
        <f>+IF('Colaris Pokedex'!I49&lt;&gt;"",'Colaris Pokedex'!I49,"")</f>
        <v>30,30,30,30,30,30</v>
      </c>
      <c r="G856" s="17" t="str">
        <f>+IF('Colaris Pokedex'!J49&lt;&gt;"",'Colaris Pokedex'!J49,"")</f>
        <v>Female50Percent</v>
      </c>
      <c r="H856" s="17" t="str">
        <f>+IF('Colaris Pokedex'!K49&lt;&gt;"",'Colaris Pokedex'!K49,"")</f>
        <v>Medium</v>
      </c>
      <c r="I856" s="17">
        <f>+IF('Colaris Pokedex'!L49&lt;&gt;"",'Colaris Pokedex'!L49,"")</f>
        <v>0</v>
      </c>
      <c r="J856" s="17" t="str">
        <f>+IF('Colaris Pokedex'!M49&lt;&gt;"",'Colaris Pokedex'!M49,"")</f>
        <v>0,0,0,0,0,0</v>
      </c>
      <c r="K856" s="17">
        <f>+IF('Colaris Pokedex'!N49&lt;&gt;"",'Colaris Pokedex'!N49,"")</f>
        <v>255</v>
      </c>
      <c r="L856" s="17">
        <f>+IF('Colaris Pokedex'!O49&lt;&gt;"",'Colaris Pokedex'!O49,"")</f>
        <v>70</v>
      </c>
      <c r="M856" s="17" t="str">
        <f>+IF('Colaris Pokedex'!P49&lt;&gt;"",'Colaris Pokedex'!P49,"")</f>
        <v>RUNAWAY</v>
      </c>
      <c r="N856" s="17" t="str">
        <f>+IF('Colaris Pokedex'!Q49&lt;&gt;"",'Colaris Pokedex'!Q49,"")</f>
        <v/>
      </c>
      <c r="O856" s="17" t="str">
        <f>+IF('Colaris Pokedex'!R49&lt;&gt;"",'Colaris Pokedex'!R49,"")</f>
        <v>1,TACKLE,1,LEER,1,GROWL,1,SCARYFACE</v>
      </c>
      <c r="P856" s="17" t="str">
        <f>+IF('Colaris Pokedex'!S49&lt;&gt;"",'Colaris Pokedex'!S49,"")</f>
        <v>FIREPUNCH,THUNDERPUNCH,ICEPUNCH,SWORDSDANCE,TAUNT,TRICK,GRASSYTERRAIN</v>
      </c>
      <c r="Q856" s="17" t="str">
        <f>+IF('Colaris Pokedex'!T49&lt;&gt;"",'Colaris Pokedex'!T49,"")</f>
        <v>Field</v>
      </c>
      <c r="R856" s="17">
        <f>+IF('Colaris Pokedex'!U49&lt;&gt;"",'Colaris Pokedex'!U49,"")</f>
        <v>4080</v>
      </c>
      <c r="S856" s="17">
        <f>+IF('Colaris Pokedex'!V49&lt;&gt;"",'Colaris Pokedex'!V49,"")</f>
        <v>0.1</v>
      </c>
      <c r="T856" s="17">
        <f>+IF('Colaris Pokedex'!W49&lt;&gt;"",'Colaris Pokedex'!W49,"")</f>
        <v>0.1</v>
      </c>
      <c r="U856" s="17" t="str">
        <f>+IF('Colaris Pokedex'!X49&lt;&gt;"",'Colaris Pokedex'!X49,"")</f>
        <v>Brown</v>
      </c>
      <c r="V856" s="17" t="str">
        <f>+IF('Colaris Pokedex'!Y49&lt;&gt;"",'Colaris Pokedex'!Y49,"")</f>
        <v/>
      </c>
      <c r="W856" s="17">
        <f>+IF('Colaris Pokedex'!Z49&lt;&gt;"",'Colaris Pokedex'!Z49,"")</f>
        <v>855</v>
      </c>
      <c r="X856" s="17">
        <f>+IF('Colaris Pokedex'!AA49&lt;&gt;"",'Colaris Pokedex'!AA49,"")</f>
        <v>0</v>
      </c>
      <c r="Y856" s="17">
        <f>+IF('Colaris Pokedex'!AB49&lt;&gt;"",'Colaris Pokedex'!AB49,"")</f>
        <v>0</v>
      </c>
      <c r="Z856" s="17">
        <f>+IF('Colaris Pokedex'!AC49&lt;&gt;"",'Colaris Pokedex'!AC49,"")</f>
        <v>0</v>
      </c>
      <c r="AA856" s="17">
        <f>+IF('Colaris Pokedex'!AD49&lt;&gt;"",'Colaris Pokedex'!AD49,"")</f>
        <v>0</v>
      </c>
      <c r="AB856" s="17">
        <f>+IF('Colaris Pokedex'!AE49&lt;&gt;"",'Colaris Pokedex'!AE49,"")</f>
        <v>0</v>
      </c>
      <c r="AC856" s="17">
        <f>+IF('Colaris Pokedex'!AF49&lt;&gt;"",'Colaris Pokedex'!AF49,"")</f>
        <v>0</v>
      </c>
      <c r="AD856" s="17">
        <f>+IF('Colaris Pokedex'!AG49&lt;&gt;"",'Colaris Pokedex'!AG49,"")</f>
        <v>0</v>
      </c>
      <c r="AE856" s="17">
        <f>+IF('Colaris Pokedex'!AH49&lt;&gt;"",'Colaris Pokedex'!AH49,"")</f>
        <v>0</v>
      </c>
      <c r="AF856" s="17">
        <f>+IF('Colaris Pokedex'!AI49&lt;&gt;"",'Colaris Pokedex'!AI49,"")</f>
        <v>0</v>
      </c>
      <c r="AG856" s="17" t="str">
        <f>+IF('Colaris Pokedex'!AJ49&lt;&gt;"",'Colaris Pokedex'!AJ49,"")</f>
        <v>855,0,0,0,0,0,0,0,0,0</v>
      </c>
      <c r="AH856" s="17" t="str">
        <f>+IF('Colaris Pokedex'!AK49&lt;&gt;"",'Colaris Pokedex'!AK49,"")</f>
        <v>TODO</v>
      </c>
      <c r="AI856" s="17" t="str">
        <f>+IF('Colaris Pokedex'!AL49&lt;&gt;"",'Colaris Pokedex'!AL49,"")</f>
        <v>"TO DO"</v>
      </c>
      <c r="AJ856" s="17" t="str">
        <f>+IF('Colaris Pokedex'!AM49&lt;&gt;"",'Colaris Pokedex'!AM49,"")</f>
        <v/>
      </c>
      <c r="AK856" s="17" t="str">
        <f>+IF('Colaris Pokedex'!AN49&lt;&gt;"",'Colaris Pokedex'!AN49,"")</f>
        <v/>
      </c>
      <c r="AL856" s="17" t="str">
        <f>+IF('Colaris Pokedex'!AO49&lt;&gt;"",'Colaris Pokedex'!AO49,"")</f>
        <v/>
      </c>
      <c r="AM856" s="17" t="str">
        <f>+IF('Colaris Pokedex'!AP49&lt;&gt;"",'Colaris Pokedex'!AP49,"")</f>
        <v/>
      </c>
      <c r="AN856" s="17">
        <f>+IF('Colaris Pokedex'!AQ49&lt;&gt;"",'Colaris Pokedex'!AQ49,"")</f>
        <v>0</v>
      </c>
      <c r="AO856" s="17">
        <f>+IF('Colaris Pokedex'!AR49&lt;&gt;"",'Colaris Pokedex'!AR49,"")</f>
        <v>25</v>
      </c>
      <c r="AP856" s="17">
        <f>+IF('Colaris Pokedex'!AS49&lt;&gt;"",'Colaris Pokedex'!AS49,"")</f>
        <v>0</v>
      </c>
      <c r="AQ856" s="17" t="str">
        <f>+IF('Colaris Pokedex'!AT49&lt;&gt;"",'Colaris Pokedex'!AT49,"")</f>
        <v/>
      </c>
      <c r="AT856" s="17" t="str">
        <f t="shared" si="26"/>
        <v>[855];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DO";FormNames=;WildItemCommon=;WildItemUncommon=;WildItemRare=;BattlerPlayerY=0;BattlerEnemyY=25;BattlerAltitude=0;Evolutions=;Incense=</v>
      </c>
    </row>
    <row r="857" spans="1:46" x14ac:dyDescent="0.25">
      <c r="A857" s="16">
        <v>856</v>
      </c>
      <c r="B857" s="17" t="str">
        <f>+IF('Colaris Pokedex'!E50&lt;&gt;"",'Colaris Pokedex'!E50,"")</f>
        <v>Karticock</v>
      </c>
      <c r="C857" s="17" t="str">
        <f>+IF('Colaris Pokedex'!F50&lt;&gt;"",'Colaris Pokedex'!F50,"")</f>
        <v>KARTICOCK</v>
      </c>
      <c r="D857" s="17" t="str">
        <f>+IF('Colaris Pokedex'!G50&lt;&gt;"",'Colaris Pokedex'!G50,"")</f>
        <v>FLYING</v>
      </c>
      <c r="E857" s="17" t="str">
        <f>+IF('Colaris Pokedex'!H50&lt;&gt;"",'Colaris Pokedex'!H50,"")</f>
        <v>FAIRY</v>
      </c>
      <c r="F857" s="17" t="str">
        <f>+IF('Colaris Pokedex'!I50&lt;&gt;"",'Colaris Pokedex'!I50,"")</f>
        <v>30,30,30,30,30,30</v>
      </c>
      <c r="G857" s="17" t="str">
        <f>+IF('Colaris Pokedex'!J50&lt;&gt;"",'Colaris Pokedex'!J50,"")</f>
        <v>Female50Percent</v>
      </c>
      <c r="H857" s="17" t="str">
        <f>+IF('Colaris Pokedex'!K50&lt;&gt;"",'Colaris Pokedex'!K50,"")</f>
        <v>Medium</v>
      </c>
      <c r="I857" s="17">
        <f>+IF('Colaris Pokedex'!L50&lt;&gt;"",'Colaris Pokedex'!L50,"")</f>
        <v>0</v>
      </c>
      <c r="J857" s="17" t="str">
        <f>+IF('Colaris Pokedex'!M50&lt;&gt;"",'Colaris Pokedex'!M50,"")</f>
        <v>0,0,0,0,0,0</v>
      </c>
      <c r="K857" s="17">
        <f>+IF('Colaris Pokedex'!N50&lt;&gt;"",'Colaris Pokedex'!N50,"")</f>
        <v>255</v>
      </c>
      <c r="L857" s="17">
        <f>+IF('Colaris Pokedex'!O50&lt;&gt;"",'Colaris Pokedex'!O50,"")</f>
        <v>70</v>
      </c>
      <c r="M857" s="17" t="str">
        <f>+IF('Colaris Pokedex'!P50&lt;&gt;"",'Colaris Pokedex'!P50,"")</f>
        <v>RUNAWAY</v>
      </c>
      <c r="N857" s="17" t="str">
        <f>+IF('Colaris Pokedex'!Q50&lt;&gt;"",'Colaris Pokedex'!Q50,"")</f>
        <v/>
      </c>
      <c r="O857" s="17" t="str">
        <f>+IF('Colaris Pokedex'!R50&lt;&gt;"",'Colaris Pokedex'!R50,"")</f>
        <v>1,TACKLE,1,LEER,1,GROWL,1,SCARYFACE</v>
      </c>
      <c r="P857" s="17" t="str">
        <f>+IF('Colaris Pokedex'!S50&lt;&gt;"",'Colaris Pokedex'!S50,"")</f>
        <v>FIREPUNCH,THUNDERPUNCH,ICEPUNCH,SWORDSDANCE,TAUNT,TRICK,GRASSYTERRAIN</v>
      </c>
      <c r="Q857" s="17" t="str">
        <f>+IF('Colaris Pokedex'!T50&lt;&gt;"",'Colaris Pokedex'!T50,"")</f>
        <v>Field</v>
      </c>
      <c r="R857" s="17">
        <f>+IF('Colaris Pokedex'!U50&lt;&gt;"",'Colaris Pokedex'!U50,"")</f>
        <v>4080</v>
      </c>
      <c r="S857" s="17">
        <f>+IF('Colaris Pokedex'!V50&lt;&gt;"",'Colaris Pokedex'!V50,"")</f>
        <v>0.1</v>
      </c>
      <c r="T857" s="17">
        <f>+IF('Colaris Pokedex'!W50&lt;&gt;"",'Colaris Pokedex'!W50,"")</f>
        <v>0.1</v>
      </c>
      <c r="U857" s="17" t="str">
        <f>+IF('Colaris Pokedex'!X50&lt;&gt;"",'Colaris Pokedex'!X50,"")</f>
        <v>Brown</v>
      </c>
      <c r="V857" s="17" t="str">
        <f>+IF('Colaris Pokedex'!Y50&lt;&gt;"",'Colaris Pokedex'!Y50,"")</f>
        <v/>
      </c>
      <c r="W857" s="17">
        <f>+IF('Colaris Pokedex'!Z50&lt;&gt;"",'Colaris Pokedex'!Z50,"")</f>
        <v>856</v>
      </c>
      <c r="X857" s="17">
        <f>+IF('Colaris Pokedex'!AA50&lt;&gt;"",'Colaris Pokedex'!AA50,"")</f>
        <v>0</v>
      </c>
      <c r="Y857" s="17">
        <f>+IF('Colaris Pokedex'!AB50&lt;&gt;"",'Colaris Pokedex'!AB50,"")</f>
        <v>0</v>
      </c>
      <c r="Z857" s="17">
        <f>+IF('Colaris Pokedex'!AC50&lt;&gt;"",'Colaris Pokedex'!AC50,"")</f>
        <v>0</v>
      </c>
      <c r="AA857" s="17">
        <f>+IF('Colaris Pokedex'!AD50&lt;&gt;"",'Colaris Pokedex'!AD50,"")</f>
        <v>0</v>
      </c>
      <c r="AB857" s="17">
        <f>+IF('Colaris Pokedex'!AE50&lt;&gt;"",'Colaris Pokedex'!AE50,"")</f>
        <v>0</v>
      </c>
      <c r="AC857" s="17">
        <f>+IF('Colaris Pokedex'!AF50&lt;&gt;"",'Colaris Pokedex'!AF50,"")</f>
        <v>0</v>
      </c>
      <c r="AD857" s="17">
        <f>+IF('Colaris Pokedex'!AG50&lt;&gt;"",'Colaris Pokedex'!AG50,"")</f>
        <v>0</v>
      </c>
      <c r="AE857" s="17">
        <f>+IF('Colaris Pokedex'!AH50&lt;&gt;"",'Colaris Pokedex'!AH50,"")</f>
        <v>0</v>
      </c>
      <c r="AF857" s="17">
        <f>+IF('Colaris Pokedex'!AI50&lt;&gt;"",'Colaris Pokedex'!AI50,"")</f>
        <v>0</v>
      </c>
      <c r="AG857" s="17" t="str">
        <f>+IF('Colaris Pokedex'!AJ50&lt;&gt;"",'Colaris Pokedex'!AJ50,"")</f>
        <v>856,0,0,0,0,0,0,0,0,0</v>
      </c>
      <c r="AH857" s="17" t="str">
        <f>+IF('Colaris Pokedex'!AK50&lt;&gt;"",'Colaris Pokedex'!AK50,"")</f>
        <v>TODO</v>
      </c>
      <c r="AI857" s="17" t="str">
        <f>+IF('Colaris Pokedex'!AL50&lt;&gt;"",'Colaris Pokedex'!AL50,"")</f>
        <v>"TO DO"</v>
      </c>
      <c r="AJ857" s="17" t="str">
        <f>+IF('Colaris Pokedex'!AM50&lt;&gt;"",'Colaris Pokedex'!AM50,"")</f>
        <v/>
      </c>
      <c r="AK857" s="17" t="str">
        <f>+IF('Colaris Pokedex'!AN50&lt;&gt;"",'Colaris Pokedex'!AN50,"")</f>
        <v/>
      </c>
      <c r="AL857" s="17" t="str">
        <f>+IF('Colaris Pokedex'!AO50&lt;&gt;"",'Colaris Pokedex'!AO50,"")</f>
        <v/>
      </c>
      <c r="AM857" s="17" t="str">
        <f>+IF('Colaris Pokedex'!AP50&lt;&gt;"",'Colaris Pokedex'!AP50,"")</f>
        <v/>
      </c>
      <c r="AN857" s="17">
        <f>+IF('Colaris Pokedex'!AQ50&lt;&gt;"",'Colaris Pokedex'!AQ50,"")</f>
        <v>0</v>
      </c>
      <c r="AO857" s="17">
        <f>+IF('Colaris Pokedex'!AR50&lt;&gt;"",'Colaris Pokedex'!AR50,"")</f>
        <v>25</v>
      </c>
      <c r="AP857" s="17">
        <f>+IF('Colaris Pokedex'!AS50&lt;&gt;"",'Colaris Pokedex'!AS50,"")</f>
        <v>0</v>
      </c>
      <c r="AQ857" s="17" t="str">
        <f>+IF('Colaris Pokedex'!AT50&lt;&gt;"",'Colaris Pokedex'!AT50,"")</f>
        <v/>
      </c>
      <c r="AT857" s="17" t="str">
        <f t="shared" si="26"/>
        <v>[856];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DO";FormNames=;WildItemCommon=;WildItemUncommon=;WildItemRare=;BattlerPlayerY=0;BattlerEnemyY=25;BattlerAltitude=0;Evolutions=;Incense=</v>
      </c>
    </row>
    <row r="858" spans="1:46" x14ac:dyDescent="0.25">
      <c r="A858" s="16">
        <v>857</v>
      </c>
      <c r="B858" s="17" t="str">
        <f>+IF('Colaris Pokedex'!E51&lt;&gt;"",'Colaris Pokedex'!E51,"")</f>
        <v>Silphina</v>
      </c>
      <c r="C858" s="17" t="str">
        <f>+IF('Colaris Pokedex'!F51&lt;&gt;"",'Colaris Pokedex'!F51,"")</f>
        <v>SILPHINA</v>
      </c>
      <c r="D858" s="17" t="str">
        <f>+IF('Colaris Pokedex'!G51&lt;&gt;"",'Colaris Pokedex'!G51,"")</f>
        <v>BUG</v>
      </c>
      <c r="E858" s="17" t="str">
        <f>+IF('Colaris Pokedex'!H51&lt;&gt;"",'Colaris Pokedex'!H51,"")</f>
        <v>GHOST</v>
      </c>
      <c r="F858" s="17" t="str">
        <f>+IF('Colaris Pokedex'!I51&lt;&gt;"",'Colaris Pokedex'!I51,"")</f>
        <v>30,30,30,30,30,30</v>
      </c>
      <c r="G858" s="17" t="str">
        <f>+IF('Colaris Pokedex'!J51&lt;&gt;"",'Colaris Pokedex'!J51,"")</f>
        <v>Female50Percent</v>
      </c>
      <c r="H858" s="17" t="str">
        <f>+IF('Colaris Pokedex'!K51&lt;&gt;"",'Colaris Pokedex'!K51,"")</f>
        <v>Medium</v>
      </c>
      <c r="I858" s="17">
        <f>+IF('Colaris Pokedex'!L51&lt;&gt;"",'Colaris Pokedex'!L51,"")</f>
        <v>0</v>
      </c>
      <c r="J858" s="17" t="str">
        <f>+IF('Colaris Pokedex'!M51&lt;&gt;"",'Colaris Pokedex'!M51,"")</f>
        <v>0,0,0,0,0,0</v>
      </c>
      <c r="K858" s="17">
        <f>+IF('Colaris Pokedex'!N51&lt;&gt;"",'Colaris Pokedex'!N51,"")</f>
        <v>255</v>
      </c>
      <c r="L858" s="17">
        <f>+IF('Colaris Pokedex'!O51&lt;&gt;"",'Colaris Pokedex'!O51,"")</f>
        <v>70</v>
      </c>
      <c r="M858" s="17" t="str">
        <f>+IF('Colaris Pokedex'!P51&lt;&gt;"",'Colaris Pokedex'!P51,"")</f>
        <v>RUNAWAY</v>
      </c>
      <c r="N858" s="17" t="str">
        <f>+IF('Colaris Pokedex'!Q51&lt;&gt;"",'Colaris Pokedex'!Q51,"")</f>
        <v/>
      </c>
      <c r="O858" s="17" t="str">
        <f>+IF('Colaris Pokedex'!R51&lt;&gt;"",'Colaris Pokedex'!R51,"")</f>
        <v>1,TACKLE,1,LEER,1,GROWL,1,SCARYFACE</v>
      </c>
      <c r="P858" s="17" t="str">
        <f>+IF('Colaris Pokedex'!S51&lt;&gt;"",'Colaris Pokedex'!S51,"")</f>
        <v>FIREPUNCH,THUNDERPUNCH,ICEPUNCH,SWORDSDANCE,TAUNT,TRICK,GRASSYTERRAIN</v>
      </c>
      <c r="Q858" s="17" t="str">
        <f>+IF('Colaris Pokedex'!T51&lt;&gt;"",'Colaris Pokedex'!T51,"")</f>
        <v>Field</v>
      </c>
      <c r="R858" s="17">
        <f>+IF('Colaris Pokedex'!U51&lt;&gt;"",'Colaris Pokedex'!U51,"")</f>
        <v>4080</v>
      </c>
      <c r="S858" s="17">
        <f>+IF('Colaris Pokedex'!V51&lt;&gt;"",'Colaris Pokedex'!V51,"")</f>
        <v>0.1</v>
      </c>
      <c r="T858" s="17">
        <f>+IF('Colaris Pokedex'!W51&lt;&gt;"",'Colaris Pokedex'!W51,"")</f>
        <v>0.1</v>
      </c>
      <c r="U858" s="17" t="str">
        <f>+IF('Colaris Pokedex'!X51&lt;&gt;"",'Colaris Pokedex'!X51,"")</f>
        <v>Brown</v>
      </c>
      <c r="V858" s="17" t="str">
        <f>+IF('Colaris Pokedex'!Y51&lt;&gt;"",'Colaris Pokedex'!Y51,"")</f>
        <v/>
      </c>
      <c r="W858" s="17">
        <f>+IF('Colaris Pokedex'!Z51&lt;&gt;"",'Colaris Pokedex'!Z51,"")</f>
        <v>857</v>
      </c>
      <c r="X858" s="17">
        <f>+IF('Colaris Pokedex'!AA51&lt;&gt;"",'Colaris Pokedex'!AA51,"")</f>
        <v>0</v>
      </c>
      <c r="Y858" s="17">
        <f>+IF('Colaris Pokedex'!AB51&lt;&gt;"",'Colaris Pokedex'!AB51,"")</f>
        <v>0</v>
      </c>
      <c r="Z858" s="17">
        <f>+IF('Colaris Pokedex'!AC51&lt;&gt;"",'Colaris Pokedex'!AC51,"")</f>
        <v>0</v>
      </c>
      <c r="AA858" s="17">
        <f>+IF('Colaris Pokedex'!AD51&lt;&gt;"",'Colaris Pokedex'!AD51,"")</f>
        <v>0</v>
      </c>
      <c r="AB858" s="17">
        <f>+IF('Colaris Pokedex'!AE51&lt;&gt;"",'Colaris Pokedex'!AE51,"")</f>
        <v>0</v>
      </c>
      <c r="AC858" s="17">
        <f>+IF('Colaris Pokedex'!AF51&lt;&gt;"",'Colaris Pokedex'!AF51,"")</f>
        <v>0</v>
      </c>
      <c r="AD858" s="17">
        <f>+IF('Colaris Pokedex'!AG51&lt;&gt;"",'Colaris Pokedex'!AG51,"")</f>
        <v>0</v>
      </c>
      <c r="AE858" s="17">
        <f>+IF('Colaris Pokedex'!AH51&lt;&gt;"",'Colaris Pokedex'!AH51,"")</f>
        <v>0</v>
      </c>
      <c r="AF858" s="17">
        <f>+IF('Colaris Pokedex'!AI51&lt;&gt;"",'Colaris Pokedex'!AI51,"")</f>
        <v>0</v>
      </c>
      <c r="AG858" s="17" t="str">
        <f>+IF('Colaris Pokedex'!AJ51&lt;&gt;"",'Colaris Pokedex'!AJ51,"")</f>
        <v>857,0,0,0,0,0,0,0,0,0</v>
      </c>
      <c r="AH858" s="17" t="str">
        <f>+IF('Colaris Pokedex'!AK51&lt;&gt;"",'Colaris Pokedex'!AK51,"")</f>
        <v>TODO</v>
      </c>
      <c r="AI858" s="17" t="str">
        <f>+IF('Colaris Pokedex'!AL51&lt;&gt;"",'Colaris Pokedex'!AL51,"")</f>
        <v>"TO DO"</v>
      </c>
      <c r="AJ858" s="17" t="str">
        <f>+IF('Colaris Pokedex'!AM51&lt;&gt;"",'Colaris Pokedex'!AM51,"")</f>
        <v/>
      </c>
      <c r="AK858" s="17" t="str">
        <f>+IF('Colaris Pokedex'!AN51&lt;&gt;"",'Colaris Pokedex'!AN51,"")</f>
        <v/>
      </c>
      <c r="AL858" s="17" t="str">
        <f>+IF('Colaris Pokedex'!AO51&lt;&gt;"",'Colaris Pokedex'!AO51,"")</f>
        <v/>
      </c>
      <c r="AM858" s="17" t="str">
        <f>+IF('Colaris Pokedex'!AP51&lt;&gt;"",'Colaris Pokedex'!AP51,"")</f>
        <v/>
      </c>
      <c r="AN858" s="17">
        <f>+IF('Colaris Pokedex'!AQ51&lt;&gt;"",'Colaris Pokedex'!AQ51,"")</f>
        <v>0</v>
      </c>
      <c r="AO858" s="17">
        <f>+IF('Colaris Pokedex'!AR51&lt;&gt;"",'Colaris Pokedex'!AR51,"")</f>
        <v>25</v>
      </c>
      <c r="AP858" s="17">
        <f>+IF('Colaris Pokedex'!AS51&lt;&gt;"",'Colaris Pokedex'!AS51,"")</f>
        <v>0</v>
      </c>
      <c r="AQ858" s="17" t="str">
        <f>+IF('Colaris Pokedex'!AT51&lt;&gt;"",'Colaris Pokedex'!AT51,"")</f>
        <v/>
      </c>
      <c r="AT858" s="17" t="str">
        <f t="shared" si="26"/>
        <v>[857];Name=Silphina;InternalName=SILPHINA;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6" x14ac:dyDescent="0.25">
      <c r="A859" s="16">
        <v>858</v>
      </c>
      <c r="B859" s="17" t="str">
        <f>+IF('Colaris Pokedex'!E52&lt;&gt;"",'Colaris Pokedex'!E52,"")</f>
        <v>Necrophoro</v>
      </c>
      <c r="C859" s="17" t="str">
        <f>+IF('Colaris Pokedex'!F52&lt;&gt;"",'Colaris Pokedex'!F52,"")</f>
        <v>NECROPHORO</v>
      </c>
      <c r="D859" s="17" t="str">
        <f>+IF('Colaris Pokedex'!G52&lt;&gt;"",'Colaris Pokedex'!G52,"")</f>
        <v>BUG</v>
      </c>
      <c r="E859" s="17" t="str">
        <f>+IF('Colaris Pokedex'!H52&lt;&gt;"",'Colaris Pokedex'!H52,"")</f>
        <v>GHOST</v>
      </c>
      <c r="F859" s="17" t="str">
        <f>+IF('Colaris Pokedex'!I52&lt;&gt;"",'Colaris Pokedex'!I52,"")</f>
        <v>30,30,30,30,30,30</v>
      </c>
      <c r="G859" s="17" t="str">
        <f>+IF('Colaris Pokedex'!J52&lt;&gt;"",'Colaris Pokedex'!J52,"")</f>
        <v>Female50Percent</v>
      </c>
      <c r="H859" s="17" t="str">
        <f>+IF('Colaris Pokedex'!K52&lt;&gt;"",'Colaris Pokedex'!K52,"")</f>
        <v>Medium</v>
      </c>
      <c r="I859" s="17">
        <f>+IF('Colaris Pokedex'!L52&lt;&gt;"",'Colaris Pokedex'!L52,"")</f>
        <v>0</v>
      </c>
      <c r="J859" s="17" t="str">
        <f>+IF('Colaris Pokedex'!M52&lt;&gt;"",'Colaris Pokedex'!M52,"")</f>
        <v>0,0,0,0,0,0</v>
      </c>
      <c r="K859" s="17">
        <f>+IF('Colaris Pokedex'!N52&lt;&gt;"",'Colaris Pokedex'!N52,"")</f>
        <v>255</v>
      </c>
      <c r="L859" s="17">
        <f>+IF('Colaris Pokedex'!O52&lt;&gt;"",'Colaris Pokedex'!O52,"")</f>
        <v>70</v>
      </c>
      <c r="M859" s="17" t="str">
        <f>+IF('Colaris Pokedex'!P52&lt;&gt;"",'Colaris Pokedex'!P52,"")</f>
        <v>RUNAWAY</v>
      </c>
      <c r="N859" s="17" t="str">
        <f>+IF('Colaris Pokedex'!Q52&lt;&gt;"",'Colaris Pokedex'!Q52,"")</f>
        <v/>
      </c>
      <c r="O859" s="17" t="str">
        <f>+IF('Colaris Pokedex'!R52&lt;&gt;"",'Colaris Pokedex'!R52,"")</f>
        <v>1,TACKLE,1,LEER,1,GROWL,1,SCARYFACE</v>
      </c>
      <c r="P859" s="17" t="str">
        <f>+IF('Colaris Pokedex'!S52&lt;&gt;"",'Colaris Pokedex'!S52,"")</f>
        <v>FIREPUNCH,THUNDERPUNCH,ICEPUNCH,SWORDSDANCE,TAUNT,TRICK,GRASSYTERRAIN</v>
      </c>
      <c r="Q859" s="17" t="str">
        <f>+IF('Colaris Pokedex'!T52&lt;&gt;"",'Colaris Pokedex'!T52,"")</f>
        <v>Field</v>
      </c>
      <c r="R859" s="17">
        <f>+IF('Colaris Pokedex'!U52&lt;&gt;"",'Colaris Pokedex'!U52,"")</f>
        <v>4080</v>
      </c>
      <c r="S859" s="17">
        <f>+IF('Colaris Pokedex'!V52&lt;&gt;"",'Colaris Pokedex'!V52,"")</f>
        <v>0.1</v>
      </c>
      <c r="T859" s="17">
        <f>+IF('Colaris Pokedex'!W52&lt;&gt;"",'Colaris Pokedex'!W52,"")</f>
        <v>0.1</v>
      </c>
      <c r="U859" s="17" t="str">
        <f>+IF('Colaris Pokedex'!X52&lt;&gt;"",'Colaris Pokedex'!X52,"")</f>
        <v>Brown</v>
      </c>
      <c r="V859" s="17" t="str">
        <f>+IF('Colaris Pokedex'!Y52&lt;&gt;"",'Colaris Pokedex'!Y52,"")</f>
        <v/>
      </c>
      <c r="W859" s="17">
        <f>+IF('Colaris Pokedex'!Z52&lt;&gt;"",'Colaris Pokedex'!Z52,"")</f>
        <v>858</v>
      </c>
      <c r="X859" s="17">
        <f>+IF('Colaris Pokedex'!AA52&lt;&gt;"",'Colaris Pokedex'!AA52,"")</f>
        <v>0</v>
      </c>
      <c r="Y859" s="17">
        <f>+IF('Colaris Pokedex'!AB52&lt;&gt;"",'Colaris Pokedex'!AB52,"")</f>
        <v>0</v>
      </c>
      <c r="Z859" s="17">
        <f>+IF('Colaris Pokedex'!AC52&lt;&gt;"",'Colaris Pokedex'!AC52,"")</f>
        <v>0</v>
      </c>
      <c r="AA859" s="17">
        <f>+IF('Colaris Pokedex'!AD52&lt;&gt;"",'Colaris Pokedex'!AD52,"")</f>
        <v>0</v>
      </c>
      <c r="AB859" s="17">
        <f>+IF('Colaris Pokedex'!AE52&lt;&gt;"",'Colaris Pokedex'!AE52,"")</f>
        <v>0</v>
      </c>
      <c r="AC859" s="17">
        <f>+IF('Colaris Pokedex'!AF52&lt;&gt;"",'Colaris Pokedex'!AF52,"")</f>
        <v>0</v>
      </c>
      <c r="AD859" s="17">
        <f>+IF('Colaris Pokedex'!AG52&lt;&gt;"",'Colaris Pokedex'!AG52,"")</f>
        <v>0</v>
      </c>
      <c r="AE859" s="17">
        <f>+IF('Colaris Pokedex'!AH52&lt;&gt;"",'Colaris Pokedex'!AH52,"")</f>
        <v>0</v>
      </c>
      <c r="AF859" s="17">
        <f>+IF('Colaris Pokedex'!AI52&lt;&gt;"",'Colaris Pokedex'!AI52,"")</f>
        <v>0</v>
      </c>
      <c r="AG859" s="17" t="str">
        <f>+IF('Colaris Pokedex'!AJ52&lt;&gt;"",'Colaris Pokedex'!AJ52,"")</f>
        <v>858,0,0,0,0,0,0,0,0,0</v>
      </c>
      <c r="AH859" s="17" t="str">
        <f>+IF('Colaris Pokedex'!AK52&lt;&gt;"",'Colaris Pokedex'!AK52,"")</f>
        <v>TODO</v>
      </c>
      <c r="AI859" s="17" t="str">
        <f>+IF('Colaris Pokedex'!AL52&lt;&gt;"",'Colaris Pokedex'!AL52,"")</f>
        <v>"TO DO"</v>
      </c>
      <c r="AJ859" s="17" t="str">
        <f>+IF('Colaris Pokedex'!AM52&lt;&gt;"",'Colaris Pokedex'!AM52,"")</f>
        <v/>
      </c>
      <c r="AK859" s="17" t="str">
        <f>+IF('Colaris Pokedex'!AN52&lt;&gt;"",'Colaris Pokedex'!AN52,"")</f>
        <v/>
      </c>
      <c r="AL859" s="17" t="str">
        <f>+IF('Colaris Pokedex'!AO52&lt;&gt;"",'Colaris Pokedex'!AO52,"")</f>
        <v/>
      </c>
      <c r="AM859" s="17" t="str">
        <f>+IF('Colaris Pokedex'!AP52&lt;&gt;"",'Colaris Pokedex'!AP52,"")</f>
        <v/>
      </c>
      <c r="AN859" s="17">
        <f>+IF('Colaris Pokedex'!AQ52&lt;&gt;"",'Colaris Pokedex'!AQ52,"")</f>
        <v>0</v>
      </c>
      <c r="AO859" s="17">
        <f>+IF('Colaris Pokedex'!AR52&lt;&gt;"",'Colaris Pokedex'!AR52,"")</f>
        <v>25</v>
      </c>
      <c r="AP859" s="17">
        <f>+IF('Colaris Pokedex'!AS52&lt;&gt;"",'Colaris Pokedex'!AS52,"")</f>
        <v>0</v>
      </c>
      <c r="AQ859" s="17" t="str">
        <f>+IF('Colaris Pokedex'!AT52&lt;&gt;"",'Colaris Pokedex'!AT52,"")</f>
        <v/>
      </c>
      <c r="AT859" s="17" t="str">
        <f t="shared" si="26"/>
        <v>[858];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DO";FormNames=;WildItemCommon=;WildItemUncommon=;WildItemRare=;BattlerPlayerY=0;BattlerEnemyY=25;BattlerAltitude=0;Evolutions=;Incense=</v>
      </c>
    </row>
    <row r="860" spans="1:46" x14ac:dyDescent="0.25">
      <c r="A860" s="16">
        <v>859</v>
      </c>
      <c r="B860" s="17" t="str">
        <f>+IF('Colaris Pokedex'!E53&lt;&gt;"",'Colaris Pokedex'!E53,"")</f>
        <v>Dendrobati</v>
      </c>
      <c r="C860" s="17" t="str">
        <f>+IF('Colaris Pokedex'!F53&lt;&gt;"",'Colaris Pokedex'!F53,"")</f>
        <v>DENDROBATI</v>
      </c>
      <c r="D860" s="17" t="str">
        <f>+IF('Colaris Pokedex'!G53&lt;&gt;"",'Colaris Pokedex'!G53,"")</f>
        <v>PSYCHIC</v>
      </c>
      <c r="E860" s="17" t="str">
        <f>+IF('Colaris Pokedex'!H53&lt;&gt;"",'Colaris Pokedex'!H53,"")</f>
        <v>POISON</v>
      </c>
      <c r="F860" s="17" t="str">
        <f>+IF('Colaris Pokedex'!I53&lt;&gt;"",'Colaris Pokedex'!I53,"")</f>
        <v>30,30,30,30,30,30</v>
      </c>
      <c r="G860" s="17" t="str">
        <f>+IF('Colaris Pokedex'!J53&lt;&gt;"",'Colaris Pokedex'!J53,"")</f>
        <v>Female50Percent</v>
      </c>
      <c r="H860" s="17" t="str">
        <f>+IF('Colaris Pokedex'!K53&lt;&gt;"",'Colaris Pokedex'!K53,"")</f>
        <v>Medium</v>
      </c>
      <c r="I860" s="17">
        <f>+IF('Colaris Pokedex'!L53&lt;&gt;"",'Colaris Pokedex'!L53,"")</f>
        <v>0</v>
      </c>
      <c r="J860" s="17" t="str">
        <f>+IF('Colaris Pokedex'!M53&lt;&gt;"",'Colaris Pokedex'!M53,"")</f>
        <v>0,0,0,0,0,0</v>
      </c>
      <c r="K860" s="17">
        <f>+IF('Colaris Pokedex'!N53&lt;&gt;"",'Colaris Pokedex'!N53,"")</f>
        <v>255</v>
      </c>
      <c r="L860" s="17">
        <f>+IF('Colaris Pokedex'!O53&lt;&gt;"",'Colaris Pokedex'!O53,"")</f>
        <v>70</v>
      </c>
      <c r="M860" s="17" t="str">
        <f>+IF('Colaris Pokedex'!P53&lt;&gt;"",'Colaris Pokedex'!P53,"")</f>
        <v>RUNAWAY</v>
      </c>
      <c r="N860" s="17" t="str">
        <f>+IF('Colaris Pokedex'!Q53&lt;&gt;"",'Colaris Pokedex'!Q53,"")</f>
        <v/>
      </c>
      <c r="O860" s="17" t="str">
        <f>+IF('Colaris Pokedex'!R53&lt;&gt;"",'Colaris Pokedex'!R53,"")</f>
        <v>1,TACKLE,1,LEER,1,GROWL,1,SCARYFACE</v>
      </c>
      <c r="P860" s="17" t="str">
        <f>+IF('Colaris Pokedex'!S53&lt;&gt;"",'Colaris Pokedex'!S53,"")</f>
        <v>FIREPUNCH,THUNDERPUNCH,ICEPUNCH,SWORDSDANCE,TAUNT,TRICK,GRASSYTERRAIN</v>
      </c>
      <c r="Q860" s="17" t="str">
        <f>+IF('Colaris Pokedex'!T53&lt;&gt;"",'Colaris Pokedex'!T53,"")</f>
        <v>Field</v>
      </c>
      <c r="R860" s="17">
        <f>+IF('Colaris Pokedex'!U53&lt;&gt;"",'Colaris Pokedex'!U53,"")</f>
        <v>4080</v>
      </c>
      <c r="S860" s="17">
        <f>+IF('Colaris Pokedex'!V53&lt;&gt;"",'Colaris Pokedex'!V53,"")</f>
        <v>0.1</v>
      </c>
      <c r="T860" s="17">
        <f>+IF('Colaris Pokedex'!W53&lt;&gt;"",'Colaris Pokedex'!W53,"")</f>
        <v>0.1</v>
      </c>
      <c r="U860" s="17" t="str">
        <f>+IF('Colaris Pokedex'!X53&lt;&gt;"",'Colaris Pokedex'!X53,"")</f>
        <v>Brown</v>
      </c>
      <c r="V860" s="17" t="str">
        <f>+IF('Colaris Pokedex'!Y53&lt;&gt;"",'Colaris Pokedex'!Y53,"")</f>
        <v/>
      </c>
      <c r="W860" s="17">
        <f>+IF('Colaris Pokedex'!Z53&lt;&gt;"",'Colaris Pokedex'!Z53,"")</f>
        <v>859</v>
      </c>
      <c r="X860" s="17">
        <f>+IF('Colaris Pokedex'!AA53&lt;&gt;"",'Colaris Pokedex'!AA53,"")</f>
        <v>0</v>
      </c>
      <c r="Y860" s="17">
        <f>+IF('Colaris Pokedex'!AB53&lt;&gt;"",'Colaris Pokedex'!AB53,"")</f>
        <v>0</v>
      </c>
      <c r="Z860" s="17">
        <f>+IF('Colaris Pokedex'!AC53&lt;&gt;"",'Colaris Pokedex'!AC53,"")</f>
        <v>0</v>
      </c>
      <c r="AA860" s="17">
        <f>+IF('Colaris Pokedex'!AD53&lt;&gt;"",'Colaris Pokedex'!AD53,"")</f>
        <v>0</v>
      </c>
      <c r="AB860" s="17">
        <f>+IF('Colaris Pokedex'!AE53&lt;&gt;"",'Colaris Pokedex'!AE53,"")</f>
        <v>0</v>
      </c>
      <c r="AC860" s="17">
        <f>+IF('Colaris Pokedex'!AF53&lt;&gt;"",'Colaris Pokedex'!AF53,"")</f>
        <v>0</v>
      </c>
      <c r="AD860" s="17">
        <f>+IF('Colaris Pokedex'!AG53&lt;&gt;"",'Colaris Pokedex'!AG53,"")</f>
        <v>0</v>
      </c>
      <c r="AE860" s="17">
        <f>+IF('Colaris Pokedex'!AH53&lt;&gt;"",'Colaris Pokedex'!AH53,"")</f>
        <v>0</v>
      </c>
      <c r="AF860" s="17">
        <f>+IF('Colaris Pokedex'!AI53&lt;&gt;"",'Colaris Pokedex'!AI53,"")</f>
        <v>0</v>
      </c>
      <c r="AG860" s="17" t="str">
        <f>+IF('Colaris Pokedex'!AJ53&lt;&gt;"",'Colaris Pokedex'!AJ53,"")</f>
        <v>859,0,0,0,0,0,0,0,0,0</v>
      </c>
      <c r="AH860" s="17" t="str">
        <f>+IF('Colaris Pokedex'!AK53&lt;&gt;"",'Colaris Pokedex'!AK53,"")</f>
        <v>TODO</v>
      </c>
      <c r="AI860" s="17" t="str">
        <f>+IF('Colaris Pokedex'!AL53&lt;&gt;"",'Colaris Pokedex'!AL53,"")</f>
        <v>"TO DO"</v>
      </c>
      <c r="AJ860" s="17" t="str">
        <f>+IF('Colaris Pokedex'!AM53&lt;&gt;"",'Colaris Pokedex'!AM53,"")</f>
        <v/>
      </c>
      <c r="AK860" s="17" t="str">
        <f>+IF('Colaris Pokedex'!AN53&lt;&gt;"",'Colaris Pokedex'!AN53,"")</f>
        <v/>
      </c>
      <c r="AL860" s="17" t="str">
        <f>+IF('Colaris Pokedex'!AO53&lt;&gt;"",'Colaris Pokedex'!AO53,"")</f>
        <v/>
      </c>
      <c r="AM860" s="17" t="str">
        <f>+IF('Colaris Pokedex'!AP53&lt;&gt;"",'Colaris Pokedex'!AP53,"")</f>
        <v/>
      </c>
      <c r="AN860" s="17">
        <f>+IF('Colaris Pokedex'!AQ53&lt;&gt;"",'Colaris Pokedex'!AQ53,"")</f>
        <v>0</v>
      </c>
      <c r="AO860" s="17">
        <f>+IF('Colaris Pokedex'!AR53&lt;&gt;"",'Colaris Pokedex'!AR53,"")</f>
        <v>25</v>
      </c>
      <c r="AP860" s="17">
        <f>+IF('Colaris Pokedex'!AS53&lt;&gt;"",'Colaris Pokedex'!AS53,"")</f>
        <v>0</v>
      </c>
      <c r="AQ860" s="17" t="str">
        <f>+IF('Colaris Pokedex'!AT53&lt;&gt;"",'Colaris Pokedex'!AT53,"")</f>
        <v/>
      </c>
      <c r="AT860" s="17" t="str">
        <f t="shared" si="26"/>
        <v>[859];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6" x14ac:dyDescent="0.25">
      <c r="A861" s="16">
        <v>860</v>
      </c>
      <c r="B861" s="17" t="str">
        <f>+IF('Colaris Pokedex'!E54&lt;&gt;"",'Colaris Pokedex'!E54,"")</f>
        <v>Fylobati</v>
      </c>
      <c r="C861" s="17" t="str">
        <f>+IF('Colaris Pokedex'!F54&lt;&gt;"",'Colaris Pokedex'!F54,"")</f>
        <v>FYLOBATI</v>
      </c>
      <c r="D861" s="17" t="str">
        <f>+IF('Colaris Pokedex'!G54&lt;&gt;"",'Colaris Pokedex'!G54,"")</f>
        <v>PSYCHIC</v>
      </c>
      <c r="E861" s="17" t="str">
        <f>+IF('Colaris Pokedex'!H54&lt;&gt;"",'Colaris Pokedex'!H54,"")</f>
        <v>POISON</v>
      </c>
      <c r="F861" s="17" t="str">
        <f>+IF('Colaris Pokedex'!I54&lt;&gt;"",'Colaris Pokedex'!I54,"")</f>
        <v>30,30,30,30,30,30</v>
      </c>
      <c r="G861" s="17" t="str">
        <f>+IF('Colaris Pokedex'!J54&lt;&gt;"",'Colaris Pokedex'!J54,"")</f>
        <v>Female50Percent</v>
      </c>
      <c r="H861" s="17" t="str">
        <f>+IF('Colaris Pokedex'!K54&lt;&gt;"",'Colaris Pokedex'!K54,"")</f>
        <v>Medium</v>
      </c>
      <c r="I861" s="17">
        <f>+IF('Colaris Pokedex'!L54&lt;&gt;"",'Colaris Pokedex'!L54,"")</f>
        <v>0</v>
      </c>
      <c r="J861" s="17" t="str">
        <f>+IF('Colaris Pokedex'!M54&lt;&gt;"",'Colaris Pokedex'!M54,"")</f>
        <v>0,0,0,0,0,0</v>
      </c>
      <c r="K861" s="17">
        <f>+IF('Colaris Pokedex'!N54&lt;&gt;"",'Colaris Pokedex'!N54,"")</f>
        <v>255</v>
      </c>
      <c r="L861" s="17">
        <f>+IF('Colaris Pokedex'!O54&lt;&gt;"",'Colaris Pokedex'!O54,"")</f>
        <v>70</v>
      </c>
      <c r="M861" s="17" t="str">
        <f>+IF('Colaris Pokedex'!P54&lt;&gt;"",'Colaris Pokedex'!P54,"")</f>
        <v>RUNAWAY</v>
      </c>
      <c r="N861" s="17" t="str">
        <f>+IF('Colaris Pokedex'!Q54&lt;&gt;"",'Colaris Pokedex'!Q54,"")</f>
        <v/>
      </c>
      <c r="O861" s="17" t="str">
        <f>+IF('Colaris Pokedex'!R54&lt;&gt;"",'Colaris Pokedex'!R54,"")</f>
        <v>1,TACKLE,1,LEER,1,GROWL,1,SCARYFACE</v>
      </c>
      <c r="P861" s="17" t="str">
        <f>+IF('Colaris Pokedex'!S54&lt;&gt;"",'Colaris Pokedex'!S54,"")</f>
        <v>FIREPUNCH,THUNDERPUNCH,ICEPUNCH,SWORDSDANCE,TAUNT,TRICK,GRASSYTERRAIN</v>
      </c>
      <c r="Q861" s="17" t="str">
        <f>+IF('Colaris Pokedex'!T54&lt;&gt;"",'Colaris Pokedex'!T54,"")</f>
        <v>Field</v>
      </c>
      <c r="R861" s="17">
        <f>+IF('Colaris Pokedex'!U54&lt;&gt;"",'Colaris Pokedex'!U54,"")</f>
        <v>4080</v>
      </c>
      <c r="S861" s="17">
        <f>+IF('Colaris Pokedex'!V54&lt;&gt;"",'Colaris Pokedex'!V54,"")</f>
        <v>0.1</v>
      </c>
      <c r="T861" s="17">
        <f>+IF('Colaris Pokedex'!W54&lt;&gt;"",'Colaris Pokedex'!W54,"")</f>
        <v>0.1</v>
      </c>
      <c r="U861" s="17" t="str">
        <f>+IF('Colaris Pokedex'!X54&lt;&gt;"",'Colaris Pokedex'!X54,"")</f>
        <v>Brown</v>
      </c>
      <c r="V861" s="17" t="str">
        <f>+IF('Colaris Pokedex'!Y54&lt;&gt;"",'Colaris Pokedex'!Y54,"")</f>
        <v/>
      </c>
      <c r="W861" s="17">
        <f>+IF('Colaris Pokedex'!Z54&lt;&gt;"",'Colaris Pokedex'!Z54,"")</f>
        <v>860</v>
      </c>
      <c r="X861" s="17">
        <f>+IF('Colaris Pokedex'!AA54&lt;&gt;"",'Colaris Pokedex'!AA54,"")</f>
        <v>0</v>
      </c>
      <c r="Y861" s="17">
        <f>+IF('Colaris Pokedex'!AB54&lt;&gt;"",'Colaris Pokedex'!AB54,"")</f>
        <v>0</v>
      </c>
      <c r="Z861" s="17">
        <f>+IF('Colaris Pokedex'!AC54&lt;&gt;"",'Colaris Pokedex'!AC54,"")</f>
        <v>0</v>
      </c>
      <c r="AA861" s="17">
        <f>+IF('Colaris Pokedex'!AD54&lt;&gt;"",'Colaris Pokedex'!AD54,"")</f>
        <v>0</v>
      </c>
      <c r="AB861" s="17">
        <f>+IF('Colaris Pokedex'!AE54&lt;&gt;"",'Colaris Pokedex'!AE54,"")</f>
        <v>0</v>
      </c>
      <c r="AC861" s="17">
        <f>+IF('Colaris Pokedex'!AF54&lt;&gt;"",'Colaris Pokedex'!AF54,"")</f>
        <v>0</v>
      </c>
      <c r="AD861" s="17">
        <f>+IF('Colaris Pokedex'!AG54&lt;&gt;"",'Colaris Pokedex'!AG54,"")</f>
        <v>0</v>
      </c>
      <c r="AE861" s="17">
        <f>+IF('Colaris Pokedex'!AH54&lt;&gt;"",'Colaris Pokedex'!AH54,"")</f>
        <v>0</v>
      </c>
      <c r="AF861" s="17">
        <f>+IF('Colaris Pokedex'!AI54&lt;&gt;"",'Colaris Pokedex'!AI54,"")</f>
        <v>0</v>
      </c>
      <c r="AG861" s="17" t="str">
        <f>+IF('Colaris Pokedex'!AJ54&lt;&gt;"",'Colaris Pokedex'!AJ54,"")</f>
        <v>860,0,0,0,0,0,0,0,0,0</v>
      </c>
      <c r="AH861" s="17" t="str">
        <f>+IF('Colaris Pokedex'!AK54&lt;&gt;"",'Colaris Pokedex'!AK54,"")</f>
        <v>TODO</v>
      </c>
      <c r="AI861" s="17" t="str">
        <f>+IF('Colaris Pokedex'!AL54&lt;&gt;"",'Colaris Pokedex'!AL54,"")</f>
        <v>"TO DO"</v>
      </c>
      <c r="AJ861" s="17" t="str">
        <f>+IF('Colaris Pokedex'!AM54&lt;&gt;"",'Colaris Pokedex'!AM54,"")</f>
        <v/>
      </c>
      <c r="AK861" s="17" t="str">
        <f>+IF('Colaris Pokedex'!AN54&lt;&gt;"",'Colaris Pokedex'!AN54,"")</f>
        <v/>
      </c>
      <c r="AL861" s="17" t="str">
        <f>+IF('Colaris Pokedex'!AO54&lt;&gt;"",'Colaris Pokedex'!AO54,"")</f>
        <v/>
      </c>
      <c r="AM861" s="17" t="str">
        <f>+IF('Colaris Pokedex'!AP54&lt;&gt;"",'Colaris Pokedex'!AP54,"")</f>
        <v/>
      </c>
      <c r="AN861" s="17">
        <f>+IF('Colaris Pokedex'!AQ54&lt;&gt;"",'Colaris Pokedex'!AQ54,"")</f>
        <v>0</v>
      </c>
      <c r="AO861" s="17">
        <f>+IF('Colaris Pokedex'!AR54&lt;&gt;"",'Colaris Pokedex'!AR54,"")</f>
        <v>25</v>
      </c>
      <c r="AP861" s="17">
        <f>+IF('Colaris Pokedex'!AS54&lt;&gt;"",'Colaris Pokedex'!AS54,"")</f>
        <v>0</v>
      </c>
      <c r="AQ861" s="17" t="str">
        <f>+IF('Colaris Pokedex'!AT54&lt;&gt;"",'Colaris Pokedex'!AT54,"")</f>
        <v/>
      </c>
      <c r="AT861" s="17" t="str">
        <f t="shared" si="26"/>
        <v>[860];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6" x14ac:dyDescent="0.25">
      <c r="A862" s="16">
        <v>861</v>
      </c>
      <c r="B862" s="17" t="str">
        <f>+IF('Colaris Pokedex'!E55&lt;&gt;"",'Colaris Pokedex'!E55,"")</f>
        <v>Cinomis</v>
      </c>
      <c r="C862" s="17" t="str">
        <f>+IF('Colaris Pokedex'!F55&lt;&gt;"",'Colaris Pokedex'!F55,"")</f>
        <v>CINOMIS</v>
      </c>
      <c r="D862" s="17" t="str">
        <f>+IF('Colaris Pokedex'!G55&lt;&gt;"",'Colaris Pokedex'!G55,"")</f>
        <v>GROUND</v>
      </c>
      <c r="E862" s="17" t="str">
        <f>+IF('Colaris Pokedex'!H55&lt;&gt;"",'Colaris Pokedex'!H55,"")</f>
        <v/>
      </c>
      <c r="F862" s="17" t="str">
        <f>+IF('Colaris Pokedex'!I55&lt;&gt;"",'Colaris Pokedex'!I55,"")</f>
        <v>30,30,30,30,30,30</v>
      </c>
      <c r="G862" s="17" t="str">
        <f>+IF('Colaris Pokedex'!J55&lt;&gt;"",'Colaris Pokedex'!J55,"")</f>
        <v>Female50Percent</v>
      </c>
      <c r="H862" s="17" t="str">
        <f>+IF('Colaris Pokedex'!K55&lt;&gt;"",'Colaris Pokedex'!K55,"")</f>
        <v>Medium</v>
      </c>
      <c r="I862" s="17">
        <f>+IF('Colaris Pokedex'!L55&lt;&gt;"",'Colaris Pokedex'!L55,"")</f>
        <v>0</v>
      </c>
      <c r="J862" s="17" t="str">
        <f>+IF('Colaris Pokedex'!M55&lt;&gt;"",'Colaris Pokedex'!M55,"")</f>
        <v>0,0,0,0,0,0</v>
      </c>
      <c r="K862" s="17">
        <f>+IF('Colaris Pokedex'!N55&lt;&gt;"",'Colaris Pokedex'!N55,"")</f>
        <v>255</v>
      </c>
      <c r="L862" s="17">
        <f>+IF('Colaris Pokedex'!O55&lt;&gt;"",'Colaris Pokedex'!O55,"")</f>
        <v>70</v>
      </c>
      <c r="M862" s="17" t="str">
        <f>+IF('Colaris Pokedex'!P55&lt;&gt;"",'Colaris Pokedex'!P55,"")</f>
        <v>RUNAWAY</v>
      </c>
      <c r="N862" s="17" t="str">
        <f>+IF('Colaris Pokedex'!Q55&lt;&gt;"",'Colaris Pokedex'!Q55,"")</f>
        <v/>
      </c>
      <c r="O862" s="17" t="str">
        <f>+IF('Colaris Pokedex'!R55&lt;&gt;"",'Colaris Pokedex'!R55,"")</f>
        <v>1,TACKLE,1,LEER,1,GROWL,1,SCARYFACE</v>
      </c>
      <c r="P862" s="17" t="str">
        <f>+IF('Colaris Pokedex'!S55&lt;&gt;"",'Colaris Pokedex'!S55,"")</f>
        <v>FIREPUNCH,THUNDERPUNCH,ICEPUNCH,SWORDSDANCE,TAUNT,TRICK,GRASSYTERRAIN</v>
      </c>
      <c r="Q862" s="17" t="str">
        <f>+IF('Colaris Pokedex'!T55&lt;&gt;"",'Colaris Pokedex'!T55,"")</f>
        <v>Field</v>
      </c>
      <c r="R862" s="17">
        <f>+IF('Colaris Pokedex'!U55&lt;&gt;"",'Colaris Pokedex'!U55,"")</f>
        <v>4080</v>
      </c>
      <c r="S862" s="17">
        <f>+IF('Colaris Pokedex'!V55&lt;&gt;"",'Colaris Pokedex'!V55,"")</f>
        <v>0.1</v>
      </c>
      <c r="T862" s="17">
        <f>+IF('Colaris Pokedex'!W55&lt;&gt;"",'Colaris Pokedex'!W55,"")</f>
        <v>0.1</v>
      </c>
      <c r="U862" s="17" t="str">
        <f>+IF('Colaris Pokedex'!X55&lt;&gt;"",'Colaris Pokedex'!X55,"")</f>
        <v>Brown</v>
      </c>
      <c r="V862" s="17" t="str">
        <f>+IF('Colaris Pokedex'!Y55&lt;&gt;"",'Colaris Pokedex'!Y55,"")</f>
        <v/>
      </c>
      <c r="W862" s="17">
        <f>+IF('Colaris Pokedex'!Z55&lt;&gt;"",'Colaris Pokedex'!Z55,"")</f>
        <v>861</v>
      </c>
      <c r="X862" s="17">
        <f>+IF('Colaris Pokedex'!AA55&lt;&gt;"",'Colaris Pokedex'!AA55,"")</f>
        <v>0</v>
      </c>
      <c r="Y862" s="17">
        <f>+IF('Colaris Pokedex'!AB55&lt;&gt;"",'Colaris Pokedex'!AB55,"")</f>
        <v>0</v>
      </c>
      <c r="Z862" s="17">
        <f>+IF('Colaris Pokedex'!AC55&lt;&gt;"",'Colaris Pokedex'!AC55,"")</f>
        <v>0</v>
      </c>
      <c r="AA862" s="17">
        <f>+IF('Colaris Pokedex'!AD55&lt;&gt;"",'Colaris Pokedex'!AD55,"")</f>
        <v>0</v>
      </c>
      <c r="AB862" s="17">
        <f>+IF('Colaris Pokedex'!AE55&lt;&gt;"",'Colaris Pokedex'!AE55,"")</f>
        <v>0</v>
      </c>
      <c r="AC862" s="17">
        <f>+IF('Colaris Pokedex'!AF55&lt;&gt;"",'Colaris Pokedex'!AF55,"")</f>
        <v>0</v>
      </c>
      <c r="AD862" s="17">
        <f>+IF('Colaris Pokedex'!AG55&lt;&gt;"",'Colaris Pokedex'!AG55,"")</f>
        <v>0</v>
      </c>
      <c r="AE862" s="17">
        <f>+IF('Colaris Pokedex'!AH55&lt;&gt;"",'Colaris Pokedex'!AH55,"")</f>
        <v>0</v>
      </c>
      <c r="AF862" s="17">
        <f>+IF('Colaris Pokedex'!AI55&lt;&gt;"",'Colaris Pokedex'!AI55,"")</f>
        <v>0</v>
      </c>
      <c r="AG862" s="17" t="str">
        <f>+IF('Colaris Pokedex'!AJ55&lt;&gt;"",'Colaris Pokedex'!AJ55,"")</f>
        <v>861,0,0,0,0,0,0,0,0,0</v>
      </c>
      <c r="AH862" s="17" t="str">
        <f>+IF('Colaris Pokedex'!AK55&lt;&gt;"",'Colaris Pokedex'!AK55,"")</f>
        <v>TODO</v>
      </c>
      <c r="AI862" s="17" t="str">
        <f>+IF('Colaris Pokedex'!AL55&lt;&gt;"",'Colaris Pokedex'!AL55,"")</f>
        <v>"TO DO"</v>
      </c>
      <c r="AJ862" s="17" t="str">
        <f>+IF('Colaris Pokedex'!AM55&lt;&gt;"",'Colaris Pokedex'!AM55,"")</f>
        <v/>
      </c>
      <c r="AK862" s="17" t="str">
        <f>+IF('Colaris Pokedex'!AN55&lt;&gt;"",'Colaris Pokedex'!AN55,"")</f>
        <v/>
      </c>
      <c r="AL862" s="17" t="str">
        <f>+IF('Colaris Pokedex'!AO55&lt;&gt;"",'Colaris Pokedex'!AO55,"")</f>
        <v/>
      </c>
      <c r="AM862" s="17" t="str">
        <f>+IF('Colaris Pokedex'!AP55&lt;&gt;"",'Colaris Pokedex'!AP55,"")</f>
        <v/>
      </c>
      <c r="AN862" s="17">
        <f>+IF('Colaris Pokedex'!AQ55&lt;&gt;"",'Colaris Pokedex'!AQ55,"")</f>
        <v>0</v>
      </c>
      <c r="AO862" s="17">
        <f>+IF('Colaris Pokedex'!AR55&lt;&gt;"",'Colaris Pokedex'!AR55,"")</f>
        <v>25</v>
      </c>
      <c r="AP862" s="17">
        <f>+IF('Colaris Pokedex'!AS55&lt;&gt;"",'Colaris Pokedex'!AS55,"")</f>
        <v>0</v>
      </c>
      <c r="AQ862" s="17" t="str">
        <f>+IF('Colaris Pokedex'!AT55&lt;&gt;"",'Colaris Pokedex'!AT55,"")</f>
        <v/>
      </c>
      <c r="AT862" s="17" t="str">
        <f t="shared" si="26"/>
        <v>[861];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DO";FormNames=;WildItemCommon=;WildItemUncommon=;WildItemRare=;BattlerPlayerY=0;BattlerEnemyY=25;BattlerAltitude=0;Evolutions=;Incense=</v>
      </c>
    </row>
    <row r="863" spans="1:46" x14ac:dyDescent="0.25">
      <c r="A863" s="16">
        <v>862</v>
      </c>
      <c r="B863" s="17" t="str">
        <f>+IF('Colaris Pokedex'!E56&lt;&gt;"",'Colaris Pokedex'!E56,"")</f>
        <v>Mexinomis</v>
      </c>
      <c r="C863" s="17" t="str">
        <f>+IF('Colaris Pokedex'!F56&lt;&gt;"",'Colaris Pokedex'!F56,"")</f>
        <v>MEXINOMIS</v>
      </c>
      <c r="D863" s="17" t="str">
        <f>+IF('Colaris Pokedex'!G56&lt;&gt;"",'Colaris Pokedex'!G56,"")</f>
        <v>GROUND</v>
      </c>
      <c r="E863" s="17" t="str">
        <f>+IF('Colaris Pokedex'!H56&lt;&gt;"",'Colaris Pokedex'!H56,"")</f>
        <v>FIGHTING</v>
      </c>
      <c r="F863" s="17" t="str">
        <f>+IF('Colaris Pokedex'!I56&lt;&gt;"",'Colaris Pokedex'!I56,"")</f>
        <v>30,30,30,30,30,30</v>
      </c>
      <c r="G863" s="17" t="str">
        <f>+IF('Colaris Pokedex'!J56&lt;&gt;"",'Colaris Pokedex'!J56,"")</f>
        <v>Female50Percent</v>
      </c>
      <c r="H863" s="17" t="str">
        <f>+IF('Colaris Pokedex'!K56&lt;&gt;"",'Colaris Pokedex'!K56,"")</f>
        <v>Medium</v>
      </c>
      <c r="I863" s="17">
        <f>+IF('Colaris Pokedex'!L56&lt;&gt;"",'Colaris Pokedex'!L56,"")</f>
        <v>0</v>
      </c>
      <c r="J863" s="17" t="str">
        <f>+IF('Colaris Pokedex'!M56&lt;&gt;"",'Colaris Pokedex'!M56,"")</f>
        <v>0,0,0,0,0,0</v>
      </c>
      <c r="K863" s="17">
        <f>+IF('Colaris Pokedex'!N56&lt;&gt;"",'Colaris Pokedex'!N56,"")</f>
        <v>255</v>
      </c>
      <c r="L863" s="17">
        <f>+IF('Colaris Pokedex'!O56&lt;&gt;"",'Colaris Pokedex'!O56,"")</f>
        <v>70</v>
      </c>
      <c r="M863" s="17" t="str">
        <f>+IF('Colaris Pokedex'!P56&lt;&gt;"",'Colaris Pokedex'!P56,"")</f>
        <v>RUNAWAY</v>
      </c>
      <c r="N863" s="17" t="str">
        <f>+IF('Colaris Pokedex'!Q56&lt;&gt;"",'Colaris Pokedex'!Q56,"")</f>
        <v/>
      </c>
      <c r="O863" s="17" t="str">
        <f>+IF('Colaris Pokedex'!R56&lt;&gt;"",'Colaris Pokedex'!R56,"")</f>
        <v>1,TACKLE,1,LEER,1,GROWL,1,SCARYFACE</v>
      </c>
      <c r="P863" s="17" t="str">
        <f>+IF('Colaris Pokedex'!S56&lt;&gt;"",'Colaris Pokedex'!S56,"")</f>
        <v>FIREPUNCH,THUNDERPUNCH,ICEPUNCH,SWORDSDANCE,TAUNT,TRICK,GRASSYTERRAIN</v>
      </c>
      <c r="Q863" s="17" t="str">
        <f>+IF('Colaris Pokedex'!T56&lt;&gt;"",'Colaris Pokedex'!T56,"")</f>
        <v>Field</v>
      </c>
      <c r="R863" s="17">
        <f>+IF('Colaris Pokedex'!U56&lt;&gt;"",'Colaris Pokedex'!U56,"")</f>
        <v>4080</v>
      </c>
      <c r="S863" s="17">
        <f>+IF('Colaris Pokedex'!V56&lt;&gt;"",'Colaris Pokedex'!V56,"")</f>
        <v>0.1</v>
      </c>
      <c r="T863" s="17">
        <f>+IF('Colaris Pokedex'!W56&lt;&gt;"",'Colaris Pokedex'!W56,"")</f>
        <v>0.1</v>
      </c>
      <c r="U863" s="17" t="str">
        <f>+IF('Colaris Pokedex'!X56&lt;&gt;"",'Colaris Pokedex'!X56,"")</f>
        <v>Brown</v>
      </c>
      <c r="V863" s="17" t="str">
        <f>+IF('Colaris Pokedex'!Y56&lt;&gt;"",'Colaris Pokedex'!Y56,"")</f>
        <v/>
      </c>
      <c r="W863" s="17">
        <f>+IF('Colaris Pokedex'!Z56&lt;&gt;"",'Colaris Pokedex'!Z56,"")</f>
        <v>862</v>
      </c>
      <c r="X863" s="17">
        <f>+IF('Colaris Pokedex'!AA56&lt;&gt;"",'Colaris Pokedex'!AA56,"")</f>
        <v>0</v>
      </c>
      <c r="Y863" s="17">
        <f>+IF('Colaris Pokedex'!AB56&lt;&gt;"",'Colaris Pokedex'!AB56,"")</f>
        <v>0</v>
      </c>
      <c r="Z863" s="17">
        <f>+IF('Colaris Pokedex'!AC56&lt;&gt;"",'Colaris Pokedex'!AC56,"")</f>
        <v>0</v>
      </c>
      <c r="AA863" s="17">
        <f>+IF('Colaris Pokedex'!AD56&lt;&gt;"",'Colaris Pokedex'!AD56,"")</f>
        <v>0</v>
      </c>
      <c r="AB863" s="17">
        <f>+IF('Colaris Pokedex'!AE56&lt;&gt;"",'Colaris Pokedex'!AE56,"")</f>
        <v>0</v>
      </c>
      <c r="AC863" s="17">
        <f>+IF('Colaris Pokedex'!AF56&lt;&gt;"",'Colaris Pokedex'!AF56,"")</f>
        <v>0</v>
      </c>
      <c r="AD863" s="17">
        <f>+IF('Colaris Pokedex'!AG56&lt;&gt;"",'Colaris Pokedex'!AG56,"")</f>
        <v>0</v>
      </c>
      <c r="AE863" s="17">
        <f>+IF('Colaris Pokedex'!AH56&lt;&gt;"",'Colaris Pokedex'!AH56,"")</f>
        <v>0</v>
      </c>
      <c r="AF863" s="17">
        <f>+IF('Colaris Pokedex'!AI56&lt;&gt;"",'Colaris Pokedex'!AI56,"")</f>
        <v>0</v>
      </c>
      <c r="AG863" s="17" t="str">
        <f>+IF('Colaris Pokedex'!AJ56&lt;&gt;"",'Colaris Pokedex'!AJ56,"")</f>
        <v>862,0,0,0,0,0,0,0,0,0</v>
      </c>
      <c r="AH863" s="17" t="str">
        <f>+IF('Colaris Pokedex'!AK56&lt;&gt;"",'Colaris Pokedex'!AK56,"")</f>
        <v>TODO</v>
      </c>
      <c r="AI863" s="17" t="str">
        <f>+IF('Colaris Pokedex'!AL56&lt;&gt;"",'Colaris Pokedex'!AL56,"")</f>
        <v>"TO DO"</v>
      </c>
      <c r="AJ863" s="17" t="str">
        <f>+IF('Colaris Pokedex'!AM56&lt;&gt;"",'Colaris Pokedex'!AM56,"")</f>
        <v/>
      </c>
      <c r="AK863" s="17" t="str">
        <f>+IF('Colaris Pokedex'!AN56&lt;&gt;"",'Colaris Pokedex'!AN56,"")</f>
        <v/>
      </c>
      <c r="AL863" s="17" t="str">
        <f>+IF('Colaris Pokedex'!AO56&lt;&gt;"",'Colaris Pokedex'!AO56,"")</f>
        <v/>
      </c>
      <c r="AM863" s="17" t="str">
        <f>+IF('Colaris Pokedex'!AP56&lt;&gt;"",'Colaris Pokedex'!AP56,"")</f>
        <v/>
      </c>
      <c r="AN863" s="17">
        <f>+IF('Colaris Pokedex'!AQ56&lt;&gt;"",'Colaris Pokedex'!AQ56,"")</f>
        <v>0</v>
      </c>
      <c r="AO863" s="17">
        <f>+IF('Colaris Pokedex'!AR56&lt;&gt;"",'Colaris Pokedex'!AR56,"")</f>
        <v>25</v>
      </c>
      <c r="AP863" s="17">
        <f>+IF('Colaris Pokedex'!AS56&lt;&gt;"",'Colaris Pokedex'!AS56,"")</f>
        <v>0</v>
      </c>
      <c r="AQ863" s="17" t="str">
        <f>+IF('Colaris Pokedex'!AT56&lt;&gt;"",'Colaris Pokedex'!AT56,"")</f>
        <v/>
      </c>
      <c r="AT863" s="17" t="str">
        <f t="shared" si="26"/>
        <v>[862];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6" x14ac:dyDescent="0.25">
      <c r="A864" s="16">
        <v>863</v>
      </c>
      <c r="B864" s="17" t="str">
        <f>+IF('Colaris Pokedex'!E57&lt;&gt;"",'Colaris Pokedex'!E57,"")</f>
        <v>Slothness</v>
      </c>
      <c r="C864" s="17" t="str">
        <f>+IF('Colaris Pokedex'!F57&lt;&gt;"",'Colaris Pokedex'!F57,"")</f>
        <v>SLOTHNESS</v>
      </c>
      <c r="D864" s="17" t="str">
        <f>+IF('Colaris Pokedex'!G57&lt;&gt;"",'Colaris Pokedex'!G57,"")</f>
        <v>NORMAL</v>
      </c>
      <c r="E864" s="17" t="str">
        <f>+IF('Colaris Pokedex'!H57&lt;&gt;"",'Colaris Pokedex'!H57,"")</f>
        <v/>
      </c>
      <c r="F864" s="17" t="str">
        <f>+IF('Colaris Pokedex'!I57&lt;&gt;"",'Colaris Pokedex'!I57,"")</f>
        <v>30,30,30,30,30,30</v>
      </c>
      <c r="G864" s="17" t="str">
        <f>+IF('Colaris Pokedex'!J57&lt;&gt;"",'Colaris Pokedex'!J57,"")</f>
        <v>Female50Percent</v>
      </c>
      <c r="H864" s="17" t="str">
        <f>+IF('Colaris Pokedex'!K57&lt;&gt;"",'Colaris Pokedex'!K57,"")</f>
        <v>Medium</v>
      </c>
      <c r="I864" s="17">
        <f>+IF('Colaris Pokedex'!L57&lt;&gt;"",'Colaris Pokedex'!L57,"")</f>
        <v>0</v>
      </c>
      <c r="J864" s="17" t="str">
        <f>+IF('Colaris Pokedex'!M57&lt;&gt;"",'Colaris Pokedex'!M57,"")</f>
        <v>0,0,0,0,0,0</v>
      </c>
      <c r="K864" s="17">
        <f>+IF('Colaris Pokedex'!N57&lt;&gt;"",'Colaris Pokedex'!N57,"")</f>
        <v>255</v>
      </c>
      <c r="L864" s="17">
        <f>+IF('Colaris Pokedex'!O57&lt;&gt;"",'Colaris Pokedex'!O57,"")</f>
        <v>70</v>
      </c>
      <c r="M864" s="17" t="str">
        <f>+IF('Colaris Pokedex'!P57&lt;&gt;"",'Colaris Pokedex'!P57,"")</f>
        <v>RUNAWAY</v>
      </c>
      <c r="N864" s="17" t="str">
        <f>+IF('Colaris Pokedex'!Q57&lt;&gt;"",'Colaris Pokedex'!Q57,"")</f>
        <v/>
      </c>
      <c r="O864" s="17" t="str">
        <f>+IF('Colaris Pokedex'!R57&lt;&gt;"",'Colaris Pokedex'!R57,"")</f>
        <v>1,TACKLE,1,LEER,1,GROWL,1,SCARYFACE</v>
      </c>
      <c r="P864" s="17" t="str">
        <f>+IF('Colaris Pokedex'!S57&lt;&gt;"",'Colaris Pokedex'!S57,"")</f>
        <v>FIREPUNCH,THUNDERPUNCH,ICEPUNCH,SWORDSDANCE,TAUNT,TRICK,GRASSYTERRAIN</v>
      </c>
      <c r="Q864" s="17" t="str">
        <f>+IF('Colaris Pokedex'!T57&lt;&gt;"",'Colaris Pokedex'!T57,"")</f>
        <v>Field</v>
      </c>
      <c r="R864" s="17">
        <f>+IF('Colaris Pokedex'!U57&lt;&gt;"",'Colaris Pokedex'!U57,"")</f>
        <v>4080</v>
      </c>
      <c r="S864" s="17">
        <f>+IF('Colaris Pokedex'!V57&lt;&gt;"",'Colaris Pokedex'!V57,"")</f>
        <v>0.1</v>
      </c>
      <c r="T864" s="17">
        <f>+IF('Colaris Pokedex'!W57&lt;&gt;"",'Colaris Pokedex'!W57,"")</f>
        <v>0.1</v>
      </c>
      <c r="U864" s="17" t="str">
        <f>+IF('Colaris Pokedex'!X57&lt;&gt;"",'Colaris Pokedex'!X57,"")</f>
        <v>Brown</v>
      </c>
      <c r="V864" s="17" t="str">
        <f>+IF('Colaris Pokedex'!Y57&lt;&gt;"",'Colaris Pokedex'!Y57,"")</f>
        <v/>
      </c>
      <c r="W864" s="17">
        <f>+IF('Colaris Pokedex'!Z57&lt;&gt;"",'Colaris Pokedex'!Z57,"")</f>
        <v>863</v>
      </c>
      <c r="X864" s="17">
        <f>+IF('Colaris Pokedex'!AA57&lt;&gt;"",'Colaris Pokedex'!AA57,"")</f>
        <v>0</v>
      </c>
      <c r="Y864" s="17">
        <f>+IF('Colaris Pokedex'!AB57&lt;&gt;"",'Colaris Pokedex'!AB57,"")</f>
        <v>0</v>
      </c>
      <c r="Z864" s="17">
        <f>+IF('Colaris Pokedex'!AC57&lt;&gt;"",'Colaris Pokedex'!AC57,"")</f>
        <v>0</v>
      </c>
      <c r="AA864" s="17">
        <f>+IF('Colaris Pokedex'!AD57&lt;&gt;"",'Colaris Pokedex'!AD57,"")</f>
        <v>0</v>
      </c>
      <c r="AB864" s="17">
        <f>+IF('Colaris Pokedex'!AE57&lt;&gt;"",'Colaris Pokedex'!AE57,"")</f>
        <v>0</v>
      </c>
      <c r="AC864" s="17">
        <f>+IF('Colaris Pokedex'!AF57&lt;&gt;"",'Colaris Pokedex'!AF57,"")</f>
        <v>0</v>
      </c>
      <c r="AD864" s="17">
        <f>+IF('Colaris Pokedex'!AG57&lt;&gt;"",'Colaris Pokedex'!AG57,"")</f>
        <v>0</v>
      </c>
      <c r="AE864" s="17">
        <f>+IF('Colaris Pokedex'!AH57&lt;&gt;"",'Colaris Pokedex'!AH57,"")</f>
        <v>0</v>
      </c>
      <c r="AF864" s="17">
        <f>+IF('Colaris Pokedex'!AI57&lt;&gt;"",'Colaris Pokedex'!AI57,"")</f>
        <v>0</v>
      </c>
      <c r="AG864" s="17" t="str">
        <f>+IF('Colaris Pokedex'!AJ57&lt;&gt;"",'Colaris Pokedex'!AJ57,"")</f>
        <v>863,0,0,0,0,0,0,0,0,0</v>
      </c>
      <c r="AH864" s="17" t="str">
        <f>+IF('Colaris Pokedex'!AK57&lt;&gt;"",'Colaris Pokedex'!AK57,"")</f>
        <v>TODO</v>
      </c>
      <c r="AI864" s="17" t="str">
        <f>+IF('Colaris Pokedex'!AL57&lt;&gt;"",'Colaris Pokedex'!AL57,"")</f>
        <v>"TO DO"</v>
      </c>
      <c r="AJ864" s="17" t="str">
        <f>+IF('Colaris Pokedex'!AM57&lt;&gt;"",'Colaris Pokedex'!AM57,"")</f>
        <v/>
      </c>
      <c r="AK864" s="17" t="str">
        <f>+IF('Colaris Pokedex'!AN57&lt;&gt;"",'Colaris Pokedex'!AN57,"")</f>
        <v/>
      </c>
      <c r="AL864" s="17" t="str">
        <f>+IF('Colaris Pokedex'!AO57&lt;&gt;"",'Colaris Pokedex'!AO57,"")</f>
        <v/>
      </c>
      <c r="AM864" s="17" t="str">
        <f>+IF('Colaris Pokedex'!AP57&lt;&gt;"",'Colaris Pokedex'!AP57,"")</f>
        <v/>
      </c>
      <c r="AN864" s="17">
        <f>+IF('Colaris Pokedex'!AQ57&lt;&gt;"",'Colaris Pokedex'!AQ57,"")</f>
        <v>0</v>
      </c>
      <c r="AO864" s="17">
        <f>+IF('Colaris Pokedex'!AR57&lt;&gt;"",'Colaris Pokedex'!AR57,"")</f>
        <v>25</v>
      </c>
      <c r="AP864" s="17">
        <f>+IF('Colaris Pokedex'!AS57&lt;&gt;"",'Colaris Pokedex'!AS57,"")</f>
        <v>0</v>
      </c>
      <c r="AQ864" s="17" t="str">
        <f>+IF('Colaris Pokedex'!AT57&lt;&gt;"",'Colaris Pokedex'!AT57,"")</f>
        <v/>
      </c>
      <c r="AT864" s="17" t="str">
        <f t="shared" si="26"/>
        <v>[863];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DO";FormNames=;WildItemCommon=;WildItemUncommon=;WildItemRare=;BattlerPlayerY=0;BattlerEnemyY=25;BattlerAltitude=0;Evolutions=;Incense=</v>
      </c>
    </row>
    <row r="865" spans="1:46" x14ac:dyDescent="0.25">
      <c r="A865" s="16">
        <v>864</v>
      </c>
      <c r="B865" s="17" t="str">
        <f>+IF('Colaris Pokedex'!E58&lt;&gt;"",'Colaris Pokedex'!E58,"")</f>
        <v>Slotherium</v>
      </c>
      <c r="C865" s="17" t="str">
        <f>+IF('Colaris Pokedex'!F58&lt;&gt;"",'Colaris Pokedex'!F58,"")</f>
        <v>SLOTHERIUM</v>
      </c>
      <c r="D865" s="17" t="str">
        <f>+IF('Colaris Pokedex'!G58&lt;&gt;"",'Colaris Pokedex'!G58,"")</f>
        <v>NORMAL</v>
      </c>
      <c r="E865" s="17" t="str">
        <f>+IF('Colaris Pokedex'!H58&lt;&gt;"",'Colaris Pokedex'!H58,"")</f>
        <v>DARK</v>
      </c>
      <c r="F865" s="17" t="str">
        <f>+IF('Colaris Pokedex'!I58&lt;&gt;"",'Colaris Pokedex'!I58,"")</f>
        <v>30,30,30,30,30,30</v>
      </c>
      <c r="G865" s="17" t="str">
        <f>+IF('Colaris Pokedex'!J58&lt;&gt;"",'Colaris Pokedex'!J58,"")</f>
        <v>Female50Percent</v>
      </c>
      <c r="H865" s="17" t="str">
        <f>+IF('Colaris Pokedex'!K58&lt;&gt;"",'Colaris Pokedex'!K58,"")</f>
        <v>Medium</v>
      </c>
      <c r="I865" s="17">
        <f>+IF('Colaris Pokedex'!L58&lt;&gt;"",'Colaris Pokedex'!L58,"")</f>
        <v>0</v>
      </c>
      <c r="J865" s="17" t="str">
        <f>+IF('Colaris Pokedex'!M58&lt;&gt;"",'Colaris Pokedex'!M58,"")</f>
        <v>0,0,0,0,0,0</v>
      </c>
      <c r="K865" s="17">
        <f>+IF('Colaris Pokedex'!N58&lt;&gt;"",'Colaris Pokedex'!N58,"")</f>
        <v>255</v>
      </c>
      <c r="L865" s="17">
        <f>+IF('Colaris Pokedex'!O58&lt;&gt;"",'Colaris Pokedex'!O58,"")</f>
        <v>70</v>
      </c>
      <c r="M865" s="17" t="str">
        <f>+IF('Colaris Pokedex'!P58&lt;&gt;"",'Colaris Pokedex'!P58,"")</f>
        <v>RUNAWAY</v>
      </c>
      <c r="N865" s="17" t="str">
        <f>+IF('Colaris Pokedex'!Q58&lt;&gt;"",'Colaris Pokedex'!Q58,"")</f>
        <v/>
      </c>
      <c r="O865" s="17" t="str">
        <f>+IF('Colaris Pokedex'!R58&lt;&gt;"",'Colaris Pokedex'!R58,"")</f>
        <v>1,TACKLE,1,LEER,1,GROWL,1,SCARYFACE</v>
      </c>
      <c r="P865" s="17" t="str">
        <f>+IF('Colaris Pokedex'!S58&lt;&gt;"",'Colaris Pokedex'!S58,"")</f>
        <v>FIREPUNCH,THUNDERPUNCH,ICEPUNCH,SWORDSDANCE,TAUNT,TRICK,GRASSYTERRAIN</v>
      </c>
      <c r="Q865" s="17" t="str">
        <f>+IF('Colaris Pokedex'!T58&lt;&gt;"",'Colaris Pokedex'!T58,"")</f>
        <v>Field</v>
      </c>
      <c r="R865" s="17">
        <f>+IF('Colaris Pokedex'!U58&lt;&gt;"",'Colaris Pokedex'!U58,"")</f>
        <v>4080</v>
      </c>
      <c r="S865" s="17">
        <f>+IF('Colaris Pokedex'!V58&lt;&gt;"",'Colaris Pokedex'!V58,"")</f>
        <v>0.1</v>
      </c>
      <c r="T865" s="17">
        <f>+IF('Colaris Pokedex'!W58&lt;&gt;"",'Colaris Pokedex'!W58,"")</f>
        <v>0.1</v>
      </c>
      <c r="U865" s="17" t="str">
        <f>+IF('Colaris Pokedex'!X58&lt;&gt;"",'Colaris Pokedex'!X58,"")</f>
        <v>Brown</v>
      </c>
      <c r="V865" s="17" t="str">
        <f>+IF('Colaris Pokedex'!Y58&lt;&gt;"",'Colaris Pokedex'!Y58,"")</f>
        <v/>
      </c>
      <c r="W865" s="17">
        <f>+IF('Colaris Pokedex'!Z58&lt;&gt;"",'Colaris Pokedex'!Z58,"")</f>
        <v>864</v>
      </c>
      <c r="X865" s="17">
        <f>+IF('Colaris Pokedex'!AA58&lt;&gt;"",'Colaris Pokedex'!AA58,"")</f>
        <v>0</v>
      </c>
      <c r="Y865" s="17">
        <f>+IF('Colaris Pokedex'!AB58&lt;&gt;"",'Colaris Pokedex'!AB58,"")</f>
        <v>0</v>
      </c>
      <c r="Z865" s="17">
        <f>+IF('Colaris Pokedex'!AC58&lt;&gt;"",'Colaris Pokedex'!AC58,"")</f>
        <v>0</v>
      </c>
      <c r="AA865" s="17">
        <f>+IF('Colaris Pokedex'!AD58&lt;&gt;"",'Colaris Pokedex'!AD58,"")</f>
        <v>0</v>
      </c>
      <c r="AB865" s="17">
        <f>+IF('Colaris Pokedex'!AE58&lt;&gt;"",'Colaris Pokedex'!AE58,"")</f>
        <v>0</v>
      </c>
      <c r="AC865" s="17">
        <f>+IF('Colaris Pokedex'!AF58&lt;&gt;"",'Colaris Pokedex'!AF58,"")</f>
        <v>0</v>
      </c>
      <c r="AD865" s="17">
        <f>+IF('Colaris Pokedex'!AG58&lt;&gt;"",'Colaris Pokedex'!AG58,"")</f>
        <v>0</v>
      </c>
      <c r="AE865" s="17">
        <f>+IF('Colaris Pokedex'!AH58&lt;&gt;"",'Colaris Pokedex'!AH58,"")</f>
        <v>0</v>
      </c>
      <c r="AF865" s="17">
        <f>+IF('Colaris Pokedex'!AI58&lt;&gt;"",'Colaris Pokedex'!AI58,"")</f>
        <v>0</v>
      </c>
      <c r="AG865" s="17" t="str">
        <f>+IF('Colaris Pokedex'!AJ58&lt;&gt;"",'Colaris Pokedex'!AJ58,"")</f>
        <v>864,0,0,0,0,0,0,0,0,0</v>
      </c>
      <c r="AH865" s="17" t="str">
        <f>+IF('Colaris Pokedex'!AK58&lt;&gt;"",'Colaris Pokedex'!AK58,"")</f>
        <v>TODO</v>
      </c>
      <c r="AI865" s="17" t="str">
        <f>+IF('Colaris Pokedex'!AL58&lt;&gt;"",'Colaris Pokedex'!AL58,"")</f>
        <v>"TO DO"</v>
      </c>
      <c r="AJ865" s="17" t="str">
        <f>+IF('Colaris Pokedex'!AM58&lt;&gt;"",'Colaris Pokedex'!AM58,"")</f>
        <v/>
      </c>
      <c r="AK865" s="17" t="str">
        <f>+IF('Colaris Pokedex'!AN58&lt;&gt;"",'Colaris Pokedex'!AN58,"")</f>
        <v/>
      </c>
      <c r="AL865" s="17" t="str">
        <f>+IF('Colaris Pokedex'!AO58&lt;&gt;"",'Colaris Pokedex'!AO58,"")</f>
        <v/>
      </c>
      <c r="AM865" s="17" t="str">
        <f>+IF('Colaris Pokedex'!AP58&lt;&gt;"",'Colaris Pokedex'!AP58,"")</f>
        <v/>
      </c>
      <c r="AN865" s="17">
        <f>+IF('Colaris Pokedex'!AQ58&lt;&gt;"",'Colaris Pokedex'!AQ58,"")</f>
        <v>0</v>
      </c>
      <c r="AO865" s="17">
        <f>+IF('Colaris Pokedex'!AR58&lt;&gt;"",'Colaris Pokedex'!AR58,"")</f>
        <v>25</v>
      </c>
      <c r="AP865" s="17">
        <f>+IF('Colaris Pokedex'!AS58&lt;&gt;"",'Colaris Pokedex'!AS58,"")</f>
        <v>0</v>
      </c>
      <c r="AQ865" s="17" t="str">
        <f>+IF('Colaris Pokedex'!AT58&lt;&gt;"",'Colaris Pokedex'!AT58,"")</f>
        <v/>
      </c>
      <c r="AT865" s="17" t="str">
        <f t="shared" si="26"/>
        <v>[864];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6" x14ac:dyDescent="0.25">
      <c r="A866" s="16">
        <v>865</v>
      </c>
      <c r="B866" s="17" t="str">
        <f>+IF('Colaris Pokedex'!E59&lt;&gt;"",'Colaris Pokedex'!E59,"")</f>
        <v>Kutibara</v>
      </c>
      <c r="C866" s="17" t="str">
        <f>+IF('Colaris Pokedex'!F59&lt;&gt;"",'Colaris Pokedex'!F59,"")</f>
        <v>KUTIBARA</v>
      </c>
      <c r="D866" s="17" t="str">
        <f>+IF('Colaris Pokedex'!G59&lt;&gt;"",'Colaris Pokedex'!G59,"")</f>
        <v>WATER</v>
      </c>
      <c r="E866" s="17" t="str">
        <f>+IF('Colaris Pokedex'!H59&lt;&gt;"",'Colaris Pokedex'!H59,"")</f>
        <v>GROUND</v>
      </c>
      <c r="F866" s="17" t="str">
        <f>+IF('Colaris Pokedex'!I59&lt;&gt;"",'Colaris Pokedex'!I59,"")</f>
        <v>30,30,30,30,30,30</v>
      </c>
      <c r="G866" s="17" t="str">
        <f>+IF('Colaris Pokedex'!J59&lt;&gt;"",'Colaris Pokedex'!J59,"")</f>
        <v>Female50Percent</v>
      </c>
      <c r="H866" s="17" t="str">
        <f>+IF('Colaris Pokedex'!K59&lt;&gt;"",'Colaris Pokedex'!K59,"")</f>
        <v>Medium</v>
      </c>
      <c r="I866" s="17">
        <f>+IF('Colaris Pokedex'!L59&lt;&gt;"",'Colaris Pokedex'!L59,"")</f>
        <v>0</v>
      </c>
      <c r="J866" s="17" t="str">
        <f>+IF('Colaris Pokedex'!M59&lt;&gt;"",'Colaris Pokedex'!M59,"")</f>
        <v>0,0,0,0,0,0</v>
      </c>
      <c r="K866" s="17">
        <f>+IF('Colaris Pokedex'!N59&lt;&gt;"",'Colaris Pokedex'!N59,"")</f>
        <v>255</v>
      </c>
      <c r="L866" s="17">
        <f>+IF('Colaris Pokedex'!O59&lt;&gt;"",'Colaris Pokedex'!O59,"")</f>
        <v>70</v>
      </c>
      <c r="M866" s="17" t="str">
        <f>+IF('Colaris Pokedex'!P59&lt;&gt;"",'Colaris Pokedex'!P59,"")</f>
        <v>RUNAWAY</v>
      </c>
      <c r="N866" s="17" t="str">
        <f>+IF('Colaris Pokedex'!Q59&lt;&gt;"",'Colaris Pokedex'!Q59,"")</f>
        <v/>
      </c>
      <c r="O866" s="17" t="str">
        <f>+IF('Colaris Pokedex'!R59&lt;&gt;"",'Colaris Pokedex'!R59,"")</f>
        <v>1,TACKLE,1,LEER,1,GROWL,1,SCARYFACE</v>
      </c>
      <c r="P866" s="17" t="str">
        <f>+IF('Colaris Pokedex'!S59&lt;&gt;"",'Colaris Pokedex'!S59,"")</f>
        <v>FIREPUNCH,THUNDERPUNCH,ICEPUNCH,SWORDSDANCE,TAUNT,TRICK,GRASSYTERRAIN</v>
      </c>
      <c r="Q866" s="17" t="str">
        <f>+IF('Colaris Pokedex'!T59&lt;&gt;"",'Colaris Pokedex'!T59,"")</f>
        <v>Field</v>
      </c>
      <c r="R866" s="17">
        <f>+IF('Colaris Pokedex'!U59&lt;&gt;"",'Colaris Pokedex'!U59,"")</f>
        <v>4080</v>
      </c>
      <c r="S866" s="17">
        <f>+IF('Colaris Pokedex'!V59&lt;&gt;"",'Colaris Pokedex'!V59,"")</f>
        <v>0.1</v>
      </c>
      <c r="T866" s="17">
        <f>+IF('Colaris Pokedex'!W59&lt;&gt;"",'Colaris Pokedex'!W59,"")</f>
        <v>0.1</v>
      </c>
      <c r="U866" s="17" t="str">
        <f>+IF('Colaris Pokedex'!X59&lt;&gt;"",'Colaris Pokedex'!X59,"")</f>
        <v>Brown</v>
      </c>
      <c r="V866" s="17" t="str">
        <f>+IF('Colaris Pokedex'!Y59&lt;&gt;"",'Colaris Pokedex'!Y59,"")</f>
        <v/>
      </c>
      <c r="W866" s="17">
        <f>+IF('Colaris Pokedex'!Z59&lt;&gt;"",'Colaris Pokedex'!Z59,"")</f>
        <v>865</v>
      </c>
      <c r="X866" s="17">
        <f>+IF('Colaris Pokedex'!AA59&lt;&gt;"",'Colaris Pokedex'!AA59,"")</f>
        <v>0</v>
      </c>
      <c r="Y866" s="17">
        <f>+IF('Colaris Pokedex'!AB59&lt;&gt;"",'Colaris Pokedex'!AB59,"")</f>
        <v>0</v>
      </c>
      <c r="Z866" s="17">
        <f>+IF('Colaris Pokedex'!AC59&lt;&gt;"",'Colaris Pokedex'!AC59,"")</f>
        <v>0</v>
      </c>
      <c r="AA866" s="17">
        <f>+IF('Colaris Pokedex'!AD59&lt;&gt;"",'Colaris Pokedex'!AD59,"")</f>
        <v>0</v>
      </c>
      <c r="AB866" s="17">
        <f>+IF('Colaris Pokedex'!AE59&lt;&gt;"",'Colaris Pokedex'!AE59,"")</f>
        <v>0</v>
      </c>
      <c r="AC866" s="17">
        <f>+IF('Colaris Pokedex'!AF59&lt;&gt;"",'Colaris Pokedex'!AF59,"")</f>
        <v>0</v>
      </c>
      <c r="AD866" s="17">
        <f>+IF('Colaris Pokedex'!AG59&lt;&gt;"",'Colaris Pokedex'!AG59,"")</f>
        <v>0</v>
      </c>
      <c r="AE866" s="17">
        <f>+IF('Colaris Pokedex'!AH59&lt;&gt;"",'Colaris Pokedex'!AH59,"")</f>
        <v>0</v>
      </c>
      <c r="AF866" s="17">
        <f>+IF('Colaris Pokedex'!AI59&lt;&gt;"",'Colaris Pokedex'!AI59,"")</f>
        <v>0</v>
      </c>
      <c r="AG866" s="17" t="str">
        <f>+IF('Colaris Pokedex'!AJ59&lt;&gt;"",'Colaris Pokedex'!AJ59,"")</f>
        <v>865,0,0,0,0,0,0,0,0,0</v>
      </c>
      <c r="AH866" s="17" t="str">
        <f>+IF('Colaris Pokedex'!AK59&lt;&gt;"",'Colaris Pokedex'!AK59,"")</f>
        <v>TODO</v>
      </c>
      <c r="AI866" s="17" t="str">
        <f>+IF('Colaris Pokedex'!AL59&lt;&gt;"",'Colaris Pokedex'!AL59,"")</f>
        <v>"TO DO"</v>
      </c>
      <c r="AJ866" s="17" t="str">
        <f>+IF('Colaris Pokedex'!AM59&lt;&gt;"",'Colaris Pokedex'!AM59,"")</f>
        <v/>
      </c>
      <c r="AK866" s="17" t="str">
        <f>+IF('Colaris Pokedex'!AN59&lt;&gt;"",'Colaris Pokedex'!AN59,"")</f>
        <v/>
      </c>
      <c r="AL866" s="17" t="str">
        <f>+IF('Colaris Pokedex'!AO59&lt;&gt;"",'Colaris Pokedex'!AO59,"")</f>
        <v/>
      </c>
      <c r="AM866" s="17" t="str">
        <f>+IF('Colaris Pokedex'!AP59&lt;&gt;"",'Colaris Pokedex'!AP59,"")</f>
        <v/>
      </c>
      <c r="AN866" s="17">
        <f>+IF('Colaris Pokedex'!AQ59&lt;&gt;"",'Colaris Pokedex'!AQ59,"")</f>
        <v>0</v>
      </c>
      <c r="AO866" s="17">
        <f>+IF('Colaris Pokedex'!AR59&lt;&gt;"",'Colaris Pokedex'!AR59,"")</f>
        <v>25</v>
      </c>
      <c r="AP866" s="17">
        <f>+IF('Colaris Pokedex'!AS59&lt;&gt;"",'Colaris Pokedex'!AS59,"")</f>
        <v>0</v>
      </c>
      <c r="AQ866" s="17" t="str">
        <f>+IF('Colaris Pokedex'!AT59&lt;&gt;"",'Colaris Pokedex'!AT59,"")</f>
        <v/>
      </c>
      <c r="AT866" s="17" t="str">
        <f t="shared" si="26"/>
        <v>[865];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DO";FormNames=;WildItemCommon=;WildItemUncommon=;WildItemRare=;BattlerPlayerY=0;BattlerEnemyY=25;BattlerAltitude=0;Evolutions=;Incense=</v>
      </c>
    </row>
    <row r="867" spans="1:46" x14ac:dyDescent="0.25">
      <c r="A867" s="16">
        <v>866</v>
      </c>
      <c r="B867" s="17" t="str">
        <f>+IF('Colaris Pokedex'!E60&lt;&gt;"",'Colaris Pokedex'!E60,"")</f>
        <v>Chihuiro</v>
      </c>
      <c r="C867" s="17" t="str">
        <f>+IF('Colaris Pokedex'!F60&lt;&gt;"",'Colaris Pokedex'!F60,"")</f>
        <v>CHIHUIRO</v>
      </c>
      <c r="D867" s="17" t="str">
        <f>+IF('Colaris Pokedex'!G60&lt;&gt;"",'Colaris Pokedex'!G60,"")</f>
        <v>WATER</v>
      </c>
      <c r="E867" s="17" t="str">
        <f>+IF('Colaris Pokedex'!H60&lt;&gt;"",'Colaris Pokedex'!H60,"")</f>
        <v>GROUND</v>
      </c>
      <c r="F867" s="17" t="str">
        <f>+IF('Colaris Pokedex'!I60&lt;&gt;"",'Colaris Pokedex'!I60,"")</f>
        <v>30,30,30,30,30,30</v>
      </c>
      <c r="G867" s="17" t="str">
        <f>+IF('Colaris Pokedex'!J60&lt;&gt;"",'Colaris Pokedex'!J60,"")</f>
        <v>Female50Percent</v>
      </c>
      <c r="H867" s="17" t="str">
        <f>+IF('Colaris Pokedex'!K60&lt;&gt;"",'Colaris Pokedex'!K60,"")</f>
        <v>Medium</v>
      </c>
      <c r="I867" s="17">
        <f>+IF('Colaris Pokedex'!L60&lt;&gt;"",'Colaris Pokedex'!L60,"")</f>
        <v>0</v>
      </c>
      <c r="J867" s="17" t="str">
        <f>+IF('Colaris Pokedex'!M60&lt;&gt;"",'Colaris Pokedex'!M60,"")</f>
        <v>0,0,0,0,0,0</v>
      </c>
      <c r="K867" s="17">
        <f>+IF('Colaris Pokedex'!N60&lt;&gt;"",'Colaris Pokedex'!N60,"")</f>
        <v>255</v>
      </c>
      <c r="L867" s="17">
        <f>+IF('Colaris Pokedex'!O60&lt;&gt;"",'Colaris Pokedex'!O60,"")</f>
        <v>70</v>
      </c>
      <c r="M867" s="17" t="str">
        <f>+IF('Colaris Pokedex'!P60&lt;&gt;"",'Colaris Pokedex'!P60,"")</f>
        <v>RUNAWAY</v>
      </c>
      <c r="N867" s="17" t="str">
        <f>+IF('Colaris Pokedex'!Q60&lt;&gt;"",'Colaris Pokedex'!Q60,"")</f>
        <v/>
      </c>
      <c r="O867" s="17" t="str">
        <f>+IF('Colaris Pokedex'!R60&lt;&gt;"",'Colaris Pokedex'!R60,"")</f>
        <v>1,TACKLE,1,LEER,1,GROWL,1,SCARYFACE</v>
      </c>
      <c r="P867" s="17" t="str">
        <f>+IF('Colaris Pokedex'!S60&lt;&gt;"",'Colaris Pokedex'!S60,"")</f>
        <v>FIREPUNCH,THUNDERPUNCH,ICEPUNCH,SWORDSDANCE,TAUNT,TRICK,GRASSYTERRAIN</v>
      </c>
      <c r="Q867" s="17" t="str">
        <f>+IF('Colaris Pokedex'!T60&lt;&gt;"",'Colaris Pokedex'!T60,"")</f>
        <v>Field</v>
      </c>
      <c r="R867" s="17">
        <f>+IF('Colaris Pokedex'!U60&lt;&gt;"",'Colaris Pokedex'!U60,"")</f>
        <v>4080</v>
      </c>
      <c r="S867" s="17">
        <f>+IF('Colaris Pokedex'!V60&lt;&gt;"",'Colaris Pokedex'!V60,"")</f>
        <v>0.1</v>
      </c>
      <c r="T867" s="17">
        <f>+IF('Colaris Pokedex'!W60&lt;&gt;"",'Colaris Pokedex'!W60,"")</f>
        <v>0.1</v>
      </c>
      <c r="U867" s="17" t="str">
        <f>+IF('Colaris Pokedex'!X60&lt;&gt;"",'Colaris Pokedex'!X60,"")</f>
        <v>Brown</v>
      </c>
      <c r="V867" s="17" t="str">
        <f>+IF('Colaris Pokedex'!Y60&lt;&gt;"",'Colaris Pokedex'!Y60,"")</f>
        <v/>
      </c>
      <c r="W867" s="17">
        <f>+IF('Colaris Pokedex'!Z60&lt;&gt;"",'Colaris Pokedex'!Z60,"")</f>
        <v>866</v>
      </c>
      <c r="X867" s="17">
        <f>+IF('Colaris Pokedex'!AA60&lt;&gt;"",'Colaris Pokedex'!AA60,"")</f>
        <v>0</v>
      </c>
      <c r="Y867" s="17">
        <f>+IF('Colaris Pokedex'!AB60&lt;&gt;"",'Colaris Pokedex'!AB60,"")</f>
        <v>0</v>
      </c>
      <c r="Z867" s="17">
        <f>+IF('Colaris Pokedex'!AC60&lt;&gt;"",'Colaris Pokedex'!AC60,"")</f>
        <v>0</v>
      </c>
      <c r="AA867" s="17">
        <f>+IF('Colaris Pokedex'!AD60&lt;&gt;"",'Colaris Pokedex'!AD60,"")</f>
        <v>0</v>
      </c>
      <c r="AB867" s="17">
        <f>+IF('Colaris Pokedex'!AE60&lt;&gt;"",'Colaris Pokedex'!AE60,"")</f>
        <v>0</v>
      </c>
      <c r="AC867" s="17">
        <f>+IF('Colaris Pokedex'!AF60&lt;&gt;"",'Colaris Pokedex'!AF60,"")</f>
        <v>0</v>
      </c>
      <c r="AD867" s="17">
        <f>+IF('Colaris Pokedex'!AG60&lt;&gt;"",'Colaris Pokedex'!AG60,"")</f>
        <v>0</v>
      </c>
      <c r="AE867" s="17">
        <f>+IF('Colaris Pokedex'!AH60&lt;&gt;"",'Colaris Pokedex'!AH60,"")</f>
        <v>0</v>
      </c>
      <c r="AF867" s="17">
        <f>+IF('Colaris Pokedex'!AI60&lt;&gt;"",'Colaris Pokedex'!AI60,"")</f>
        <v>0</v>
      </c>
      <c r="AG867" s="17" t="str">
        <f>+IF('Colaris Pokedex'!AJ60&lt;&gt;"",'Colaris Pokedex'!AJ60,"")</f>
        <v>866,0,0,0,0,0,0,0,0,0</v>
      </c>
      <c r="AH867" s="17" t="str">
        <f>+IF('Colaris Pokedex'!AK60&lt;&gt;"",'Colaris Pokedex'!AK60,"")</f>
        <v>TODO</v>
      </c>
      <c r="AI867" s="17" t="str">
        <f>+IF('Colaris Pokedex'!AL60&lt;&gt;"",'Colaris Pokedex'!AL60,"")</f>
        <v>"TO DO"</v>
      </c>
      <c r="AJ867" s="17" t="str">
        <f>+IF('Colaris Pokedex'!AM60&lt;&gt;"",'Colaris Pokedex'!AM60,"")</f>
        <v/>
      </c>
      <c r="AK867" s="17" t="str">
        <f>+IF('Colaris Pokedex'!AN60&lt;&gt;"",'Colaris Pokedex'!AN60,"")</f>
        <v/>
      </c>
      <c r="AL867" s="17" t="str">
        <f>+IF('Colaris Pokedex'!AO60&lt;&gt;"",'Colaris Pokedex'!AO60,"")</f>
        <v/>
      </c>
      <c r="AM867" s="17" t="str">
        <f>+IF('Colaris Pokedex'!AP60&lt;&gt;"",'Colaris Pokedex'!AP60,"")</f>
        <v/>
      </c>
      <c r="AN867" s="17">
        <f>+IF('Colaris Pokedex'!AQ60&lt;&gt;"",'Colaris Pokedex'!AQ60,"")</f>
        <v>0</v>
      </c>
      <c r="AO867" s="17">
        <f>+IF('Colaris Pokedex'!AR60&lt;&gt;"",'Colaris Pokedex'!AR60,"")</f>
        <v>25</v>
      </c>
      <c r="AP867" s="17">
        <f>+IF('Colaris Pokedex'!AS60&lt;&gt;"",'Colaris Pokedex'!AS60,"")</f>
        <v>0</v>
      </c>
      <c r="AQ867" s="17" t="str">
        <f>+IF('Colaris Pokedex'!AT60&lt;&gt;"",'Colaris Pokedex'!AT60,"")</f>
        <v/>
      </c>
      <c r="AT867" s="17" t="str">
        <f t="shared" si="26"/>
        <v>[866];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6" x14ac:dyDescent="0.25">
      <c r="A868" s="16">
        <v>867</v>
      </c>
      <c r="B868" s="17" t="str">
        <f>+IF('Colaris Pokedex'!E61&lt;&gt;"",'Colaris Pokedex'!E61,"")</f>
        <v>Akinonyx</v>
      </c>
      <c r="C868" s="17" t="str">
        <f>+IF('Colaris Pokedex'!F61&lt;&gt;"",'Colaris Pokedex'!F61,"")</f>
        <v>AKINONYX</v>
      </c>
      <c r="D868" s="17" t="str">
        <f>+IF('Colaris Pokedex'!G61&lt;&gt;"",'Colaris Pokedex'!G61,"")</f>
        <v>FERAL</v>
      </c>
      <c r="E868" s="17" t="str">
        <f>+IF('Colaris Pokedex'!H61&lt;&gt;"",'Colaris Pokedex'!H61,"")</f>
        <v/>
      </c>
      <c r="F868" s="17" t="str">
        <f>+IF('Colaris Pokedex'!I61&lt;&gt;"",'Colaris Pokedex'!I61,"")</f>
        <v>30,30,30,30,30,30</v>
      </c>
      <c r="G868" s="17" t="str">
        <f>+IF('Colaris Pokedex'!J61&lt;&gt;"",'Colaris Pokedex'!J61,"")</f>
        <v>Female50Percent</v>
      </c>
      <c r="H868" s="17" t="str">
        <f>+IF('Colaris Pokedex'!K61&lt;&gt;"",'Colaris Pokedex'!K61,"")</f>
        <v>Medium</v>
      </c>
      <c r="I868" s="17">
        <f>+IF('Colaris Pokedex'!L61&lt;&gt;"",'Colaris Pokedex'!L61,"")</f>
        <v>0</v>
      </c>
      <c r="J868" s="17" t="str">
        <f>+IF('Colaris Pokedex'!M61&lt;&gt;"",'Colaris Pokedex'!M61,"")</f>
        <v>0,0,0,0,0,0</v>
      </c>
      <c r="K868" s="17">
        <f>+IF('Colaris Pokedex'!N61&lt;&gt;"",'Colaris Pokedex'!N61,"")</f>
        <v>255</v>
      </c>
      <c r="L868" s="17">
        <f>+IF('Colaris Pokedex'!O61&lt;&gt;"",'Colaris Pokedex'!O61,"")</f>
        <v>70</v>
      </c>
      <c r="M868" s="17" t="str">
        <f>+IF('Colaris Pokedex'!P61&lt;&gt;"",'Colaris Pokedex'!P61,"")</f>
        <v>RUNAWAY</v>
      </c>
      <c r="N868" s="17" t="str">
        <f>+IF('Colaris Pokedex'!Q61&lt;&gt;"",'Colaris Pokedex'!Q61,"")</f>
        <v/>
      </c>
      <c r="O868" s="17" t="str">
        <f>+IF('Colaris Pokedex'!R61&lt;&gt;"",'Colaris Pokedex'!R61,"")</f>
        <v>1,TACKLE,1,LEER,1,GROWL,1,SCARYFACE</v>
      </c>
      <c r="P868" s="17" t="str">
        <f>+IF('Colaris Pokedex'!S61&lt;&gt;"",'Colaris Pokedex'!S61,"")</f>
        <v>FIREPUNCH,THUNDERPUNCH,ICEPUNCH,SWORDSDANCE,TAUNT,TRICK,GRASSYTERRAIN</v>
      </c>
      <c r="Q868" s="17" t="str">
        <f>+IF('Colaris Pokedex'!T61&lt;&gt;"",'Colaris Pokedex'!T61,"")</f>
        <v>Field</v>
      </c>
      <c r="R868" s="17">
        <f>+IF('Colaris Pokedex'!U61&lt;&gt;"",'Colaris Pokedex'!U61,"")</f>
        <v>4080</v>
      </c>
      <c r="S868" s="17">
        <f>+IF('Colaris Pokedex'!V61&lt;&gt;"",'Colaris Pokedex'!V61,"")</f>
        <v>0.1</v>
      </c>
      <c r="T868" s="17">
        <f>+IF('Colaris Pokedex'!W61&lt;&gt;"",'Colaris Pokedex'!W61,"")</f>
        <v>0.1</v>
      </c>
      <c r="U868" s="17" t="str">
        <f>+IF('Colaris Pokedex'!X61&lt;&gt;"",'Colaris Pokedex'!X61,"")</f>
        <v>Brown</v>
      </c>
      <c r="V868" s="17" t="str">
        <f>+IF('Colaris Pokedex'!Y61&lt;&gt;"",'Colaris Pokedex'!Y61,"")</f>
        <v/>
      </c>
      <c r="W868" s="17">
        <f>+IF('Colaris Pokedex'!Z61&lt;&gt;"",'Colaris Pokedex'!Z61,"")</f>
        <v>867</v>
      </c>
      <c r="X868" s="17">
        <f>+IF('Colaris Pokedex'!AA61&lt;&gt;"",'Colaris Pokedex'!AA61,"")</f>
        <v>0</v>
      </c>
      <c r="Y868" s="17">
        <f>+IF('Colaris Pokedex'!AB61&lt;&gt;"",'Colaris Pokedex'!AB61,"")</f>
        <v>0</v>
      </c>
      <c r="Z868" s="17">
        <f>+IF('Colaris Pokedex'!AC61&lt;&gt;"",'Colaris Pokedex'!AC61,"")</f>
        <v>0</v>
      </c>
      <c r="AA868" s="17">
        <f>+IF('Colaris Pokedex'!AD61&lt;&gt;"",'Colaris Pokedex'!AD61,"")</f>
        <v>0</v>
      </c>
      <c r="AB868" s="17">
        <f>+IF('Colaris Pokedex'!AE61&lt;&gt;"",'Colaris Pokedex'!AE61,"")</f>
        <v>0</v>
      </c>
      <c r="AC868" s="17">
        <f>+IF('Colaris Pokedex'!AF61&lt;&gt;"",'Colaris Pokedex'!AF61,"")</f>
        <v>0</v>
      </c>
      <c r="AD868" s="17">
        <f>+IF('Colaris Pokedex'!AG61&lt;&gt;"",'Colaris Pokedex'!AG61,"")</f>
        <v>0</v>
      </c>
      <c r="AE868" s="17">
        <f>+IF('Colaris Pokedex'!AH61&lt;&gt;"",'Colaris Pokedex'!AH61,"")</f>
        <v>0</v>
      </c>
      <c r="AF868" s="17">
        <f>+IF('Colaris Pokedex'!AI61&lt;&gt;"",'Colaris Pokedex'!AI61,"")</f>
        <v>0</v>
      </c>
      <c r="AG868" s="17" t="str">
        <f>+IF('Colaris Pokedex'!AJ61&lt;&gt;"",'Colaris Pokedex'!AJ61,"")</f>
        <v>867,0,0,0,0,0,0,0,0,0</v>
      </c>
      <c r="AH868" s="17" t="str">
        <f>+IF('Colaris Pokedex'!AK61&lt;&gt;"",'Colaris Pokedex'!AK61,"")</f>
        <v>TODO</v>
      </c>
      <c r="AI868" s="17" t="str">
        <f>+IF('Colaris Pokedex'!AL61&lt;&gt;"",'Colaris Pokedex'!AL61,"")</f>
        <v>"TO DO"</v>
      </c>
      <c r="AJ868" s="17" t="str">
        <f>+IF('Colaris Pokedex'!AM61&lt;&gt;"",'Colaris Pokedex'!AM61,"")</f>
        <v/>
      </c>
      <c r="AK868" s="17" t="str">
        <f>+IF('Colaris Pokedex'!AN61&lt;&gt;"",'Colaris Pokedex'!AN61,"")</f>
        <v/>
      </c>
      <c r="AL868" s="17" t="str">
        <f>+IF('Colaris Pokedex'!AO61&lt;&gt;"",'Colaris Pokedex'!AO61,"")</f>
        <v/>
      </c>
      <c r="AM868" s="17" t="str">
        <f>+IF('Colaris Pokedex'!AP61&lt;&gt;"",'Colaris Pokedex'!AP61,"")</f>
        <v/>
      </c>
      <c r="AN868" s="17">
        <f>+IF('Colaris Pokedex'!AQ61&lt;&gt;"",'Colaris Pokedex'!AQ61,"")</f>
        <v>0</v>
      </c>
      <c r="AO868" s="17">
        <f>+IF('Colaris Pokedex'!AR61&lt;&gt;"",'Colaris Pokedex'!AR61,"")</f>
        <v>25</v>
      </c>
      <c r="AP868" s="17">
        <f>+IF('Colaris Pokedex'!AS61&lt;&gt;"",'Colaris Pokedex'!AS61,"")</f>
        <v>0</v>
      </c>
      <c r="AQ868" s="17" t="str">
        <f>+IF('Colaris Pokedex'!AT61&lt;&gt;"",'Colaris Pokedex'!AT61,"")</f>
        <v/>
      </c>
      <c r="AT868" s="17" t="str">
        <f t="shared" si="26"/>
        <v>[867];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DO";FormNames=;WildItemCommon=;WildItemUncommon=;WildItemRare=;BattlerPlayerY=0;BattlerEnemyY=25;BattlerAltitude=0;Evolutions=;Incense=</v>
      </c>
    </row>
    <row r="869" spans="1:46" x14ac:dyDescent="0.25">
      <c r="A869" s="16">
        <v>868</v>
      </c>
      <c r="B869" s="17" t="str">
        <f>+IF('Colaris Pokedex'!E62&lt;&gt;"",'Colaris Pokedex'!E62,"")</f>
        <v>Macheetah</v>
      </c>
      <c r="C869" s="17" t="str">
        <f>+IF('Colaris Pokedex'!F62&lt;&gt;"",'Colaris Pokedex'!F62,"")</f>
        <v>MACHEETAH</v>
      </c>
      <c r="D869" s="17" t="str">
        <f>+IF('Colaris Pokedex'!G62&lt;&gt;"",'Colaris Pokedex'!G62,"")</f>
        <v>FERAL</v>
      </c>
      <c r="E869" s="17" t="str">
        <f>+IF('Colaris Pokedex'!H62&lt;&gt;"",'Colaris Pokedex'!H62,"")</f>
        <v>FLYING</v>
      </c>
      <c r="F869" s="17" t="str">
        <f>+IF('Colaris Pokedex'!I62&lt;&gt;"",'Colaris Pokedex'!I62,"")</f>
        <v>30,30,30,30,30,30</v>
      </c>
      <c r="G869" s="17" t="str">
        <f>+IF('Colaris Pokedex'!J62&lt;&gt;"",'Colaris Pokedex'!J62,"")</f>
        <v>Female50Percent</v>
      </c>
      <c r="H869" s="17" t="str">
        <f>+IF('Colaris Pokedex'!K62&lt;&gt;"",'Colaris Pokedex'!K62,"")</f>
        <v>Medium</v>
      </c>
      <c r="I869" s="17">
        <f>+IF('Colaris Pokedex'!L62&lt;&gt;"",'Colaris Pokedex'!L62,"")</f>
        <v>0</v>
      </c>
      <c r="J869" s="17" t="str">
        <f>+IF('Colaris Pokedex'!M62&lt;&gt;"",'Colaris Pokedex'!M62,"")</f>
        <v>0,0,0,0,0,0</v>
      </c>
      <c r="K869" s="17">
        <f>+IF('Colaris Pokedex'!N62&lt;&gt;"",'Colaris Pokedex'!N62,"")</f>
        <v>255</v>
      </c>
      <c r="L869" s="17">
        <f>+IF('Colaris Pokedex'!O62&lt;&gt;"",'Colaris Pokedex'!O62,"")</f>
        <v>70</v>
      </c>
      <c r="M869" s="17" t="str">
        <f>+IF('Colaris Pokedex'!P62&lt;&gt;"",'Colaris Pokedex'!P62,"")</f>
        <v>RUNAWAY</v>
      </c>
      <c r="N869" s="17" t="str">
        <f>+IF('Colaris Pokedex'!Q62&lt;&gt;"",'Colaris Pokedex'!Q62,"")</f>
        <v/>
      </c>
      <c r="O869" s="17" t="str">
        <f>+IF('Colaris Pokedex'!R62&lt;&gt;"",'Colaris Pokedex'!R62,"")</f>
        <v>1,TACKLE,1,LEER,1,GROWL,1,SCARYFACE</v>
      </c>
      <c r="P869" s="17" t="str">
        <f>+IF('Colaris Pokedex'!S62&lt;&gt;"",'Colaris Pokedex'!S62,"")</f>
        <v>FIREPUNCH,THUNDERPUNCH,ICEPUNCH,SWORDSDANCE,TAUNT,TRICK,GRASSYTERRAIN</v>
      </c>
      <c r="Q869" s="17" t="str">
        <f>+IF('Colaris Pokedex'!T62&lt;&gt;"",'Colaris Pokedex'!T62,"")</f>
        <v>Field</v>
      </c>
      <c r="R869" s="17">
        <f>+IF('Colaris Pokedex'!U62&lt;&gt;"",'Colaris Pokedex'!U62,"")</f>
        <v>4080</v>
      </c>
      <c r="S869" s="17">
        <f>+IF('Colaris Pokedex'!V62&lt;&gt;"",'Colaris Pokedex'!V62,"")</f>
        <v>0.1</v>
      </c>
      <c r="T869" s="17">
        <f>+IF('Colaris Pokedex'!W62&lt;&gt;"",'Colaris Pokedex'!W62,"")</f>
        <v>0.1</v>
      </c>
      <c r="U869" s="17" t="str">
        <f>+IF('Colaris Pokedex'!X62&lt;&gt;"",'Colaris Pokedex'!X62,"")</f>
        <v>Brown</v>
      </c>
      <c r="V869" s="17" t="str">
        <f>+IF('Colaris Pokedex'!Y62&lt;&gt;"",'Colaris Pokedex'!Y62,"")</f>
        <v/>
      </c>
      <c r="W869" s="17">
        <f>+IF('Colaris Pokedex'!Z62&lt;&gt;"",'Colaris Pokedex'!Z62,"")</f>
        <v>868</v>
      </c>
      <c r="X869" s="17">
        <f>+IF('Colaris Pokedex'!AA62&lt;&gt;"",'Colaris Pokedex'!AA62,"")</f>
        <v>0</v>
      </c>
      <c r="Y869" s="17">
        <f>+IF('Colaris Pokedex'!AB62&lt;&gt;"",'Colaris Pokedex'!AB62,"")</f>
        <v>0</v>
      </c>
      <c r="Z869" s="17">
        <f>+IF('Colaris Pokedex'!AC62&lt;&gt;"",'Colaris Pokedex'!AC62,"")</f>
        <v>0</v>
      </c>
      <c r="AA869" s="17">
        <f>+IF('Colaris Pokedex'!AD62&lt;&gt;"",'Colaris Pokedex'!AD62,"")</f>
        <v>0</v>
      </c>
      <c r="AB869" s="17">
        <f>+IF('Colaris Pokedex'!AE62&lt;&gt;"",'Colaris Pokedex'!AE62,"")</f>
        <v>0</v>
      </c>
      <c r="AC869" s="17">
        <f>+IF('Colaris Pokedex'!AF62&lt;&gt;"",'Colaris Pokedex'!AF62,"")</f>
        <v>0</v>
      </c>
      <c r="AD869" s="17">
        <f>+IF('Colaris Pokedex'!AG62&lt;&gt;"",'Colaris Pokedex'!AG62,"")</f>
        <v>0</v>
      </c>
      <c r="AE869" s="17">
        <f>+IF('Colaris Pokedex'!AH62&lt;&gt;"",'Colaris Pokedex'!AH62,"")</f>
        <v>0</v>
      </c>
      <c r="AF869" s="17">
        <f>+IF('Colaris Pokedex'!AI62&lt;&gt;"",'Colaris Pokedex'!AI62,"")</f>
        <v>0</v>
      </c>
      <c r="AG869" s="17" t="str">
        <f>+IF('Colaris Pokedex'!AJ62&lt;&gt;"",'Colaris Pokedex'!AJ62,"")</f>
        <v>868,0,0,0,0,0,0,0,0,0</v>
      </c>
      <c r="AH869" s="17" t="str">
        <f>+IF('Colaris Pokedex'!AK62&lt;&gt;"",'Colaris Pokedex'!AK62,"")</f>
        <v>TODO</v>
      </c>
      <c r="AI869" s="17" t="str">
        <f>+IF('Colaris Pokedex'!AL62&lt;&gt;"",'Colaris Pokedex'!AL62,"")</f>
        <v>"TO DO"</v>
      </c>
      <c r="AJ869" s="17" t="str">
        <f>+IF('Colaris Pokedex'!AM62&lt;&gt;"",'Colaris Pokedex'!AM62,"")</f>
        <v/>
      </c>
      <c r="AK869" s="17" t="str">
        <f>+IF('Colaris Pokedex'!AN62&lt;&gt;"",'Colaris Pokedex'!AN62,"")</f>
        <v/>
      </c>
      <c r="AL869" s="17" t="str">
        <f>+IF('Colaris Pokedex'!AO62&lt;&gt;"",'Colaris Pokedex'!AO62,"")</f>
        <v/>
      </c>
      <c r="AM869" s="17" t="str">
        <f>+IF('Colaris Pokedex'!AP62&lt;&gt;"",'Colaris Pokedex'!AP62,"")</f>
        <v/>
      </c>
      <c r="AN869" s="17">
        <f>+IF('Colaris Pokedex'!AQ62&lt;&gt;"",'Colaris Pokedex'!AQ62,"")</f>
        <v>0</v>
      </c>
      <c r="AO869" s="17">
        <f>+IF('Colaris Pokedex'!AR62&lt;&gt;"",'Colaris Pokedex'!AR62,"")</f>
        <v>25</v>
      </c>
      <c r="AP869" s="17">
        <f>+IF('Colaris Pokedex'!AS62&lt;&gt;"",'Colaris Pokedex'!AS62,"")</f>
        <v>0</v>
      </c>
      <c r="AQ869" s="17" t="str">
        <f>+IF('Colaris Pokedex'!AT62&lt;&gt;"",'Colaris Pokedex'!AT62,"")</f>
        <v/>
      </c>
      <c r="AT869" s="17" t="str">
        <f t="shared" si="26"/>
        <v>[868];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6" x14ac:dyDescent="0.25">
      <c r="A870" s="16">
        <v>869</v>
      </c>
      <c r="B870" s="17" t="str">
        <f>+IF('Colaris Pokedex'!E63&lt;&gt;"",'Colaris Pokedex'!E63,"")</f>
        <v>Brimpup</v>
      </c>
      <c r="C870" s="17" t="str">
        <f>+IF('Colaris Pokedex'!F63&lt;&gt;"",'Colaris Pokedex'!F63,"")</f>
        <v>BRIMPUP</v>
      </c>
      <c r="D870" s="17" t="str">
        <f>+IF('Colaris Pokedex'!G63&lt;&gt;"",'Colaris Pokedex'!G63,"")</f>
        <v>FIRE</v>
      </c>
      <c r="E870" s="17" t="str">
        <f>+IF('Colaris Pokedex'!H63&lt;&gt;"",'Colaris Pokedex'!H63,"")</f>
        <v/>
      </c>
      <c r="F870" s="17" t="str">
        <f>+IF('Colaris Pokedex'!I63&lt;&gt;"",'Colaris Pokedex'!I63,"")</f>
        <v>30,30,30,30,30,30</v>
      </c>
      <c r="G870" s="17" t="str">
        <f>+IF('Colaris Pokedex'!J63&lt;&gt;"",'Colaris Pokedex'!J63,"")</f>
        <v>Female50Percent</v>
      </c>
      <c r="H870" s="17" t="str">
        <f>+IF('Colaris Pokedex'!K63&lt;&gt;"",'Colaris Pokedex'!K63,"")</f>
        <v>Medium</v>
      </c>
      <c r="I870" s="17">
        <f>+IF('Colaris Pokedex'!L63&lt;&gt;"",'Colaris Pokedex'!L63,"")</f>
        <v>0</v>
      </c>
      <c r="J870" s="17" t="str">
        <f>+IF('Colaris Pokedex'!M63&lt;&gt;"",'Colaris Pokedex'!M63,"")</f>
        <v>0,0,0,0,0,0</v>
      </c>
      <c r="K870" s="17">
        <f>+IF('Colaris Pokedex'!N63&lt;&gt;"",'Colaris Pokedex'!N63,"")</f>
        <v>255</v>
      </c>
      <c r="L870" s="17">
        <f>+IF('Colaris Pokedex'!O63&lt;&gt;"",'Colaris Pokedex'!O63,"")</f>
        <v>70</v>
      </c>
      <c r="M870" s="17" t="str">
        <f>+IF('Colaris Pokedex'!P63&lt;&gt;"",'Colaris Pokedex'!P63,"")</f>
        <v>RUNAWAY</v>
      </c>
      <c r="N870" s="17" t="str">
        <f>+IF('Colaris Pokedex'!Q63&lt;&gt;"",'Colaris Pokedex'!Q63,"")</f>
        <v/>
      </c>
      <c r="O870" s="17" t="str">
        <f>+IF('Colaris Pokedex'!R63&lt;&gt;"",'Colaris Pokedex'!R63,"")</f>
        <v>1,TACKLE,1,LEER,1,GROWL,1,SCARYFACE</v>
      </c>
      <c r="P870" s="17" t="str">
        <f>+IF('Colaris Pokedex'!S63&lt;&gt;"",'Colaris Pokedex'!S63,"")</f>
        <v>FIREPUNCH,THUNDERPUNCH,ICEPUNCH,SWORDSDANCE,TAUNT,TRICK,GRASSYTERRAIN</v>
      </c>
      <c r="Q870" s="17" t="str">
        <f>+IF('Colaris Pokedex'!T63&lt;&gt;"",'Colaris Pokedex'!T63,"")</f>
        <v>Field</v>
      </c>
      <c r="R870" s="17">
        <f>+IF('Colaris Pokedex'!U63&lt;&gt;"",'Colaris Pokedex'!U63,"")</f>
        <v>4080</v>
      </c>
      <c r="S870" s="17">
        <f>+IF('Colaris Pokedex'!V63&lt;&gt;"",'Colaris Pokedex'!V63,"")</f>
        <v>0.1</v>
      </c>
      <c r="T870" s="17">
        <f>+IF('Colaris Pokedex'!W63&lt;&gt;"",'Colaris Pokedex'!W63,"")</f>
        <v>0.1</v>
      </c>
      <c r="U870" s="17" t="str">
        <f>+IF('Colaris Pokedex'!X63&lt;&gt;"",'Colaris Pokedex'!X63,"")</f>
        <v>Brown</v>
      </c>
      <c r="V870" s="17" t="str">
        <f>+IF('Colaris Pokedex'!Y63&lt;&gt;"",'Colaris Pokedex'!Y63,"")</f>
        <v/>
      </c>
      <c r="W870" s="17">
        <f>+IF('Colaris Pokedex'!Z63&lt;&gt;"",'Colaris Pokedex'!Z63,"")</f>
        <v>869</v>
      </c>
      <c r="X870" s="17">
        <f>+IF('Colaris Pokedex'!AA63&lt;&gt;"",'Colaris Pokedex'!AA63,"")</f>
        <v>0</v>
      </c>
      <c r="Y870" s="17">
        <f>+IF('Colaris Pokedex'!AB63&lt;&gt;"",'Colaris Pokedex'!AB63,"")</f>
        <v>0</v>
      </c>
      <c r="Z870" s="17">
        <f>+IF('Colaris Pokedex'!AC63&lt;&gt;"",'Colaris Pokedex'!AC63,"")</f>
        <v>0</v>
      </c>
      <c r="AA870" s="17">
        <f>+IF('Colaris Pokedex'!AD63&lt;&gt;"",'Colaris Pokedex'!AD63,"")</f>
        <v>0</v>
      </c>
      <c r="AB870" s="17">
        <f>+IF('Colaris Pokedex'!AE63&lt;&gt;"",'Colaris Pokedex'!AE63,"")</f>
        <v>0</v>
      </c>
      <c r="AC870" s="17">
        <f>+IF('Colaris Pokedex'!AF63&lt;&gt;"",'Colaris Pokedex'!AF63,"")</f>
        <v>0</v>
      </c>
      <c r="AD870" s="17">
        <f>+IF('Colaris Pokedex'!AG63&lt;&gt;"",'Colaris Pokedex'!AG63,"")</f>
        <v>0</v>
      </c>
      <c r="AE870" s="17">
        <f>+IF('Colaris Pokedex'!AH63&lt;&gt;"",'Colaris Pokedex'!AH63,"")</f>
        <v>0</v>
      </c>
      <c r="AF870" s="17">
        <f>+IF('Colaris Pokedex'!AI63&lt;&gt;"",'Colaris Pokedex'!AI63,"")</f>
        <v>0</v>
      </c>
      <c r="AG870" s="17" t="str">
        <f>+IF('Colaris Pokedex'!AJ63&lt;&gt;"",'Colaris Pokedex'!AJ63,"")</f>
        <v>869,0,0,0,0,0,0,0,0,0</v>
      </c>
      <c r="AH870" s="17" t="str">
        <f>+IF('Colaris Pokedex'!AK63&lt;&gt;"",'Colaris Pokedex'!AK63,"")</f>
        <v>TODO</v>
      </c>
      <c r="AI870" s="17" t="str">
        <f>+IF('Colaris Pokedex'!AL63&lt;&gt;"",'Colaris Pokedex'!AL63,"")</f>
        <v>"TO DO"</v>
      </c>
      <c r="AJ870" s="17" t="str">
        <f>+IF('Colaris Pokedex'!AM63&lt;&gt;"",'Colaris Pokedex'!AM63,"")</f>
        <v/>
      </c>
      <c r="AK870" s="17" t="str">
        <f>+IF('Colaris Pokedex'!AN63&lt;&gt;"",'Colaris Pokedex'!AN63,"")</f>
        <v/>
      </c>
      <c r="AL870" s="17" t="str">
        <f>+IF('Colaris Pokedex'!AO63&lt;&gt;"",'Colaris Pokedex'!AO63,"")</f>
        <v/>
      </c>
      <c r="AM870" s="17" t="str">
        <f>+IF('Colaris Pokedex'!AP63&lt;&gt;"",'Colaris Pokedex'!AP63,"")</f>
        <v/>
      </c>
      <c r="AN870" s="17">
        <f>+IF('Colaris Pokedex'!AQ63&lt;&gt;"",'Colaris Pokedex'!AQ63,"")</f>
        <v>0</v>
      </c>
      <c r="AO870" s="17">
        <f>+IF('Colaris Pokedex'!AR63&lt;&gt;"",'Colaris Pokedex'!AR63,"")</f>
        <v>25</v>
      </c>
      <c r="AP870" s="17">
        <f>+IF('Colaris Pokedex'!AS63&lt;&gt;"",'Colaris Pokedex'!AS63,"")</f>
        <v>0</v>
      </c>
      <c r="AQ870" s="17" t="str">
        <f>+IF('Colaris Pokedex'!AT63&lt;&gt;"",'Colaris Pokedex'!AT63,"")</f>
        <v/>
      </c>
      <c r="AT870" s="17" t="str">
        <f t="shared" si="26"/>
        <v>[869];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DO";FormNames=;WildItemCommon=;WildItemUncommon=;WildItemRare=;BattlerPlayerY=0;BattlerEnemyY=25;BattlerAltitude=0;Evolutions=;Incense=</v>
      </c>
    </row>
    <row r="871" spans="1:46" x14ac:dyDescent="0.25">
      <c r="A871" s="16">
        <v>870</v>
      </c>
      <c r="B871" s="17" t="str">
        <f>+IF('Colaris Pokedex'!E64&lt;&gt;"",'Colaris Pokedex'!E64,"")</f>
        <v>Vigil</v>
      </c>
      <c r="C871" s="17" t="str">
        <f>+IF('Colaris Pokedex'!F64&lt;&gt;"",'Colaris Pokedex'!F64,"")</f>
        <v>VIGIL</v>
      </c>
      <c r="D871" s="17" t="str">
        <f>+IF('Colaris Pokedex'!G64&lt;&gt;"",'Colaris Pokedex'!G64,"")</f>
        <v>FIRE</v>
      </c>
      <c r="E871" s="17" t="str">
        <f>+IF('Colaris Pokedex'!H64&lt;&gt;"",'Colaris Pokedex'!H64,"")</f>
        <v>FERAL</v>
      </c>
      <c r="F871" s="17" t="str">
        <f>+IF('Colaris Pokedex'!I64&lt;&gt;"",'Colaris Pokedex'!I64,"")</f>
        <v>30,30,30,30,30,30</v>
      </c>
      <c r="G871" s="17" t="str">
        <f>+IF('Colaris Pokedex'!J64&lt;&gt;"",'Colaris Pokedex'!J64,"")</f>
        <v>Female50Percent</v>
      </c>
      <c r="H871" s="17" t="str">
        <f>+IF('Colaris Pokedex'!K64&lt;&gt;"",'Colaris Pokedex'!K64,"")</f>
        <v>Medium</v>
      </c>
      <c r="I871" s="17">
        <f>+IF('Colaris Pokedex'!L64&lt;&gt;"",'Colaris Pokedex'!L64,"")</f>
        <v>0</v>
      </c>
      <c r="J871" s="17" t="str">
        <f>+IF('Colaris Pokedex'!M64&lt;&gt;"",'Colaris Pokedex'!M64,"")</f>
        <v>0,0,0,0,0,0</v>
      </c>
      <c r="K871" s="17">
        <f>+IF('Colaris Pokedex'!N64&lt;&gt;"",'Colaris Pokedex'!N64,"")</f>
        <v>255</v>
      </c>
      <c r="L871" s="17">
        <f>+IF('Colaris Pokedex'!O64&lt;&gt;"",'Colaris Pokedex'!O64,"")</f>
        <v>70</v>
      </c>
      <c r="M871" s="17" t="str">
        <f>+IF('Colaris Pokedex'!P64&lt;&gt;"",'Colaris Pokedex'!P64,"")</f>
        <v>RUNAWAY</v>
      </c>
      <c r="N871" s="17" t="str">
        <f>+IF('Colaris Pokedex'!Q64&lt;&gt;"",'Colaris Pokedex'!Q64,"")</f>
        <v/>
      </c>
      <c r="O871" s="17" t="str">
        <f>+IF('Colaris Pokedex'!R64&lt;&gt;"",'Colaris Pokedex'!R64,"")</f>
        <v>1,TACKLE,1,LEER,1,GROWL,1,SCARYFACE</v>
      </c>
      <c r="P871" s="17" t="str">
        <f>+IF('Colaris Pokedex'!S64&lt;&gt;"",'Colaris Pokedex'!S64,"")</f>
        <v>FIREPUNCH,THUNDERPUNCH,ICEPUNCH,SWORDSDANCE,TAUNT,TRICK,GRASSYTERRAIN</v>
      </c>
      <c r="Q871" s="17" t="str">
        <f>+IF('Colaris Pokedex'!T64&lt;&gt;"",'Colaris Pokedex'!T64,"")</f>
        <v>Field</v>
      </c>
      <c r="R871" s="17">
        <f>+IF('Colaris Pokedex'!U64&lt;&gt;"",'Colaris Pokedex'!U64,"")</f>
        <v>4080</v>
      </c>
      <c r="S871" s="17">
        <f>+IF('Colaris Pokedex'!V64&lt;&gt;"",'Colaris Pokedex'!V64,"")</f>
        <v>0.1</v>
      </c>
      <c r="T871" s="17">
        <f>+IF('Colaris Pokedex'!W64&lt;&gt;"",'Colaris Pokedex'!W64,"")</f>
        <v>0.1</v>
      </c>
      <c r="U871" s="17" t="str">
        <f>+IF('Colaris Pokedex'!X64&lt;&gt;"",'Colaris Pokedex'!X64,"")</f>
        <v>Brown</v>
      </c>
      <c r="V871" s="17" t="str">
        <f>+IF('Colaris Pokedex'!Y64&lt;&gt;"",'Colaris Pokedex'!Y64,"")</f>
        <v/>
      </c>
      <c r="W871" s="17">
        <f>+IF('Colaris Pokedex'!Z64&lt;&gt;"",'Colaris Pokedex'!Z64,"")</f>
        <v>870</v>
      </c>
      <c r="X871" s="17">
        <f>+IF('Colaris Pokedex'!AA64&lt;&gt;"",'Colaris Pokedex'!AA64,"")</f>
        <v>0</v>
      </c>
      <c r="Y871" s="17">
        <f>+IF('Colaris Pokedex'!AB64&lt;&gt;"",'Colaris Pokedex'!AB64,"")</f>
        <v>0</v>
      </c>
      <c r="Z871" s="17">
        <f>+IF('Colaris Pokedex'!AC64&lt;&gt;"",'Colaris Pokedex'!AC64,"")</f>
        <v>0</v>
      </c>
      <c r="AA871" s="17">
        <f>+IF('Colaris Pokedex'!AD64&lt;&gt;"",'Colaris Pokedex'!AD64,"")</f>
        <v>0</v>
      </c>
      <c r="AB871" s="17">
        <f>+IF('Colaris Pokedex'!AE64&lt;&gt;"",'Colaris Pokedex'!AE64,"")</f>
        <v>0</v>
      </c>
      <c r="AC871" s="17">
        <f>+IF('Colaris Pokedex'!AF64&lt;&gt;"",'Colaris Pokedex'!AF64,"")</f>
        <v>0</v>
      </c>
      <c r="AD871" s="17">
        <f>+IF('Colaris Pokedex'!AG64&lt;&gt;"",'Colaris Pokedex'!AG64,"")</f>
        <v>0</v>
      </c>
      <c r="AE871" s="17">
        <f>+IF('Colaris Pokedex'!AH64&lt;&gt;"",'Colaris Pokedex'!AH64,"")</f>
        <v>0</v>
      </c>
      <c r="AF871" s="17">
        <f>+IF('Colaris Pokedex'!AI64&lt;&gt;"",'Colaris Pokedex'!AI64,"")</f>
        <v>0</v>
      </c>
      <c r="AG871" s="17" t="str">
        <f>+IF('Colaris Pokedex'!AJ64&lt;&gt;"",'Colaris Pokedex'!AJ64,"")</f>
        <v>870,0,0,0,0,0,0,0,0,0</v>
      </c>
      <c r="AH871" s="17" t="str">
        <f>+IF('Colaris Pokedex'!AK64&lt;&gt;"",'Colaris Pokedex'!AK64,"")</f>
        <v>TODO</v>
      </c>
      <c r="AI871" s="17" t="str">
        <f>+IF('Colaris Pokedex'!AL64&lt;&gt;"",'Colaris Pokedex'!AL64,"")</f>
        <v>"TO DO"</v>
      </c>
      <c r="AJ871" s="17" t="str">
        <f>+IF('Colaris Pokedex'!AM64&lt;&gt;"",'Colaris Pokedex'!AM64,"")</f>
        <v/>
      </c>
      <c r="AK871" s="17" t="str">
        <f>+IF('Colaris Pokedex'!AN64&lt;&gt;"",'Colaris Pokedex'!AN64,"")</f>
        <v/>
      </c>
      <c r="AL871" s="17" t="str">
        <f>+IF('Colaris Pokedex'!AO64&lt;&gt;"",'Colaris Pokedex'!AO64,"")</f>
        <v/>
      </c>
      <c r="AM871" s="17" t="str">
        <f>+IF('Colaris Pokedex'!AP64&lt;&gt;"",'Colaris Pokedex'!AP64,"")</f>
        <v/>
      </c>
      <c r="AN871" s="17">
        <f>+IF('Colaris Pokedex'!AQ64&lt;&gt;"",'Colaris Pokedex'!AQ64,"")</f>
        <v>0</v>
      </c>
      <c r="AO871" s="17">
        <f>+IF('Colaris Pokedex'!AR64&lt;&gt;"",'Colaris Pokedex'!AR64,"")</f>
        <v>25</v>
      </c>
      <c r="AP871" s="17">
        <f>+IF('Colaris Pokedex'!AS64&lt;&gt;"",'Colaris Pokedex'!AS64,"")</f>
        <v>0</v>
      </c>
      <c r="AQ871" s="17" t="str">
        <f>+IF('Colaris Pokedex'!AT64&lt;&gt;"",'Colaris Pokedex'!AT64,"")</f>
        <v/>
      </c>
      <c r="AT871" s="17" t="str">
        <f t="shared" si="26"/>
        <v>[870];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6" x14ac:dyDescent="0.25">
      <c r="A872" s="16">
        <v>871</v>
      </c>
      <c r="B872" s="17" t="str">
        <f>+IF('Colaris Pokedex'!E65&lt;&gt;"",'Colaris Pokedex'!E65,"")</f>
        <v>Cristoad</v>
      </c>
      <c r="C872" s="17" t="str">
        <f>+IF('Colaris Pokedex'!F65&lt;&gt;"",'Colaris Pokedex'!F65,"")</f>
        <v>CRISTOAD</v>
      </c>
      <c r="D872" s="17" t="str">
        <f>+IF('Colaris Pokedex'!G65&lt;&gt;"",'Colaris Pokedex'!G65,"")</f>
        <v>ICE</v>
      </c>
      <c r="E872" s="17" t="str">
        <f>+IF('Colaris Pokedex'!H65&lt;&gt;"",'Colaris Pokedex'!H65,"")</f>
        <v>POISON</v>
      </c>
      <c r="F872" s="17" t="str">
        <f>+IF('Colaris Pokedex'!I65&lt;&gt;"",'Colaris Pokedex'!I65,"")</f>
        <v>30,30,30,30,30,30</v>
      </c>
      <c r="G872" s="17" t="str">
        <f>+IF('Colaris Pokedex'!J65&lt;&gt;"",'Colaris Pokedex'!J65,"")</f>
        <v>Female50Percent</v>
      </c>
      <c r="H872" s="17" t="str">
        <f>+IF('Colaris Pokedex'!K65&lt;&gt;"",'Colaris Pokedex'!K65,"")</f>
        <v>Medium</v>
      </c>
      <c r="I872" s="17">
        <f>+IF('Colaris Pokedex'!L65&lt;&gt;"",'Colaris Pokedex'!L65,"")</f>
        <v>0</v>
      </c>
      <c r="J872" s="17" t="str">
        <f>+IF('Colaris Pokedex'!M65&lt;&gt;"",'Colaris Pokedex'!M65,"")</f>
        <v>0,0,0,0,0,0</v>
      </c>
      <c r="K872" s="17">
        <f>+IF('Colaris Pokedex'!N65&lt;&gt;"",'Colaris Pokedex'!N65,"")</f>
        <v>255</v>
      </c>
      <c r="L872" s="17">
        <f>+IF('Colaris Pokedex'!O65&lt;&gt;"",'Colaris Pokedex'!O65,"")</f>
        <v>70</v>
      </c>
      <c r="M872" s="17" t="str">
        <f>+IF('Colaris Pokedex'!P65&lt;&gt;"",'Colaris Pokedex'!P65,"")</f>
        <v>RUNAWAY</v>
      </c>
      <c r="N872" s="17" t="str">
        <f>+IF('Colaris Pokedex'!Q65&lt;&gt;"",'Colaris Pokedex'!Q65,"")</f>
        <v/>
      </c>
      <c r="O872" s="17" t="str">
        <f>+IF('Colaris Pokedex'!R65&lt;&gt;"",'Colaris Pokedex'!R65,"")</f>
        <v>1,TACKLE,1,LEER,1,GROWL,1,SCARYFACE</v>
      </c>
      <c r="P872" s="17" t="str">
        <f>+IF('Colaris Pokedex'!S65&lt;&gt;"",'Colaris Pokedex'!S65,"")</f>
        <v>FIREPUNCH,THUNDERPUNCH,ICEPUNCH,SWORDSDANCE,TAUNT,TRICK,GRASSYTERRAIN</v>
      </c>
      <c r="Q872" s="17" t="str">
        <f>+IF('Colaris Pokedex'!T65&lt;&gt;"",'Colaris Pokedex'!T65,"")</f>
        <v>Field</v>
      </c>
      <c r="R872" s="17">
        <f>+IF('Colaris Pokedex'!U65&lt;&gt;"",'Colaris Pokedex'!U65,"")</f>
        <v>4080</v>
      </c>
      <c r="S872" s="17">
        <f>+IF('Colaris Pokedex'!V65&lt;&gt;"",'Colaris Pokedex'!V65,"")</f>
        <v>0.1</v>
      </c>
      <c r="T872" s="17">
        <f>+IF('Colaris Pokedex'!W65&lt;&gt;"",'Colaris Pokedex'!W65,"")</f>
        <v>0.1</v>
      </c>
      <c r="U872" s="17" t="str">
        <f>+IF('Colaris Pokedex'!X65&lt;&gt;"",'Colaris Pokedex'!X65,"")</f>
        <v>Brown</v>
      </c>
      <c r="V872" s="17" t="str">
        <f>+IF('Colaris Pokedex'!Y65&lt;&gt;"",'Colaris Pokedex'!Y65,"")</f>
        <v/>
      </c>
      <c r="W872" s="17">
        <f>+IF('Colaris Pokedex'!Z65&lt;&gt;"",'Colaris Pokedex'!Z65,"")</f>
        <v>871</v>
      </c>
      <c r="X872" s="17">
        <f>+IF('Colaris Pokedex'!AA65&lt;&gt;"",'Colaris Pokedex'!AA65,"")</f>
        <v>0</v>
      </c>
      <c r="Y872" s="17">
        <f>+IF('Colaris Pokedex'!AB65&lt;&gt;"",'Colaris Pokedex'!AB65,"")</f>
        <v>0</v>
      </c>
      <c r="Z872" s="17">
        <f>+IF('Colaris Pokedex'!AC65&lt;&gt;"",'Colaris Pokedex'!AC65,"")</f>
        <v>0</v>
      </c>
      <c r="AA872" s="17">
        <f>+IF('Colaris Pokedex'!AD65&lt;&gt;"",'Colaris Pokedex'!AD65,"")</f>
        <v>0</v>
      </c>
      <c r="AB872" s="17">
        <f>+IF('Colaris Pokedex'!AE65&lt;&gt;"",'Colaris Pokedex'!AE65,"")</f>
        <v>0</v>
      </c>
      <c r="AC872" s="17">
        <f>+IF('Colaris Pokedex'!AF65&lt;&gt;"",'Colaris Pokedex'!AF65,"")</f>
        <v>0</v>
      </c>
      <c r="AD872" s="17">
        <f>+IF('Colaris Pokedex'!AG65&lt;&gt;"",'Colaris Pokedex'!AG65,"")</f>
        <v>0</v>
      </c>
      <c r="AE872" s="17">
        <f>+IF('Colaris Pokedex'!AH65&lt;&gt;"",'Colaris Pokedex'!AH65,"")</f>
        <v>0</v>
      </c>
      <c r="AF872" s="17">
        <f>+IF('Colaris Pokedex'!AI65&lt;&gt;"",'Colaris Pokedex'!AI65,"")</f>
        <v>0</v>
      </c>
      <c r="AG872" s="17" t="str">
        <f>+IF('Colaris Pokedex'!AJ65&lt;&gt;"",'Colaris Pokedex'!AJ65,"")</f>
        <v>871,0,0,0,0,0,0,0,0,0</v>
      </c>
      <c r="AH872" s="17" t="str">
        <f>+IF('Colaris Pokedex'!AK65&lt;&gt;"",'Colaris Pokedex'!AK65,"")</f>
        <v>TODO</v>
      </c>
      <c r="AI872" s="17" t="str">
        <f>+IF('Colaris Pokedex'!AL65&lt;&gt;"",'Colaris Pokedex'!AL65,"")</f>
        <v>"TO DO"</v>
      </c>
      <c r="AJ872" s="17" t="str">
        <f>+IF('Colaris Pokedex'!AM65&lt;&gt;"",'Colaris Pokedex'!AM65,"")</f>
        <v/>
      </c>
      <c r="AK872" s="17" t="str">
        <f>+IF('Colaris Pokedex'!AN65&lt;&gt;"",'Colaris Pokedex'!AN65,"")</f>
        <v/>
      </c>
      <c r="AL872" s="17" t="str">
        <f>+IF('Colaris Pokedex'!AO65&lt;&gt;"",'Colaris Pokedex'!AO65,"")</f>
        <v/>
      </c>
      <c r="AM872" s="17" t="str">
        <f>+IF('Colaris Pokedex'!AP65&lt;&gt;"",'Colaris Pokedex'!AP65,"")</f>
        <v/>
      </c>
      <c r="AN872" s="17">
        <f>+IF('Colaris Pokedex'!AQ65&lt;&gt;"",'Colaris Pokedex'!AQ65,"")</f>
        <v>0</v>
      </c>
      <c r="AO872" s="17">
        <f>+IF('Colaris Pokedex'!AR65&lt;&gt;"",'Colaris Pokedex'!AR65,"")</f>
        <v>25</v>
      </c>
      <c r="AP872" s="17">
        <f>+IF('Colaris Pokedex'!AS65&lt;&gt;"",'Colaris Pokedex'!AS65,"")</f>
        <v>0</v>
      </c>
      <c r="AQ872" s="17" t="str">
        <f>+IF('Colaris Pokedex'!AT65&lt;&gt;"",'Colaris Pokedex'!AT65,"")</f>
        <v/>
      </c>
      <c r="AT872" s="17" t="str">
        <f t="shared" si="26"/>
        <v>[871];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DO";FormNames=;WildItemCommon=;WildItemUncommon=;WildItemRare=;BattlerPlayerY=0;BattlerEnemyY=25;BattlerAltitude=0;Evolutions=;Incense=</v>
      </c>
    </row>
    <row r="873" spans="1:46" x14ac:dyDescent="0.25">
      <c r="A873" s="16">
        <v>872</v>
      </c>
      <c r="B873" s="17" t="str">
        <f>+IF('Colaris Pokedex'!E66&lt;&gt;"",'Colaris Pokedex'!E66,"")</f>
        <v>Frorgan</v>
      </c>
      <c r="C873" s="17" t="str">
        <f>+IF('Colaris Pokedex'!F66&lt;&gt;"",'Colaris Pokedex'!F66,"")</f>
        <v>FRORGAN</v>
      </c>
      <c r="D873" s="17" t="str">
        <f>+IF('Colaris Pokedex'!G66&lt;&gt;"",'Colaris Pokedex'!G66,"")</f>
        <v>ICE</v>
      </c>
      <c r="E873" s="17" t="str">
        <f>+IF('Colaris Pokedex'!H66&lt;&gt;"",'Colaris Pokedex'!H66,"")</f>
        <v>POISON</v>
      </c>
      <c r="F873" s="17" t="str">
        <f>+IF('Colaris Pokedex'!I66&lt;&gt;"",'Colaris Pokedex'!I66,"")</f>
        <v>30,30,30,30,30,30</v>
      </c>
      <c r="G873" s="17" t="str">
        <f>+IF('Colaris Pokedex'!J66&lt;&gt;"",'Colaris Pokedex'!J66,"")</f>
        <v>Female50Percent</v>
      </c>
      <c r="H873" s="17" t="str">
        <f>+IF('Colaris Pokedex'!K66&lt;&gt;"",'Colaris Pokedex'!K66,"")</f>
        <v>Medium</v>
      </c>
      <c r="I873" s="17">
        <f>+IF('Colaris Pokedex'!L66&lt;&gt;"",'Colaris Pokedex'!L66,"")</f>
        <v>0</v>
      </c>
      <c r="J873" s="17" t="str">
        <f>+IF('Colaris Pokedex'!M66&lt;&gt;"",'Colaris Pokedex'!M66,"")</f>
        <v>0,0,0,0,0,0</v>
      </c>
      <c r="K873" s="17">
        <f>+IF('Colaris Pokedex'!N66&lt;&gt;"",'Colaris Pokedex'!N66,"")</f>
        <v>255</v>
      </c>
      <c r="L873" s="17">
        <f>+IF('Colaris Pokedex'!O66&lt;&gt;"",'Colaris Pokedex'!O66,"")</f>
        <v>70</v>
      </c>
      <c r="M873" s="17" t="str">
        <f>+IF('Colaris Pokedex'!P66&lt;&gt;"",'Colaris Pokedex'!P66,"")</f>
        <v>RUNAWAY</v>
      </c>
      <c r="N873" s="17" t="str">
        <f>+IF('Colaris Pokedex'!Q66&lt;&gt;"",'Colaris Pokedex'!Q66,"")</f>
        <v/>
      </c>
      <c r="O873" s="17" t="str">
        <f>+IF('Colaris Pokedex'!R66&lt;&gt;"",'Colaris Pokedex'!R66,"")</f>
        <v>1,TACKLE,1,LEER,1,GROWL,1,SCARYFACE</v>
      </c>
      <c r="P873" s="17" t="str">
        <f>+IF('Colaris Pokedex'!S66&lt;&gt;"",'Colaris Pokedex'!S66,"")</f>
        <v>FIREPUNCH,THUNDERPUNCH,ICEPUNCH,SWORDSDANCE,TAUNT,TRICK,GRASSYTERRAIN</v>
      </c>
      <c r="Q873" s="17" t="str">
        <f>+IF('Colaris Pokedex'!T66&lt;&gt;"",'Colaris Pokedex'!T66,"")</f>
        <v>Field</v>
      </c>
      <c r="R873" s="17">
        <f>+IF('Colaris Pokedex'!U66&lt;&gt;"",'Colaris Pokedex'!U66,"")</f>
        <v>4080</v>
      </c>
      <c r="S873" s="17">
        <f>+IF('Colaris Pokedex'!V66&lt;&gt;"",'Colaris Pokedex'!V66,"")</f>
        <v>0.1</v>
      </c>
      <c r="T873" s="17">
        <f>+IF('Colaris Pokedex'!W66&lt;&gt;"",'Colaris Pokedex'!W66,"")</f>
        <v>0.1</v>
      </c>
      <c r="U873" s="17" t="str">
        <f>+IF('Colaris Pokedex'!X66&lt;&gt;"",'Colaris Pokedex'!X66,"")</f>
        <v>Brown</v>
      </c>
      <c r="V873" s="17" t="str">
        <f>+IF('Colaris Pokedex'!Y66&lt;&gt;"",'Colaris Pokedex'!Y66,"")</f>
        <v/>
      </c>
      <c r="W873" s="17">
        <f>+IF('Colaris Pokedex'!Z66&lt;&gt;"",'Colaris Pokedex'!Z66,"")</f>
        <v>872</v>
      </c>
      <c r="X873" s="17">
        <f>+IF('Colaris Pokedex'!AA66&lt;&gt;"",'Colaris Pokedex'!AA66,"")</f>
        <v>0</v>
      </c>
      <c r="Y873" s="17">
        <f>+IF('Colaris Pokedex'!AB66&lt;&gt;"",'Colaris Pokedex'!AB66,"")</f>
        <v>0</v>
      </c>
      <c r="Z873" s="17">
        <f>+IF('Colaris Pokedex'!AC66&lt;&gt;"",'Colaris Pokedex'!AC66,"")</f>
        <v>0</v>
      </c>
      <c r="AA873" s="17">
        <f>+IF('Colaris Pokedex'!AD66&lt;&gt;"",'Colaris Pokedex'!AD66,"")</f>
        <v>0</v>
      </c>
      <c r="AB873" s="17">
        <f>+IF('Colaris Pokedex'!AE66&lt;&gt;"",'Colaris Pokedex'!AE66,"")</f>
        <v>0</v>
      </c>
      <c r="AC873" s="17">
        <f>+IF('Colaris Pokedex'!AF66&lt;&gt;"",'Colaris Pokedex'!AF66,"")</f>
        <v>0</v>
      </c>
      <c r="AD873" s="17">
        <f>+IF('Colaris Pokedex'!AG66&lt;&gt;"",'Colaris Pokedex'!AG66,"")</f>
        <v>0</v>
      </c>
      <c r="AE873" s="17">
        <f>+IF('Colaris Pokedex'!AH66&lt;&gt;"",'Colaris Pokedex'!AH66,"")</f>
        <v>0</v>
      </c>
      <c r="AF873" s="17">
        <f>+IF('Colaris Pokedex'!AI66&lt;&gt;"",'Colaris Pokedex'!AI66,"")</f>
        <v>0</v>
      </c>
      <c r="AG873" s="17" t="str">
        <f>+IF('Colaris Pokedex'!AJ66&lt;&gt;"",'Colaris Pokedex'!AJ66,"")</f>
        <v>872,0,0,0,0,0,0,0,0,0</v>
      </c>
      <c r="AH873" s="17" t="str">
        <f>+IF('Colaris Pokedex'!AK66&lt;&gt;"",'Colaris Pokedex'!AK66,"")</f>
        <v>TODO</v>
      </c>
      <c r="AI873" s="17" t="str">
        <f>+IF('Colaris Pokedex'!AL66&lt;&gt;"",'Colaris Pokedex'!AL66,"")</f>
        <v>"TO DO"</v>
      </c>
      <c r="AJ873" s="17" t="str">
        <f>+IF('Colaris Pokedex'!AM66&lt;&gt;"",'Colaris Pokedex'!AM66,"")</f>
        <v/>
      </c>
      <c r="AK873" s="17" t="str">
        <f>+IF('Colaris Pokedex'!AN66&lt;&gt;"",'Colaris Pokedex'!AN66,"")</f>
        <v/>
      </c>
      <c r="AL873" s="17" t="str">
        <f>+IF('Colaris Pokedex'!AO66&lt;&gt;"",'Colaris Pokedex'!AO66,"")</f>
        <v/>
      </c>
      <c r="AM873" s="17" t="str">
        <f>+IF('Colaris Pokedex'!AP66&lt;&gt;"",'Colaris Pokedex'!AP66,"")</f>
        <v/>
      </c>
      <c r="AN873" s="17">
        <f>+IF('Colaris Pokedex'!AQ66&lt;&gt;"",'Colaris Pokedex'!AQ66,"")</f>
        <v>0</v>
      </c>
      <c r="AO873" s="17">
        <f>+IF('Colaris Pokedex'!AR66&lt;&gt;"",'Colaris Pokedex'!AR66,"")</f>
        <v>25</v>
      </c>
      <c r="AP873" s="17">
        <f>+IF('Colaris Pokedex'!AS66&lt;&gt;"",'Colaris Pokedex'!AS66,"")</f>
        <v>0</v>
      </c>
      <c r="AQ873" s="17" t="str">
        <f>+IF('Colaris Pokedex'!AT66&lt;&gt;"",'Colaris Pokedex'!AT66,"")</f>
        <v/>
      </c>
      <c r="AT873" s="17" t="str">
        <f t="shared" si="26"/>
        <v>[872];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6" x14ac:dyDescent="0.25">
      <c r="A874" s="16">
        <v>873</v>
      </c>
      <c r="B874" s="17" t="str">
        <f>+IF('Colaris Pokedex'!E67&lt;&gt;"",'Colaris Pokedex'!E67,"")</f>
        <v>Froglass</v>
      </c>
      <c r="C874" s="17" t="str">
        <f>+IF('Colaris Pokedex'!F67&lt;&gt;"",'Colaris Pokedex'!F67,"")</f>
        <v>FROGLASS</v>
      </c>
      <c r="D874" s="17" t="str">
        <f>+IF('Colaris Pokedex'!G67&lt;&gt;"",'Colaris Pokedex'!G67,"")</f>
        <v>ICE</v>
      </c>
      <c r="E874" s="17" t="str">
        <f>+IF('Colaris Pokedex'!H67&lt;&gt;"",'Colaris Pokedex'!H67,"")</f>
        <v>POISON</v>
      </c>
      <c r="F874" s="17" t="str">
        <f>+IF('Colaris Pokedex'!I67&lt;&gt;"",'Colaris Pokedex'!I67,"")</f>
        <v>30,30,30,30,30,30</v>
      </c>
      <c r="G874" s="17" t="str">
        <f>+IF('Colaris Pokedex'!J67&lt;&gt;"",'Colaris Pokedex'!J67,"")</f>
        <v>Female50Percent</v>
      </c>
      <c r="H874" s="17" t="str">
        <f>+IF('Colaris Pokedex'!K67&lt;&gt;"",'Colaris Pokedex'!K67,"")</f>
        <v>Medium</v>
      </c>
      <c r="I874" s="17">
        <f>+IF('Colaris Pokedex'!L67&lt;&gt;"",'Colaris Pokedex'!L67,"")</f>
        <v>0</v>
      </c>
      <c r="J874" s="17" t="str">
        <f>+IF('Colaris Pokedex'!M67&lt;&gt;"",'Colaris Pokedex'!M67,"")</f>
        <v>0,0,0,0,0,0</v>
      </c>
      <c r="K874" s="17">
        <f>+IF('Colaris Pokedex'!N67&lt;&gt;"",'Colaris Pokedex'!N67,"")</f>
        <v>255</v>
      </c>
      <c r="L874" s="17">
        <f>+IF('Colaris Pokedex'!O67&lt;&gt;"",'Colaris Pokedex'!O67,"")</f>
        <v>70</v>
      </c>
      <c r="M874" s="17" t="str">
        <f>+IF('Colaris Pokedex'!P67&lt;&gt;"",'Colaris Pokedex'!P67,"")</f>
        <v>RUNAWAY</v>
      </c>
      <c r="N874" s="17" t="str">
        <f>+IF('Colaris Pokedex'!Q67&lt;&gt;"",'Colaris Pokedex'!Q67,"")</f>
        <v/>
      </c>
      <c r="O874" s="17" t="str">
        <f>+IF('Colaris Pokedex'!R67&lt;&gt;"",'Colaris Pokedex'!R67,"")</f>
        <v>1,TACKLE,1,LEER,1,GROWL,1,SCARYFACE</v>
      </c>
      <c r="P874" s="17" t="str">
        <f>+IF('Colaris Pokedex'!S67&lt;&gt;"",'Colaris Pokedex'!S67,"")</f>
        <v>FIREPUNCH,THUNDERPUNCH,ICEPUNCH,SWORDSDANCE,TAUNT,TRICK,GRASSYTERRAIN</v>
      </c>
      <c r="Q874" s="17" t="str">
        <f>+IF('Colaris Pokedex'!T67&lt;&gt;"",'Colaris Pokedex'!T67,"")</f>
        <v>Field</v>
      </c>
      <c r="R874" s="17">
        <f>+IF('Colaris Pokedex'!U67&lt;&gt;"",'Colaris Pokedex'!U67,"")</f>
        <v>4080</v>
      </c>
      <c r="S874" s="17">
        <f>+IF('Colaris Pokedex'!V67&lt;&gt;"",'Colaris Pokedex'!V67,"")</f>
        <v>0.1</v>
      </c>
      <c r="T874" s="17">
        <f>+IF('Colaris Pokedex'!W67&lt;&gt;"",'Colaris Pokedex'!W67,"")</f>
        <v>0.1</v>
      </c>
      <c r="U874" s="17" t="str">
        <f>+IF('Colaris Pokedex'!X67&lt;&gt;"",'Colaris Pokedex'!X67,"")</f>
        <v>Brown</v>
      </c>
      <c r="V874" s="17" t="str">
        <f>+IF('Colaris Pokedex'!Y67&lt;&gt;"",'Colaris Pokedex'!Y67,"")</f>
        <v/>
      </c>
      <c r="W874" s="17">
        <f>+IF('Colaris Pokedex'!Z67&lt;&gt;"",'Colaris Pokedex'!Z67,"")</f>
        <v>873</v>
      </c>
      <c r="X874" s="17">
        <f>+IF('Colaris Pokedex'!AA67&lt;&gt;"",'Colaris Pokedex'!AA67,"")</f>
        <v>0</v>
      </c>
      <c r="Y874" s="17">
        <f>+IF('Colaris Pokedex'!AB67&lt;&gt;"",'Colaris Pokedex'!AB67,"")</f>
        <v>0</v>
      </c>
      <c r="Z874" s="17">
        <f>+IF('Colaris Pokedex'!AC67&lt;&gt;"",'Colaris Pokedex'!AC67,"")</f>
        <v>0</v>
      </c>
      <c r="AA874" s="17">
        <f>+IF('Colaris Pokedex'!AD67&lt;&gt;"",'Colaris Pokedex'!AD67,"")</f>
        <v>0</v>
      </c>
      <c r="AB874" s="17">
        <f>+IF('Colaris Pokedex'!AE67&lt;&gt;"",'Colaris Pokedex'!AE67,"")</f>
        <v>0</v>
      </c>
      <c r="AC874" s="17">
        <f>+IF('Colaris Pokedex'!AF67&lt;&gt;"",'Colaris Pokedex'!AF67,"")</f>
        <v>0</v>
      </c>
      <c r="AD874" s="17">
        <f>+IF('Colaris Pokedex'!AG67&lt;&gt;"",'Colaris Pokedex'!AG67,"")</f>
        <v>0</v>
      </c>
      <c r="AE874" s="17">
        <f>+IF('Colaris Pokedex'!AH67&lt;&gt;"",'Colaris Pokedex'!AH67,"")</f>
        <v>0</v>
      </c>
      <c r="AF874" s="17">
        <f>+IF('Colaris Pokedex'!AI67&lt;&gt;"",'Colaris Pokedex'!AI67,"")</f>
        <v>0</v>
      </c>
      <c r="AG874" s="17" t="str">
        <f>+IF('Colaris Pokedex'!AJ67&lt;&gt;"",'Colaris Pokedex'!AJ67,"")</f>
        <v>873,0,0,0,0,0,0,0,0,0</v>
      </c>
      <c r="AH874" s="17" t="str">
        <f>+IF('Colaris Pokedex'!AK67&lt;&gt;"",'Colaris Pokedex'!AK67,"")</f>
        <v>TODO</v>
      </c>
      <c r="AI874" s="17" t="str">
        <f>+IF('Colaris Pokedex'!AL67&lt;&gt;"",'Colaris Pokedex'!AL67,"")</f>
        <v>"TO DO"</v>
      </c>
      <c r="AJ874" s="17" t="str">
        <f>+IF('Colaris Pokedex'!AM67&lt;&gt;"",'Colaris Pokedex'!AM67,"")</f>
        <v/>
      </c>
      <c r="AK874" s="17" t="str">
        <f>+IF('Colaris Pokedex'!AN67&lt;&gt;"",'Colaris Pokedex'!AN67,"")</f>
        <v/>
      </c>
      <c r="AL874" s="17" t="str">
        <f>+IF('Colaris Pokedex'!AO67&lt;&gt;"",'Colaris Pokedex'!AO67,"")</f>
        <v/>
      </c>
      <c r="AM874" s="17" t="str">
        <f>+IF('Colaris Pokedex'!AP67&lt;&gt;"",'Colaris Pokedex'!AP67,"")</f>
        <v/>
      </c>
      <c r="AN874" s="17">
        <f>+IF('Colaris Pokedex'!AQ67&lt;&gt;"",'Colaris Pokedex'!AQ67,"")</f>
        <v>0</v>
      </c>
      <c r="AO874" s="17">
        <f>+IF('Colaris Pokedex'!AR67&lt;&gt;"",'Colaris Pokedex'!AR67,"")</f>
        <v>25</v>
      </c>
      <c r="AP874" s="17">
        <f>+IF('Colaris Pokedex'!AS67&lt;&gt;"",'Colaris Pokedex'!AS67,"")</f>
        <v>0</v>
      </c>
      <c r="AQ874" s="17" t="str">
        <f>+IF('Colaris Pokedex'!AT67&lt;&gt;"",'Colaris Pokedex'!AT67,"")</f>
        <v/>
      </c>
      <c r="AT874" s="17" t="str">
        <f t="shared" si="26"/>
        <v>[873];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DO";FormNames=;WildItemCommon=;WildItemUncommon=;WildItemRare=;BattlerPlayerY=0;BattlerEnemyY=25;BattlerAltitude=0;Evolutions=;Incense=</v>
      </c>
    </row>
    <row r="875" spans="1:46" x14ac:dyDescent="0.25">
      <c r="A875" s="16">
        <v>874</v>
      </c>
      <c r="B875" s="17" t="str">
        <f>+IF('Colaris Pokedex'!E68&lt;&gt;"",'Colaris Pokedex'!E68,"")</f>
        <v>Quagg</v>
      </c>
      <c r="C875" s="17" t="str">
        <f>+IF('Colaris Pokedex'!F68&lt;&gt;"",'Colaris Pokedex'!F68,"")</f>
        <v>QUAGG</v>
      </c>
      <c r="D875" s="17" t="str">
        <f>+IF('Colaris Pokedex'!G68&lt;&gt;"",'Colaris Pokedex'!G68,"")</f>
        <v>NORMAL</v>
      </c>
      <c r="E875" s="17" t="str">
        <f>+IF('Colaris Pokedex'!H68&lt;&gt;"",'Colaris Pokedex'!H68,"")</f>
        <v/>
      </c>
      <c r="F875" s="17" t="str">
        <f>+IF('Colaris Pokedex'!I68&lt;&gt;"",'Colaris Pokedex'!I68,"")</f>
        <v>30,30,30,30,30,30</v>
      </c>
      <c r="G875" s="17" t="str">
        <f>+IF('Colaris Pokedex'!J68&lt;&gt;"",'Colaris Pokedex'!J68,"")</f>
        <v>Female50Percent</v>
      </c>
      <c r="H875" s="17" t="str">
        <f>+IF('Colaris Pokedex'!K68&lt;&gt;"",'Colaris Pokedex'!K68,"")</f>
        <v>Medium</v>
      </c>
      <c r="I875" s="17">
        <f>+IF('Colaris Pokedex'!L68&lt;&gt;"",'Colaris Pokedex'!L68,"")</f>
        <v>0</v>
      </c>
      <c r="J875" s="17" t="str">
        <f>+IF('Colaris Pokedex'!M68&lt;&gt;"",'Colaris Pokedex'!M68,"")</f>
        <v>0,0,0,0,0,0</v>
      </c>
      <c r="K875" s="17">
        <f>+IF('Colaris Pokedex'!N68&lt;&gt;"",'Colaris Pokedex'!N68,"")</f>
        <v>255</v>
      </c>
      <c r="L875" s="17">
        <f>+IF('Colaris Pokedex'!O68&lt;&gt;"",'Colaris Pokedex'!O68,"")</f>
        <v>70</v>
      </c>
      <c r="M875" s="17" t="str">
        <f>+IF('Colaris Pokedex'!P68&lt;&gt;"",'Colaris Pokedex'!P68,"")</f>
        <v>RUNAWAY</v>
      </c>
      <c r="N875" s="17" t="str">
        <f>+IF('Colaris Pokedex'!Q68&lt;&gt;"",'Colaris Pokedex'!Q68,"")</f>
        <v/>
      </c>
      <c r="O875" s="17" t="str">
        <f>+IF('Colaris Pokedex'!R68&lt;&gt;"",'Colaris Pokedex'!R68,"")</f>
        <v>1,TACKLE,1,LEER,1,GROWL,1,SCARYFACE</v>
      </c>
      <c r="P875" s="17" t="str">
        <f>+IF('Colaris Pokedex'!S68&lt;&gt;"",'Colaris Pokedex'!S68,"")</f>
        <v>FIREPUNCH,THUNDERPUNCH,ICEPUNCH,SWORDSDANCE,TAUNT,TRICK,GRASSYTERRAIN</v>
      </c>
      <c r="Q875" s="17" t="str">
        <f>+IF('Colaris Pokedex'!T68&lt;&gt;"",'Colaris Pokedex'!T68,"")</f>
        <v>Field</v>
      </c>
      <c r="R875" s="17">
        <f>+IF('Colaris Pokedex'!U68&lt;&gt;"",'Colaris Pokedex'!U68,"")</f>
        <v>4080</v>
      </c>
      <c r="S875" s="17">
        <f>+IF('Colaris Pokedex'!V68&lt;&gt;"",'Colaris Pokedex'!V68,"")</f>
        <v>0.1</v>
      </c>
      <c r="T875" s="17">
        <f>+IF('Colaris Pokedex'!W68&lt;&gt;"",'Colaris Pokedex'!W68,"")</f>
        <v>0.1</v>
      </c>
      <c r="U875" s="17" t="str">
        <f>+IF('Colaris Pokedex'!X68&lt;&gt;"",'Colaris Pokedex'!X68,"")</f>
        <v>Brown</v>
      </c>
      <c r="V875" s="17" t="str">
        <f>+IF('Colaris Pokedex'!Y68&lt;&gt;"",'Colaris Pokedex'!Y68,"")</f>
        <v/>
      </c>
      <c r="W875" s="17">
        <f>+IF('Colaris Pokedex'!Z68&lt;&gt;"",'Colaris Pokedex'!Z68,"")</f>
        <v>874</v>
      </c>
      <c r="X875" s="17">
        <f>+IF('Colaris Pokedex'!AA68&lt;&gt;"",'Colaris Pokedex'!AA68,"")</f>
        <v>0</v>
      </c>
      <c r="Y875" s="17">
        <f>+IF('Colaris Pokedex'!AB68&lt;&gt;"",'Colaris Pokedex'!AB68,"")</f>
        <v>0</v>
      </c>
      <c r="Z875" s="17">
        <f>+IF('Colaris Pokedex'!AC68&lt;&gt;"",'Colaris Pokedex'!AC68,"")</f>
        <v>0</v>
      </c>
      <c r="AA875" s="17">
        <f>+IF('Colaris Pokedex'!AD68&lt;&gt;"",'Colaris Pokedex'!AD68,"")</f>
        <v>0</v>
      </c>
      <c r="AB875" s="17">
        <f>+IF('Colaris Pokedex'!AE68&lt;&gt;"",'Colaris Pokedex'!AE68,"")</f>
        <v>0</v>
      </c>
      <c r="AC875" s="17">
        <f>+IF('Colaris Pokedex'!AF68&lt;&gt;"",'Colaris Pokedex'!AF68,"")</f>
        <v>0</v>
      </c>
      <c r="AD875" s="17">
        <f>+IF('Colaris Pokedex'!AG68&lt;&gt;"",'Colaris Pokedex'!AG68,"")</f>
        <v>0</v>
      </c>
      <c r="AE875" s="17">
        <f>+IF('Colaris Pokedex'!AH68&lt;&gt;"",'Colaris Pokedex'!AH68,"")</f>
        <v>0</v>
      </c>
      <c r="AF875" s="17">
        <f>+IF('Colaris Pokedex'!AI68&lt;&gt;"",'Colaris Pokedex'!AI68,"")</f>
        <v>0</v>
      </c>
      <c r="AG875" s="17" t="str">
        <f>+IF('Colaris Pokedex'!AJ68&lt;&gt;"",'Colaris Pokedex'!AJ68,"")</f>
        <v>874,0,0,0,0,0,0,0,0,0</v>
      </c>
      <c r="AH875" s="17" t="str">
        <f>+IF('Colaris Pokedex'!AK68&lt;&gt;"",'Colaris Pokedex'!AK68,"")</f>
        <v>TODO</v>
      </c>
      <c r="AI875" s="17" t="str">
        <f>+IF('Colaris Pokedex'!AL68&lt;&gt;"",'Colaris Pokedex'!AL68,"")</f>
        <v>"TO DO"</v>
      </c>
      <c r="AJ875" s="17" t="str">
        <f>+IF('Colaris Pokedex'!AM68&lt;&gt;"",'Colaris Pokedex'!AM68,"")</f>
        <v/>
      </c>
      <c r="AK875" s="17" t="str">
        <f>+IF('Colaris Pokedex'!AN68&lt;&gt;"",'Colaris Pokedex'!AN68,"")</f>
        <v/>
      </c>
      <c r="AL875" s="17" t="str">
        <f>+IF('Colaris Pokedex'!AO68&lt;&gt;"",'Colaris Pokedex'!AO68,"")</f>
        <v/>
      </c>
      <c r="AM875" s="17" t="str">
        <f>+IF('Colaris Pokedex'!AP68&lt;&gt;"",'Colaris Pokedex'!AP68,"")</f>
        <v/>
      </c>
      <c r="AN875" s="17">
        <f>+IF('Colaris Pokedex'!AQ68&lt;&gt;"",'Colaris Pokedex'!AQ68,"")</f>
        <v>0</v>
      </c>
      <c r="AO875" s="17">
        <f>+IF('Colaris Pokedex'!AR68&lt;&gt;"",'Colaris Pokedex'!AR68,"")</f>
        <v>25</v>
      </c>
      <c r="AP875" s="17">
        <f>+IF('Colaris Pokedex'!AS68&lt;&gt;"",'Colaris Pokedex'!AS68,"")</f>
        <v>0</v>
      </c>
      <c r="AQ875" s="17" t="str">
        <f>+IF('Colaris Pokedex'!AT68&lt;&gt;"",'Colaris Pokedex'!AT68,"")</f>
        <v/>
      </c>
      <c r="AT875" s="17" t="str">
        <f t="shared" si="26"/>
        <v>[874];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DO";FormNames=;WildItemCommon=;WildItemUncommon=;WildItemRare=;BattlerPlayerY=0;BattlerEnemyY=25;BattlerAltitude=0;Evolutions=;Incense=</v>
      </c>
    </row>
    <row r="876" spans="1:46" x14ac:dyDescent="0.25">
      <c r="A876" s="16">
        <v>875</v>
      </c>
      <c r="B876" s="17" t="str">
        <f>+IF('Colaris Pokedex'!E69&lt;&gt;"",'Colaris Pokedex'!E69,"")</f>
        <v>Quastruz</v>
      </c>
      <c r="C876" s="17" t="str">
        <f>+IF('Colaris Pokedex'!F69&lt;&gt;"",'Colaris Pokedex'!F69,"")</f>
        <v>QUASTRUZ</v>
      </c>
      <c r="D876" s="17" t="str">
        <f>+IF('Colaris Pokedex'!G69&lt;&gt;"",'Colaris Pokedex'!G69,"")</f>
        <v>NORMAL</v>
      </c>
      <c r="E876" s="17" t="str">
        <f>+IF('Colaris Pokedex'!H69&lt;&gt;"",'Colaris Pokedex'!H69,"")</f>
        <v>PSYCHIC</v>
      </c>
      <c r="F876" s="17" t="str">
        <f>+IF('Colaris Pokedex'!I69&lt;&gt;"",'Colaris Pokedex'!I69,"")</f>
        <v>30,30,30,30,30,30</v>
      </c>
      <c r="G876" s="17" t="str">
        <f>+IF('Colaris Pokedex'!J69&lt;&gt;"",'Colaris Pokedex'!J69,"")</f>
        <v>Female50Percent</v>
      </c>
      <c r="H876" s="17" t="str">
        <f>+IF('Colaris Pokedex'!K69&lt;&gt;"",'Colaris Pokedex'!K69,"")</f>
        <v>Medium</v>
      </c>
      <c r="I876" s="17">
        <f>+IF('Colaris Pokedex'!L69&lt;&gt;"",'Colaris Pokedex'!L69,"")</f>
        <v>0</v>
      </c>
      <c r="J876" s="17" t="str">
        <f>+IF('Colaris Pokedex'!M69&lt;&gt;"",'Colaris Pokedex'!M69,"")</f>
        <v>0,0,0,0,0,0</v>
      </c>
      <c r="K876" s="17">
        <f>+IF('Colaris Pokedex'!N69&lt;&gt;"",'Colaris Pokedex'!N69,"")</f>
        <v>255</v>
      </c>
      <c r="L876" s="17">
        <f>+IF('Colaris Pokedex'!O69&lt;&gt;"",'Colaris Pokedex'!O69,"")</f>
        <v>70</v>
      </c>
      <c r="M876" s="17" t="str">
        <f>+IF('Colaris Pokedex'!P69&lt;&gt;"",'Colaris Pokedex'!P69,"")</f>
        <v>RUNAWAY</v>
      </c>
      <c r="N876" s="17" t="str">
        <f>+IF('Colaris Pokedex'!Q69&lt;&gt;"",'Colaris Pokedex'!Q69,"")</f>
        <v/>
      </c>
      <c r="O876" s="17" t="str">
        <f>+IF('Colaris Pokedex'!R69&lt;&gt;"",'Colaris Pokedex'!R69,"")</f>
        <v>1,TACKLE,1,LEER,1,GROWL,1,SCARYFACE</v>
      </c>
      <c r="P876" s="17" t="str">
        <f>+IF('Colaris Pokedex'!S69&lt;&gt;"",'Colaris Pokedex'!S69,"")</f>
        <v>FIREPUNCH,THUNDERPUNCH,ICEPUNCH,SWORDSDANCE,TAUNT,TRICK,GRASSYTERRAIN</v>
      </c>
      <c r="Q876" s="17" t="str">
        <f>+IF('Colaris Pokedex'!T69&lt;&gt;"",'Colaris Pokedex'!T69,"")</f>
        <v>Field</v>
      </c>
      <c r="R876" s="17">
        <f>+IF('Colaris Pokedex'!U69&lt;&gt;"",'Colaris Pokedex'!U69,"")</f>
        <v>4080</v>
      </c>
      <c r="S876" s="17">
        <f>+IF('Colaris Pokedex'!V69&lt;&gt;"",'Colaris Pokedex'!V69,"")</f>
        <v>0.1</v>
      </c>
      <c r="T876" s="17">
        <f>+IF('Colaris Pokedex'!W69&lt;&gt;"",'Colaris Pokedex'!W69,"")</f>
        <v>0.1</v>
      </c>
      <c r="U876" s="17" t="str">
        <f>+IF('Colaris Pokedex'!X69&lt;&gt;"",'Colaris Pokedex'!X69,"")</f>
        <v>Brown</v>
      </c>
      <c r="V876" s="17" t="str">
        <f>+IF('Colaris Pokedex'!Y69&lt;&gt;"",'Colaris Pokedex'!Y69,"")</f>
        <v/>
      </c>
      <c r="W876" s="17">
        <f>+IF('Colaris Pokedex'!Z69&lt;&gt;"",'Colaris Pokedex'!Z69,"")</f>
        <v>875</v>
      </c>
      <c r="X876" s="17">
        <f>+IF('Colaris Pokedex'!AA69&lt;&gt;"",'Colaris Pokedex'!AA69,"")</f>
        <v>0</v>
      </c>
      <c r="Y876" s="17">
        <f>+IF('Colaris Pokedex'!AB69&lt;&gt;"",'Colaris Pokedex'!AB69,"")</f>
        <v>0</v>
      </c>
      <c r="Z876" s="17">
        <f>+IF('Colaris Pokedex'!AC69&lt;&gt;"",'Colaris Pokedex'!AC69,"")</f>
        <v>0</v>
      </c>
      <c r="AA876" s="17">
        <f>+IF('Colaris Pokedex'!AD69&lt;&gt;"",'Colaris Pokedex'!AD69,"")</f>
        <v>0</v>
      </c>
      <c r="AB876" s="17">
        <f>+IF('Colaris Pokedex'!AE69&lt;&gt;"",'Colaris Pokedex'!AE69,"")</f>
        <v>0</v>
      </c>
      <c r="AC876" s="17">
        <f>+IF('Colaris Pokedex'!AF69&lt;&gt;"",'Colaris Pokedex'!AF69,"")</f>
        <v>0</v>
      </c>
      <c r="AD876" s="17">
        <f>+IF('Colaris Pokedex'!AG69&lt;&gt;"",'Colaris Pokedex'!AG69,"")</f>
        <v>0</v>
      </c>
      <c r="AE876" s="17">
        <f>+IF('Colaris Pokedex'!AH69&lt;&gt;"",'Colaris Pokedex'!AH69,"")</f>
        <v>0</v>
      </c>
      <c r="AF876" s="17">
        <f>+IF('Colaris Pokedex'!AI69&lt;&gt;"",'Colaris Pokedex'!AI69,"")</f>
        <v>0</v>
      </c>
      <c r="AG876" s="17" t="str">
        <f>+IF('Colaris Pokedex'!AJ69&lt;&gt;"",'Colaris Pokedex'!AJ69,"")</f>
        <v>875,0,0,0,0,0,0,0,0,0</v>
      </c>
      <c r="AH876" s="17" t="str">
        <f>+IF('Colaris Pokedex'!AK69&lt;&gt;"",'Colaris Pokedex'!AK69,"")</f>
        <v>TODO</v>
      </c>
      <c r="AI876" s="17" t="str">
        <f>+IF('Colaris Pokedex'!AL69&lt;&gt;"",'Colaris Pokedex'!AL69,"")</f>
        <v>"TO DO"</v>
      </c>
      <c r="AJ876" s="17" t="str">
        <f>+IF('Colaris Pokedex'!AM69&lt;&gt;"",'Colaris Pokedex'!AM69,"")</f>
        <v/>
      </c>
      <c r="AK876" s="17" t="str">
        <f>+IF('Colaris Pokedex'!AN69&lt;&gt;"",'Colaris Pokedex'!AN69,"")</f>
        <v/>
      </c>
      <c r="AL876" s="17" t="str">
        <f>+IF('Colaris Pokedex'!AO69&lt;&gt;"",'Colaris Pokedex'!AO69,"")</f>
        <v/>
      </c>
      <c r="AM876" s="17" t="str">
        <f>+IF('Colaris Pokedex'!AP69&lt;&gt;"",'Colaris Pokedex'!AP69,"")</f>
        <v/>
      </c>
      <c r="AN876" s="17">
        <f>+IF('Colaris Pokedex'!AQ69&lt;&gt;"",'Colaris Pokedex'!AQ69,"")</f>
        <v>0</v>
      </c>
      <c r="AO876" s="17">
        <f>+IF('Colaris Pokedex'!AR69&lt;&gt;"",'Colaris Pokedex'!AR69,"")</f>
        <v>25</v>
      </c>
      <c r="AP876" s="17">
        <f>+IF('Colaris Pokedex'!AS69&lt;&gt;"",'Colaris Pokedex'!AS69,"")</f>
        <v>0</v>
      </c>
      <c r="AQ876" s="17" t="str">
        <f>+IF('Colaris Pokedex'!AT69&lt;&gt;"",'Colaris Pokedex'!AT69,"")</f>
        <v/>
      </c>
      <c r="AT876" s="17" t="str">
        <f t="shared" si="26"/>
        <v>[875];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6" x14ac:dyDescent="0.25">
      <c r="A877" s="16">
        <v>876</v>
      </c>
      <c r="B877" s="17" t="str">
        <f>+IF('Colaris Pokedex'!E70&lt;&gt;"",'Colaris Pokedex'!E70,"")</f>
        <v>Quasuarius</v>
      </c>
      <c r="C877" s="17" t="str">
        <f>+IF('Colaris Pokedex'!F70&lt;&gt;"",'Colaris Pokedex'!F70,"")</f>
        <v>QUASUARIUS</v>
      </c>
      <c r="D877" s="17" t="str">
        <f>+IF('Colaris Pokedex'!G70&lt;&gt;"",'Colaris Pokedex'!G70,"")</f>
        <v>PSYCHIC</v>
      </c>
      <c r="E877" s="17" t="str">
        <f>+IF('Colaris Pokedex'!H70&lt;&gt;"",'Colaris Pokedex'!H70,"")</f>
        <v>FERAL</v>
      </c>
      <c r="F877" s="17" t="str">
        <f>+IF('Colaris Pokedex'!I70&lt;&gt;"",'Colaris Pokedex'!I70,"")</f>
        <v>30,30,30,30,30,30</v>
      </c>
      <c r="G877" s="17" t="str">
        <f>+IF('Colaris Pokedex'!J70&lt;&gt;"",'Colaris Pokedex'!J70,"")</f>
        <v>Female50Percent</v>
      </c>
      <c r="H877" s="17" t="str">
        <f>+IF('Colaris Pokedex'!K70&lt;&gt;"",'Colaris Pokedex'!K70,"")</f>
        <v>Medium</v>
      </c>
      <c r="I877" s="17">
        <f>+IF('Colaris Pokedex'!L70&lt;&gt;"",'Colaris Pokedex'!L70,"")</f>
        <v>0</v>
      </c>
      <c r="J877" s="17" t="str">
        <f>+IF('Colaris Pokedex'!M70&lt;&gt;"",'Colaris Pokedex'!M70,"")</f>
        <v>0,0,0,0,0,0</v>
      </c>
      <c r="K877" s="17">
        <f>+IF('Colaris Pokedex'!N70&lt;&gt;"",'Colaris Pokedex'!N70,"")</f>
        <v>255</v>
      </c>
      <c r="L877" s="17">
        <f>+IF('Colaris Pokedex'!O70&lt;&gt;"",'Colaris Pokedex'!O70,"")</f>
        <v>70</v>
      </c>
      <c r="M877" s="17" t="str">
        <f>+IF('Colaris Pokedex'!P70&lt;&gt;"",'Colaris Pokedex'!P70,"")</f>
        <v>RUNAWAY</v>
      </c>
      <c r="N877" s="17" t="str">
        <f>+IF('Colaris Pokedex'!Q70&lt;&gt;"",'Colaris Pokedex'!Q70,"")</f>
        <v/>
      </c>
      <c r="O877" s="17" t="str">
        <f>+IF('Colaris Pokedex'!R70&lt;&gt;"",'Colaris Pokedex'!R70,"")</f>
        <v>1,TACKLE,1,LEER,1,GROWL,1,SCARYFACE</v>
      </c>
      <c r="P877" s="17" t="str">
        <f>+IF('Colaris Pokedex'!S70&lt;&gt;"",'Colaris Pokedex'!S70,"")</f>
        <v>FIREPUNCH,THUNDERPUNCH,ICEPUNCH,SWORDSDANCE,TAUNT,TRICK,GRASSYTERRAIN</v>
      </c>
      <c r="Q877" s="17" t="str">
        <f>+IF('Colaris Pokedex'!T70&lt;&gt;"",'Colaris Pokedex'!T70,"")</f>
        <v>Field</v>
      </c>
      <c r="R877" s="17">
        <f>+IF('Colaris Pokedex'!U70&lt;&gt;"",'Colaris Pokedex'!U70,"")</f>
        <v>4080</v>
      </c>
      <c r="S877" s="17">
        <f>+IF('Colaris Pokedex'!V70&lt;&gt;"",'Colaris Pokedex'!V70,"")</f>
        <v>0.1</v>
      </c>
      <c r="T877" s="17">
        <f>+IF('Colaris Pokedex'!W70&lt;&gt;"",'Colaris Pokedex'!W70,"")</f>
        <v>0.1</v>
      </c>
      <c r="U877" s="17" t="str">
        <f>+IF('Colaris Pokedex'!X70&lt;&gt;"",'Colaris Pokedex'!X70,"")</f>
        <v>Brown</v>
      </c>
      <c r="V877" s="17" t="str">
        <f>+IF('Colaris Pokedex'!Y70&lt;&gt;"",'Colaris Pokedex'!Y70,"")</f>
        <v/>
      </c>
      <c r="W877" s="17">
        <f>+IF('Colaris Pokedex'!Z70&lt;&gt;"",'Colaris Pokedex'!Z70,"")</f>
        <v>876</v>
      </c>
      <c r="X877" s="17">
        <f>+IF('Colaris Pokedex'!AA70&lt;&gt;"",'Colaris Pokedex'!AA70,"")</f>
        <v>0</v>
      </c>
      <c r="Y877" s="17">
        <f>+IF('Colaris Pokedex'!AB70&lt;&gt;"",'Colaris Pokedex'!AB70,"")</f>
        <v>0</v>
      </c>
      <c r="Z877" s="17">
        <f>+IF('Colaris Pokedex'!AC70&lt;&gt;"",'Colaris Pokedex'!AC70,"")</f>
        <v>0</v>
      </c>
      <c r="AA877" s="17">
        <f>+IF('Colaris Pokedex'!AD70&lt;&gt;"",'Colaris Pokedex'!AD70,"")</f>
        <v>0</v>
      </c>
      <c r="AB877" s="17">
        <f>+IF('Colaris Pokedex'!AE70&lt;&gt;"",'Colaris Pokedex'!AE70,"")</f>
        <v>0</v>
      </c>
      <c r="AC877" s="17">
        <f>+IF('Colaris Pokedex'!AF70&lt;&gt;"",'Colaris Pokedex'!AF70,"")</f>
        <v>0</v>
      </c>
      <c r="AD877" s="17">
        <f>+IF('Colaris Pokedex'!AG70&lt;&gt;"",'Colaris Pokedex'!AG70,"")</f>
        <v>0</v>
      </c>
      <c r="AE877" s="17">
        <f>+IF('Colaris Pokedex'!AH70&lt;&gt;"",'Colaris Pokedex'!AH70,"")</f>
        <v>0</v>
      </c>
      <c r="AF877" s="17">
        <f>+IF('Colaris Pokedex'!AI70&lt;&gt;"",'Colaris Pokedex'!AI70,"")</f>
        <v>0</v>
      </c>
      <c r="AG877" s="17" t="str">
        <f>+IF('Colaris Pokedex'!AJ70&lt;&gt;"",'Colaris Pokedex'!AJ70,"")</f>
        <v>876,0,0,0,0,0,0,0,0,0</v>
      </c>
      <c r="AH877" s="17" t="str">
        <f>+IF('Colaris Pokedex'!AK70&lt;&gt;"",'Colaris Pokedex'!AK70,"")</f>
        <v>TODO</v>
      </c>
      <c r="AI877" s="17" t="str">
        <f>+IF('Colaris Pokedex'!AL70&lt;&gt;"",'Colaris Pokedex'!AL70,"")</f>
        <v>"TO DO"</v>
      </c>
      <c r="AJ877" s="17" t="str">
        <f>+IF('Colaris Pokedex'!AM70&lt;&gt;"",'Colaris Pokedex'!AM70,"")</f>
        <v/>
      </c>
      <c r="AK877" s="17" t="str">
        <f>+IF('Colaris Pokedex'!AN70&lt;&gt;"",'Colaris Pokedex'!AN70,"")</f>
        <v/>
      </c>
      <c r="AL877" s="17" t="str">
        <f>+IF('Colaris Pokedex'!AO70&lt;&gt;"",'Colaris Pokedex'!AO70,"")</f>
        <v/>
      </c>
      <c r="AM877" s="17" t="str">
        <f>+IF('Colaris Pokedex'!AP70&lt;&gt;"",'Colaris Pokedex'!AP70,"")</f>
        <v/>
      </c>
      <c r="AN877" s="17">
        <f>+IF('Colaris Pokedex'!AQ70&lt;&gt;"",'Colaris Pokedex'!AQ70,"")</f>
        <v>0</v>
      </c>
      <c r="AO877" s="17">
        <f>+IF('Colaris Pokedex'!AR70&lt;&gt;"",'Colaris Pokedex'!AR70,"")</f>
        <v>25</v>
      </c>
      <c r="AP877" s="17">
        <f>+IF('Colaris Pokedex'!AS70&lt;&gt;"",'Colaris Pokedex'!AS70,"")</f>
        <v>0</v>
      </c>
      <c r="AQ877" s="17" t="str">
        <f>+IF('Colaris Pokedex'!AT70&lt;&gt;"",'Colaris Pokedex'!AT70,"")</f>
        <v/>
      </c>
      <c r="AT877" s="17" t="str">
        <f t="shared" si="26"/>
        <v>[876];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DO";FormNames=;WildItemCommon=;WildItemUncommon=;WildItemRare=;BattlerPlayerY=0;BattlerEnemyY=25;BattlerAltitude=0;Evolutions=;Incense=</v>
      </c>
    </row>
    <row r="878" spans="1:46" x14ac:dyDescent="0.25">
      <c r="A878" s="16">
        <v>877</v>
      </c>
      <c r="B878" s="17" t="str">
        <f>+IF('Colaris Pokedex'!E71&lt;&gt;"",'Colaris Pokedex'!E71,"")</f>
        <v>Cubuma</v>
      </c>
      <c r="C878" s="17" t="str">
        <f>+IF('Colaris Pokedex'!F71&lt;&gt;"",'Colaris Pokedex'!F71,"")</f>
        <v>CUBUMA</v>
      </c>
      <c r="D878" s="17" t="str">
        <f>+IF('Colaris Pokedex'!G71&lt;&gt;"",'Colaris Pokedex'!G71,"")</f>
        <v>FERAL</v>
      </c>
      <c r="E878" s="17" t="str">
        <f>+IF('Colaris Pokedex'!H71&lt;&gt;"",'Colaris Pokedex'!H71,"")</f>
        <v/>
      </c>
      <c r="F878" s="17" t="str">
        <f>+IF('Colaris Pokedex'!I71&lt;&gt;"",'Colaris Pokedex'!I71,"")</f>
        <v>30,30,30,30,30,30</v>
      </c>
      <c r="G878" s="17" t="str">
        <f>+IF('Colaris Pokedex'!J71&lt;&gt;"",'Colaris Pokedex'!J71,"")</f>
        <v>Female50Percent</v>
      </c>
      <c r="H878" s="17" t="str">
        <f>+IF('Colaris Pokedex'!K71&lt;&gt;"",'Colaris Pokedex'!K71,"")</f>
        <v>Medium</v>
      </c>
      <c r="I878" s="17">
        <f>+IF('Colaris Pokedex'!L71&lt;&gt;"",'Colaris Pokedex'!L71,"")</f>
        <v>0</v>
      </c>
      <c r="J878" s="17" t="str">
        <f>+IF('Colaris Pokedex'!M71&lt;&gt;"",'Colaris Pokedex'!M71,"")</f>
        <v>0,0,0,0,0,0</v>
      </c>
      <c r="K878" s="17">
        <f>+IF('Colaris Pokedex'!N71&lt;&gt;"",'Colaris Pokedex'!N71,"")</f>
        <v>255</v>
      </c>
      <c r="L878" s="17">
        <f>+IF('Colaris Pokedex'!O71&lt;&gt;"",'Colaris Pokedex'!O71,"")</f>
        <v>70</v>
      </c>
      <c r="M878" s="17" t="str">
        <f>+IF('Colaris Pokedex'!P71&lt;&gt;"",'Colaris Pokedex'!P71,"")</f>
        <v>RUNAWAY</v>
      </c>
      <c r="N878" s="17" t="str">
        <f>+IF('Colaris Pokedex'!Q71&lt;&gt;"",'Colaris Pokedex'!Q71,"")</f>
        <v/>
      </c>
      <c r="O878" s="17" t="str">
        <f>+IF('Colaris Pokedex'!R71&lt;&gt;"",'Colaris Pokedex'!R71,"")</f>
        <v>1,TACKLE,1,LEER,1,GROWL,1,SCARYFACE</v>
      </c>
      <c r="P878" s="17" t="str">
        <f>+IF('Colaris Pokedex'!S71&lt;&gt;"",'Colaris Pokedex'!S71,"")</f>
        <v>FIREPUNCH,THUNDERPUNCH,ICEPUNCH,SWORDSDANCE,TAUNT,TRICK,GRASSYTERRAIN</v>
      </c>
      <c r="Q878" s="17" t="str">
        <f>+IF('Colaris Pokedex'!T71&lt;&gt;"",'Colaris Pokedex'!T71,"")</f>
        <v>Field</v>
      </c>
      <c r="R878" s="17">
        <f>+IF('Colaris Pokedex'!U71&lt;&gt;"",'Colaris Pokedex'!U71,"")</f>
        <v>4080</v>
      </c>
      <c r="S878" s="17">
        <f>+IF('Colaris Pokedex'!V71&lt;&gt;"",'Colaris Pokedex'!V71,"")</f>
        <v>0.1</v>
      </c>
      <c r="T878" s="17">
        <f>+IF('Colaris Pokedex'!W71&lt;&gt;"",'Colaris Pokedex'!W71,"")</f>
        <v>0.1</v>
      </c>
      <c r="U878" s="17" t="str">
        <f>+IF('Colaris Pokedex'!X71&lt;&gt;"",'Colaris Pokedex'!X71,"")</f>
        <v>Brown</v>
      </c>
      <c r="V878" s="17" t="str">
        <f>+IF('Colaris Pokedex'!Y71&lt;&gt;"",'Colaris Pokedex'!Y71,"")</f>
        <v/>
      </c>
      <c r="W878" s="17">
        <f>+IF('Colaris Pokedex'!Z71&lt;&gt;"",'Colaris Pokedex'!Z71,"")</f>
        <v>877</v>
      </c>
      <c r="X878" s="17">
        <f>+IF('Colaris Pokedex'!AA71&lt;&gt;"",'Colaris Pokedex'!AA71,"")</f>
        <v>0</v>
      </c>
      <c r="Y878" s="17">
        <f>+IF('Colaris Pokedex'!AB71&lt;&gt;"",'Colaris Pokedex'!AB71,"")</f>
        <v>0</v>
      </c>
      <c r="Z878" s="17">
        <f>+IF('Colaris Pokedex'!AC71&lt;&gt;"",'Colaris Pokedex'!AC71,"")</f>
        <v>0</v>
      </c>
      <c r="AA878" s="17">
        <f>+IF('Colaris Pokedex'!AD71&lt;&gt;"",'Colaris Pokedex'!AD71,"")</f>
        <v>0</v>
      </c>
      <c r="AB878" s="17">
        <f>+IF('Colaris Pokedex'!AE71&lt;&gt;"",'Colaris Pokedex'!AE71,"")</f>
        <v>0</v>
      </c>
      <c r="AC878" s="17">
        <f>+IF('Colaris Pokedex'!AF71&lt;&gt;"",'Colaris Pokedex'!AF71,"")</f>
        <v>0</v>
      </c>
      <c r="AD878" s="17">
        <f>+IF('Colaris Pokedex'!AG71&lt;&gt;"",'Colaris Pokedex'!AG71,"")</f>
        <v>0</v>
      </c>
      <c r="AE878" s="17">
        <f>+IF('Colaris Pokedex'!AH71&lt;&gt;"",'Colaris Pokedex'!AH71,"")</f>
        <v>0</v>
      </c>
      <c r="AF878" s="17">
        <f>+IF('Colaris Pokedex'!AI71&lt;&gt;"",'Colaris Pokedex'!AI71,"")</f>
        <v>0</v>
      </c>
      <c r="AG878" s="17" t="str">
        <f>+IF('Colaris Pokedex'!AJ71&lt;&gt;"",'Colaris Pokedex'!AJ71,"")</f>
        <v>877,0,0,0,0,0,0,0,0,0</v>
      </c>
      <c r="AH878" s="17" t="str">
        <f>+IF('Colaris Pokedex'!AK71&lt;&gt;"",'Colaris Pokedex'!AK71,"")</f>
        <v>TODO</v>
      </c>
      <c r="AI878" s="17" t="str">
        <f>+IF('Colaris Pokedex'!AL71&lt;&gt;"",'Colaris Pokedex'!AL71,"")</f>
        <v>"TO DO"</v>
      </c>
      <c r="AJ878" s="17" t="str">
        <f>+IF('Colaris Pokedex'!AM71&lt;&gt;"",'Colaris Pokedex'!AM71,"")</f>
        <v/>
      </c>
      <c r="AK878" s="17" t="str">
        <f>+IF('Colaris Pokedex'!AN71&lt;&gt;"",'Colaris Pokedex'!AN71,"")</f>
        <v/>
      </c>
      <c r="AL878" s="17" t="str">
        <f>+IF('Colaris Pokedex'!AO71&lt;&gt;"",'Colaris Pokedex'!AO71,"")</f>
        <v/>
      </c>
      <c r="AM878" s="17" t="str">
        <f>+IF('Colaris Pokedex'!AP71&lt;&gt;"",'Colaris Pokedex'!AP71,"")</f>
        <v/>
      </c>
      <c r="AN878" s="17">
        <f>+IF('Colaris Pokedex'!AQ71&lt;&gt;"",'Colaris Pokedex'!AQ71,"")</f>
        <v>0</v>
      </c>
      <c r="AO878" s="17">
        <f>+IF('Colaris Pokedex'!AR71&lt;&gt;"",'Colaris Pokedex'!AR71,"")</f>
        <v>25</v>
      </c>
      <c r="AP878" s="17">
        <f>+IF('Colaris Pokedex'!AS71&lt;&gt;"",'Colaris Pokedex'!AS71,"")</f>
        <v>0</v>
      </c>
      <c r="AQ878" s="17" t="str">
        <f>+IF('Colaris Pokedex'!AT71&lt;&gt;"",'Colaris Pokedex'!AT71,"")</f>
        <v/>
      </c>
      <c r="AT878" s="17" t="str">
        <f t="shared" si="26"/>
        <v>[877];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DO";FormNames=;WildItemCommon=;WildItemUncommon=;WildItemRare=;BattlerPlayerY=0;BattlerEnemyY=25;BattlerAltitude=0;Evolutions=;Incense=</v>
      </c>
    </row>
    <row r="879" spans="1:46" x14ac:dyDescent="0.25">
      <c r="A879" s="16">
        <v>878</v>
      </c>
      <c r="B879" s="17" t="str">
        <f>+IF('Colaris Pokedex'!E72&lt;&gt;"",'Colaris Pokedex'!E72,"")</f>
        <v>Feruma</v>
      </c>
      <c r="C879" s="17" t="str">
        <f>+IF('Colaris Pokedex'!F72&lt;&gt;"",'Colaris Pokedex'!F72,"")</f>
        <v>FERUMA</v>
      </c>
      <c r="D879" s="17" t="str">
        <f>+IF('Colaris Pokedex'!G72&lt;&gt;"",'Colaris Pokedex'!G72,"")</f>
        <v>FERAL</v>
      </c>
      <c r="E879" s="17" t="str">
        <f>+IF('Colaris Pokedex'!H72&lt;&gt;"",'Colaris Pokedex'!H72,"")</f>
        <v/>
      </c>
      <c r="F879" s="17" t="str">
        <f>+IF('Colaris Pokedex'!I72&lt;&gt;"",'Colaris Pokedex'!I72,"")</f>
        <v>30,30,30,30,30,30</v>
      </c>
      <c r="G879" s="17" t="str">
        <f>+IF('Colaris Pokedex'!J72&lt;&gt;"",'Colaris Pokedex'!J72,"")</f>
        <v>Female50Percent</v>
      </c>
      <c r="H879" s="17" t="str">
        <f>+IF('Colaris Pokedex'!K72&lt;&gt;"",'Colaris Pokedex'!K72,"")</f>
        <v>Medium</v>
      </c>
      <c r="I879" s="17">
        <f>+IF('Colaris Pokedex'!L72&lt;&gt;"",'Colaris Pokedex'!L72,"")</f>
        <v>0</v>
      </c>
      <c r="J879" s="17" t="str">
        <f>+IF('Colaris Pokedex'!M72&lt;&gt;"",'Colaris Pokedex'!M72,"")</f>
        <v>0,0,0,0,0,0</v>
      </c>
      <c r="K879" s="17">
        <f>+IF('Colaris Pokedex'!N72&lt;&gt;"",'Colaris Pokedex'!N72,"")</f>
        <v>255</v>
      </c>
      <c r="L879" s="17">
        <f>+IF('Colaris Pokedex'!O72&lt;&gt;"",'Colaris Pokedex'!O72,"")</f>
        <v>70</v>
      </c>
      <c r="M879" s="17" t="str">
        <f>+IF('Colaris Pokedex'!P72&lt;&gt;"",'Colaris Pokedex'!P72,"")</f>
        <v>RUNAWAY</v>
      </c>
      <c r="N879" s="17" t="str">
        <f>+IF('Colaris Pokedex'!Q72&lt;&gt;"",'Colaris Pokedex'!Q72,"")</f>
        <v/>
      </c>
      <c r="O879" s="17" t="str">
        <f>+IF('Colaris Pokedex'!R72&lt;&gt;"",'Colaris Pokedex'!R72,"")</f>
        <v>1,TACKLE,1,LEER,1,GROWL,1,SCARYFACE</v>
      </c>
      <c r="P879" s="17" t="str">
        <f>+IF('Colaris Pokedex'!S72&lt;&gt;"",'Colaris Pokedex'!S72,"")</f>
        <v>FIREPUNCH,THUNDERPUNCH,ICEPUNCH,SWORDSDANCE,TAUNT,TRICK,GRASSYTERRAIN</v>
      </c>
      <c r="Q879" s="17" t="str">
        <f>+IF('Colaris Pokedex'!T72&lt;&gt;"",'Colaris Pokedex'!T72,"")</f>
        <v>Field</v>
      </c>
      <c r="R879" s="17">
        <f>+IF('Colaris Pokedex'!U72&lt;&gt;"",'Colaris Pokedex'!U72,"")</f>
        <v>4080</v>
      </c>
      <c r="S879" s="17">
        <f>+IF('Colaris Pokedex'!V72&lt;&gt;"",'Colaris Pokedex'!V72,"")</f>
        <v>0.1</v>
      </c>
      <c r="T879" s="17">
        <f>+IF('Colaris Pokedex'!W72&lt;&gt;"",'Colaris Pokedex'!W72,"")</f>
        <v>0.1</v>
      </c>
      <c r="U879" s="17" t="str">
        <f>+IF('Colaris Pokedex'!X72&lt;&gt;"",'Colaris Pokedex'!X72,"")</f>
        <v>Brown</v>
      </c>
      <c r="V879" s="17" t="str">
        <f>+IF('Colaris Pokedex'!Y72&lt;&gt;"",'Colaris Pokedex'!Y72,"")</f>
        <v/>
      </c>
      <c r="W879" s="17">
        <f>+IF('Colaris Pokedex'!Z72&lt;&gt;"",'Colaris Pokedex'!Z72,"")</f>
        <v>878</v>
      </c>
      <c r="X879" s="17">
        <f>+IF('Colaris Pokedex'!AA72&lt;&gt;"",'Colaris Pokedex'!AA72,"")</f>
        <v>0</v>
      </c>
      <c r="Y879" s="17">
        <f>+IF('Colaris Pokedex'!AB72&lt;&gt;"",'Colaris Pokedex'!AB72,"")</f>
        <v>0</v>
      </c>
      <c r="Z879" s="17">
        <f>+IF('Colaris Pokedex'!AC72&lt;&gt;"",'Colaris Pokedex'!AC72,"")</f>
        <v>0</v>
      </c>
      <c r="AA879" s="17">
        <f>+IF('Colaris Pokedex'!AD72&lt;&gt;"",'Colaris Pokedex'!AD72,"")</f>
        <v>0</v>
      </c>
      <c r="AB879" s="17">
        <f>+IF('Colaris Pokedex'!AE72&lt;&gt;"",'Colaris Pokedex'!AE72,"")</f>
        <v>0</v>
      </c>
      <c r="AC879" s="17">
        <f>+IF('Colaris Pokedex'!AF72&lt;&gt;"",'Colaris Pokedex'!AF72,"")</f>
        <v>0</v>
      </c>
      <c r="AD879" s="17">
        <f>+IF('Colaris Pokedex'!AG72&lt;&gt;"",'Colaris Pokedex'!AG72,"")</f>
        <v>0</v>
      </c>
      <c r="AE879" s="17">
        <f>+IF('Colaris Pokedex'!AH72&lt;&gt;"",'Colaris Pokedex'!AH72,"")</f>
        <v>0</v>
      </c>
      <c r="AF879" s="17">
        <f>+IF('Colaris Pokedex'!AI72&lt;&gt;"",'Colaris Pokedex'!AI72,"")</f>
        <v>0</v>
      </c>
      <c r="AG879" s="17" t="str">
        <f>+IF('Colaris Pokedex'!AJ72&lt;&gt;"",'Colaris Pokedex'!AJ72,"")</f>
        <v>878,0,0,0,0,0,0,0,0,0</v>
      </c>
      <c r="AH879" s="17" t="str">
        <f>+IF('Colaris Pokedex'!AK72&lt;&gt;"",'Colaris Pokedex'!AK72,"")</f>
        <v>TODO</v>
      </c>
      <c r="AI879" s="17" t="str">
        <f>+IF('Colaris Pokedex'!AL72&lt;&gt;"",'Colaris Pokedex'!AL72,"")</f>
        <v>"TO DO"</v>
      </c>
      <c r="AJ879" s="17" t="str">
        <f>+IF('Colaris Pokedex'!AM72&lt;&gt;"",'Colaris Pokedex'!AM72,"")</f>
        <v/>
      </c>
      <c r="AK879" s="17" t="str">
        <f>+IF('Colaris Pokedex'!AN72&lt;&gt;"",'Colaris Pokedex'!AN72,"")</f>
        <v/>
      </c>
      <c r="AL879" s="17" t="str">
        <f>+IF('Colaris Pokedex'!AO72&lt;&gt;"",'Colaris Pokedex'!AO72,"")</f>
        <v/>
      </c>
      <c r="AM879" s="17" t="str">
        <f>+IF('Colaris Pokedex'!AP72&lt;&gt;"",'Colaris Pokedex'!AP72,"")</f>
        <v/>
      </c>
      <c r="AN879" s="17">
        <f>+IF('Colaris Pokedex'!AQ72&lt;&gt;"",'Colaris Pokedex'!AQ72,"")</f>
        <v>0</v>
      </c>
      <c r="AO879" s="17">
        <f>+IF('Colaris Pokedex'!AR72&lt;&gt;"",'Colaris Pokedex'!AR72,"")</f>
        <v>25</v>
      </c>
      <c r="AP879" s="17">
        <f>+IF('Colaris Pokedex'!AS72&lt;&gt;"",'Colaris Pokedex'!AS72,"")</f>
        <v>0</v>
      </c>
      <c r="AQ879" s="17" t="str">
        <f>+IF('Colaris Pokedex'!AT72&lt;&gt;"",'Colaris Pokedex'!AT72,"")</f>
        <v/>
      </c>
      <c r="AT879" s="17" t="str">
        <f t="shared" si="26"/>
        <v>[878];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6" x14ac:dyDescent="0.25">
      <c r="A880" s="16">
        <v>879</v>
      </c>
      <c r="B880" s="17" t="str">
        <f>+IF('Colaris Pokedex'!E73&lt;&gt;"",'Colaris Pokedex'!E73,"")</f>
        <v>Pumail</v>
      </c>
      <c r="C880" s="17" t="str">
        <f>+IF('Colaris Pokedex'!F73&lt;&gt;"",'Colaris Pokedex'!F73,"")</f>
        <v>PUMAIL</v>
      </c>
      <c r="D880" s="17" t="str">
        <f>+IF('Colaris Pokedex'!G73&lt;&gt;"",'Colaris Pokedex'!G73,"")</f>
        <v>FERAL</v>
      </c>
      <c r="E880" s="17" t="str">
        <f>+IF('Colaris Pokedex'!H73&lt;&gt;"",'Colaris Pokedex'!H73,"")</f>
        <v>STEEL</v>
      </c>
      <c r="F880" s="17" t="str">
        <f>+IF('Colaris Pokedex'!I73&lt;&gt;"",'Colaris Pokedex'!I73,"")</f>
        <v>30,30,30,30,30,30</v>
      </c>
      <c r="G880" s="17" t="str">
        <f>+IF('Colaris Pokedex'!J73&lt;&gt;"",'Colaris Pokedex'!J73,"")</f>
        <v>Female50Percent</v>
      </c>
      <c r="H880" s="17" t="str">
        <f>+IF('Colaris Pokedex'!K73&lt;&gt;"",'Colaris Pokedex'!K73,"")</f>
        <v>Medium</v>
      </c>
      <c r="I880" s="17">
        <f>+IF('Colaris Pokedex'!L73&lt;&gt;"",'Colaris Pokedex'!L73,"")</f>
        <v>0</v>
      </c>
      <c r="J880" s="17" t="str">
        <f>+IF('Colaris Pokedex'!M73&lt;&gt;"",'Colaris Pokedex'!M73,"")</f>
        <v>0,0,0,0,0,0</v>
      </c>
      <c r="K880" s="17">
        <f>+IF('Colaris Pokedex'!N73&lt;&gt;"",'Colaris Pokedex'!N73,"")</f>
        <v>255</v>
      </c>
      <c r="L880" s="17">
        <f>+IF('Colaris Pokedex'!O73&lt;&gt;"",'Colaris Pokedex'!O73,"")</f>
        <v>70</v>
      </c>
      <c r="M880" s="17" t="str">
        <f>+IF('Colaris Pokedex'!P73&lt;&gt;"",'Colaris Pokedex'!P73,"")</f>
        <v>RUNAWAY</v>
      </c>
      <c r="N880" s="17" t="str">
        <f>+IF('Colaris Pokedex'!Q73&lt;&gt;"",'Colaris Pokedex'!Q73,"")</f>
        <v/>
      </c>
      <c r="O880" s="17" t="str">
        <f>+IF('Colaris Pokedex'!R73&lt;&gt;"",'Colaris Pokedex'!R73,"")</f>
        <v>1,TACKLE,1,LEER,1,GROWL,1,SCARYFACE</v>
      </c>
      <c r="P880" s="17" t="str">
        <f>+IF('Colaris Pokedex'!S73&lt;&gt;"",'Colaris Pokedex'!S73,"")</f>
        <v>FIREPUNCH,THUNDERPUNCH,ICEPUNCH,SWORDSDANCE,TAUNT,TRICK,GRASSYTERRAIN</v>
      </c>
      <c r="Q880" s="17" t="str">
        <f>+IF('Colaris Pokedex'!T73&lt;&gt;"",'Colaris Pokedex'!T73,"")</f>
        <v>Field</v>
      </c>
      <c r="R880" s="17">
        <f>+IF('Colaris Pokedex'!U73&lt;&gt;"",'Colaris Pokedex'!U73,"")</f>
        <v>4080</v>
      </c>
      <c r="S880" s="17">
        <f>+IF('Colaris Pokedex'!V73&lt;&gt;"",'Colaris Pokedex'!V73,"")</f>
        <v>0.1</v>
      </c>
      <c r="T880" s="17">
        <f>+IF('Colaris Pokedex'!W73&lt;&gt;"",'Colaris Pokedex'!W73,"")</f>
        <v>0.1</v>
      </c>
      <c r="U880" s="17" t="str">
        <f>+IF('Colaris Pokedex'!X73&lt;&gt;"",'Colaris Pokedex'!X73,"")</f>
        <v>Brown</v>
      </c>
      <c r="V880" s="17" t="str">
        <f>+IF('Colaris Pokedex'!Y73&lt;&gt;"",'Colaris Pokedex'!Y73,"")</f>
        <v/>
      </c>
      <c r="W880" s="17">
        <f>+IF('Colaris Pokedex'!Z73&lt;&gt;"",'Colaris Pokedex'!Z73,"")</f>
        <v>879</v>
      </c>
      <c r="X880" s="17">
        <f>+IF('Colaris Pokedex'!AA73&lt;&gt;"",'Colaris Pokedex'!AA73,"")</f>
        <v>0</v>
      </c>
      <c r="Y880" s="17">
        <f>+IF('Colaris Pokedex'!AB73&lt;&gt;"",'Colaris Pokedex'!AB73,"")</f>
        <v>0</v>
      </c>
      <c r="Z880" s="17">
        <f>+IF('Colaris Pokedex'!AC73&lt;&gt;"",'Colaris Pokedex'!AC73,"")</f>
        <v>0</v>
      </c>
      <c r="AA880" s="17">
        <f>+IF('Colaris Pokedex'!AD73&lt;&gt;"",'Colaris Pokedex'!AD73,"")</f>
        <v>0</v>
      </c>
      <c r="AB880" s="17">
        <f>+IF('Colaris Pokedex'!AE73&lt;&gt;"",'Colaris Pokedex'!AE73,"")</f>
        <v>0</v>
      </c>
      <c r="AC880" s="17">
        <f>+IF('Colaris Pokedex'!AF73&lt;&gt;"",'Colaris Pokedex'!AF73,"")</f>
        <v>0</v>
      </c>
      <c r="AD880" s="17">
        <f>+IF('Colaris Pokedex'!AG73&lt;&gt;"",'Colaris Pokedex'!AG73,"")</f>
        <v>0</v>
      </c>
      <c r="AE880" s="17">
        <f>+IF('Colaris Pokedex'!AH73&lt;&gt;"",'Colaris Pokedex'!AH73,"")</f>
        <v>0</v>
      </c>
      <c r="AF880" s="17">
        <f>+IF('Colaris Pokedex'!AI73&lt;&gt;"",'Colaris Pokedex'!AI73,"")</f>
        <v>0</v>
      </c>
      <c r="AG880" s="17" t="str">
        <f>+IF('Colaris Pokedex'!AJ73&lt;&gt;"",'Colaris Pokedex'!AJ73,"")</f>
        <v>879,0,0,0,0,0,0,0,0,0</v>
      </c>
      <c r="AH880" s="17" t="str">
        <f>+IF('Colaris Pokedex'!AK73&lt;&gt;"",'Colaris Pokedex'!AK73,"")</f>
        <v>TODO</v>
      </c>
      <c r="AI880" s="17" t="str">
        <f>+IF('Colaris Pokedex'!AL73&lt;&gt;"",'Colaris Pokedex'!AL73,"")</f>
        <v>"TO DO"</v>
      </c>
      <c r="AJ880" s="17" t="str">
        <f>+IF('Colaris Pokedex'!AM73&lt;&gt;"",'Colaris Pokedex'!AM73,"")</f>
        <v/>
      </c>
      <c r="AK880" s="17" t="str">
        <f>+IF('Colaris Pokedex'!AN73&lt;&gt;"",'Colaris Pokedex'!AN73,"")</f>
        <v/>
      </c>
      <c r="AL880" s="17" t="str">
        <f>+IF('Colaris Pokedex'!AO73&lt;&gt;"",'Colaris Pokedex'!AO73,"")</f>
        <v/>
      </c>
      <c r="AM880" s="17" t="str">
        <f>+IF('Colaris Pokedex'!AP73&lt;&gt;"",'Colaris Pokedex'!AP73,"")</f>
        <v/>
      </c>
      <c r="AN880" s="17">
        <f>+IF('Colaris Pokedex'!AQ73&lt;&gt;"",'Colaris Pokedex'!AQ73,"")</f>
        <v>0</v>
      </c>
      <c r="AO880" s="17">
        <f>+IF('Colaris Pokedex'!AR73&lt;&gt;"",'Colaris Pokedex'!AR73,"")</f>
        <v>25</v>
      </c>
      <c r="AP880" s="17">
        <f>+IF('Colaris Pokedex'!AS73&lt;&gt;"",'Colaris Pokedex'!AS73,"")</f>
        <v>0</v>
      </c>
      <c r="AQ880" s="17" t="str">
        <f>+IF('Colaris Pokedex'!AT73&lt;&gt;"",'Colaris Pokedex'!AT73,"")</f>
        <v/>
      </c>
      <c r="AT880" s="17" t="str">
        <f t="shared" si="26"/>
        <v>[879];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DO";FormNames=;WildItemCommon=;WildItemUncommon=;WildItemRare=;BattlerPlayerY=0;BattlerEnemyY=25;BattlerAltitude=0;Evolutions=;Incense=</v>
      </c>
    </row>
    <row r="881" spans="1:46" x14ac:dyDescent="0.25">
      <c r="A881" s="16">
        <v>880</v>
      </c>
      <c r="B881" s="17" t="str">
        <f>+IF('Colaris Pokedex'!E74&lt;&gt;"",'Colaris Pokedex'!E74,"")</f>
        <v>Wicunha</v>
      </c>
      <c r="C881" s="17" t="str">
        <f>+IF('Colaris Pokedex'!F74&lt;&gt;"",'Colaris Pokedex'!F74,"")</f>
        <v>WICUNHA</v>
      </c>
      <c r="D881" s="17" t="str">
        <f>+IF('Colaris Pokedex'!G74&lt;&gt;"",'Colaris Pokedex'!G74,"")</f>
        <v>NORMAL</v>
      </c>
      <c r="E881" s="17" t="str">
        <f>+IF('Colaris Pokedex'!H74&lt;&gt;"",'Colaris Pokedex'!H74,"")</f>
        <v/>
      </c>
      <c r="F881" s="17" t="str">
        <f>+IF('Colaris Pokedex'!I74&lt;&gt;"",'Colaris Pokedex'!I74,"")</f>
        <v>30,30,30,30,30,30</v>
      </c>
      <c r="G881" s="17" t="str">
        <f>+IF('Colaris Pokedex'!J74&lt;&gt;"",'Colaris Pokedex'!J74,"")</f>
        <v>Female50Percent</v>
      </c>
      <c r="H881" s="17" t="str">
        <f>+IF('Colaris Pokedex'!K74&lt;&gt;"",'Colaris Pokedex'!K74,"")</f>
        <v>Medium</v>
      </c>
      <c r="I881" s="17">
        <f>+IF('Colaris Pokedex'!L74&lt;&gt;"",'Colaris Pokedex'!L74,"")</f>
        <v>0</v>
      </c>
      <c r="J881" s="17" t="str">
        <f>+IF('Colaris Pokedex'!M74&lt;&gt;"",'Colaris Pokedex'!M74,"")</f>
        <v>0,0,0,0,0,0</v>
      </c>
      <c r="K881" s="17">
        <f>+IF('Colaris Pokedex'!N74&lt;&gt;"",'Colaris Pokedex'!N74,"")</f>
        <v>255</v>
      </c>
      <c r="L881" s="17">
        <f>+IF('Colaris Pokedex'!O74&lt;&gt;"",'Colaris Pokedex'!O74,"")</f>
        <v>70</v>
      </c>
      <c r="M881" s="17" t="str">
        <f>+IF('Colaris Pokedex'!P74&lt;&gt;"",'Colaris Pokedex'!P74,"")</f>
        <v>RUNAWAY</v>
      </c>
      <c r="N881" s="17" t="str">
        <f>+IF('Colaris Pokedex'!Q74&lt;&gt;"",'Colaris Pokedex'!Q74,"")</f>
        <v/>
      </c>
      <c r="O881" s="17" t="str">
        <f>+IF('Colaris Pokedex'!R74&lt;&gt;"",'Colaris Pokedex'!R74,"")</f>
        <v>1,TACKLE,1,LEER,1,GROWL,1,SCARYFACE</v>
      </c>
      <c r="P881" s="17" t="str">
        <f>+IF('Colaris Pokedex'!S74&lt;&gt;"",'Colaris Pokedex'!S74,"")</f>
        <v>FIREPUNCH,THUNDERPUNCH,ICEPUNCH,SWORDSDANCE,TAUNT,TRICK,GRASSYTERRAIN</v>
      </c>
      <c r="Q881" s="17" t="str">
        <f>+IF('Colaris Pokedex'!T74&lt;&gt;"",'Colaris Pokedex'!T74,"")</f>
        <v>Field</v>
      </c>
      <c r="R881" s="17">
        <f>+IF('Colaris Pokedex'!U74&lt;&gt;"",'Colaris Pokedex'!U74,"")</f>
        <v>4080</v>
      </c>
      <c r="S881" s="17">
        <f>+IF('Colaris Pokedex'!V74&lt;&gt;"",'Colaris Pokedex'!V74,"")</f>
        <v>0.1</v>
      </c>
      <c r="T881" s="17">
        <f>+IF('Colaris Pokedex'!W74&lt;&gt;"",'Colaris Pokedex'!W74,"")</f>
        <v>0.1</v>
      </c>
      <c r="U881" s="17" t="str">
        <f>+IF('Colaris Pokedex'!X74&lt;&gt;"",'Colaris Pokedex'!X74,"")</f>
        <v>Brown</v>
      </c>
      <c r="V881" s="17" t="str">
        <f>+IF('Colaris Pokedex'!Y74&lt;&gt;"",'Colaris Pokedex'!Y74,"")</f>
        <v/>
      </c>
      <c r="W881" s="17">
        <f>+IF('Colaris Pokedex'!Z74&lt;&gt;"",'Colaris Pokedex'!Z74,"")</f>
        <v>880</v>
      </c>
      <c r="X881" s="17">
        <f>+IF('Colaris Pokedex'!AA74&lt;&gt;"",'Colaris Pokedex'!AA74,"")</f>
        <v>0</v>
      </c>
      <c r="Y881" s="17">
        <f>+IF('Colaris Pokedex'!AB74&lt;&gt;"",'Colaris Pokedex'!AB74,"")</f>
        <v>0</v>
      </c>
      <c r="Z881" s="17">
        <f>+IF('Colaris Pokedex'!AC74&lt;&gt;"",'Colaris Pokedex'!AC74,"")</f>
        <v>0</v>
      </c>
      <c r="AA881" s="17">
        <f>+IF('Colaris Pokedex'!AD74&lt;&gt;"",'Colaris Pokedex'!AD74,"")</f>
        <v>0</v>
      </c>
      <c r="AB881" s="17">
        <f>+IF('Colaris Pokedex'!AE74&lt;&gt;"",'Colaris Pokedex'!AE74,"")</f>
        <v>0</v>
      </c>
      <c r="AC881" s="17">
        <f>+IF('Colaris Pokedex'!AF74&lt;&gt;"",'Colaris Pokedex'!AF74,"")</f>
        <v>0</v>
      </c>
      <c r="AD881" s="17">
        <f>+IF('Colaris Pokedex'!AG74&lt;&gt;"",'Colaris Pokedex'!AG74,"")</f>
        <v>0</v>
      </c>
      <c r="AE881" s="17">
        <f>+IF('Colaris Pokedex'!AH74&lt;&gt;"",'Colaris Pokedex'!AH74,"")</f>
        <v>0</v>
      </c>
      <c r="AF881" s="17">
        <f>+IF('Colaris Pokedex'!AI74&lt;&gt;"",'Colaris Pokedex'!AI74,"")</f>
        <v>0</v>
      </c>
      <c r="AG881" s="17" t="str">
        <f>+IF('Colaris Pokedex'!AJ74&lt;&gt;"",'Colaris Pokedex'!AJ74,"")</f>
        <v>880,0,0,0,0,0,0,0,0,0</v>
      </c>
      <c r="AH881" s="17" t="str">
        <f>+IF('Colaris Pokedex'!AK74&lt;&gt;"",'Colaris Pokedex'!AK74,"")</f>
        <v>TODO</v>
      </c>
      <c r="AI881" s="17" t="str">
        <f>+IF('Colaris Pokedex'!AL74&lt;&gt;"",'Colaris Pokedex'!AL74,"")</f>
        <v>"TO DO"</v>
      </c>
      <c r="AJ881" s="17" t="str">
        <f>+IF('Colaris Pokedex'!AM74&lt;&gt;"",'Colaris Pokedex'!AM74,"")</f>
        <v/>
      </c>
      <c r="AK881" s="17" t="str">
        <f>+IF('Colaris Pokedex'!AN74&lt;&gt;"",'Colaris Pokedex'!AN74,"")</f>
        <v/>
      </c>
      <c r="AL881" s="17" t="str">
        <f>+IF('Colaris Pokedex'!AO74&lt;&gt;"",'Colaris Pokedex'!AO74,"")</f>
        <v/>
      </c>
      <c r="AM881" s="17" t="str">
        <f>+IF('Colaris Pokedex'!AP74&lt;&gt;"",'Colaris Pokedex'!AP74,"")</f>
        <v/>
      </c>
      <c r="AN881" s="17">
        <f>+IF('Colaris Pokedex'!AQ74&lt;&gt;"",'Colaris Pokedex'!AQ74,"")</f>
        <v>0</v>
      </c>
      <c r="AO881" s="17">
        <f>+IF('Colaris Pokedex'!AR74&lt;&gt;"",'Colaris Pokedex'!AR74,"")</f>
        <v>25</v>
      </c>
      <c r="AP881" s="17">
        <f>+IF('Colaris Pokedex'!AS74&lt;&gt;"",'Colaris Pokedex'!AS74,"")</f>
        <v>0</v>
      </c>
      <c r="AQ881" s="17" t="str">
        <f>+IF('Colaris Pokedex'!AT74&lt;&gt;"",'Colaris Pokedex'!AT74,"")</f>
        <v/>
      </c>
      <c r="AT881" s="17" t="str">
        <f t="shared" si="26"/>
        <v>[880];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DO";FormNames=;WildItemCommon=;WildItemUncommon=;WildItemRare=;BattlerPlayerY=0;BattlerEnemyY=25;BattlerAltitude=0;Evolutions=;Incense=</v>
      </c>
    </row>
    <row r="882" spans="1:46" x14ac:dyDescent="0.25">
      <c r="A882" s="16">
        <v>881</v>
      </c>
      <c r="B882" s="17" t="str">
        <f>+IF('Colaris Pokedex'!E75&lt;&gt;"",'Colaris Pokedex'!E75,"")</f>
        <v>Alpiceca</v>
      </c>
      <c r="C882" s="17" t="str">
        <f>+IF('Colaris Pokedex'!F75&lt;&gt;"",'Colaris Pokedex'!F75,"")</f>
        <v>ALPICECA</v>
      </c>
      <c r="D882" s="17" t="str">
        <f>+IF('Colaris Pokedex'!G75&lt;&gt;"",'Colaris Pokedex'!G75,"")</f>
        <v>NORMAL</v>
      </c>
      <c r="E882" s="17" t="str">
        <f>+IF('Colaris Pokedex'!H75&lt;&gt;"",'Colaris Pokedex'!H75,"")</f>
        <v>ICE</v>
      </c>
      <c r="F882" s="17" t="str">
        <f>+IF('Colaris Pokedex'!I75&lt;&gt;"",'Colaris Pokedex'!I75,"")</f>
        <v>30,30,30,30,30,30</v>
      </c>
      <c r="G882" s="17" t="str">
        <f>+IF('Colaris Pokedex'!J75&lt;&gt;"",'Colaris Pokedex'!J75,"")</f>
        <v>Female50Percent</v>
      </c>
      <c r="H882" s="17" t="str">
        <f>+IF('Colaris Pokedex'!K75&lt;&gt;"",'Colaris Pokedex'!K75,"")</f>
        <v>Medium</v>
      </c>
      <c r="I882" s="17">
        <f>+IF('Colaris Pokedex'!L75&lt;&gt;"",'Colaris Pokedex'!L75,"")</f>
        <v>0</v>
      </c>
      <c r="J882" s="17" t="str">
        <f>+IF('Colaris Pokedex'!M75&lt;&gt;"",'Colaris Pokedex'!M75,"")</f>
        <v>0,0,0,0,0,0</v>
      </c>
      <c r="K882" s="17">
        <f>+IF('Colaris Pokedex'!N75&lt;&gt;"",'Colaris Pokedex'!N75,"")</f>
        <v>255</v>
      </c>
      <c r="L882" s="17">
        <f>+IF('Colaris Pokedex'!O75&lt;&gt;"",'Colaris Pokedex'!O75,"")</f>
        <v>70</v>
      </c>
      <c r="M882" s="17" t="str">
        <f>+IF('Colaris Pokedex'!P75&lt;&gt;"",'Colaris Pokedex'!P75,"")</f>
        <v>RUNAWAY</v>
      </c>
      <c r="N882" s="17" t="str">
        <f>+IF('Colaris Pokedex'!Q75&lt;&gt;"",'Colaris Pokedex'!Q75,"")</f>
        <v/>
      </c>
      <c r="O882" s="17" t="str">
        <f>+IF('Colaris Pokedex'!R75&lt;&gt;"",'Colaris Pokedex'!R75,"")</f>
        <v>1,TACKLE,1,LEER,1,GROWL,1,SCARYFACE</v>
      </c>
      <c r="P882" s="17" t="str">
        <f>+IF('Colaris Pokedex'!S75&lt;&gt;"",'Colaris Pokedex'!S75,"")</f>
        <v>FIREPUNCH,THUNDERPUNCH,ICEPUNCH,SWORDSDANCE,TAUNT,TRICK,GRASSYTERRAIN</v>
      </c>
      <c r="Q882" s="17" t="str">
        <f>+IF('Colaris Pokedex'!T75&lt;&gt;"",'Colaris Pokedex'!T75,"")</f>
        <v>Field</v>
      </c>
      <c r="R882" s="17">
        <f>+IF('Colaris Pokedex'!U75&lt;&gt;"",'Colaris Pokedex'!U75,"")</f>
        <v>4080</v>
      </c>
      <c r="S882" s="17">
        <f>+IF('Colaris Pokedex'!V75&lt;&gt;"",'Colaris Pokedex'!V75,"")</f>
        <v>0.1</v>
      </c>
      <c r="T882" s="17">
        <f>+IF('Colaris Pokedex'!W75&lt;&gt;"",'Colaris Pokedex'!W75,"")</f>
        <v>0.1</v>
      </c>
      <c r="U882" s="17" t="str">
        <f>+IF('Colaris Pokedex'!X75&lt;&gt;"",'Colaris Pokedex'!X75,"")</f>
        <v>Brown</v>
      </c>
      <c r="V882" s="17" t="str">
        <f>+IF('Colaris Pokedex'!Y75&lt;&gt;"",'Colaris Pokedex'!Y75,"")</f>
        <v/>
      </c>
      <c r="W882" s="17">
        <f>+IF('Colaris Pokedex'!Z75&lt;&gt;"",'Colaris Pokedex'!Z75,"")</f>
        <v>881</v>
      </c>
      <c r="X882" s="17">
        <f>+IF('Colaris Pokedex'!AA75&lt;&gt;"",'Colaris Pokedex'!AA75,"")</f>
        <v>0</v>
      </c>
      <c r="Y882" s="17">
        <f>+IF('Colaris Pokedex'!AB75&lt;&gt;"",'Colaris Pokedex'!AB75,"")</f>
        <v>0</v>
      </c>
      <c r="Z882" s="17">
        <f>+IF('Colaris Pokedex'!AC75&lt;&gt;"",'Colaris Pokedex'!AC75,"")</f>
        <v>0</v>
      </c>
      <c r="AA882" s="17">
        <f>+IF('Colaris Pokedex'!AD75&lt;&gt;"",'Colaris Pokedex'!AD75,"")</f>
        <v>0</v>
      </c>
      <c r="AB882" s="17">
        <f>+IF('Colaris Pokedex'!AE75&lt;&gt;"",'Colaris Pokedex'!AE75,"")</f>
        <v>0</v>
      </c>
      <c r="AC882" s="17">
        <f>+IF('Colaris Pokedex'!AF75&lt;&gt;"",'Colaris Pokedex'!AF75,"")</f>
        <v>0</v>
      </c>
      <c r="AD882" s="17">
        <f>+IF('Colaris Pokedex'!AG75&lt;&gt;"",'Colaris Pokedex'!AG75,"")</f>
        <v>0</v>
      </c>
      <c r="AE882" s="17">
        <f>+IF('Colaris Pokedex'!AH75&lt;&gt;"",'Colaris Pokedex'!AH75,"")</f>
        <v>0</v>
      </c>
      <c r="AF882" s="17">
        <f>+IF('Colaris Pokedex'!AI75&lt;&gt;"",'Colaris Pokedex'!AI75,"")</f>
        <v>0</v>
      </c>
      <c r="AG882" s="17" t="str">
        <f>+IF('Colaris Pokedex'!AJ75&lt;&gt;"",'Colaris Pokedex'!AJ75,"")</f>
        <v>881,0,0,0,0,0,0,0,0,0</v>
      </c>
      <c r="AH882" s="17" t="str">
        <f>+IF('Colaris Pokedex'!AK75&lt;&gt;"",'Colaris Pokedex'!AK75,"")</f>
        <v>TODO</v>
      </c>
      <c r="AI882" s="17" t="str">
        <f>+IF('Colaris Pokedex'!AL75&lt;&gt;"",'Colaris Pokedex'!AL75,"")</f>
        <v>"TO DO"</v>
      </c>
      <c r="AJ882" s="17" t="str">
        <f>+IF('Colaris Pokedex'!AM75&lt;&gt;"",'Colaris Pokedex'!AM75,"")</f>
        <v/>
      </c>
      <c r="AK882" s="17" t="str">
        <f>+IF('Colaris Pokedex'!AN75&lt;&gt;"",'Colaris Pokedex'!AN75,"")</f>
        <v/>
      </c>
      <c r="AL882" s="17" t="str">
        <f>+IF('Colaris Pokedex'!AO75&lt;&gt;"",'Colaris Pokedex'!AO75,"")</f>
        <v/>
      </c>
      <c r="AM882" s="17" t="str">
        <f>+IF('Colaris Pokedex'!AP75&lt;&gt;"",'Colaris Pokedex'!AP75,"")</f>
        <v/>
      </c>
      <c r="AN882" s="17">
        <f>+IF('Colaris Pokedex'!AQ75&lt;&gt;"",'Colaris Pokedex'!AQ75,"")</f>
        <v>0</v>
      </c>
      <c r="AO882" s="17">
        <f>+IF('Colaris Pokedex'!AR75&lt;&gt;"",'Colaris Pokedex'!AR75,"")</f>
        <v>25</v>
      </c>
      <c r="AP882" s="17">
        <f>+IF('Colaris Pokedex'!AS75&lt;&gt;"",'Colaris Pokedex'!AS75,"")</f>
        <v>0</v>
      </c>
      <c r="AQ882" s="17" t="str">
        <f>+IF('Colaris Pokedex'!AT75&lt;&gt;"",'Colaris Pokedex'!AT75,"")</f>
        <v/>
      </c>
      <c r="AT882" s="17" t="str">
        <f t="shared" si="26"/>
        <v>[881];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6" x14ac:dyDescent="0.25">
      <c r="A883" s="16">
        <v>882</v>
      </c>
      <c r="B883" s="17" t="str">
        <f>+IF('Colaris Pokedex'!E76&lt;&gt;"",'Colaris Pokedex'!E76,"")</f>
        <v>Flama</v>
      </c>
      <c r="C883" s="17" t="str">
        <f>+IF('Colaris Pokedex'!F76&lt;&gt;"",'Colaris Pokedex'!F76,"")</f>
        <v>FLAMA</v>
      </c>
      <c r="D883" s="17" t="str">
        <f>+IF('Colaris Pokedex'!G76&lt;&gt;"",'Colaris Pokedex'!G76,"")</f>
        <v>NORMAL</v>
      </c>
      <c r="E883" s="17" t="str">
        <f>+IF('Colaris Pokedex'!H76&lt;&gt;"",'Colaris Pokedex'!H76,"")</f>
        <v>FIRE</v>
      </c>
      <c r="F883" s="17" t="str">
        <f>+IF('Colaris Pokedex'!I76&lt;&gt;"",'Colaris Pokedex'!I76,"")</f>
        <v>30,30,30,30,30,30</v>
      </c>
      <c r="G883" s="17" t="str">
        <f>+IF('Colaris Pokedex'!J76&lt;&gt;"",'Colaris Pokedex'!J76,"")</f>
        <v>Female50Percent</v>
      </c>
      <c r="H883" s="17" t="str">
        <f>+IF('Colaris Pokedex'!K76&lt;&gt;"",'Colaris Pokedex'!K76,"")</f>
        <v>Medium</v>
      </c>
      <c r="I883" s="17">
        <f>+IF('Colaris Pokedex'!L76&lt;&gt;"",'Colaris Pokedex'!L76,"")</f>
        <v>0</v>
      </c>
      <c r="J883" s="17" t="str">
        <f>+IF('Colaris Pokedex'!M76&lt;&gt;"",'Colaris Pokedex'!M76,"")</f>
        <v>0,0,0,0,0,0</v>
      </c>
      <c r="K883" s="17">
        <f>+IF('Colaris Pokedex'!N76&lt;&gt;"",'Colaris Pokedex'!N76,"")</f>
        <v>255</v>
      </c>
      <c r="L883" s="17">
        <f>+IF('Colaris Pokedex'!O76&lt;&gt;"",'Colaris Pokedex'!O76,"")</f>
        <v>70</v>
      </c>
      <c r="M883" s="17" t="str">
        <f>+IF('Colaris Pokedex'!P76&lt;&gt;"",'Colaris Pokedex'!P76,"")</f>
        <v>RUNAWAY</v>
      </c>
      <c r="N883" s="17" t="str">
        <f>+IF('Colaris Pokedex'!Q76&lt;&gt;"",'Colaris Pokedex'!Q76,"")</f>
        <v/>
      </c>
      <c r="O883" s="17" t="str">
        <f>+IF('Colaris Pokedex'!R76&lt;&gt;"",'Colaris Pokedex'!R76,"")</f>
        <v>1,TACKLE,1,LEER,1,GROWL,1,SCARYFACE</v>
      </c>
      <c r="P883" s="17" t="str">
        <f>+IF('Colaris Pokedex'!S76&lt;&gt;"",'Colaris Pokedex'!S76,"")</f>
        <v>FIREPUNCH,THUNDERPUNCH,ICEPUNCH,SWORDSDANCE,TAUNT,TRICK,GRASSYTERRAIN</v>
      </c>
      <c r="Q883" s="17" t="str">
        <f>+IF('Colaris Pokedex'!T76&lt;&gt;"",'Colaris Pokedex'!T76,"")</f>
        <v>Field</v>
      </c>
      <c r="R883" s="17">
        <f>+IF('Colaris Pokedex'!U76&lt;&gt;"",'Colaris Pokedex'!U76,"")</f>
        <v>4080</v>
      </c>
      <c r="S883" s="17">
        <f>+IF('Colaris Pokedex'!V76&lt;&gt;"",'Colaris Pokedex'!V76,"")</f>
        <v>0.1</v>
      </c>
      <c r="T883" s="17">
        <f>+IF('Colaris Pokedex'!W76&lt;&gt;"",'Colaris Pokedex'!W76,"")</f>
        <v>0.1</v>
      </c>
      <c r="U883" s="17" t="str">
        <f>+IF('Colaris Pokedex'!X76&lt;&gt;"",'Colaris Pokedex'!X76,"")</f>
        <v>Brown</v>
      </c>
      <c r="V883" s="17" t="str">
        <f>+IF('Colaris Pokedex'!Y76&lt;&gt;"",'Colaris Pokedex'!Y76,"")</f>
        <v/>
      </c>
      <c r="W883" s="17">
        <f>+IF('Colaris Pokedex'!Z76&lt;&gt;"",'Colaris Pokedex'!Z76,"")</f>
        <v>882</v>
      </c>
      <c r="X883" s="17">
        <f>+IF('Colaris Pokedex'!AA76&lt;&gt;"",'Colaris Pokedex'!AA76,"")</f>
        <v>0</v>
      </c>
      <c r="Y883" s="17">
        <f>+IF('Colaris Pokedex'!AB76&lt;&gt;"",'Colaris Pokedex'!AB76,"")</f>
        <v>0</v>
      </c>
      <c r="Z883" s="17">
        <f>+IF('Colaris Pokedex'!AC76&lt;&gt;"",'Colaris Pokedex'!AC76,"")</f>
        <v>0</v>
      </c>
      <c r="AA883" s="17">
        <f>+IF('Colaris Pokedex'!AD76&lt;&gt;"",'Colaris Pokedex'!AD76,"")</f>
        <v>0</v>
      </c>
      <c r="AB883" s="17">
        <f>+IF('Colaris Pokedex'!AE76&lt;&gt;"",'Colaris Pokedex'!AE76,"")</f>
        <v>0</v>
      </c>
      <c r="AC883" s="17">
        <f>+IF('Colaris Pokedex'!AF76&lt;&gt;"",'Colaris Pokedex'!AF76,"")</f>
        <v>0</v>
      </c>
      <c r="AD883" s="17">
        <f>+IF('Colaris Pokedex'!AG76&lt;&gt;"",'Colaris Pokedex'!AG76,"")</f>
        <v>0</v>
      </c>
      <c r="AE883" s="17">
        <f>+IF('Colaris Pokedex'!AH76&lt;&gt;"",'Colaris Pokedex'!AH76,"")</f>
        <v>0</v>
      </c>
      <c r="AF883" s="17">
        <f>+IF('Colaris Pokedex'!AI76&lt;&gt;"",'Colaris Pokedex'!AI76,"")</f>
        <v>0</v>
      </c>
      <c r="AG883" s="17" t="str">
        <f>+IF('Colaris Pokedex'!AJ76&lt;&gt;"",'Colaris Pokedex'!AJ76,"")</f>
        <v>882,0,0,0,0,0,0,0,0,0</v>
      </c>
      <c r="AH883" s="17" t="str">
        <f>+IF('Colaris Pokedex'!AK76&lt;&gt;"",'Colaris Pokedex'!AK76,"")</f>
        <v>TODO</v>
      </c>
      <c r="AI883" s="17" t="str">
        <f>+IF('Colaris Pokedex'!AL76&lt;&gt;"",'Colaris Pokedex'!AL76,"")</f>
        <v>"TO DO"</v>
      </c>
      <c r="AJ883" s="17" t="str">
        <f>+IF('Colaris Pokedex'!AM76&lt;&gt;"",'Colaris Pokedex'!AM76,"")</f>
        <v/>
      </c>
      <c r="AK883" s="17" t="str">
        <f>+IF('Colaris Pokedex'!AN76&lt;&gt;"",'Colaris Pokedex'!AN76,"")</f>
        <v/>
      </c>
      <c r="AL883" s="17" t="str">
        <f>+IF('Colaris Pokedex'!AO76&lt;&gt;"",'Colaris Pokedex'!AO76,"")</f>
        <v/>
      </c>
      <c r="AM883" s="17" t="str">
        <f>+IF('Colaris Pokedex'!AP76&lt;&gt;"",'Colaris Pokedex'!AP76,"")</f>
        <v/>
      </c>
      <c r="AN883" s="17">
        <f>+IF('Colaris Pokedex'!AQ76&lt;&gt;"",'Colaris Pokedex'!AQ76,"")</f>
        <v>0</v>
      </c>
      <c r="AO883" s="17">
        <f>+IF('Colaris Pokedex'!AR76&lt;&gt;"",'Colaris Pokedex'!AR76,"")</f>
        <v>25</v>
      </c>
      <c r="AP883" s="17">
        <f>+IF('Colaris Pokedex'!AS76&lt;&gt;"",'Colaris Pokedex'!AS76,"")</f>
        <v>0</v>
      </c>
      <c r="AQ883" s="17" t="str">
        <f>+IF('Colaris Pokedex'!AT76&lt;&gt;"",'Colaris Pokedex'!AT76,"")</f>
        <v/>
      </c>
      <c r="AT883" s="17" t="str">
        <f t="shared" si="26"/>
        <v>[882];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DO";FormNames=;WildItemCommon=;WildItemUncommon=;WildItemRare=;BattlerPlayerY=0;BattlerEnemyY=25;BattlerAltitude=0;Evolutions=;Incense=</v>
      </c>
    </row>
    <row r="884" spans="1:46" x14ac:dyDescent="0.25">
      <c r="A884" s="16">
        <v>883</v>
      </c>
      <c r="B884" s="17" t="str">
        <f>+IF('Colaris Pokedex'!E77&lt;&gt;"",'Colaris Pokedex'!E77,"")</f>
        <v>Fangtillo</v>
      </c>
      <c r="C884" s="17" t="str">
        <f>+IF('Colaris Pokedex'!F77&lt;&gt;"",'Colaris Pokedex'!F77,"")</f>
        <v>FANGTILLO</v>
      </c>
      <c r="D884" s="17" t="str">
        <f>+IF('Colaris Pokedex'!G77&lt;&gt;"",'Colaris Pokedex'!G77,"")</f>
        <v>WATER</v>
      </c>
      <c r="E884" s="17" t="str">
        <f>+IF('Colaris Pokedex'!H77&lt;&gt;"",'Colaris Pokedex'!H77,"")</f>
        <v>ELECTRIC</v>
      </c>
      <c r="F884" s="17" t="str">
        <f>+IF('Colaris Pokedex'!I77&lt;&gt;"",'Colaris Pokedex'!I77,"")</f>
        <v>30,30,30,30,30,30</v>
      </c>
      <c r="G884" s="17" t="str">
        <f>+IF('Colaris Pokedex'!J77&lt;&gt;"",'Colaris Pokedex'!J77,"")</f>
        <v>Female50Percent</v>
      </c>
      <c r="H884" s="17" t="str">
        <f>+IF('Colaris Pokedex'!K77&lt;&gt;"",'Colaris Pokedex'!K77,"")</f>
        <v>Medium</v>
      </c>
      <c r="I884" s="17">
        <f>+IF('Colaris Pokedex'!L77&lt;&gt;"",'Colaris Pokedex'!L77,"")</f>
        <v>0</v>
      </c>
      <c r="J884" s="17" t="str">
        <f>+IF('Colaris Pokedex'!M77&lt;&gt;"",'Colaris Pokedex'!M77,"")</f>
        <v>0,0,0,0,0,0</v>
      </c>
      <c r="K884" s="17">
        <f>+IF('Colaris Pokedex'!N77&lt;&gt;"",'Colaris Pokedex'!N77,"")</f>
        <v>255</v>
      </c>
      <c r="L884" s="17">
        <f>+IF('Colaris Pokedex'!O77&lt;&gt;"",'Colaris Pokedex'!O77,"")</f>
        <v>70</v>
      </c>
      <c r="M884" s="17" t="str">
        <f>+IF('Colaris Pokedex'!P77&lt;&gt;"",'Colaris Pokedex'!P77,"")</f>
        <v>RUNAWAY</v>
      </c>
      <c r="N884" s="17" t="str">
        <f>+IF('Colaris Pokedex'!Q77&lt;&gt;"",'Colaris Pokedex'!Q77,"")</f>
        <v/>
      </c>
      <c r="O884" s="17" t="str">
        <f>+IF('Colaris Pokedex'!R77&lt;&gt;"",'Colaris Pokedex'!R77,"")</f>
        <v>1,TACKLE,1,LEER,1,GROWL,1,SCARYFACE</v>
      </c>
      <c r="P884" s="17" t="str">
        <f>+IF('Colaris Pokedex'!S77&lt;&gt;"",'Colaris Pokedex'!S77,"")</f>
        <v>FIREPUNCH,THUNDERPUNCH,ICEPUNCH,SWORDSDANCE,TAUNT,TRICK,GRASSYTERRAIN</v>
      </c>
      <c r="Q884" s="17" t="str">
        <f>+IF('Colaris Pokedex'!T77&lt;&gt;"",'Colaris Pokedex'!T77,"")</f>
        <v>Field</v>
      </c>
      <c r="R884" s="17">
        <f>+IF('Colaris Pokedex'!U77&lt;&gt;"",'Colaris Pokedex'!U77,"")</f>
        <v>4080</v>
      </c>
      <c r="S884" s="17">
        <f>+IF('Colaris Pokedex'!V77&lt;&gt;"",'Colaris Pokedex'!V77,"")</f>
        <v>0.1</v>
      </c>
      <c r="T884" s="17">
        <f>+IF('Colaris Pokedex'!W77&lt;&gt;"",'Colaris Pokedex'!W77,"")</f>
        <v>0.1</v>
      </c>
      <c r="U884" s="17" t="str">
        <f>+IF('Colaris Pokedex'!X77&lt;&gt;"",'Colaris Pokedex'!X77,"")</f>
        <v>Brown</v>
      </c>
      <c r="V884" s="17" t="str">
        <f>+IF('Colaris Pokedex'!Y77&lt;&gt;"",'Colaris Pokedex'!Y77,"")</f>
        <v/>
      </c>
      <c r="W884" s="17">
        <f>+IF('Colaris Pokedex'!Z77&lt;&gt;"",'Colaris Pokedex'!Z77,"")</f>
        <v>883</v>
      </c>
      <c r="X884" s="17">
        <f>+IF('Colaris Pokedex'!AA77&lt;&gt;"",'Colaris Pokedex'!AA77,"")</f>
        <v>0</v>
      </c>
      <c r="Y884" s="17">
        <f>+IF('Colaris Pokedex'!AB77&lt;&gt;"",'Colaris Pokedex'!AB77,"")</f>
        <v>0</v>
      </c>
      <c r="Z884" s="17">
        <f>+IF('Colaris Pokedex'!AC77&lt;&gt;"",'Colaris Pokedex'!AC77,"")</f>
        <v>0</v>
      </c>
      <c r="AA884" s="17">
        <f>+IF('Colaris Pokedex'!AD77&lt;&gt;"",'Colaris Pokedex'!AD77,"")</f>
        <v>0</v>
      </c>
      <c r="AB884" s="17">
        <f>+IF('Colaris Pokedex'!AE77&lt;&gt;"",'Colaris Pokedex'!AE77,"")</f>
        <v>0</v>
      </c>
      <c r="AC884" s="17">
        <f>+IF('Colaris Pokedex'!AF77&lt;&gt;"",'Colaris Pokedex'!AF77,"")</f>
        <v>0</v>
      </c>
      <c r="AD884" s="17">
        <f>+IF('Colaris Pokedex'!AG77&lt;&gt;"",'Colaris Pokedex'!AG77,"")</f>
        <v>0</v>
      </c>
      <c r="AE884" s="17">
        <f>+IF('Colaris Pokedex'!AH77&lt;&gt;"",'Colaris Pokedex'!AH77,"")</f>
        <v>0</v>
      </c>
      <c r="AF884" s="17">
        <f>+IF('Colaris Pokedex'!AI77&lt;&gt;"",'Colaris Pokedex'!AI77,"")</f>
        <v>0</v>
      </c>
      <c r="AG884" s="17" t="str">
        <f>+IF('Colaris Pokedex'!AJ77&lt;&gt;"",'Colaris Pokedex'!AJ77,"")</f>
        <v>883,0,0,0,0,0,0,0,0,0</v>
      </c>
      <c r="AH884" s="17" t="str">
        <f>+IF('Colaris Pokedex'!AK77&lt;&gt;"",'Colaris Pokedex'!AK77,"")</f>
        <v>TODO</v>
      </c>
      <c r="AI884" s="17" t="str">
        <f>+IF('Colaris Pokedex'!AL77&lt;&gt;"",'Colaris Pokedex'!AL77,"")</f>
        <v>"TO DO"</v>
      </c>
      <c r="AJ884" s="17" t="str">
        <f>+IF('Colaris Pokedex'!AM77&lt;&gt;"",'Colaris Pokedex'!AM77,"")</f>
        <v/>
      </c>
      <c r="AK884" s="17" t="str">
        <f>+IF('Colaris Pokedex'!AN77&lt;&gt;"",'Colaris Pokedex'!AN77,"")</f>
        <v/>
      </c>
      <c r="AL884" s="17" t="str">
        <f>+IF('Colaris Pokedex'!AO77&lt;&gt;"",'Colaris Pokedex'!AO77,"")</f>
        <v/>
      </c>
      <c r="AM884" s="17" t="str">
        <f>+IF('Colaris Pokedex'!AP77&lt;&gt;"",'Colaris Pokedex'!AP77,"")</f>
        <v/>
      </c>
      <c r="AN884" s="17">
        <f>+IF('Colaris Pokedex'!AQ77&lt;&gt;"",'Colaris Pokedex'!AQ77,"")</f>
        <v>0</v>
      </c>
      <c r="AO884" s="17">
        <f>+IF('Colaris Pokedex'!AR77&lt;&gt;"",'Colaris Pokedex'!AR77,"")</f>
        <v>25</v>
      </c>
      <c r="AP884" s="17">
        <f>+IF('Colaris Pokedex'!AS77&lt;&gt;"",'Colaris Pokedex'!AS77,"")</f>
        <v>0</v>
      </c>
      <c r="AQ884" s="17" t="str">
        <f>+IF('Colaris Pokedex'!AT77&lt;&gt;"",'Colaris Pokedex'!AT77,"")</f>
        <v/>
      </c>
      <c r="AT884" s="17" t="str">
        <f t="shared" si="26"/>
        <v>[883];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6" x14ac:dyDescent="0.25">
      <c r="A885" s="16">
        <v>884</v>
      </c>
      <c r="B885" s="17" t="str">
        <f>+IF('Colaris Pokedex'!E78&lt;&gt;"",'Colaris Pokedex'!E78,"")</f>
        <v>Squalohm</v>
      </c>
      <c r="C885" s="17" t="str">
        <f>+IF('Colaris Pokedex'!F78&lt;&gt;"",'Colaris Pokedex'!F78,"")</f>
        <v>SQUALOHM</v>
      </c>
      <c r="D885" s="17" t="str">
        <f>+IF('Colaris Pokedex'!G78&lt;&gt;"",'Colaris Pokedex'!G78,"")</f>
        <v>WATER</v>
      </c>
      <c r="E885" s="17" t="str">
        <f>+IF('Colaris Pokedex'!H78&lt;&gt;"",'Colaris Pokedex'!H78,"")</f>
        <v>ELECTRIC</v>
      </c>
      <c r="F885" s="17" t="str">
        <f>+IF('Colaris Pokedex'!I78&lt;&gt;"",'Colaris Pokedex'!I78,"")</f>
        <v>30,30,30,30,30,30</v>
      </c>
      <c r="G885" s="17" t="str">
        <f>+IF('Colaris Pokedex'!J78&lt;&gt;"",'Colaris Pokedex'!J78,"")</f>
        <v>Female50Percent</v>
      </c>
      <c r="H885" s="17" t="str">
        <f>+IF('Colaris Pokedex'!K78&lt;&gt;"",'Colaris Pokedex'!K78,"")</f>
        <v>Medium</v>
      </c>
      <c r="I885" s="17">
        <f>+IF('Colaris Pokedex'!L78&lt;&gt;"",'Colaris Pokedex'!L78,"")</f>
        <v>0</v>
      </c>
      <c r="J885" s="17" t="str">
        <f>+IF('Colaris Pokedex'!M78&lt;&gt;"",'Colaris Pokedex'!M78,"")</f>
        <v>0,0,0,0,0,0</v>
      </c>
      <c r="K885" s="17">
        <f>+IF('Colaris Pokedex'!N78&lt;&gt;"",'Colaris Pokedex'!N78,"")</f>
        <v>255</v>
      </c>
      <c r="L885" s="17">
        <f>+IF('Colaris Pokedex'!O78&lt;&gt;"",'Colaris Pokedex'!O78,"")</f>
        <v>70</v>
      </c>
      <c r="M885" s="17" t="str">
        <f>+IF('Colaris Pokedex'!P78&lt;&gt;"",'Colaris Pokedex'!P78,"")</f>
        <v>RUNAWAY</v>
      </c>
      <c r="N885" s="17" t="str">
        <f>+IF('Colaris Pokedex'!Q78&lt;&gt;"",'Colaris Pokedex'!Q78,"")</f>
        <v/>
      </c>
      <c r="O885" s="17" t="str">
        <f>+IF('Colaris Pokedex'!R78&lt;&gt;"",'Colaris Pokedex'!R78,"")</f>
        <v>1,TACKLE,1,LEER,1,GROWL,1,SCARYFACE</v>
      </c>
      <c r="P885" s="17" t="str">
        <f>+IF('Colaris Pokedex'!S78&lt;&gt;"",'Colaris Pokedex'!S78,"")</f>
        <v>FIREPUNCH,THUNDERPUNCH,ICEPUNCH,SWORDSDANCE,TAUNT,TRICK,GRASSYTERRAIN</v>
      </c>
      <c r="Q885" s="17" t="str">
        <f>+IF('Colaris Pokedex'!T78&lt;&gt;"",'Colaris Pokedex'!T78,"")</f>
        <v>Field</v>
      </c>
      <c r="R885" s="17">
        <f>+IF('Colaris Pokedex'!U78&lt;&gt;"",'Colaris Pokedex'!U78,"")</f>
        <v>4080</v>
      </c>
      <c r="S885" s="17">
        <f>+IF('Colaris Pokedex'!V78&lt;&gt;"",'Colaris Pokedex'!V78,"")</f>
        <v>0.1</v>
      </c>
      <c r="T885" s="17">
        <f>+IF('Colaris Pokedex'!W78&lt;&gt;"",'Colaris Pokedex'!W78,"")</f>
        <v>0.1</v>
      </c>
      <c r="U885" s="17" t="str">
        <f>+IF('Colaris Pokedex'!X78&lt;&gt;"",'Colaris Pokedex'!X78,"")</f>
        <v>Brown</v>
      </c>
      <c r="V885" s="17" t="str">
        <f>+IF('Colaris Pokedex'!Y78&lt;&gt;"",'Colaris Pokedex'!Y78,"")</f>
        <v/>
      </c>
      <c r="W885" s="17">
        <f>+IF('Colaris Pokedex'!Z78&lt;&gt;"",'Colaris Pokedex'!Z78,"")</f>
        <v>884</v>
      </c>
      <c r="X885" s="17">
        <f>+IF('Colaris Pokedex'!AA78&lt;&gt;"",'Colaris Pokedex'!AA78,"")</f>
        <v>0</v>
      </c>
      <c r="Y885" s="17">
        <f>+IF('Colaris Pokedex'!AB78&lt;&gt;"",'Colaris Pokedex'!AB78,"")</f>
        <v>0</v>
      </c>
      <c r="Z885" s="17">
        <f>+IF('Colaris Pokedex'!AC78&lt;&gt;"",'Colaris Pokedex'!AC78,"")</f>
        <v>0</v>
      </c>
      <c r="AA885" s="17">
        <f>+IF('Colaris Pokedex'!AD78&lt;&gt;"",'Colaris Pokedex'!AD78,"")</f>
        <v>0</v>
      </c>
      <c r="AB885" s="17">
        <f>+IF('Colaris Pokedex'!AE78&lt;&gt;"",'Colaris Pokedex'!AE78,"")</f>
        <v>0</v>
      </c>
      <c r="AC885" s="17">
        <f>+IF('Colaris Pokedex'!AF78&lt;&gt;"",'Colaris Pokedex'!AF78,"")</f>
        <v>0</v>
      </c>
      <c r="AD885" s="17">
        <f>+IF('Colaris Pokedex'!AG78&lt;&gt;"",'Colaris Pokedex'!AG78,"")</f>
        <v>0</v>
      </c>
      <c r="AE885" s="17">
        <f>+IF('Colaris Pokedex'!AH78&lt;&gt;"",'Colaris Pokedex'!AH78,"")</f>
        <v>0</v>
      </c>
      <c r="AF885" s="17">
        <f>+IF('Colaris Pokedex'!AI78&lt;&gt;"",'Colaris Pokedex'!AI78,"")</f>
        <v>0</v>
      </c>
      <c r="AG885" s="17" t="str">
        <f>+IF('Colaris Pokedex'!AJ78&lt;&gt;"",'Colaris Pokedex'!AJ78,"")</f>
        <v>884,0,0,0,0,0,0,0,0,0</v>
      </c>
      <c r="AH885" s="17" t="str">
        <f>+IF('Colaris Pokedex'!AK78&lt;&gt;"",'Colaris Pokedex'!AK78,"")</f>
        <v>TODO</v>
      </c>
      <c r="AI885" s="17" t="str">
        <f>+IF('Colaris Pokedex'!AL78&lt;&gt;"",'Colaris Pokedex'!AL78,"")</f>
        <v>"TO DO"</v>
      </c>
      <c r="AJ885" s="17" t="str">
        <f>+IF('Colaris Pokedex'!AM78&lt;&gt;"",'Colaris Pokedex'!AM78,"")</f>
        <v/>
      </c>
      <c r="AK885" s="17" t="str">
        <f>+IF('Colaris Pokedex'!AN78&lt;&gt;"",'Colaris Pokedex'!AN78,"")</f>
        <v/>
      </c>
      <c r="AL885" s="17" t="str">
        <f>+IF('Colaris Pokedex'!AO78&lt;&gt;"",'Colaris Pokedex'!AO78,"")</f>
        <v/>
      </c>
      <c r="AM885" s="17" t="str">
        <f>+IF('Colaris Pokedex'!AP78&lt;&gt;"",'Colaris Pokedex'!AP78,"")</f>
        <v/>
      </c>
      <c r="AN885" s="17">
        <f>+IF('Colaris Pokedex'!AQ78&lt;&gt;"",'Colaris Pokedex'!AQ78,"")</f>
        <v>0</v>
      </c>
      <c r="AO885" s="17">
        <f>+IF('Colaris Pokedex'!AR78&lt;&gt;"",'Colaris Pokedex'!AR78,"")</f>
        <v>25</v>
      </c>
      <c r="AP885" s="17">
        <f>+IF('Colaris Pokedex'!AS78&lt;&gt;"",'Colaris Pokedex'!AS78,"")</f>
        <v>0</v>
      </c>
      <c r="AQ885" s="17" t="str">
        <f>+IF('Colaris Pokedex'!AT78&lt;&gt;"",'Colaris Pokedex'!AT78,"")</f>
        <v/>
      </c>
      <c r="AT885" s="17" t="str">
        <f t="shared" si="26"/>
        <v>[884];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6" x14ac:dyDescent="0.25">
      <c r="A886" s="16">
        <v>885</v>
      </c>
      <c r="B886" s="17" t="str">
        <f>+IF('Colaris Pokedex'!E79&lt;&gt;"",'Colaris Pokedex'!E79,"")</f>
        <v>Gargock</v>
      </c>
      <c r="C886" s="17" t="str">
        <f>+IF('Colaris Pokedex'!F79&lt;&gt;"",'Colaris Pokedex'!F79,"")</f>
        <v>GARGOCK</v>
      </c>
      <c r="D886" s="17" t="str">
        <f>+IF('Colaris Pokedex'!G79&lt;&gt;"",'Colaris Pokedex'!G79,"")</f>
        <v>ROCK</v>
      </c>
      <c r="E886" s="17" t="str">
        <f>+IF('Colaris Pokedex'!H79&lt;&gt;"",'Colaris Pokedex'!H79,"")</f>
        <v>FLYING</v>
      </c>
      <c r="F886" s="17" t="str">
        <f>+IF('Colaris Pokedex'!I79&lt;&gt;"",'Colaris Pokedex'!I79,"")</f>
        <v>30,30,30,30,30,30</v>
      </c>
      <c r="G886" s="17" t="str">
        <f>+IF('Colaris Pokedex'!J79&lt;&gt;"",'Colaris Pokedex'!J79,"")</f>
        <v>Female50Percent</v>
      </c>
      <c r="H886" s="17" t="str">
        <f>+IF('Colaris Pokedex'!K79&lt;&gt;"",'Colaris Pokedex'!K79,"")</f>
        <v>Medium</v>
      </c>
      <c r="I886" s="17">
        <f>+IF('Colaris Pokedex'!L79&lt;&gt;"",'Colaris Pokedex'!L79,"")</f>
        <v>0</v>
      </c>
      <c r="J886" s="17" t="str">
        <f>+IF('Colaris Pokedex'!M79&lt;&gt;"",'Colaris Pokedex'!M79,"")</f>
        <v>0,0,0,0,0,0</v>
      </c>
      <c r="K886" s="17">
        <f>+IF('Colaris Pokedex'!N79&lt;&gt;"",'Colaris Pokedex'!N79,"")</f>
        <v>255</v>
      </c>
      <c r="L886" s="17">
        <f>+IF('Colaris Pokedex'!O79&lt;&gt;"",'Colaris Pokedex'!O79,"")</f>
        <v>70</v>
      </c>
      <c r="M886" s="17" t="str">
        <f>+IF('Colaris Pokedex'!P79&lt;&gt;"",'Colaris Pokedex'!P79,"")</f>
        <v>RUNAWAY</v>
      </c>
      <c r="N886" s="17" t="str">
        <f>+IF('Colaris Pokedex'!Q79&lt;&gt;"",'Colaris Pokedex'!Q79,"")</f>
        <v/>
      </c>
      <c r="O886" s="17" t="str">
        <f>+IF('Colaris Pokedex'!R79&lt;&gt;"",'Colaris Pokedex'!R79,"")</f>
        <v>1,TACKLE,1,LEER,1,GROWL,1,SCARYFACE</v>
      </c>
      <c r="P886" s="17" t="str">
        <f>+IF('Colaris Pokedex'!S79&lt;&gt;"",'Colaris Pokedex'!S79,"")</f>
        <v>FIREPUNCH,THUNDERPUNCH,ICEPUNCH,SWORDSDANCE,TAUNT,TRICK,GRASSYTERRAIN</v>
      </c>
      <c r="Q886" s="17" t="str">
        <f>+IF('Colaris Pokedex'!T79&lt;&gt;"",'Colaris Pokedex'!T79,"")</f>
        <v>Field</v>
      </c>
      <c r="R886" s="17">
        <f>+IF('Colaris Pokedex'!U79&lt;&gt;"",'Colaris Pokedex'!U79,"")</f>
        <v>4080</v>
      </c>
      <c r="S886" s="17">
        <f>+IF('Colaris Pokedex'!V79&lt;&gt;"",'Colaris Pokedex'!V79,"")</f>
        <v>0.1</v>
      </c>
      <c r="T886" s="17">
        <f>+IF('Colaris Pokedex'!W79&lt;&gt;"",'Colaris Pokedex'!W79,"")</f>
        <v>0.1</v>
      </c>
      <c r="U886" s="17" t="str">
        <f>+IF('Colaris Pokedex'!X79&lt;&gt;"",'Colaris Pokedex'!X79,"")</f>
        <v>Brown</v>
      </c>
      <c r="V886" s="17" t="str">
        <f>+IF('Colaris Pokedex'!Y79&lt;&gt;"",'Colaris Pokedex'!Y79,"")</f>
        <v/>
      </c>
      <c r="W886" s="17">
        <f>+IF('Colaris Pokedex'!Z79&lt;&gt;"",'Colaris Pokedex'!Z79,"")</f>
        <v>885</v>
      </c>
      <c r="X886" s="17">
        <f>+IF('Colaris Pokedex'!AA79&lt;&gt;"",'Colaris Pokedex'!AA79,"")</f>
        <v>0</v>
      </c>
      <c r="Y886" s="17">
        <f>+IF('Colaris Pokedex'!AB79&lt;&gt;"",'Colaris Pokedex'!AB79,"")</f>
        <v>0</v>
      </c>
      <c r="Z886" s="17">
        <f>+IF('Colaris Pokedex'!AC79&lt;&gt;"",'Colaris Pokedex'!AC79,"")</f>
        <v>0</v>
      </c>
      <c r="AA886" s="17">
        <f>+IF('Colaris Pokedex'!AD79&lt;&gt;"",'Colaris Pokedex'!AD79,"")</f>
        <v>0</v>
      </c>
      <c r="AB886" s="17">
        <f>+IF('Colaris Pokedex'!AE79&lt;&gt;"",'Colaris Pokedex'!AE79,"")</f>
        <v>0</v>
      </c>
      <c r="AC886" s="17">
        <f>+IF('Colaris Pokedex'!AF79&lt;&gt;"",'Colaris Pokedex'!AF79,"")</f>
        <v>0</v>
      </c>
      <c r="AD886" s="17">
        <f>+IF('Colaris Pokedex'!AG79&lt;&gt;"",'Colaris Pokedex'!AG79,"")</f>
        <v>0</v>
      </c>
      <c r="AE886" s="17">
        <f>+IF('Colaris Pokedex'!AH79&lt;&gt;"",'Colaris Pokedex'!AH79,"")</f>
        <v>0</v>
      </c>
      <c r="AF886" s="17">
        <f>+IF('Colaris Pokedex'!AI79&lt;&gt;"",'Colaris Pokedex'!AI79,"")</f>
        <v>0</v>
      </c>
      <c r="AG886" s="17" t="str">
        <f>+IF('Colaris Pokedex'!AJ79&lt;&gt;"",'Colaris Pokedex'!AJ79,"")</f>
        <v>885,0,0,0,0,0,0,0,0,0</v>
      </c>
      <c r="AH886" s="17" t="str">
        <f>+IF('Colaris Pokedex'!AK79&lt;&gt;"",'Colaris Pokedex'!AK79,"")</f>
        <v>TODO</v>
      </c>
      <c r="AI886" s="17" t="str">
        <f>+IF('Colaris Pokedex'!AL79&lt;&gt;"",'Colaris Pokedex'!AL79,"")</f>
        <v>"TO DO"</v>
      </c>
      <c r="AJ886" s="17" t="str">
        <f>+IF('Colaris Pokedex'!AM79&lt;&gt;"",'Colaris Pokedex'!AM79,"")</f>
        <v/>
      </c>
      <c r="AK886" s="17" t="str">
        <f>+IF('Colaris Pokedex'!AN79&lt;&gt;"",'Colaris Pokedex'!AN79,"")</f>
        <v/>
      </c>
      <c r="AL886" s="17" t="str">
        <f>+IF('Colaris Pokedex'!AO79&lt;&gt;"",'Colaris Pokedex'!AO79,"")</f>
        <v/>
      </c>
      <c r="AM886" s="17" t="str">
        <f>+IF('Colaris Pokedex'!AP79&lt;&gt;"",'Colaris Pokedex'!AP79,"")</f>
        <v/>
      </c>
      <c r="AN886" s="17">
        <f>+IF('Colaris Pokedex'!AQ79&lt;&gt;"",'Colaris Pokedex'!AQ79,"")</f>
        <v>0</v>
      </c>
      <c r="AO886" s="17">
        <f>+IF('Colaris Pokedex'!AR79&lt;&gt;"",'Colaris Pokedex'!AR79,"")</f>
        <v>25</v>
      </c>
      <c r="AP886" s="17">
        <f>+IF('Colaris Pokedex'!AS79&lt;&gt;"",'Colaris Pokedex'!AS79,"")</f>
        <v>0</v>
      </c>
      <c r="AQ886" s="17" t="str">
        <f>+IF('Colaris Pokedex'!AT79&lt;&gt;"",'Colaris Pokedex'!AT79,"")</f>
        <v/>
      </c>
      <c r="AT886" s="17" t="str">
        <f t="shared" si="26"/>
        <v>[885];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DO";FormNames=;WildItemCommon=;WildItemUncommon=;WildItemRare=;BattlerPlayerY=0;BattlerEnemyY=25;BattlerAltitude=0;Evolutions=;Incense=</v>
      </c>
    </row>
    <row r="887" spans="1:46" x14ac:dyDescent="0.25">
      <c r="A887" s="16">
        <v>886</v>
      </c>
      <c r="B887" s="17" t="str">
        <f>+IF('Colaris Pokedex'!E80&lt;&gt;"",'Colaris Pokedex'!E80,"")</f>
        <v>Flygole</v>
      </c>
      <c r="C887" s="17" t="str">
        <f>+IF('Colaris Pokedex'!F80&lt;&gt;"",'Colaris Pokedex'!F80,"")</f>
        <v>FLYGOLE</v>
      </c>
      <c r="D887" s="17" t="str">
        <f>+IF('Colaris Pokedex'!G80&lt;&gt;"",'Colaris Pokedex'!G80,"")</f>
        <v>ROCK</v>
      </c>
      <c r="E887" s="17" t="str">
        <f>+IF('Colaris Pokedex'!H80&lt;&gt;"",'Colaris Pokedex'!H80,"")</f>
        <v>FLYING</v>
      </c>
      <c r="F887" s="17" t="str">
        <f>+IF('Colaris Pokedex'!I80&lt;&gt;"",'Colaris Pokedex'!I80,"")</f>
        <v>30,30,30,30,30,30</v>
      </c>
      <c r="G887" s="17" t="str">
        <f>+IF('Colaris Pokedex'!J80&lt;&gt;"",'Colaris Pokedex'!J80,"")</f>
        <v>Female50Percent</v>
      </c>
      <c r="H887" s="17" t="str">
        <f>+IF('Colaris Pokedex'!K80&lt;&gt;"",'Colaris Pokedex'!K80,"")</f>
        <v>Medium</v>
      </c>
      <c r="I887" s="17">
        <f>+IF('Colaris Pokedex'!L80&lt;&gt;"",'Colaris Pokedex'!L80,"")</f>
        <v>0</v>
      </c>
      <c r="J887" s="17" t="str">
        <f>+IF('Colaris Pokedex'!M80&lt;&gt;"",'Colaris Pokedex'!M80,"")</f>
        <v>0,0,0,0,0,0</v>
      </c>
      <c r="K887" s="17">
        <f>+IF('Colaris Pokedex'!N80&lt;&gt;"",'Colaris Pokedex'!N80,"")</f>
        <v>255</v>
      </c>
      <c r="L887" s="17">
        <f>+IF('Colaris Pokedex'!O80&lt;&gt;"",'Colaris Pokedex'!O80,"")</f>
        <v>70</v>
      </c>
      <c r="M887" s="17" t="str">
        <f>+IF('Colaris Pokedex'!P80&lt;&gt;"",'Colaris Pokedex'!P80,"")</f>
        <v>RUNAWAY</v>
      </c>
      <c r="N887" s="17" t="str">
        <f>+IF('Colaris Pokedex'!Q80&lt;&gt;"",'Colaris Pokedex'!Q80,"")</f>
        <v/>
      </c>
      <c r="O887" s="17" t="str">
        <f>+IF('Colaris Pokedex'!R80&lt;&gt;"",'Colaris Pokedex'!R80,"")</f>
        <v>1,TACKLE,1,LEER,1,GROWL,1,SCARYFACE</v>
      </c>
      <c r="P887" s="17" t="str">
        <f>+IF('Colaris Pokedex'!S80&lt;&gt;"",'Colaris Pokedex'!S80,"")</f>
        <v>FIREPUNCH,THUNDERPUNCH,ICEPUNCH,SWORDSDANCE,TAUNT,TRICK,GRASSYTERRAIN</v>
      </c>
      <c r="Q887" s="17" t="str">
        <f>+IF('Colaris Pokedex'!T80&lt;&gt;"",'Colaris Pokedex'!T80,"")</f>
        <v>Field</v>
      </c>
      <c r="R887" s="17">
        <f>+IF('Colaris Pokedex'!U80&lt;&gt;"",'Colaris Pokedex'!U80,"")</f>
        <v>4080</v>
      </c>
      <c r="S887" s="17">
        <f>+IF('Colaris Pokedex'!V80&lt;&gt;"",'Colaris Pokedex'!V80,"")</f>
        <v>0.1</v>
      </c>
      <c r="T887" s="17">
        <f>+IF('Colaris Pokedex'!W80&lt;&gt;"",'Colaris Pokedex'!W80,"")</f>
        <v>0.1</v>
      </c>
      <c r="U887" s="17" t="str">
        <f>+IF('Colaris Pokedex'!X80&lt;&gt;"",'Colaris Pokedex'!X80,"")</f>
        <v>Brown</v>
      </c>
      <c r="V887" s="17" t="str">
        <f>+IF('Colaris Pokedex'!Y80&lt;&gt;"",'Colaris Pokedex'!Y80,"")</f>
        <v/>
      </c>
      <c r="W887" s="17">
        <f>+IF('Colaris Pokedex'!Z80&lt;&gt;"",'Colaris Pokedex'!Z80,"")</f>
        <v>886</v>
      </c>
      <c r="X887" s="17">
        <f>+IF('Colaris Pokedex'!AA80&lt;&gt;"",'Colaris Pokedex'!AA80,"")</f>
        <v>0</v>
      </c>
      <c r="Y887" s="17">
        <f>+IF('Colaris Pokedex'!AB80&lt;&gt;"",'Colaris Pokedex'!AB80,"")</f>
        <v>0</v>
      </c>
      <c r="Z887" s="17">
        <f>+IF('Colaris Pokedex'!AC80&lt;&gt;"",'Colaris Pokedex'!AC80,"")</f>
        <v>0</v>
      </c>
      <c r="AA887" s="17">
        <f>+IF('Colaris Pokedex'!AD80&lt;&gt;"",'Colaris Pokedex'!AD80,"")</f>
        <v>0</v>
      </c>
      <c r="AB887" s="17">
        <f>+IF('Colaris Pokedex'!AE80&lt;&gt;"",'Colaris Pokedex'!AE80,"")</f>
        <v>0</v>
      </c>
      <c r="AC887" s="17">
        <f>+IF('Colaris Pokedex'!AF80&lt;&gt;"",'Colaris Pokedex'!AF80,"")</f>
        <v>0</v>
      </c>
      <c r="AD887" s="17">
        <f>+IF('Colaris Pokedex'!AG80&lt;&gt;"",'Colaris Pokedex'!AG80,"")</f>
        <v>0</v>
      </c>
      <c r="AE887" s="17">
        <f>+IF('Colaris Pokedex'!AH80&lt;&gt;"",'Colaris Pokedex'!AH80,"")</f>
        <v>0</v>
      </c>
      <c r="AF887" s="17">
        <f>+IF('Colaris Pokedex'!AI80&lt;&gt;"",'Colaris Pokedex'!AI80,"")</f>
        <v>0</v>
      </c>
      <c r="AG887" s="17" t="str">
        <f>+IF('Colaris Pokedex'!AJ80&lt;&gt;"",'Colaris Pokedex'!AJ80,"")</f>
        <v>886,0,0,0,0,0,0,0,0,0</v>
      </c>
      <c r="AH887" s="17" t="str">
        <f>+IF('Colaris Pokedex'!AK80&lt;&gt;"",'Colaris Pokedex'!AK80,"")</f>
        <v>TODO</v>
      </c>
      <c r="AI887" s="17" t="str">
        <f>+IF('Colaris Pokedex'!AL80&lt;&gt;"",'Colaris Pokedex'!AL80,"")</f>
        <v>"TO DO"</v>
      </c>
      <c r="AJ887" s="17" t="str">
        <f>+IF('Colaris Pokedex'!AM80&lt;&gt;"",'Colaris Pokedex'!AM80,"")</f>
        <v/>
      </c>
      <c r="AK887" s="17" t="str">
        <f>+IF('Colaris Pokedex'!AN80&lt;&gt;"",'Colaris Pokedex'!AN80,"")</f>
        <v/>
      </c>
      <c r="AL887" s="17" t="str">
        <f>+IF('Colaris Pokedex'!AO80&lt;&gt;"",'Colaris Pokedex'!AO80,"")</f>
        <v/>
      </c>
      <c r="AM887" s="17" t="str">
        <f>+IF('Colaris Pokedex'!AP80&lt;&gt;"",'Colaris Pokedex'!AP80,"")</f>
        <v/>
      </c>
      <c r="AN887" s="17">
        <f>+IF('Colaris Pokedex'!AQ80&lt;&gt;"",'Colaris Pokedex'!AQ80,"")</f>
        <v>0</v>
      </c>
      <c r="AO887" s="17">
        <f>+IF('Colaris Pokedex'!AR80&lt;&gt;"",'Colaris Pokedex'!AR80,"")</f>
        <v>25</v>
      </c>
      <c r="AP887" s="17">
        <f>+IF('Colaris Pokedex'!AS80&lt;&gt;"",'Colaris Pokedex'!AS80,"")</f>
        <v>0</v>
      </c>
      <c r="AQ887" s="17" t="str">
        <f>+IF('Colaris Pokedex'!AT80&lt;&gt;"",'Colaris Pokedex'!AT80,"")</f>
        <v/>
      </c>
      <c r="AT887" s="17" t="str">
        <f t="shared" si="26"/>
        <v>[886];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6" x14ac:dyDescent="0.25">
      <c r="A888" s="16">
        <v>887</v>
      </c>
      <c r="B888" s="17" t="str">
        <f>+IF('Colaris Pokedex'!E81&lt;&gt;"",'Colaris Pokedex'!E81,"")</f>
        <v>Dragoyle</v>
      </c>
      <c r="C888" s="17" t="str">
        <f>+IF('Colaris Pokedex'!F81&lt;&gt;"",'Colaris Pokedex'!F81,"")</f>
        <v>DRAGOYLE</v>
      </c>
      <c r="D888" s="17" t="str">
        <f>+IF('Colaris Pokedex'!G81&lt;&gt;"",'Colaris Pokedex'!G81,"")</f>
        <v>ROCK</v>
      </c>
      <c r="E888" s="17" t="str">
        <f>+IF('Colaris Pokedex'!H81&lt;&gt;"",'Colaris Pokedex'!H81,"")</f>
        <v>DRAGON</v>
      </c>
      <c r="F888" s="17" t="str">
        <f>+IF('Colaris Pokedex'!I81&lt;&gt;"",'Colaris Pokedex'!I81,"")</f>
        <v>30,30,30,30,30,30</v>
      </c>
      <c r="G888" s="17" t="str">
        <f>+IF('Colaris Pokedex'!J81&lt;&gt;"",'Colaris Pokedex'!J81,"")</f>
        <v>Female50Percent</v>
      </c>
      <c r="H888" s="17" t="str">
        <f>+IF('Colaris Pokedex'!K81&lt;&gt;"",'Colaris Pokedex'!K81,"")</f>
        <v>Medium</v>
      </c>
      <c r="I888" s="17">
        <f>+IF('Colaris Pokedex'!L81&lt;&gt;"",'Colaris Pokedex'!L81,"")</f>
        <v>0</v>
      </c>
      <c r="J888" s="17" t="str">
        <f>+IF('Colaris Pokedex'!M81&lt;&gt;"",'Colaris Pokedex'!M81,"")</f>
        <v>0,0,0,0,0,0</v>
      </c>
      <c r="K888" s="17">
        <f>+IF('Colaris Pokedex'!N81&lt;&gt;"",'Colaris Pokedex'!N81,"")</f>
        <v>255</v>
      </c>
      <c r="L888" s="17">
        <f>+IF('Colaris Pokedex'!O81&lt;&gt;"",'Colaris Pokedex'!O81,"")</f>
        <v>70</v>
      </c>
      <c r="M888" s="17" t="str">
        <f>+IF('Colaris Pokedex'!P81&lt;&gt;"",'Colaris Pokedex'!P81,"")</f>
        <v>RUNAWAY</v>
      </c>
      <c r="N888" s="17" t="str">
        <f>+IF('Colaris Pokedex'!Q81&lt;&gt;"",'Colaris Pokedex'!Q81,"")</f>
        <v/>
      </c>
      <c r="O888" s="17" t="str">
        <f>+IF('Colaris Pokedex'!R81&lt;&gt;"",'Colaris Pokedex'!R81,"")</f>
        <v>1,TACKLE,1,LEER,1,GROWL,1,SCARYFACE</v>
      </c>
      <c r="P888" s="17" t="str">
        <f>+IF('Colaris Pokedex'!S81&lt;&gt;"",'Colaris Pokedex'!S81,"")</f>
        <v>FIREPUNCH,THUNDERPUNCH,ICEPUNCH,SWORDSDANCE,TAUNT,TRICK,GRASSYTERRAIN</v>
      </c>
      <c r="Q888" s="17" t="str">
        <f>+IF('Colaris Pokedex'!T81&lt;&gt;"",'Colaris Pokedex'!T81,"")</f>
        <v>Field</v>
      </c>
      <c r="R888" s="17">
        <f>+IF('Colaris Pokedex'!U81&lt;&gt;"",'Colaris Pokedex'!U81,"")</f>
        <v>4080</v>
      </c>
      <c r="S888" s="17">
        <f>+IF('Colaris Pokedex'!V81&lt;&gt;"",'Colaris Pokedex'!V81,"")</f>
        <v>0.1</v>
      </c>
      <c r="T888" s="17">
        <f>+IF('Colaris Pokedex'!W81&lt;&gt;"",'Colaris Pokedex'!W81,"")</f>
        <v>0.1</v>
      </c>
      <c r="U888" s="17" t="str">
        <f>+IF('Colaris Pokedex'!X81&lt;&gt;"",'Colaris Pokedex'!X81,"")</f>
        <v>Brown</v>
      </c>
      <c r="V888" s="17" t="str">
        <f>+IF('Colaris Pokedex'!Y81&lt;&gt;"",'Colaris Pokedex'!Y81,"")</f>
        <v/>
      </c>
      <c r="W888" s="17">
        <f>+IF('Colaris Pokedex'!Z81&lt;&gt;"",'Colaris Pokedex'!Z81,"")</f>
        <v>887</v>
      </c>
      <c r="X888" s="17">
        <f>+IF('Colaris Pokedex'!AA81&lt;&gt;"",'Colaris Pokedex'!AA81,"")</f>
        <v>0</v>
      </c>
      <c r="Y888" s="17">
        <f>+IF('Colaris Pokedex'!AB81&lt;&gt;"",'Colaris Pokedex'!AB81,"")</f>
        <v>0</v>
      </c>
      <c r="Z888" s="17">
        <f>+IF('Colaris Pokedex'!AC81&lt;&gt;"",'Colaris Pokedex'!AC81,"")</f>
        <v>0</v>
      </c>
      <c r="AA888" s="17">
        <f>+IF('Colaris Pokedex'!AD81&lt;&gt;"",'Colaris Pokedex'!AD81,"")</f>
        <v>0</v>
      </c>
      <c r="AB888" s="17">
        <f>+IF('Colaris Pokedex'!AE81&lt;&gt;"",'Colaris Pokedex'!AE81,"")</f>
        <v>0</v>
      </c>
      <c r="AC888" s="17">
        <f>+IF('Colaris Pokedex'!AF81&lt;&gt;"",'Colaris Pokedex'!AF81,"")</f>
        <v>0</v>
      </c>
      <c r="AD888" s="17">
        <f>+IF('Colaris Pokedex'!AG81&lt;&gt;"",'Colaris Pokedex'!AG81,"")</f>
        <v>0</v>
      </c>
      <c r="AE888" s="17">
        <f>+IF('Colaris Pokedex'!AH81&lt;&gt;"",'Colaris Pokedex'!AH81,"")</f>
        <v>0</v>
      </c>
      <c r="AF888" s="17">
        <f>+IF('Colaris Pokedex'!AI81&lt;&gt;"",'Colaris Pokedex'!AI81,"")</f>
        <v>0</v>
      </c>
      <c r="AG888" s="17" t="str">
        <f>+IF('Colaris Pokedex'!AJ81&lt;&gt;"",'Colaris Pokedex'!AJ81,"")</f>
        <v>887,0,0,0,0,0,0,0,0,0</v>
      </c>
      <c r="AH888" s="17" t="str">
        <f>+IF('Colaris Pokedex'!AK81&lt;&gt;"",'Colaris Pokedex'!AK81,"")</f>
        <v>TODO</v>
      </c>
      <c r="AI888" s="17" t="str">
        <f>+IF('Colaris Pokedex'!AL81&lt;&gt;"",'Colaris Pokedex'!AL81,"")</f>
        <v>"TO DO"</v>
      </c>
      <c r="AJ888" s="17" t="str">
        <f>+IF('Colaris Pokedex'!AM81&lt;&gt;"",'Colaris Pokedex'!AM81,"")</f>
        <v/>
      </c>
      <c r="AK888" s="17" t="str">
        <f>+IF('Colaris Pokedex'!AN81&lt;&gt;"",'Colaris Pokedex'!AN81,"")</f>
        <v/>
      </c>
      <c r="AL888" s="17" t="str">
        <f>+IF('Colaris Pokedex'!AO81&lt;&gt;"",'Colaris Pokedex'!AO81,"")</f>
        <v/>
      </c>
      <c r="AM888" s="17" t="str">
        <f>+IF('Colaris Pokedex'!AP81&lt;&gt;"",'Colaris Pokedex'!AP81,"")</f>
        <v/>
      </c>
      <c r="AN888" s="17">
        <f>+IF('Colaris Pokedex'!AQ81&lt;&gt;"",'Colaris Pokedex'!AQ81,"")</f>
        <v>0</v>
      </c>
      <c r="AO888" s="17">
        <f>+IF('Colaris Pokedex'!AR81&lt;&gt;"",'Colaris Pokedex'!AR81,"")</f>
        <v>25</v>
      </c>
      <c r="AP888" s="17">
        <f>+IF('Colaris Pokedex'!AS81&lt;&gt;"",'Colaris Pokedex'!AS81,"")</f>
        <v>0</v>
      </c>
      <c r="AQ888" s="17" t="str">
        <f>+IF('Colaris Pokedex'!AT81&lt;&gt;"",'Colaris Pokedex'!AT81,"")</f>
        <v/>
      </c>
      <c r="AT888" s="17" t="str">
        <f t="shared" si="26"/>
        <v>[887];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DO";FormNames=;WildItemCommon=;WildItemUncommon=;WildItemRare=;BattlerPlayerY=0;BattlerEnemyY=25;BattlerAltitude=0;Evolutions=;Incense=</v>
      </c>
    </row>
    <row r="889" spans="1:46" x14ac:dyDescent="0.25">
      <c r="A889" s="16">
        <v>888</v>
      </c>
      <c r="B889" s="17" t="str">
        <f>+IF('Colaris Pokedex'!E82&lt;&gt;"",'Colaris Pokedex'!E82,"")</f>
        <v>Rincoaldon</v>
      </c>
      <c r="C889" s="17" t="str">
        <f>+IF('Colaris Pokedex'!F82&lt;&gt;"",'Colaris Pokedex'!F82,"")</f>
        <v>RINCOALDON</v>
      </c>
      <c r="D889" s="17" t="str">
        <f>+IF('Colaris Pokedex'!G82&lt;&gt;"",'Colaris Pokedex'!G82,"")</f>
        <v>FIRE</v>
      </c>
      <c r="E889" s="17" t="str">
        <f>+IF('Colaris Pokedex'!H82&lt;&gt;"",'Colaris Pokedex'!H82,"")</f>
        <v>WATER</v>
      </c>
      <c r="F889" s="17" t="str">
        <f>+IF('Colaris Pokedex'!I82&lt;&gt;"",'Colaris Pokedex'!I82,"")</f>
        <v>30,30,30,30,30,30</v>
      </c>
      <c r="G889" s="17" t="str">
        <f>+IF('Colaris Pokedex'!J82&lt;&gt;"",'Colaris Pokedex'!J82,"")</f>
        <v>Female50Percent</v>
      </c>
      <c r="H889" s="17" t="str">
        <f>+IF('Colaris Pokedex'!K82&lt;&gt;"",'Colaris Pokedex'!K82,"")</f>
        <v>Medium</v>
      </c>
      <c r="I889" s="17">
        <f>+IF('Colaris Pokedex'!L82&lt;&gt;"",'Colaris Pokedex'!L82,"")</f>
        <v>0</v>
      </c>
      <c r="J889" s="17" t="str">
        <f>+IF('Colaris Pokedex'!M82&lt;&gt;"",'Colaris Pokedex'!M82,"")</f>
        <v>0,0,0,0,0,0</v>
      </c>
      <c r="K889" s="17">
        <f>+IF('Colaris Pokedex'!N82&lt;&gt;"",'Colaris Pokedex'!N82,"")</f>
        <v>255</v>
      </c>
      <c r="L889" s="17">
        <f>+IF('Colaris Pokedex'!O82&lt;&gt;"",'Colaris Pokedex'!O82,"")</f>
        <v>70</v>
      </c>
      <c r="M889" s="17" t="str">
        <f>+IF('Colaris Pokedex'!P82&lt;&gt;"",'Colaris Pokedex'!P82,"")</f>
        <v>RUNAWAY</v>
      </c>
      <c r="N889" s="17" t="str">
        <f>+IF('Colaris Pokedex'!Q82&lt;&gt;"",'Colaris Pokedex'!Q82,"")</f>
        <v/>
      </c>
      <c r="O889" s="17" t="str">
        <f>+IF('Colaris Pokedex'!R82&lt;&gt;"",'Colaris Pokedex'!R82,"")</f>
        <v>1,TACKLE,1,LEER,1,GROWL,1,SCARYFACE</v>
      </c>
      <c r="P889" s="17" t="str">
        <f>+IF('Colaris Pokedex'!S82&lt;&gt;"",'Colaris Pokedex'!S82,"")</f>
        <v>FIREPUNCH,THUNDERPUNCH,ICEPUNCH,SWORDSDANCE,TAUNT,TRICK,GRASSYTERRAIN</v>
      </c>
      <c r="Q889" s="17" t="str">
        <f>+IF('Colaris Pokedex'!T82&lt;&gt;"",'Colaris Pokedex'!T82,"")</f>
        <v>Field</v>
      </c>
      <c r="R889" s="17">
        <f>+IF('Colaris Pokedex'!U82&lt;&gt;"",'Colaris Pokedex'!U82,"")</f>
        <v>4080</v>
      </c>
      <c r="S889" s="17">
        <f>+IF('Colaris Pokedex'!V82&lt;&gt;"",'Colaris Pokedex'!V82,"")</f>
        <v>0.1</v>
      </c>
      <c r="T889" s="17">
        <f>+IF('Colaris Pokedex'!W82&lt;&gt;"",'Colaris Pokedex'!W82,"")</f>
        <v>0.1</v>
      </c>
      <c r="U889" s="17" t="str">
        <f>+IF('Colaris Pokedex'!X82&lt;&gt;"",'Colaris Pokedex'!X82,"")</f>
        <v>Brown</v>
      </c>
      <c r="V889" s="17" t="str">
        <f>+IF('Colaris Pokedex'!Y82&lt;&gt;"",'Colaris Pokedex'!Y82,"")</f>
        <v/>
      </c>
      <c r="W889" s="17">
        <f>+IF('Colaris Pokedex'!Z82&lt;&gt;"",'Colaris Pokedex'!Z82,"")</f>
        <v>888</v>
      </c>
      <c r="X889" s="17">
        <f>+IF('Colaris Pokedex'!AA82&lt;&gt;"",'Colaris Pokedex'!AA82,"")</f>
        <v>0</v>
      </c>
      <c r="Y889" s="17">
        <f>+IF('Colaris Pokedex'!AB82&lt;&gt;"",'Colaris Pokedex'!AB82,"")</f>
        <v>0</v>
      </c>
      <c r="Z889" s="17">
        <f>+IF('Colaris Pokedex'!AC82&lt;&gt;"",'Colaris Pokedex'!AC82,"")</f>
        <v>0</v>
      </c>
      <c r="AA889" s="17">
        <f>+IF('Colaris Pokedex'!AD82&lt;&gt;"",'Colaris Pokedex'!AD82,"")</f>
        <v>0</v>
      </c>
      <c r="AB889" s="17">
        <f>+IF('Colaris Pokedex'!AE82&lt;&gt;"",'Colaris Pokedex'!AE82,"")</f>
        <v>0</v>
      </c>
      <c r="AC889" s="17">
        <f>+IF('Colaris Pokedex'!AF82&lt;&gt;"",'Colaris Pokedex'!AF82,"")</f>
        <v>0</v>
      </c>
      <c r="AD889" s="17">
        <f>+IF('Colaris Pokedex'!AG82&lt;&gt;"",'Colaris Pokedex'!AG82,"")</f>
        <v>0</v>
      </c>
      <c r="AE889" s="17">
        <f>+IF('Colaris Pokedex'!AH82&lt;&gt;"",'Colaris Pokedex'!AH82,"")</f>
        <v>0</v>
      </c>
      <c r="AF889" s="17">
        <f>+IF('Colaris Pokedex'!AI82&lt;&gt;"",'Colaris Pokedex'!AI82,"")</f>
        <v>0</v>
      </c>
      <c r="AG889" s="17" t="str">
        <f>+IF('Colaris Pokedex'!AJ82&lt;&gt;"",'Colaris Pokedex'!AJ82,"")</f>
        <v>888,0,0,0,0,0,0,0,0,0</v>
      </c>
      <c r="AH889" s="17" t="str">
        <f>+IF('Colaris Pokedex'!AK82&lt;&gt;"",'Colaris Pokedex'!AK82,"")</f>
        <v>TODO</v>
      </c>
      <c r="AI889" s="17" t="str">
        <f>+IF('Colaris Pokedex'!AL82&lt;&gt;"",'Colaris Pokedex'!AL82,"")</f>
        <v>"TO DO"</v>
      </c>
      <c r="AJ889" s="17" t="str">
        <f>+IF('Colaris Pokedex'!AM82&lt;&gt;"",'Colaris Pokedex'!AM82,"")</f>
        <v/>
      </c>
      <c r="AK889" s="17" t="str">
        <f>+IF('Colaris Pokedex'!AN82&lt;&gt;"",'Colaris Pokedex'!AN82,"")</f>
        <v/>
      </c>
      <c r="AL889" s="17" t="str">
        <f>+IF('Colaris Pokedex'!AO82&lt;&gt;"",'Colaris Pokedex'!AO82,"")</f>
        <v/>
      </c>
      <c r="AM889" s="17" t="str">
        <f>+IF('Colaris Pokedex'!AP82&lt;&gt;"",'Colaris Pokedex'!AP82,"")</f>
        <v/>
      </c>
      <c r="AN889" s="17">
        <f>+IF('Colaris Pokedex'!AQ82&lt;&gt;"",'Colaris Pokedex'!AQ82,"")</f>
        <v>0</v>
      </c>
      <c r="AO889" s="17">
        <f>+IF('Colaris Pokedex'!AR82&lt;&gt;"",'Colaris Pokedex'!AR82,"")</f>
        <v>25</v>
      </c>
      <c r="AP889" s="17">
        <f>+IF('Colaris Pokedex'!AS82&lt;&gt;"",'Colaris Pokedex'!AS82,"")</f>
        <v>0</v>
      </c>
      <c r="AQ889" s="17" t="str">
        <f>+IF('Colaris Pokedex'!AT82&lt;&gt;"",'Colaris Pokedex'!AT82,"")</f>
        <v/>
      </c>
      <c r="AT889" s="17" t="str">
        <f t="shared" si="26"/>
        <v>[888];Name=Rincoaldon;InternalName=RINCOALDON;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DO";FormNames=;WildItemCommon=;WildItemUncommon=;WildItemRare=;BattlerPlayerY=0;BattlerEnemyY=25;BattlerAltitude=0;Evolutions=;Incense=</v>
      </c>
    </row>
    <row r="890" spans="1:46" x14ac:dyDescent="0.25">
      <c r="A890" s="16">
        <v>889</v>
      </c>
      <c r="B890" s="17" t="str">
        <f>+IF('Colaris Pokedex'!E83&lt;&gt;"",'Colaris Pokedex'!E83,"")</f>
        <v>Cetusteam</v>
      </c>
      <c r="C890" s="17" t="str">
        <f>+IF('Colaris Pokedex'!F83&lt;&gt;"",'Colaris Pokedex'!F83,"")</f>
        <v>CETUSTEAM</v>
      </c>
      <c r="D890" s="17" t="str">
        <f>+IF('Colaris Pokedex'!G83&lt;&gt;"",'Colaris Pokedex'!G83,"")</f>
        <v>FIRE</v>
      </c>
      <c r="E890" s="17" t="str">
        <f>+IF('Colaris Pokedex'!H83&lt;&gt;"",'Colaris Pokedex'!H83,"")</f>
        <v>WATER</v>
      </c>
      <c r="F890" s="17" t="str">
        <f>+IF('Colaris Pokedex'!I83&lt;&gt;"",'Colaris Pokedex'!I83,"")</f>
        <v>30,30,30,30,30,30</v>
      </c>
      <c r="G890" s="17" t="str">
        <f>+IF('Colaris Pokedex'!J83&lt;&gt;"",'Colaris Pokedex'!J83,"")</f>
        <v>Female50Percent</v>
      </c>
      <c r="H890" s="17" t="str">
        <f>+IF('Colaris Pokedex'!K83&lt;&gt;"",'Colaris Pokedex'!K83,"")</f>
        <v>Medium</v>
      </c>
      <c r="I890" s="17">
        <f>+IF('Colaris Pokedex'!L83&lt;&gt;"",'Colaris Pokedex'!L83,"")</f>
        <v>0</v>
      </c>
      <c r="J890" s="17" t="str">
        <f>+IF('Colaris Pokedex'!M83&lt;&gt;"",'Colaris Pokedex'!M83,"")</f>
        <v>0,0,0,0,0,0</v>
      </c>
      <c r="K890" s="17">
        <f>+IF('Colaris Pokedex'!N83&lt;&gt;"",'Colaris Pokedex'!N83,"")</f>
        <v>255</v>
      </c>
      <c r="L890" s="17">
        <f>+IF('Colaris Pokedex'!O83&lt;&gt;"",'Colaris Pokedex'!O83,"")</f>
        <v>70</v>
      </c>
      <c r="M890" s="17" t="str">
        <f>+IF('Colaris Pokedex'!P83&lt;&gt;"",'Colaris Pokedex'!P83,"")</f>
        <v>RUNAWAY</v>
      </c>
      <c r="N890" s="17" t="str">
        <f>+IF('Colaris Pokedex'!Q83&lt;&gt;"",'Colaris Pokedex'!Q83,"")</f>
        <v/>
      </c>
      <c r="O890" s="17" t="str">
        <f>+IF('Colaris Pokedex'!R83&lt;&gt;"",'Colaris Pokedex'!R83,"")</f>
        <v>1,TACKLE,1,LEER,1,GROWL,1,SCARYFACE</v>
      </c>
      <c r="P890" s="17" t="str">
        <f>+IF('Colaris Pokedex'!S83&lt;&gt;"",'Colaris Pokedex'!S83,"")</f>
        <v>FIREPUNCH,THUNDERPUNCH,ICEPUNCH,SWORDSDANCE,TAUNT,TRICK,GRASSYTERRAIN</v>
      </c>
      <c r="Q890" s="17" t="str">
        <f>+IF('Colaris Pokedex'!T83&lt;&gt;"",'Colaris Pokedex'!T83,"")</f>
        <v>Field</v>
      </c>
      <c r="R890" s="17">
        <f>+IF('Colaris Pokedex'!U83&lt;&gt;"",'Colaris Pokedex'!U83,"")</f>
        <v>4080</v>
      </c>
      <c r="S890" s="17">
        <f>+IF('Colaris Pokedex'!V83&lt;&gt;"",'Colaris Pokedex'!V83,"")</f>
        <v>0.1</v>
      </c>
      <c r="T890" s="17">
        <f>+IF('Colaris Pokedex'!W83&lt;&gt;"",'Colaris Pokedex'!W83,"")</f>
        <v>0.1</v>
      </c>
      <c r="U890" s="17" t="str">
        <f>+IF('Colaris Pokedex'!X83&lt;&gt;"",'Colaris Pokedex'!X83,"")</f>
        <v>Brown</v>
      </c>
      <c r="V890" s="17" t="str">
        <f>+IF('Colaris Pokedex'!Y83&lt;&gt;"",'Colaris Pokedex'!Y83,"")</f>
        <v/>
      </c>
      <c r="W890" s="17">
        <f>+IF('Colaris Pokedex'!Z83&lt;&gt;"",'Colaris Pokedex'!Z83,"")</f>
        <v>889</v>
      </c>
      <c r="X890" s="17">
        <f>+IF('Colaris Pokedex'!AA83&lt;&gt;"",'Colaris Pokedex'!AA83,"")</f>
        <v>0</v>
      </c>
      <c r="Y890" s="17">
        <f>+IF('Colaris Pokedex'!AB83&lt;&gt;"",'Colaris Pokedex'!AB83,"")</f>
        <v>0</v>
      </c>
      <c r="Z890" s="17">
        <f>+IF('Colaris Pokedex'!AC83&lt;&gt;"",'Colaris Pokedex'!AC83,"")</f>
        <v>0</v>
      </c>
      <c r="AA890" s="17">
        <f>+IF('Colaris Pokedex'!AD83&lt;&gt;"",'Colaris Pokedex'!AD83,"")</f>
        <v>0</v>
      </c>
      <c r="AB890" s="17">
        <f>+IF('Colaris Pokedex'!AE83&lt;&gt;"",'Colaris Pokedex'!AE83,"")</f>
        <v>0</v>
      </c>
      <c r="AC890" s="17">
        <f>+IF('Colaris Pokedex'!AF83&lt;&gt;"",'Colaris Pokedex'!AF83,"")</f>
        <v>0</v>
      </c>
      <c r="AD890" s="17">
        <f>+IF('Colaris Pokedex'!AG83&lt;&gt;"",'Colaris Pokedex'!AG83,"")</f>
        <v>0</v>
      </c>
      <c r="AE890" s="17">
        <f>+IF('Colaris Pokedex'!AH83&lt;&gt;"",'Colaris Pokedex'!AH83,"")</f>
        <v>0</v>
      </c>
      <c r="AF890" s="17">
        <f>+IF('Colaris Pokedex'!AI83&lt;&gt;"",'Colaris Pokedex'!AI83,"")</f>
        <v>0</v>
      </c>
      <c r="AG890" s="17" t="str">
        <f>+IF('Colaris Pokedex'!AJ83&lt;&gt;"",'Colaris Pokedex'!AJ83,"")</f>
        <v>889,0,0,0,0,0,0,0,0,0</v>
      </c>
      <c r="AH890" s="17" t="str">
        <f>+IF('Colaris Pokedex'!AK83&lt;&gt;"",'Colaris Pokedex'!AK83,"")</f>
        <v>TODO</v>
      </c>
      <c r="AI890" s="17" t="str">
        <f>+IF('Colaris Pokedex'!AL83&lt;&gt;"",'Colaris Pokedex'!AL83,"")</f>
        <v>"TO DO"</v>
      </c>
      <c r="AJ890" s="17" t="str">
        <f>+IF('Colaris Pokedex'!AM83&lt;&gt;"",'Colaris Pokedex'!AM83,"")</f>
        <v/>
      </c>
      <c r="AK890" s="17" t="str">
        <f>+IF('Colaris Pokedex'!AN83&lt;&gt;"",'Colaris Pokedex'!AN83,"")</f>
        <v/>
      </c>
      <c r="AL890" s="17" t="str">
        <f>+IF('Colaris Pokedex'!AO83&lt;&gt;"",'Colaris Pokedex'!AO83,"")</f>
        <v/>
      </c>
      <c r="AM890" s="17" t="str">
        <f>+IF('Colaris Pokedex'!AP83&lt;&gt;"",'Colaris Pokedex'!AP83,"")</f>
        <v/>
      </c>
      <c r="AN890" s="17">
        <f>+IF('Colaris Pokedex'!AQ83&lt;&gt;"",'Colaris Pokedex'!AQ83,"")</f>
        <v>0</v>
      </c>
      <c r="AO890" s="17">
        <f>+IF('Colaris Pokedex'!AR83&lt;&gt;"",'Colaris Pokedex'!AR83,"")</f>
        <v>25</v>
      </c>
      <c r="AP890" s="17">
        <f>+IF('Colaris Pokedex'!AS83&lt;&gt;"",'Colaris Pokedex'!AS83,"")</f>
        <v>0</v>
      </c>
      <c r="AQ890" s="17" t="str">
        <f>+IF('Colaris Pokedex'!AT83&lt;&gt;"",'Colaris Pokedex'!AT83,"")</f>
        <v/>
      </c>
      <c r="AT890" s="17" t="str">
        <f t="shared" si="26"/>
        <v>[889];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6" x14ac:dyDescent="0.25">
      <c r="A891" s="16">
        <v>890</v>
      </c>
      <c r="B891" s="17" t="str">
        <f>+IF('Colaris Pokedex'!E84&lt;&gt;"",'Colaris Pokedex'!E84,"")</f>
        <v>Perripus</v>
      </c>
      <c r="C891" s="17" t="str">
        <f>+IF('Colaris Pokedex'!F84&lt;&gt;"",'Colaris Pokedex'!F84,"")</f>
        <v>PERRIPUS</v>
      </c>
      <c r="D891" s="17" t="str">
        <f>+IF('Colaris Pokedex'!G84&lt;&gt;"",'Colaris Pokedex'!G84,"")</f>
        <v>WATER</v>
      </c>
      <c r="E891" s="17" t="str">
        <f>+IF('Colaris Pokedex'!H84&lt;&gt;"",'Colaris Pokedex'!H84,"")</f>
        <v>GHOST</v>
      </c>
      <c r="F891" s="17" t="str">
        <f>+IF('Colaris Pokedex'!I84&lt;&gt;"",'Colaris Pokedex'!I84,"")</f>
        <v>30,30,30,30,30,30</v>
      </c>
      <c r="G891" s="17" t="str">
        <f>+IF('Colaris Pokedex'!J84&lt;&gt;"",'Colaris Pokedex'!J84,"")</f>
        <v>Female50Percent</v>
      </c>
      <c r="H891" s="17" t="str">
        <f>+IF('Colaris Pokedex'!K84&lt;&gt;"",'Colaris Pokedex'!K84,"")</f>
        <v>Medium</v>
      </c>
      <c r="I891" s="17">
        <f>+IF('Colaris Pokedex'!L84&lt;&gt;"",'Colaris Pokedex'!L84,"")</f>
        <v>0</v>
      </c>
      <c r="J891" s="17" t="str">
        <f>+IF('Colaris Pokedex'!M84&lt;&gt;"",'Colaris Pokedex'!M84,"")</f>
        <v>0,0,0,0,0,0</v>
      </c>
      <c r="K891" s="17">
        <f>+IF('Colaris Pokedex'!N84&lt;&gt;"",'Colaris Pokedex'!N84,"")</f>
        <v>255</v>
      </c>
      <c r="L891" s="17">
        <f>+IF('Colaris Pokedex'!O84&lt;&gt;"",'Colaris Pokedex'!O84,"")</f>
        <v>70</v>
      </c>
      <c r="M891" s="17" t="str">
        <f>+IF('Colaris Pokedex'!P84&lt;&gt;"",'Colaris Pokedex'!P84,"")</f>
        <v>RUNAWAY</v>
      </c>
      <c r="N891" s="17" t="str">
        <f>+IF('Colaris Pokedex'!Q84&lt;&gt;"",'Colaris Pokedex'!Q84,"")</f>
        <v/>
      </c>
      <c r="O891" s="17" t="str">
        <f>+IF('Colaris Pokedex'!R84&lt;&gt;"",'Colaris Pokedex'!R84,"")</f>
        <v>1,TACKLE,1,LEER,1,GROWL,1,SCARYFACE</v>
      </c>
      <c r="P891" s="17" t="str">
        <f>+IF('Colaris Pokedex'!S84&lt;&gt;"",'Colaris Pokedex'!S84,"")</f>
        <v>FIREPUNCH,THUNDERPUNCH,ICEPUNCH,SWORDSDANCE,TAUNT,TRICK,GRASSYTERRAIN</v>
      </c>
      <c r="Q891" s="17" t="str">
        <f>+IF('Colaris Pokedex'!T84&lt;&gt;"",'Colaris Pokedex'!T84,"")</f>
        <v>Field</v>
      </c>
      <c r="R891" s="17">
        <f>+IF('Colaris Pokedex'!U84&lt;&gt;"",'Colaris Pokedex'!U84,"")</f>
        <v>4080</v>
      </c>
      <c r="S891" s="17">
        <f>+IF('Colaris Pokedex'!V84&lt;&gt;"",'Colaris Pokedex'!V84,"")</f>
        <v>0.1</v>
      </c>
      <c r="T891" s="17">
        <f>+IF('Colaris Pokedex'!W84&lt;&gt;"",'Colaris Pokedex'!W84,"")</f>
        <v>0.1</v>
      </c>
      <c r="U891" s="17" t="str">
        <f>+IF('Colaris Pokedex'!X84&lt;&gt;"",'Colaris Pokedex'!X84,"")</f>
        <v>Brown</v>
      </c>
      <c r="V891" s="17" t="str">
        <f>+IF('Colaris Pokedex'!Y84&lt;&gt;"",'Colaris Pokedex'!Y84,"")</f>
        <v/>
      </c>
      <c r="W891" s="17">
        <f>+IF('Colaris Pokedex'!Z84&lt;&gt;"",'Colaris Pokedex'!Z84,"")</f>
        <v>890</v>
      </c>
      <c r="X891" s="17">
        <f>+IF('Colaris Pokedex'!AA84&lt;&gt;"",'Colaris Pokedex'!AA84,"")</f>
        <v>0</v>
      </c>
      <c r="Y891" s="17">
        <f>+IF('Colaris Pokedex'!AB84&lt;&gt;"",'Colaris Pokedex'!AB84,"")</f>
        <v>0</v>
      </c>
      <c r="Z891" s="17">
        <f>+IF('Colaris Pokedex'!AC84&lt;&gt;"",'Colaris Pokedex'!AC84,"")</f>
        <v>0</v>
      </c>
      <c r="AA891" s="17">
        <f>+IF('Colaris Pokedex'!AD84&lt;&gt;"",'Colaris Pokedex'!AD84,"")</f>
        <v>0</v>
      </c>
      <c r="AB891" s="17">
        <f>+IF('Colaris Pokedex'!AE84&lt;&gt;"",'Colaris Pokedex'!AE84,"")</f>
        <v>0</v>
      </c>
      <c r="AC891" s="17">
        <f>+IF('Colaris Pokedex'!AF84&lt;&gt;"",'Colaris Pokedex'!AF84,"")</f>
        <v>0</v>
      </c>
      <c r="AD891" s="17">
        <f>+IF('Colaris Pokedex'!AG84&lt;&gt;"",'Colaris Pokedex'!AG84,"")</f>
        <v>0</v>
      </c>
      <c r="AE891" s="17">
        <f>+IF('Colaris Pokedex'!AH84&lt;&gt;"",'Colaris Pokedex'!AH84,"")</f>
        <v>0</v>
      </c>
      <c r="AF891" s="17">
        <f>+IF('Colaris Pokedex'!AI84&lt;&gt;"",'Colaris Pokedex'!AI84,"")</f>
        <v>0</v>
      </c>
      <c r="AG891" s="17" t="str">
        <f>+IF('Colaris Pokedex'!AJ84&lt;&gt;"",'Colaris Pokedex'!AJ84,"")</f>
        <v>890,0,0,0,0,0,0,0,0,0</v>
      </c>
      <c r="AH891" s="17" t="str">
        <f>+IF('Colaris Pokedex'!AK84&lt;&gt;"",'Colaris Pokedex'!AK84,"")</f>
        <v>TODO</v>
      </c>
      <c r="AI891" s="17" t="str">
        <f>+IF('Colaris Pokedex'!AL84&lt;&gt;"",'Colaris Pokedex'!AL84,"")</f>
        <v>"TO DO"</v>
      </c>
      <c r="AJ891" s="17" t="str">
        <f>+IF('Colaris Pokedex'!AM84&lt;&gt;"",'Colaris Pokedex'!AM84,"")</f>
        <v/>
      </c>
      <c r="AK891" s="17" t="str">
        <f>+IF('Colaris Pokedex'!AN84&lt;&gt;"",'Colaris Pokedex'!AN84,"")</f>
        <v/>
      </c>
      <c r="AL891" s="17" t="str">
        <f>+IF('Colaris Pokedex'!AO84&lt;&gt;"",'Colaris Pokedex'!AO84,"")</f>
        <v/>
      </c>
      <c r="AM891" s="17" t="str">
        <f>+IF('Colaris Pokedex'!AP84&lt;&gt;"",'Colaris Pokedex'!AP84,"")</f>
        <v/>
      </c>
      <c r="AN891" s="17">
        <f>+IF('Colaris Pokedex'!AQ84&lt;&gt;"",'Colaris Pokedex'!AQ84,"")</f>
        <v>0</v>
      </c>
      <c r="AO891" s="17">
        <f>+IF('Colaris Pokedex'!AR84&lt;&gt;"",'Colaris Pokedex'!AR84,"")</f>
        <v>25</v>
      </c>
      <c r="AP891" s="17">
        <f>+IF('Colaris Pokedex'!AS84&lt;&gt;"",'Colaris Pokedex'!AS84,"")</f>
        <v>0</v>
      </c>
      <c r="AQ891" s="17" t="str">
        <f>+IF('Colaris Pokedex'!AT84&lt;&gt;"",'Colaris Pokedex'!AT84,"")</f>
        <v/>
      </c>
      <c r="AT891" s="17" t="str">
        <f t="shared" si="26"/>
        <v>[890];Name=Perripus;InternalName=PERRIPUS;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DO";FormNames=;WildItemCommon=;WildItemUncommon=;WildItemRare=;BattlerPlayerY=0;BattlerEnemyY=25;BattlerAltitude=0;Evolutions=;Incense=</v>
      </c>
    </row>
    <row r="892" spans="1:46" x14ac:dyDescent="0.25">
      <c r="A892" s="16">
        <v>891</v>
      </c>
      <c r="B892" s="17" t="str">
        <f>+IF('Colaris Pokedex'!E85&lt;&gt;"",'Colaris Pokedex'!E85,"")</f>
        <v>Plarrinco</v>
      </c>
      <c r="C892" s="17" t="str">
        <f>+IF('Colaris Pokedex'!F85&lt;&gt;"",'Colaris Pokedex'!F85,"")</f>
        <v>PLARRINCO</v>
      </c>
      <c r="D892" s="17" t="str">
        <f>+IF('Colaris Pokedex'!G85&lt;&gt;"",'Colaris Pokedex'!G85,"")</f>
        <v>WATER</v>
      </c>
      <c r="E892" s="17" t="str">
        <f>+IF('Colaris Pokedex'!H85&lt;&gt;"",'Colaris Pokedex'!H85,"")</f>
        <v>GHOST</v>
      </c>
      <c r="F892" s="17" t="str">
        <f>+IF('Colaris Pokedex'!I85&lt;&gt;"",'Colaris Pokedex'!I85,"")</f>
        <v>30,30,30,30,30,30</v>
      </c>
      <c r="G892" s="17" t="str">
        <f>+IF('Colaris Pokedex'!J85&lt;&gt;"",'Colaris Pokedex'!J85,"")</f>
        <v>Female50Percent</v>
      </c>
      <c r="H892" s="17" t="str">
        <f>+IF('Colaris Pokedex'!K85&lt;&gt;"",'Colaris Pokedex'!K85,"")</f>
        <v>Medium</v>
      </c>
      <c r="I892" s="17">
        <f>+IF('Colaris Pokedex'!L85&lt;&gt;"",'Colaris Pokedex'!L85,"")</f>
        <v>0</v>
      </c>
      <c r="J892" s="17" t="str">
        <f>+IF('Colaris Pokedex'!M85&lt;&gt;"",'Colaris Pokedex'!M85,"")</f>
        <v>0,0,0,0,0,0</v>
      </c>
      <c r="K892" s="17">
        <f>+IF('Colaris Pokedex'!N85&lt;&gt;"",'Colaris Pokedex'!N85,"")</f>
        <v>255</v>
      </c>
      <c r="L892" s="17">
        <f>+IF('Colaris Pokedex'!O85&lt;&gt;"",'Colaris Pokedex'!O85,"")</f>
        <v>70</v>
      </c>
      <c r="M892" s="17" t="str">
        <f>+IF('Colaris Pokedex'!P85&lt;&gt;"",'Colaris Pokedex'!P85,"")</f>
        <v>RUNAWAY</v>
      </c>
      <c r="N892" s="17" t="str">
        <f>+IF('Colaris Pokedex'!Q85&lt;&gt;"",'Colaris Pokedex'!Q85,"")</f>
        <v/>
      </c>
      <c r="O892" s="17" t="str">
        <f>+IF('Colaris Pokedex'!R85&lt;&gt;"",'Colaris Pokedex'!R85,"")</f>
        <v>1,TACKLE,1,LEER,1,GROWL,1,SCARYFACE</v>
      </c>
      <c r="P892" s="17" t="str">
        <f>+IF('Colaris Pokedex'!S85&lt;&gt;"",'Colaris Pokedex'!S85,"")</f>
        <v>FIREPUNCH,THUNDERPUNCH,ICEPUNCH,SWORDSDANCE,TAUNT,TRICK,GRASSYTERRAIN</v>
      </c>
      <c r="Q892" s="17" t="str">
        <f>+IF('Colaris Pokedex'!T85&lt;&gt;"",'Colaris Pokedex'!T85,"")</f>
        <v>Field</v>
      </c>
      <c r="R892" s="17">
        <f>+IF('Colaris Pokedex'!U85&lt;&gt;"",'Colaris Pokedex'!U85,"")</f>
        <v>4080</v>
      </c>
      <c r="S892" s="17">
        <f>+IF('Colaris Pokedex'!V85&lt;&gt;"",'Colaris Pokedex'!V85,"")</f>
        <v>0.1</v>
      </c>
      <c r="T892" s="17">
        <f>+IF('Colaris Pokedex'!W85&lt;&gt;"",'Colaris Pokedex'!W85,"")</f>
        <v>0.1</v>
      </c>
      <c r="U892" s="17" t="str">
        <f>+IF('Colaris Pokedex'!X85&lt;&gt;"",'Colaris Pokedex'!X85,"")</f>
        <v>Brown</v>
      </c>
      <c r="V892" s="17" t="str">
        <f>+IF('Colaris Pokedex'!Y85&lt;&gt;"",'Colaris Pokedex'!Y85,"")</f>
        <v/>
      </c>
      <c r="W892" s="17">
        <f>+IF('Colaris Pokedex'!Z85&lt;&gt;"",'Colaris Pokedex'!Z85,"")</f>
        <v>891</v>
      </c>
      <c r="X892" s="17">
        <f>+IF('Colaris Pokedex'!AA85&lt;&gt;"",'Colaris Pokedex'!AA85,"")</f>
        <v>0</v>
      </c>
      <c r="Y892" s="17">
        <f>+IF('Colaris Pokedex'!AB85&lt;&gt;"",'Colaris Pokedex'!AB85,"")</f>
        <v>0</v>
      </c>
      <c r="Z892" s="17">
        <f>+IF('Colaris Pokedex'!AC85&lt;&gt;"",'Colaris Pokedex'!AC85,"")</f>
        <v>0</v>
      </c>
      <c r="AA892" s="17">
        <f>+IF('Colaris Pokedex'!AD85&lt;&gt;"",'Colaris Pokedex'!AD85,"")</f>
        <v>0</v>
      </c>
      <c r="AB892" s="17">
        <f>+IF('Colaris Pokedex'!AE85&lt;&gt;"",'Colaris Pokedex'!AE85,"")</f>
        <v>0</v>
      </c>
      <c r="AC892" s="17">
        <f>+IF('Colaris Pokedex'!AF85&lt;&gt;"",'Colaris Pokedex'!AF85,"")</f>
        <v>0</v>
      </c>
      <c r="AD892" s="17">
        <f>+IF('Colaris Pokedex'!AG85&lt;&gt;"",'Colaris Pokedex'!AG85,"")</f>
        <v>0</v>
      </c>
      <c r="AE892" s="17">
        <f>+IF('Colaris Pokedex'!AH85&lt;&gt;"",'Colaris Pokedex'!AH85,"")</f>
        <v>0</v>
      </c>
      <c r="AF892" s="17">
        <f>+IF('Colaris Pokedex'!AI85&lt;&gt;"",'Colaris Pokedex'!AI85,"")</f>
        <v>0</v>
      </c>
      <c r="AG892" s="17" t="str">
        <f>+IF('Colaris Pokedex'!AJ85&lt;&gt;"",'Colaris Pokedex'!AJ85,"")</f>
        <v>891,0,0,0,0,0,0,0,0,0</v>
      </c>
      <c r="AH892" s="17" t="str">
        <f>+IF('Colaris Pokedex'!AK85&lt;&gt;"",'Colaris Pokedex'!AK85,"")</f>
        <v>TODO</v>
      </c>
      <c r="AI892" s="17" t="str">
        <f>+IF('Colaris Pokedex'!AL85&lt;&gt;"",'Colaris Pokedex'!AL85,"")</f>
        <v>"TO DO"</v>
      </c>
      <c r="AJ892" s="17" t="str">
        <f>+IF('Colaris Pokedex'!AM85&lt;&gt;"",'Colaris Pokedex'!AM85,"")</f>
        <v/>
      </c>
      <c r="AK892" s="17" t="str">
        <f>+IF('Colaris Pokedex'!AN85&lt;&gt;"",'Colaris Pokedex'!AN85,"")</f>
        <v/>
      </c>
      <c r="AL892" s="17" t="str">
        <f>+IF('Colaris Pokedex'!AO85&lt;&gt;"",'Colaris Pokedex'!AO85,"")</f>
        <v/>
      </c>
      <c r="AM892" s="17" t="str">
        <f>+IF('Colaris Pokedex'!AP85&lt;&gt;"",'Colaris Pokedex'!AP85,"")</f>
        <v/>
      </c>
      <c r="AN892" s="17">
        <f>+IF('Colaris Pokedex'!AQ85&lt;&gt;"",'Colaris Pokedex'!AQ85,"")</f>
        <v>0</v>
      </c>
      <c r="AO892" s="17">
        <f>+IF('Colaris Pokedex'!AR85&lt;&gt;"",'Colaris Pokedex'!AR85,"")</f>
        <v>25</v>
      </c>
      <c r="AP892" s="17">
        <f>+IF('Colaris Pokedex'!AS85&lt;&gt;"",'Colaris Pokedex'!AS85,"")</f>
        <v>0</v>
      </c>
      <c r="AQ892" s="17" t="str">
        <f>+IF('Colaris Pokedex'!AT85&lt;&gt;"",'Colaris Pokedex'!AT85,"")</f>
        <v/>
      </c>
      <c r="AT892" s="17" t="str">
        <f t="shared" si="26"/>
        <v>[891];Name=Plarrinco;InternalName=PLAR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6" x14ac:dyDescent="0.25">
      <c r="A893" s="16">
        <v>892</v>
      </c>
      <c r="B893" s="17" t="str">
        <f>+IF('Colaris Pokedex'!E86&lt;&gt;"",'Colaris Pokedex'!E86,"")</f>
        <v>Conotoxin</v>
      </c>
      <c r="C893" s="17" t="str">
        <f>+IF('Colaris Pokedex'!F86&lt;&gt;"",'Colaris Pokedex'!F86,"")</f>
        <v>CONOTOXIN</v>
      </c>
      <c r="D893" s="17" t="str">
        <f>+IF('Colaris Pokedex'!G86&lt;&gt;"",'Colaris Pokedex'!G86,"")</f>
        <v>POISON</v>
      </c>
      <c r="E893" s="17" t="str">
        <f>+IF('Colaris Pokedex'!H86&lt;&gt;"",'Colaris Pokedex'!H86,"")</f>
        <v>STEEL</v>
      </c>
      <c r="F893" s="17" t="str">
        <f>+IF('Colaris Pokedex'!I86&lt;&gt;"",'Colaris Pokedex'!I86,"")</f>
        <v>30,30,30,30,30,30</v>
      </c>
      <c r="G893" s="17" t="str">
        <f>+IF('Colaris Pokedex'!J86&lt;&gt;"",'Colaris Pokedex'!J86,"")</f>
        <v>Female50Percent</v>
      </c>
      <c r="H893" s="17" t="str">
        <f>+IF('Colaris Pokedex'!K86&lt;&gt;"",'Colaris Pokedex'!K86,"")</f>
        <v>Medium</v>
      </c>
      <c r="I893" s="17">
        <f>+IF('Colaris Pokedex'!L86&lt;&gt;"",'Colaris Pokedex'!L86,"")</f>
        <v>0</v>
      </c>
      <c r="J893" s="17" t="str">
        <f>+IF('Colaris Pokedex'!M86&lt;&gt;"",'Colaris Pokedex'!M86,"")</f>
        <v>0,0,0,0,0,0</v>
      </c>
      <c r="K893" s="17">
        <f>+IF('Colaris Pokedex'!N86&lt;&gt;"",'Colaris Pokedex'!N86,"")</f>
        <v>255</v>
      </c>
      <c r="L893" s="17">
        <f>+IF('Colaris Pokedex'!O86&lt;&gt;"",'Colaris Pokedex'!O86,"")</f>
        <v>70</v>
      </c>
      <c r="M893" s="17" t="str">
        <f>+IF('Colaris Pokedex'!P86&lt;&gt;"",'Colaris Pokedex'!P86,"")</f>
        <v>RUNAWAY</v>
      </c>
      <c r="N893" s="17" t="str">
        <f>+IF('Colaris Pokedex'!Q86&lt;&gt;"",'Colaris Pokedex'!Q86,"")</f>
        <v/>
      </c>
      <c r="O893" s="17" t="str">
        <f>+IF('Colaris Pokedex'!R86&lt;&gt;"",'Colaris Pokedex'!R86,"")</f>
        <v>1,TACKLE,1,LEER,1,GROWL,1,SCARYFACE</v>
      </c>
      <c r="P893" s="17" t="str">
        <f>+IF('Colaris Pokedex'!S86&lt;&gt;"",'Colaris Pokedex'!S86,"")</f>
        <v>FIREPUNCH,THUNDERPUNCH,ICEPUNCH,SWORDSDANCE,TAUNT,TRICK,GRASSYTERRAIN</v>
      </c>
      <c r="Q893" s="17" t="str">
        <f>+IF('Colaris Pokedex'!T86&lt;&gt;"",'Colaris Pokedex'!T86,"")</f>
        <v>Field</v>
      </c>
      <c r="R893" s="17">
        <f>+IF('Colaris Pokedex'!U86&lt;&gt;"",'Colaris Pokedex'!U86,"")</f>
        <v>4080</v>
      </c>
      <c r="S893" s="17">
        <f>+IF('Colaris Pokedex'!V86&lt;&gt;"",'Colaris Pokedex'!V86,"")</f>
        <v>0.1</v>
      </c>
      <c r="T893" s="17">
        <f>+IF('Colaris Pokedex'!W86&lt;&gt;"",'Colaris Pokedex'!W86,"")</f>
        <v>0.1</v>
      </c>
      <c r="U893" s="17" t="str">
        <f>+IF('Colaris Pokedex'!X86&lt;&gt;"",'Colaris Pokedex'!X86,"")</f>
        <v>Brown</v>
      </c>
      <c r="V893" s="17" t="str">
        <f>+IF('Colaris Pokedex'!Y86&lt;&gt;"",'Colaris Pokedex'!Y86,"")</f>
        <v/>
      </c>
      <c r="W893" s="17">
        <f>+IF('Colaris Pokedex'!Z86&lt;&gt;"",'Colaris Pokedex'!Z86,"")</f>
        <v>892</v>
      </c>
      <c r="X893" s="17">
        <f>+IF('Colaris Pokedex'!AA86&lt;&gt;"",'Colaris Pokedex'!AA86,"")</f>
        <v>0</v>
      </c>
      <c r="Y893" s="17">
        <f>+IF('Colaris Pokedex'!AB86&lt;&gt;"",'Colaris Pokedex'!AB86,"")</f>
        <v>0</v>
      </c>
      <c r="Z893" s="17">
        <f>+IF('Colaris Pokedex'!AC86&lt;&gt;"",'Colaris Pokedex'!AC86,"")</f>
        <v>0</v>
      </c>
      <c r="AA893" s="17">
        <f>+IF('Colaris Pokedex'!AD86&lt;&gt;"",'Colaris Pokedex'!AD86,"")</f>
        <v>0</v>
      </c>
      <c r="AB893" s="17">
        <f>+IF('Colaris Pokedex'!AE86&lt;&gt;"",'Colaris Pokedex'!AE86,"")</f>
        <v>0</v>
      </c>
      <c r="AC893" s="17">
        <f>+IF('Colaris Pokedex'!AF86&lt;&gt;"",'Colaris Pokedex'!AF86,"")</f>
        <v>0</v>
      </c>
      <c r="AD893" s="17">
        <f>+IF('Colaris Pokedex'!AG86&lt;&gt;"",'Colaris Pokedex'!AG86,"")</f>
        <v>0</v>
      </c>
      <c r="AE893" s="17">
        <f>+IF('Colaris Pokedex'!AH86&lt;&gt;"",'Colaris Pokedex'!AH86,"")</f>
        <v>0</v>
      </c>
      <c r="AF893" s="17">
        <f>+IF('Colaris Pokedex'!AI86&lt;&gt;"",'Colaris Pokedex'!AI86,"")</f>
        <v>0</v>
      </c>
      <c r="AG893" s="17" t="str">
        <f>+IF('Colaris Pokedex'!AJ86&lt;&gt;"",'Colaris Pokedex'!AJ86,"")</f>
        <v>892,0,0,0,0,0,0,0,0,0</v>
      </c>
      <c r="AH893" s="17" t="str">
        <f>+IF('Colaris Pokedex'!AK86&lt;&gt;"",'Colaris Pokedex'!AK86,"")</f>
        <v>TODO</v>
      </c>
      <c r="AI893" s="17" t="str">
        <f>+IF('Colaris Pokedex'!AL86&lt;&gt;"",'Colaris Pokedex'!AL86,"")</f>
        <v>"TO DO"</v>
      </c>
      <c r="AJ893" s="17" t="str">
        <f>+IF('Colaris Pokedex'!AM86&lt;&gt;"",'Colaris Pokedex'!AM86,"")</f>
        <v/>
      </c>
      <c r="AK893" s="17" t="str">
        <f>+IF('Colaris Pokedex'!AN86&lt;&gt;"",'Colaris Pokedex'!AN86,"")</f>
        <v/>
      </c>
      <c r="AL893" s="17" t="str">
        <f>+IF('Colaris Pokedex'!AO86&lt;&gt;"",'Colaris Pokedex'!AO86,"")</f>
        <v/>
      </c>
      <c r="AM893" s="17" t="str">
        <f>+IF('Colaris Pokedex'!AP86&lt;&gt;"",'Colaris Pokedex'!AP86,"")</f>
        <v/>
      </c>
      <c r="AN893" s="17">
        <f>+IF('Colaris Pokedex'!AQ86&lt;&gt;"",'Colaris Pokedex'!AQ86,"")</f>
        <v>0</v>
      </c>
      <c r="AO893" s="17">
        <f>+IF('Colaris Pokedex'!AR86&lt;&gt;"",'Colaris Pokedex'!AR86,"")</f>
        <v>25</v>
      </c>
      <c r="AP893" s="17">
        <f>+IF('Colaris Pokedex'!AS86&lt;&gt;"",'Colaris Pokedex'!AS86,"")</f>
        <v>0</v>
      </c>
      <c r="AQ893" s="17" t="str">
        <f>+IF('Colaris Pokedex'!AT86&lt;&gt;"",'Colaris Pokedex'!AT86,"")</f>
        <v/>
      </c>
      <c r="AT893" s="17" t="str">
        <f t="shared" si="26"/>
        <v>[892];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DO";FormNames=;WildItemCommon=;WildItemUncommon=;WildItemRare=;BattlerPlayerY=0;BattlerEnemyY=25;BattlerAltitude=0;Evolutions=;Incense=</v>
      </c>
    </row>
    <row r="894" spans="1:46" x14ac:dyDescent="0.25">
      <c r="A894" s="16">
        <v>893</v>
      </c>
      <c r="B894" s="17" t="str">
        <f>+IF('Colaris Pokedex'!E87&lt;&gt;"",'Colaris Pokedex'!E87,"")</f>
        <v>Radularpoon</v>
      </c>
      <c r="C894" s="17" t="str">
        <f>+IF('Colaris Pokedex'!F87&lt;&gt;"",'Colaris Pokedex'!F87,"")</f>
        <v>RADULARPOON</v>
      </c>
      <c r="D894" s="17" t="str">
        <f>+IF('Colaris Pokedex'!G87&lt;&gt;"",'Colaris Pokedex'!G87,"")</f>
        <v>POISON</v>
      </c>
      <c r="E894" s="17" t="str">
        <f>+IF('Colaris Pokedex'!H87&lt;&gt;"",'Colaris Pokedex'!H87,"")</f>
        <v>STEEL</v>
      </c>
      <c r="F894" s="17" t="str">
        <f>+IF('Colaris Pokedex'!I87&lt;&gt;"",'Colaris Pokedex'!I87,"")</f>
        <v>30,30,30,30,30,30</v>
      </c>
      <c r="G894" s="17" t="str">
        <f>+IF('Colaris Pokedex'!J87&lt;&gt;"",'Colaris Pokedex'!J87,"")</f>
        <v>Female50Percent</v>
      </c>
      <c r="H894" s="17" t="str">
        <f>+IF('Colaris Pokedex'!K87&lt;&gt;"",'Colaris Pokedex'!K87,"")</f>
        <v>Medium</v>
      </c>
      <c r="I894" s="17">
        <f>+IF('Colaris Pokedex'!L87&lt;&gt;"",'Colaris Pokedex'!L87,"")</f>
        <v>0</v>
      </c>
      <c r="J894" s="17" t="str">
        <f>+IF('Colaris Pokedex'!M87&lt;&gt;"",'Colaris Pokedex'!M87,"")</f>
        <v>0,0,0,0,0,0</v>
      </c>
      <c r="K894" s="17">
        <f>+IF('Colaris Pokedex'!N87&lt;&gt;"",'Colaris Pokedex'!N87,"")</f>
        <v>255</v>
      </c>
      <c r="L894" s="17">
        <f>+IF('Colaris Pokedex'!O87&lt;&gt;"",'Colaris Pokedex'!O87,"")</f>
        <v>70</v>
      </c>
      <c r="M894" s="17" t="str">
        <f>+IF('Colaris Pokedex'!P87&lt;&gt;"",'Colaris Pokedex'!P87,"")</f>
        <v>RUNAWAY</v>
      </c>
      <c r="N894" s="17" t="str">
        <f>+IF('Colaris Pokedex'!Q87&lt;&gt;"",'Colaris Pokedex'!Q87,"")</f>
        <v/>
      </c>
      <c r="O894" s="17" t="str">
        <f>+IF('Colaris Pokedex'!R87&lt;&gt;"",'Colaris Pokedex'!R87,"")</f>
        <v>1,TACKLE,1,LEER,1,GROWL,1,SCARYFACE</v>
      </c>
      <c r="P894" s="17" t="str">
        <f>+IF('Colaris Pokedex'!S87&lt;&gt;"",'Colaris Pokedex'!S87,"")</f>
        <v>FIREPUNCH,THUNDERPUNCH,ICEPUNCH,SWORDSDANCE,TAUNT,TRICK,GRASSYTERRAIN</v>
      </c>
      <c r="Q894" s="17" t="str">
        <f>+IF('Colaris Pokedex'!T87&lt;&gt;"",'Colaris Pokedex'!T87,"")</f>
        <v>Field</v>
      </c>
      <c r="R894" s="17">
        <f>+IF('Colaris Pokedex'!U87&lt;&gt;"",'Colaris Pokedex'!U87,"")</f>
        <v>4080</v>
      </c>
      <c r="S894" s="17">
        <f>+IF('Colaris Pokedex'!V87&lt;&gt;"",'Colaris Pokedex'!V87,"")</f>
        <v>0.1</v>
      </c>
      <c r="T894" s="17">
        <f>+IF('Colaris Pokedex'!W87&lt;&gt;"",'Colaris Pokedex'!W87,"")</f>
        <v>0.1</v>
      </c>
      <c r="U894" s="17" t="str">
        <f>+IF('Colaris Pokedex'!X87&lt;&gt;"",'Colaris Pokedex'!X87,"")</f>
        <v>Brown</v>
      </c>
      <c r="V894" s="17" t="str">
        <f>+IF('Colaris Pokedex'!Y87&lt;&gt;"",'Colaris Pokedex'!Y87,"")</f>
        <v/>
      </c>
      <c r="W894" s="17">
        <f>+IF('Colaris Pokedex'!Z87&lt;&gt;"",'Colaris Pokedex'!Z87,"")</f>
        <v>893</v>
      </c>
      <c r="X894" s="17">
        <f>+IF('Colaris Pokedex'!AA87&lt;&gt;"",'Colaris Pokedex'!AA87,"")</f>
        <v>0</v>
      </c>
      <c r="Y894" s="17">
        <f>+IF('Colaris Pokedex'!AB87&lt;&gt;"",'Colaris Pokedex'!AB87,"")</f>
        <v>0</v>
      </c>
      <c r="Z894" s="17">
        <f>+IF('Colaris Pokedex'!AC87&lt;&gt;"",'Colaris Pokedex'!AC87,"")</f>
        <v>0</v>
      </c>
      <c r="AA894" s="17">
        <f>+IF('Colaris Pokedex'!AD87&lt;&gt;"",'Colaris Pokedex'!AD87,"")</f>
        <v>0</v>
      </c>
      <c r="AB894" s="17">
        <f>+IF('Colaris Pokedex'!AE87&lt;&gt;"",'Colaris Pokedex'!AE87,"")</f>
        <v>0</v>
      </c>
      <c r="AC894" s="17">
        <f>+IF('Colaris Pokedex'!AF87&lt;&gt;"",'Colaris Pokedex'!AF87,"")</f>
        <v>0</v>
      </c>
      <c r="AD894" s="17">
        <f>+IF('Colaris Pokedex'!AG87&lt;&gt;"",'Colaris Pokedex'!AG87,"")</f>
        <v>0</v>
      </c>
      <c r="AE894" s="17">
        <f>+IF('Colaris Pokedex'!AH87&lt;&gt;"",'Colaris Pokedex'!AH87,"")</f>
        <v>0</v>
      </c>
      <c r="AF894" s="17">
        <f>+IF('Colaris Pokedex'!AI87&lt;&gt;"",'Colaris Pokedex'!AI87,"")</f>
        <v>0</v>
      </c>
      <c r="AG894" s="17" t="str">
        <f>+IF('Colaris Pokedex'!AJ87&lt;&gt;"",'Colaris Pokedex'!AJ87,"")</f>
        <v>893,0,0,0,0,0,0,0,0,0</v>
      </c>
      <c r="AH894" s="17" t="str">
        <f>+IF('Colaris Pokedex'!AK87&lt;&gt;"",'Colaris Pokedex'!AK87,"")</f>
        <v>TODO</v>
      </c>
      <c r="AI894" s="17" t="str">
        <f>+IF('Colaris Pokedex'!AL87&lt;&gt;"",'Colaris Pokedex'!AL87,"")</f>
        <v>"TO DO"</v>
      </c>
      <c r="AJ894" s="17" t="str">
        <f>+IF('Colaris Pokedex'!AM87&lt;&gt;"",'Colaris Pokedex'!AM87,"")</f>
        <v/>
      </c>
      <c r="AK894" s="17" t="str">
        <f>+IF('Colaris Pokedex'!AN87&lt;&gt;"",'Colaris Pokedex'!AN87,"")</f>
        <v/>
      </c>
      <c r="AL894" s="17" t="str">
        <f>+IF('Colaris Pokedex'!AO87&lt;&gt;"",'Colaris Pokedex'!AO87,"")</f>
        <v/>
      </c>
      <c r="AM894" s="17" t="str">
        <f>+IF('Colaris Pokedex'!AP87&lt;&gt;"",'Colaris Pokedex'!AP87,"")</f>
        <v/>
      </c>
      <c r="AN894" s="17">
        <f>+IF('Colaris Pokedex'!AQ87&lt;&gt;"",'Colaris Pokedex'!AQ87,"")</f>
        <v>0</v>
      </c>
      <c r="AO894" s="17">
        <f>+IF('Colaris Pokedex'!AR87&lt;&gt;"",'Colaris Pokedex'!AR87,"")</f>
        <v>25</v>
      </c>
      <c r="AP894" s="17">
        <f>+IF('Colaris Pokedex'!AS87&lt;&gt;"",'Colaris Pokedex'!AS87,"")</f>
        <v>0</v>
      </c>
      <c r="AQ894" s="17" t="str">
        <f>+IF('Colaris Pokedex'!AT87&lt;&gt;"",'Colaris Pokedex'!AT87,"")</f>
        <v/>
      </c>
      <c r="AT894" s="17" t="str">
        <f t="shared" si="26"/>
        <v>[893];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6" x14ac:dyDescent="0.25">
      <c r="A895" s="16">
        <v>894</v>
      </c>
      <c r="B895" s="17" t="str">
        <f>+IF('Colaris Pokedex'!E88&lt;&gt;"",'Colaris Pokedex'!E88,"")</f>
        <v>Pitohui</v>
      </c>
      <c r="C895" s="17" t="str">
        <f>+IF('Colaris Pokedex'!F88&lt;&gt;"",'Colaris Pokedex'!F88,"")</f>
        <v>PITOHUI</v>
      </c>
      <c r="D895" s="17" t="str">
        <f>+IF('Colaris Pokedex'!G88&lt;&gt;"",'Colaris Pokedex'!G88,"")</f>
        <v>FLYING</v>
      </c>
      <c r="E895" s="17" t="str">
        <f>+IF('Colaris Pokedex'!H88&lt;&gt;"",'Colaris Pokedex'!H88,"")</f>
        <v>POISON</v>
      </c>
      <c r="F895" s="17" t="str">
        <f>+IF('Colaris Pokedex'!I88&lt;&gt;"",'Colaris Pokedex'!I88,"")</f>
        <v>30,30,30,30,30,30</v>
      </c>
      <c r="G895" s="17" t="str">
        <f>+IF('Colaris Pokedex'!J88&lt;&gt;"",'Colaris Pokedex'!J88,"")</f>
        <v>Female50Percent</v>
      </c>
      <c r="H895" s="17" t="str">
        <f>+IF('Colaris Pokedex'!K88&lt;&gt;"",'Colaris Pokedex'!K88,"")</f>
        <v>Medium</v>
      </c>
      <c r="I895" s="17">
        <f>+IF('Colaris Pokedex'!L88&lt;&gt;"",'Colaris Pokedex'!L88,"")</f>
        <v>0</v>
      </c>
      <c r="J895" s="17" t="str">
        <f>+IF('Colaris Pokedex'!M88&lt;&gt;"",'Colaris Pokedex'!M88,"")</f>
        <v>0,0,0,0,0,0</v>
      </c>
      <c r="K895" s="17">
        <f>+IF('Colaris Pokedex'!N88&lt;&gt;"",'Colaris Pokedex'!N88,"")</f>
        <v>255</v>
      </c>
      <c r="L895" s="17">
        <f>+IF('Colaris Pokedex'!O88&lt;&gt;"",'Colaris Pokedex'!O88,"")</f>
        <v>70</v>
      </c>
      <c r="M895" s="17" t="str">
        <f>+IF('Colaris Pokedex'!P88&lt;&gt;"",'Colaris Pokedex'!P88,"")</f>
        <v>RUNAWAY</v>
      </c>
      <c r="N895" s="17" t="str">
        <f>+IF('Colaris Pokedex'!Q88&lt;&gt;"",'Colaris Pokedex'!Q88,"")</f>
        <v/>
      </c>
      <c r="O895" s="17" t="str">
        <f>+IF('Colaris Pokedex'!R88&lt;&gt;"",'Colaris Pokedex'!R88,"")</f>
        <v>1,TACKLE,1,LEER,1,GROWL,1,SCARYFACE</v>
      </c>
      <c r="P895" s="17" t="str">
        <f>+IF('Colaris Pokedex'!S88&lt;&gt;"",'Colaris Pokedex'!S88,"")</f>
        <v>FIREPUNCH,THUNDERPUNCH,ICEPUNCH,SWORDSDANCE,TAUNT,TRICK,GRASSYTERRAIN</v>
      </c>
      <c r="Q895" s="17" t="str">
        <f>+IF('Colaris Pokedex'!T88&lt;&gt;"",'Colaris Pokedex'!T88,"")</f>
        <v>Field</v>
      </c>
      <c r="R895" s="17">
        <f>+IF('Colaris Pokedex'!U88&lt;&gt;"",'Colaris Pokedex'!U88,"")</f>
        <v>4080</v>
      </c>
      <c r="S895" s="17">
        <f>+IF('Colaris Pokedex'!V88&lt;&gt;"",'Colaris Pokedex'!V88,"")</f>
        <v>0.1</v>
      </c>
      <c r="T895" s="17">
        <f>+IF('Colaris Pokedex'!W88&lt;&gt;"",'Colaris Pokedex'!W88,"")</f>
        <v>0.1</v>
      </c>
      <c r="U895" s="17" t="str">
        <f>+IF('Colaris Pokedex'!X88&lt;&gt;"",'Colaris Pokedex'!X88,"")</f>
        <v>Brown</v>
      </c>
      <c r="V895" s="17" t="str">
        <f>+IF('Colaris Pokedex'!Y88&lt;&gt;"",'Colaris Pokedex'!Y88,"")</f>
        <v/>
      </c>
      <c r="W895" s="17">
        <f>+IF('Colaris Pokedex'!Z88&lt;&gt;"",'Colaris Pokedex'!Z88,"")</f>
        <v>894</v>
      </c>
      <c r="X895" s="17">
        <f>+IF('Colaris Pokedex'!AA88&lt;&gt;"",'Colaris Pokedex'!AA88,"")</f>
        <v>0</v>
      </c>
      <c r="Y895" s="17">
        <f>+IF('Colaris Pokedex'!AB88&lt;&gt;"",'Colaris Pokedex'!AB88,"")</f>
        <v>0</v>
      </c>
      <c r="Z895" s="17">
        <f>+IF('Colaris Pokedex'!AC88&lt;&gt;"",'Colaris Pokedex'!AC88,"")</f>
        <v>0</v>
      </c>
      <c r="AA895" s="17">
        <f>+IF('Colaris Pokedex'!AD88&lt;&gt;"",'Colaris Pokedex'!AD88,"")</f>
        <v>0</v>
      </c>
      <c r="AB895" s="17">
        <f>+IF('Colaris Pokedex'!AE88&lt;&gt;"",'Colaris Pokedex'!AE88,"")</f>
        <v>0</v>
      </c>
      <c r="AC895" s="17">
        <f>+IF('Colaris Pokedex'!AF88&lt;&gt;"",'Colaris Pokedex'!AF88,"")</f>
        <v>0</v>
      </c>
      <c r="AD895" s="17">
        <f>+IF('Colaris Pokedex'!AG88&lt;&gt;"",'Colaris Pokedex'!AG88,"")</f>
        <v>0</v>
      </c>
      <c r="AE895" s="17">
        <f>+IF('Colaris Pokedex'!AH88&lt;&gt;"",'Colaris Pokedex'!AH88,"")</f>
        <v>0</v>
      </c>
      <c r="AF895" s="17">
        <f>+IF('Colaris Pokedex'!AI88&lt;&gt;"",'Colaris Pokedex'!AI88,"")</f>
        <v>0</v>
      </c>
      <c r="AG895" s="17" t="str">
        <f>+IF('Colaris Pokedex'!AJ88&lt;&gt;"",'Colaris Pokedex'!AJ88,"")</f>
        <v>894,0,0,0,0,0,0,0,0,0</v>
      </c>
      <c r="AH895" s="17" t="str">
        <f>+IF('Colaris Pokedex'!AK88&lt;&gt;"",'Colaris Pokedex'!AK88,"")</f>
        <v>TODO</v>
      </c>
      <c r="AI895" s="17" t="str">
        <f>+IF('Colaris Pokedex'!AL88&lt;&gt;"",'Colaris Pokedex'!AL88,"")</f>
        <v>"TO DO"</v>
      </c>
      <c r="AJ895" s="17" t="str">
        <f>+IF('Colaris Pokedex'!AM88&lt;&gt;"",'Colaris Pokedex'!AM88,"")</f>
        <v/>
      </c>
      <c r="AK895" s="17" t="str">
        <f>+IF('Colaris Pokedex'!AN88&lt;&gt;"",'Colaris Pokedex'!AN88,"")</f>
        <v/>
      </c>
      <c r="AL895" s="17" t="str">
        <f>+IF('Colaris Pokedex'!AO88&lt;&gt;"",'Colaris Pokedex'!AO88,"")</f>
        <v/>
      </c>
      <c r="AM895" s="17" t="str">
        <f>+IF('Colaris Pokedex'!AP88&lt;&gt;"",'Colaris Pokedex'!AP88,"")</f>
        <v/>
      </c>
      <c r="AN895" s="17">
        <f>+IF('Colaris Pokedex'!AQ88&lt;&gt;"",'Colaris Pokedex'!AQ88,"")</f>
        <v>0</v>
      </c>
      <c r="AO895" s="17">
        <f>+IF('Colaris Pokedex'!AR88&lt;&gt;"",'Colaris Pokedex'!AR88,"")</f>
        <v>25</v>
      </c>
      <c r="AP895" s="17">
        <f>+IF('Colaris Pokedex'!AS88&lt;&gt;"",'Colaris Pokedex'!AS88,"")</f>
        <v>0</v>
      </c>
      <c r="AQ895" s="17" t="str">
        <f>+IF('Colaris Pokedex'!AT88&lt;&gt;"",'Colaris Pokedex'!AT88,"")</f>
        <v/>
      </c>
      <c r="AT895" s="17" t="str">
        <f t="shared" si="26"/>
        <v>[894];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DO";FormNames=;WildItemCommon=;WildItemUncommon=;WildItemRare=;BattlerPlayerY=0;BattlerEnemyY=25;BattlerAltitude=0;Evolutions=;Incense=</v>
      </c>
    </row>
    <row r="896" spans="1:46" x14ac:dyDescent="0.25">
      <c r="A896" s="16">
        <v>895</v>
      </c>
      <c r="B896" s="17" t="str">
        <f>+IF('Colaris Pokedex'!E89&lt;&gt;"",'Colaris Pokedex'!E89,"")</f>
        <v>Batrohui</v>
      </c>
      <c r="C896" s="17" t="str">
        <f>+IF('Colaris Pokedex'!F89&lt;&gt;"",'Colaris Pokedex'!F89,"")</f>
        <v>BATROHUI</v>
      </c>
      <c r="D896" s="17" t="str">
        <f>+IF('Colaris Pokedex'!G89&lt;&gt;"",'Colaris Pokedex'!G89,"")</f>
        <v>FLYING</v>
      </c>
      <c r="E896" s="17" t="str">
        <f>+IF('Colaris Pokedex'!H89&lt;&gt;"",'Colaris Pokedex'!H89,"")</f>
        <v>POISON</v>
      </c>
      <c r="F896" s="17" t="str">
        <f>+IF('Colaris Pokedex'!I89&lt;&gt;"",'Colaris Pokedex'!I89,"")</f>
        <v>30,30,30,30,30,30</v>
      </c>
      <c r="G896" s="17" t="str">
        <f>+IF('Colaris Pokedex'!J89&lt;&gt;"",'Colaris Pokedex'!J89,"")</f>
        <v>Female50Percent</v>
      </c>
      <c r="H896" s="17" t="str">
        <f>+IF('Colaris Pokedex'!K89&lt;&gt;"",'Colaris Pokedex'!K89,"")</f>
        <v>Medium</v>
      </c>
      <c r="I896" s="17">
        <f>+IF('Colaris Pokedex'!L89&lt;&gt;"",'Colaris Pokedex'!L89,"")</f>
        <v>0</v>
      </c>
      <c r="J896" s="17" t="str">
        <f>+IF('Colaris Pokedex'!M89&lt;&gt;"",'Colaris Pokedex'!M89,"")</f>
        <v>0,0,0,0,0,0</v>
      </c>
      <c r="K896" s="17">
        <f>+IF('Colaris Pokedex'!N89&lt;&gt;"",'Colaris Pokedex'!N89,"")</f>
        <v>255</v>
      </c>
      <c r="L896" s="17">
        <f>+IF('Colaris Pokedex'!O89&lt;&gt;"",'Colaris Pokedex'!O89,"")</f>
        <v>70</v>
      </c>
      <c r="M896" s="17" t="str">
        <f>+IF('Colaris Pokedex'!P89&lt;&gt;"",'Colaris Pokedex'!P89,"")</f>
        <v>RUNAWAY</v>
      </c>
      <c r="N896" s="17" t="str">
        <f>+IF('Colaris Pokedex'!Q89&lt;&gt;"",'Colaris Pokedex'!Q89,"")</f>
        <v/>
      </c>
      <c r="O896" s="17" t="str">
        <f>+IF('Colaris Pokedex'!R89&lt;&gt;"",'Colaris Pokedex'!R89,"")</f>
        <v>1,TACKLE,1,LEER,1,GROWL,1,SCARYFACE</v>
      </c>
      <c r="P896" s="17" t="str">
        <f>+IF('Colaris Pokedex'!S89&lt;&gt;"",'Colaris Pokedex'!S89,"")</f>
        <v>FIREPUNCH,THUNDERPUNCH,ICEPUNCH,SWORDSDANCE,TAUNT,TRICK,GRASSYTERRAIN</v>
      </c>
      <c r="Q896" s="17" t="str">
        <f>+IF('Colaris Pokedex'!T89&lt;&gt;"",'Colaris Pokedex'!T89,"")</f>
        <v>Field</v>
      </c>
      <c r="R896" s="17">
        <f>+IF('Colaris Pokedex'!U89&lt;&gt;"",'Colaris Pokedex'!U89,"")</f>
        <v>4080</v>
      </c>
      <c r="S896" s="17">
        <f>+IF('Colaris Pokedex'!V89&lt;&gt;"",'Colaris Pokedex'!V89,"")</f>
        <v>0.1</v>
      </c>
      <c r="T896" s="17">
        <f>+IF('Colaris Pokedex'!W89&lt;&gt;"",'Colaris Pokedex'!W89,"")</f>
        <v>0.1</v>
      </c>
      <c r="U896" s="17" t="str">
        <f>+IF('Colaris Pokedex'!X89&lt;&gt;"",'Colaris Pokedex'!X89,"")</f>
        <v>Brown</v>
      </c>
      <c r="V896" s="17" t="str">
        <f>+IF('Colaris Pokedex'!Y89&lt;&gt;"",'Colaris Pokedex'!Y89,"")</f>
        <v/>
      </c>
      <c r="W896" s="17">
        <f>+IF('Colaris Pokedex'!Z89&lt;&gt;"",'Colaris Pokedex'!Z89,"")</f>
        <v>895</v>
      </c>
      <c r="X896" s="17">
        <f>+IF('Colaris Pokedex'!AA89&lt;&gt;"",'Colaris Pokedex'!AA89,"")</f>
        <v>0</v>
      </c>
      <c r="Y896" s="17">
        <f>+IF('Colaris Pokedex'!AB89&lt;&gt;"",'Colaris Pokedex'!AB89,"")</f>
        <v>0</v>
      </c>
      <c r="Z896" s="17">
        <f>+IF('Colaris Pokedex'!AC89&lt;&gt;"",'Colaris Pokedex'!AC89,"")</f>
        <v>0</v>
      </c>
      <c r="AA896" s="17">
        <f>+IF('Colaris Pokedex'!AD89&lt;&gt;"",'Colaris Pokedex'!AD89,"")</f>
        <v>0</v>
      </c>
      <c r="AB896" s="17">
        <f>+IF('Colaris Pokedex'!AE89&lt;&gt;"",'Colaris Pokedex'!AE89,"")</f>
        <v>0</v>
      </c>
      <c r="AC896" s="17">
        <f>+IF('Colaris Pokedex'!AF89&lt;&gt;"",'Colaris Pokedex'!AF89,"")</f>
        <v>0</v>
      </c>
      <c r="AD896" s="17">
        <f>+IF('Colaris Pokedex'!AG89&lt;&gt;"",'Colaris Pokedex'!AG89,"")</f>
        <v>0</v>
      </c>
      <c r="AE896" s="17">
        <f>+IF('Colaris Pokedex'!AH89&lt;&gt;"",'Colaris Pokedex'!AH89,"")</f>
        <v>0</v>
      </c>
      <c r="AF896" s="17">
        <f>+IF('Colaris Pokedex'!AI89&lt;&gt;"",'Colaris Pokedex'!AI89,"")</f>
        <v>0</v>
      </c>
      <c r="AG896" s="17" t="str">
        <f>+IF('Colaris Pokedex'!AJ89&lt;&gt;"",'Colaris Pokedex'!AJ89,"")</f>
        <v>895,0,0,0,0,0,0,0,0,0</v>
      </c>
      <c r="AH896" s="17" t="str">
        <f>+IF('Colaris Pokedex'!AK89&lt;&gt;"",'Colaris Pokedex'!AK89,"")</f>
        <v>TODO</v>
      </c>
      <c r="AI896" s="17" t="str">
        <f>+IF('Colaris Pokedex'!AL89&lt;&gt;"",'Colaris Pokedex'!AL89,"")</f>
        <v>"TO DO"</v>
      </c>
      <c r="AJ896" s="17" t="str">
        <f>+IF('Colaris Pokedex'!AM89&lt;&gt;"",'Colaris Pokedex'!AM89,"")</f>
        <v/>
      </c>
      <c r="AK896" s="17" t="str">
        <f>+IF('Colaris Pokedex'!AN89&lt;&gt;"",'Colaris Pokedex'!AN89,"")</f>
        <v/>
      </c>
      <c r="AL896" s="17" t="str">
        <f>+IF('Colaris Pokedex'!AO89&lt;&gt;"",'Colaris Pokedex'!AO89,"")</f>
        <v/>
      </c>
      <c r="AM896" s="17" t="str">
        <f>+IF('Colaris Pokedex'!AP89&lt;&gt;"",'Colaris Pokedex'!AP89,"")</f>
        <v/>
      </c>
      <c r="AN896" s="17">
        <f>+IF('Colaris Pokedex'!AQ89&lt;&gt;"",'Colaris Pokedex'!AQ89,"")</f>
        <v>0</v>
      </c>
      <c r="AO896" s="17">
        <f>+IF('Colaris Pokedex'!AR89&lt;&gt;"",'Colaris Pokedex'!AR89,"")</f>
        <v>25</v>
      </c>
      <c r="AP896" s="17">
        <f>+IF('Colaris Pokedex'!AS89&lt;&gt;"",'Colaris Pokedex'!AS89,"")</f>
        <v>0</v>
      </c>
      <c r="AQ896" s="17" t="str">
        <f>+IF('Colaris Pokedex'!AT89&lt;&gt;"",'Colaris Pokedex'!AT89,"")</f>
        <v/>
      </c>
      <c r="AT896" s="17" t="str">
        <f t="shared" si="26"/>
        <v>[895];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6" x14ac:dyDescent="0.25">
      <c r="A897" s="16">
        <v>896</v>
      </c>
      <c r="B897" s="17" t="str">
        <f>+IF('Colaris Pokedex'!E90&lt;&gt;"",'Colaris Pokedex'!E90,"")</f>
        <v>Yubarta</v>
      </c>
      <c r="C897" s="17" t="str">
        <f>+IF('Colaris Pokedex'!F90&lt;&gt;"",'Colaris Pokedex'!F90,"")</f>
        <v>YUBARTA</v>
      </c>
      <c r="D897" s="17" t="str">
        <f>+IF('Colaris Pokedex'!G90&lt;&gt;"",'Colaris Pokedex'!G90,"")</f>
        <v>WATER</v>
      </c>
      <c r="E897" s="17" t="str">
        <f>+IF('Colaris Pokedex'!H90&lt;&gt;"",'Colaris Pokedex'!H90,"")</f>
        <v>FLYING</v>
      </c>
      <c r="F897" s="17" t="str">
        <f>+IF('Colaris Pokedex'!I90&lt;&gt;"",'Colaris Pokedex'!I90,"")</f>
        <v>30,30,30,30,30,30</v>
      </c>
      <c r="G897" s="17" t="str">
        <f>+IF('Colaris Pokedex'!J90&lt;&gt;"",'Colaris Pokedex'!J90,"")</f>
        <v>Female50Percent</v>
      </c>
      <c r="H897" s="17" t="str">
        <f>+IF('Colaris Pokedex'!K90&lt;&gt;"",'Colaris Pokedex'!K90,"")</f>
        <v>Medium</v>
      </c>
      <c r="I897" s="17">
        <f>+IF('Colaris Pokedex'!L90&lt;&gt;"",'Colaris Pokedex'!L90,"")</f>
        <v>0</v>
      </c>
      <c r="J897" s="17" t="str">
        <f>+IF('Colaris Pokedex'!M90&lt;&gt;"",'Colaris Pokedex'!M90,"")</f>
        <v>0,0,0,0,0,0</v>
      </c>
      <c r="K897" s="17">
        <f>+IF('Colaris Pokedex'!N90&lt;&gt;"",'Colaris Pokedex'!N90,"")</f>
        <v>255</v>
      </c>
      <c r="L897" s="17">
        <f>+IF('Colaris Pokedex'!O90&lt;&gt;"",'Colaris Pokedex'!O90,"")</f>
        <v>70</v>
      </c>
      <c r="M897" s="17" t="str">
        <f>+IF('Colaris Pokedex'!P90&lt;&gt;"",'Colaris Pokedex'!P90,"")</f>
        <v>RUNAWAY</v>
      </c>
      <c r="N897" s="17" t="str">
        <f>+IF('Colaris Pokedex'!Q90&lt;&gt;"",'Colaris Pokedex'!Q90,"")</f>
        <v/>
      </c>
      <c r="O897" s="17" t="str">
        <f>+IF('Colaris Pokedex'!R90&lt;&gt;"",'Colaris Pokedex'!R90,"")</f>
        <v>1,TACKLE,1,LEER,1,GROWL,1,SCARYFACE</v>
      </c>
      <c r="P897" s="17" t="str">
        <f>+IF('Colaris Pokedex'!S90&lt;&gt;"",'Colaris Pokedex'!S90,"")</f>
        <v>FIREPUNCH,THUNDERPUNCH,ICEPUNCH,SWORDSDANCE,TAUNT,TRICK,GRASSYTERRAIN</v>
      </c>
      <c r="Q897" s="17" t="str">
        <f>+IF('Colaris Pokedex'!T90&lt;&gt;"",'Colaris Pokedex'!T90,"")</f>
        <v>Field</v>
      </c>
      <c r="R897" s="17">
        <f>+IF('Colaris Pokedex'!U90&lt;&gt;"",'Colaris Pokedex'!U90,"")</f>
        <v>4080</v>
      </c>
      <c r="S897" s="17">
        <f>+IF('Colaris Pokedex'!V90&lt;&gt;"",'Colaris Pokedex'!V90,"")</f>
        <v>0.1</v>
      </c>
      <c r="T897" s="17">
        <f>+IF('Colaris Pokedex'!W90&lt;&gt;"",'Colaris Pokedex'!W90,"")</f>
        <v>0.1</v>
      </c>
      <c r="U897" s="17" t="str">
        <f>+IF('Colaris Pokedex'!X90&lt;&gt;"",'Colaris Pokedex'!X90,"")</f>
        <v>Brown</v>
      </c>
      <c r="V897" s="17" t="str">
        <f>+IF('Colaris Pokedex'!Y90&lt;&gt;"",'Colaris Pokedex'!Y90,"")</f>
        <v/>
      </c>
      <c r="W897" s="17">
        <f>+IF('Colaris Pokedex'!Z90&lt;&gt;"",'Colaris Pokedex'!Z90,"")</f>
        <v>896</v>
      </c>
      <c r="X897" s="17">
        <f>+IF('Colaris Pokedex'!AA90&lt;&gt;"",'Colaris Pokedex'!AA90,"")</f>
        <v>0</v>
      </c>
      <c r="Y897" s="17">
        <f>+IF('Colaris Pokedex'!AB90&lt;&gt;"",'Colaris Pokedex'!AB90,"")</f>
        <v>0</v>
      </c>
      <c r="Z897" s="17">
        <f>+IF('Colaris Pokedex'!AC90&lt;&gt;"",'Colaris Pokedex'!AC90,"")</f>
        <v>0</v>
      </c>
      <c r="AA897" s="17">
        <f>+IF('Colaris Pokedex'!AD90&lt;&gt;"",'Colaris Pokedex'!AD90,"")</f>
        <v>0</v>
      </c>
      <c r="AB897" s="17">
        <f>+IF('Colaris Pokedex'!AE90&lt;&gt;"",'Colaris Pokedex'!AE90,"")</f>
        <v>0</v>
      </c>
      <c r="AC897" s="17">
        <f>+IF('Colaris Pokedex'!AF90&lt;&gt;"",'Colaris Pokedex'!AF90,"")</f>
        <v>0</v>
      </c>
      <c r="AD897" s="17">
        <f>+IF('Colaris Pokedex'!AG90&lt;&gt;"",'Colaris Pokedex'!AG90,"")</f>
        <v>0</v>
      </c>
      <c r="AE897" s="17">
        <f>+IF('Colaris Pokedex'!AH90&lt;&gt;"",'Colaris Pokedex'!AH90,"")</f>
        <v>0</v>
      </c>
      <c r="AF897" s="17">
        <f>+IF('Colaris Pokedex'!AI90&lt;&gt;"",'Colaris Pokedex'!AI90,"")</f>
        <v>0</v>
      </c>
      <c r="AG897" s="17" t="str">
        <f>+IF('Colaris Pokedex'!AJ90&lt;&gt;"",'Colaris Pokedex'!AJ90,"")</f>
        <v>896,0,0,0,0,0,0,0,0,0</v>
      </c>
      <c r="AH897" s="17" t="str">
        <f>+IF('Colaris Pokedex'!AK90&lt;&gt;"",'Colaris Pokedex'!AK90,"")</f>
        <v>TODO</v>
      </c>
      <c r="AI897" s="17" t="str">
        <f>+IF('Colaris Pokedex'!AL90&lt;&gt;"",'Colaris Pokedex'!AL90,"")</f>
        <v>"TO DO"</v>
      </c>
      <c r="AJ897" s="17" t="str">
        <f>+IF('Colaris Pokedex'!AM90&lt;&gt;"",'Colaris Pokedex'!AM90,"")</f>
        <v/>
      </c>
      <c r="AK897" s="17" t="str">
        <f>+IF('Colaris Pokedex'!AN90&lt;&gt;"",'Colaris Pokedex'!AN90,"")</f>
        <v/>
      </c>
      <c r="AL897" s="17" t="str">
        <f>+IF('Colaris Pokedex'!AO90&lt;&gt;"",'Colaris Pokedex'!AO90,"")</f>
        <v/>
      </c>
      <c r="AM897" s="17" t="str">
        <f>+IF('Colaris Pokedex'!AP90&lt;&gt;"",'Colaris Pokedex'!AP90,"")</f>
        <v/>
      </c>
      <c r="AN897" s="17">
        <f>+IF('Colaris Pokedex'!AQ90&lt;&gt;"",'Colaris Pokedex'!AQ90,"")</f>
        <v>0</v>
      </c>
      <c r="AO897" s="17">
        <f>+IF('Colaris Pokedex'!AR90&lt;&gt;"",'Colaris Pokedex'!AR90,"")</f>
        <v>25</v>
      </c>
      <c r="AP897" s="17">
        <f>+IF('Colaris Pokedex'!AS90&lt;&gt;"",'Colaris Pokedex'!AS90,"")</f>
        <v>0</v>
      </c>
      <c r="AQ897" s="17" t="str">
        <f>+IF('Colaris Pokedex'!AT90&lt;&gt;"",'Colaris Pokedex'!AT90,"")</f>
        <v/>
      </c>
      <c r="AT897" s="17" t="str">
        <f t="shared" si="26"/>
        <v>[896];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DO";FormNames=;WildItemCommon=;WildItemUncommon=;WildItemRare=;BattlerPlayerY=0;BattlerEnemyY=25;BattlerAltitude=0;Evolutions=;Incense=</v>
      </c>
    </row>
    <row r="898" spans="1:46" x14ac:dyDescent="0.25">
      <c r="A898" s="16">
        <v>897</v>
      </c>
      <c r="B898" s="17" t="str">
        <f>+IF('Colaris Pokedex'!E91&lt;&gt;"",'Colaris Pokedex'!E91,"")</f>
        <v>Megaptera</v>
      </c>
      <c r="C898" s="17" t="str">
        <f>+IF('Colaris Pokedex'!F91&lt;&gt;"",'Colaris Pokedex'!F91,"")</f>
        <v>MEGAPTERA</v>
      </c>
      <c r="D898" s="17" t="str">
        <f>+IF('Colaris Pokedex'!G91&lt;&gt;"",'Colaris Pokedex'!G91,"")</f>
        <v>WATER</v>
      </c>
      <c r="E898" s="17" t="str">
        <f>+IF('Colaris Pokedex'!H91&lt;&gt;"",'Colaris Pokedex'!H91,"")</f>
        <v>FLYING</v>
      </c>
      <c r="F898" s="17" t="str">
        <f>+IF('Colaris Pokedex'!I91&lt;&gt;"",'Colaris Pokedex'!I91,"")</f>
        <v>30,30,30,30,30,30</v>
      </c>
      <c r="G898" s="17" t="str">
        <f>+IF('Colaris Pokedex'!J91&lt;&gt;"",'Colaris Pokedex'!J91,"")</f>
        <v>Female50Percent</v>
      </c>
      <c r="H898" s="17" t="str">
        <f>+IF('Colaris Pokedex'!K91&lt;&gt;"",'Colaris Pokedex'!K91,"")</f>
        <v>Medium</v>
      </c>
      <c r="I898" s="17">
        <f>+IF('Colaris Pokedex'!L91&lt;&gt;"",'Colaris Pokedex'!L91,"")</f>
        <v>0</v>
      </c>
      <c r="J898" s="17" t="str">
        <f>+IF('Colaris Pokedex'!M91&lt;&gt;"",'Colaris Pokedex'!M91,"")</f>
        <v>0,0,0,0,0,0</v>
      </c>
      <c r="K898" s="17">
        <f>+IF('Colaris Pokedex'!N91&lt;&gt;"",'Colaris Pokedex'!N91,"")</f>
        <v>255</v>
      </c>
      <c r="L898" s="17">
        <f>+IF('Colaris Pokedex'!O91&lt;&gt;"",'Colaris Pokedex'!O91,"")</f>
        <v>70</v>
      </c>
      <c r="M898" s="17" t="str">
        <f>+IF('Colaris Pokedex'!P91&lt;&gt;"",'Colaris Pokedex'!P91,"")</f>
        <v>RUNAWAY</v>
      </c>
      <c r="N898" s="17" t="str">
        <f>+IF('Colaris Pokedex'!Q91&lt;&gt;"",'Colaris Pokedex'!Q91,"")</f>
        <v/>
      </c>
      <c r="O898" s="17" t="str">
        <f>+IF('Colaris Pokedex'!R91&lt;&gt;"",'Colaris Pokedex'!R91,"")</f>
        <v>1,TACKLE,1,LEER,1,GROWL,1,SCARYFACE</v>
      </c>
      <c r="P898" s="17" t="str">
        <f>+IF('Colaris Pokedex'!S91&lt;&gt;"",'Colaris Pokedex'!S91,"")</f>
        <v>FIREPUNCH,THUNDERPUNCH,ICEPUNCH,SWORDSDANCE,TAUNT,TRICK,GRASSYTERRAIN</v>
      </c>
      <c r="Q898" s="17" t="str">
        <f>+IF('Colaris Pokedex'!T91&lt;&gt;"",'Colaris Pokedex'!T91,"")</f>
        <v>Field</v>
      </c>
      <c r="R898" s="17">
        <f>+IF('Colaris Pokedex'!U91&lt;&gt;"",'Colaris Pokedex'!U91,"")</f>
        <v>4080</v>
      </c>
      <c r="S898" s="17">
        <f>+IF('Colaris Pokedex'!V91&lt;&gt;"",'Colaris Pokedex'!V91,"")</f>
        <v>0.1</v>
      </c>
      <c r="T898" s="17">
        <f>+IF('Colaris Pokedex'!W91&lt;&gt;"",'Colaris Pokedex'!W91,"")</f>
        <v>0.1</v>
      </c>
      <c r="U898" s="17" t="str">
        <f>+IF('Colaris Pokedex'!X91&lt;&gt;"",'Colaris Pokedex'!X91,"")</f>
        <v>Brown</v>
      </c>
      <c r="V898" s="17" t="str">
        <f>+IF('Colaris Pokedex'!Y91&lt;&gt;"",'Colaris Pokedex'!Y91,"")</f>
        <v/>
      </c>
      <c r="W898" s="17">
        <f>+IF('Colaris Pokedex'!Z91&lt;&gt;"",'Colaris Pokedex'!Z91,"")</f>
        <v>897</v>
      </c>
      <c r="X898" s="17">
        <f>+IF('Colaris Pokedex'!AA91&lt;&gt;"",'Colaris Pokedex'!AA91,"")</f>
        <v>0</v>
      </c>
      <c r="Y898" s="17">
        <f>+IF('Colaris Pokedex'!AB91&lt;&gt;"",'Colaris Pokedex'!AB91,"")</f>
        <v>0</v>
      </c>
      <c r="Z898" s="17">
        <f>+IF('Colaris Pokedex'!AC91&lt;&gt;"",'Colaris Pokedex'!AC91,"")</f>
        <v>0</v>
      </c>
      <c r="AA898" s="17">
        <f>+IF('Colaris Pokedex'!AD91&lt;&gt;"",'Colaris Pokedex'!AD91,"")</f>
        <v>0</v>
      </c>
      <c r="AB898" s="17">
        <f>+IF('Colaris Pokedex'!AE91&lt;&gt;"",'Colaris Pokedex'!AE91,"")</f>
        <v>0</v>
      </c>
      <c r="AC898" s="17">
        <f>+IF('Colaris Pokedex'!AF91&lt;&gt;"",'Colaris Pokedex'!AF91,"")</f>
        <v>0</v>
      </c>
      <c r="AD898" s="17">
        <f>+IF('Colaris Pokedex'!AG91&lt;&gt;"",'Colaris Pokedex'!AG91,"")</f>
        <v>0</v>
      </c>
      <c r="AE898" s="17">
        <f>+IF('Colaris Pokedex'!AH91&lt;&gt;"",'Colaris Pokedex'!AH91,"")</f>
        <v>0</v>
      </c>
      <c r="AF898" s="17">
        <f>+IF('Colaris Pokedex'!AI91&lt;&gt;"",'Colaris Pokedex'!AI91,"")</f>
        <v>0</v>
      </c>
      <c r="AG898" s="17" t="str">
        <f>+IF('Colaris Pokedex'!AJ91&lt;&gt;"",'Colaris Pokedex'!AJ91,"")</f>
        <v>897,0,0,0,0,0,0,0,0,0</v>
      </c>
      <c r="AH898" s="17" t="str">
        <f>+IF('Colaris Pokedex'!AK91&lt;&gt;"",'Colaris Pokedex'!AK91,"")</f>
        <v>TODO</v>
      </c>
      <c r="AI898" s="17" t="str">
        <f>+IF('Colaris Pokedex'!AL91&lt;&gt;"",'Colaris Pokedex'!AL91,"")</f>
        <v>"TO DO"</v>
      </c>
      <c r="AJ898" s="17" t="str">
        <f>+IF('Colaris Pokedex'!AM91&lt;&gt;"",'Colaris Pokedex'!AM91,"")</f>
        <v/>
      </c>
      <c r="AK898" s="17" t="str">
        <f>+IF('Colaris Pokedex'!AN91&lt;&gt;"",'Colaris Pokedex'!AN91,"")</f>
        <v/>
      </c>
      <c r="AL898" s="17" t="str">
        <f>+IF('Colaris Pokedex'!AO91&lt;&gt;"",'Colaris Pokedex'!AO91,"")</f>
        <v/>
      </c>
      <c r="AM898" s="17" t="str">
        <f>+IF('Colaris Pokedex'!AP91&lt;&gt;"",'Colaris Pokedex'!AP91,"")</f>
        <v/>
      </c>
      <c r="AN898" s="17">
        <f>+IF('Colaris Pokedex'!AQ91&lt;&gt;"",'Colaris Pokedex'!AQ91,"")</f>
        <v>0</v>
      </c>
      <c r="AO898" s="17">
        <f>+IF('Colaris Pokedex'!AR91&lt;&gt;"",'Colaris Pokedex'!AR91,"")</f>
        <v>25</v>
      </c>
      <c r="AP898" s="17">
        <f>+IF('Colaris Pokedex'!AS91&lt;&gt;"",'Colaris Pokedex'!AS91,"")</f>
        <v>0</v>
      </c>
      <c r="AQ898" s="17" t="str">
        <f>+IF('Colaris Pokedex'!AT91&lt;&gt;"",'Colaris Pokedex'!AT91,"")</f>
        <v/>
      </c>
      <c r="AT898" s="17" t="str">
        <f t="shared" si="26"/>
        <v>[897];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6" x14ac:dyDescent="0.25">
      <c r="A899" s="16">
        <v>898</v>
      </c>
      <c r="B899" s="17" t="str">
        <f>+IF('Colaris Pokedex'!E92&lt;&gt;"",'Colaris Pokedex'!E92,"")</f>
        <v>Ceratoxin</v>
      </c>
      <c r="C899" s="17" t="str">
        <f>+IF('Colaris Pokedex'!F92&lt;&gt;"",'Colaris Pokedex'!F92,"")</f>
        <v>CERATOXIN</v>
      </c>
      <c r="D899" s="17" t="str">
        <f>+IF('Colaris Pokedex'!G92&lt;&gt;"",'Colaris Pokedex'!G92,"")</f>
        <v>ELECTRIC</v>
      </c>
      <c r="E899" s="17" t="str">
        <f>+IF('Colaris Pokedex'!H92&lt;&gt;"",'Colaris Pokedex'!H92,"")</f>
        <v>POISON</v>
      </c>
      <c r="F899" s="17" t="str">
        <f>+IF('Colaris Pokedex'!I92&lt;&gt;"",'Colaris Pokedex'!I92,"")</f>
        <v>30,30,30,30,30,30</v>
      </c>
      <c r="G899" s="17" t="str">
        <f>+IF('Colaris Pokedex'!J92&lt;&gt;"",'Colaris Pokedex'!J92,"")</f>
        <v>Female50Percent</v>
      </c>
      <c r="H899" s="17" t="str">
        <f>+IF('Colaris Pokedex'!K92&lt;&gt;"",'Colaris Pokedex'!K92,"")</f>
        <v>Medium</v>
      </c>
      <c r="I899" s="17">
        <f>+IF('Colaris Pokedex'!L92&lt;&gt;"",'Colaris Pokedex'!L92,"")</f>
        <v>0</v>
      </c>
      <c r="J899" s="17" t="str">
        <f>+IF('Colaris Pokedex'!M92&lt;&gt;"",'Colaris Pokedex'!M92,"")</f>
        <v>0,0,0,0,0,0</v>
      </c>
      <c r="K899" s="17">
        <f>+IF('Colaris Pokedex'!N92&lt;&gt;"",'Colaris Pokedex'!N92,"")</f>
        <v>255</v>
      </c>
      <c r="L899" s="17">
        <f>+IF('Colaris Pokedex'!O92&lt;&gt;"",'Colaris Pokedex'!O92,"")</f>
        <v>70</v>
      </c>
      <c r="M899" s="17" t="str">
        <f>+IF('Colaris Pokedex'!P92&lt;&gt;"",'Colaris Pokedex'!P92,"")</f>
        <v>RUNAWAY</v>
      </c>
      <c r="N899" s="17" t="str">
        <f>+IF('Colaris Pokedex'!Q92&lt;&gt;"",'Colaris Pokedex'!Q92,"")</f>
        <v/>
      </c>
      <c r="O899" s="17" t="str">
        <f>+IF('Colaris Pokedex'!R92&lt;&gt;"",'Colaris Pokedex'!R92,"")</f>
        <v>1,TACKLE,1,LEER,1,GROWL,1,SCARYFACE</v>
      </c>
      <c r="P899" s="17" t="str">
        <f>+IF('Colaris Pokedex'!S92&lt;&gt;"",'Colaris Pokedex'!S92,"")</f>
        <v>FIREPUNCH,THUNDERPUNCH,ICEPUNCH,SWORDSDANCE,TAUNT,TRICK,GRASSYTERRAIN</v>
      </c>
      <c r="Q899" s="17" t="str">
        <f>+IF('Colaris Pokedex'!T92&lt;&gt;"",'Colaris Pokedex'!T92,"")</f>
        <v>Field</v>
      </c>
      <c r="R899" s="17">
        <f>+IF('Colaris Pokedex'!U92&lt;&gt;"",'Colaris Pokedex'!U92,"")</f>
        <v>4080</v>
      </c>
      <c r="S899" s="17">
        <f>+IF('Colaris Pokedex'!V92&lt;&gt;"",'Colaris Pokedex'!V92,"")</f>
        <v>0.1</v>
      </c>
      <c r="T899" s="17">
        <f>+IF('Colaris Pokedex'!W92&lt;&gt;"",'Colaris Pokedex'!W92,"")</f>
        <v>0.1</v>
      </c>
      <c r="U899" s="17" t="str">
        <f>+IF('Colaris Pokedex'!X92&lt;&gt;"",'Colaris Pokedex'!X92,"")</f>
        <v>Brown</v>
      </c>
      <c r="V899" s="17" t="str">
        <f>+IF('Colaris Pokedex'!Y92&lt;&gt;"",'Colaris Pokedex'!Y92,"")</f>
        <v/>
      </c>
      <c r="W899" s="17">
        <f>+IF('Colaris Pokedex'!Z92&lt;&gt;"",'Colaris Pokedex'!Z92,"")</f>
        <v>898</v>
      </c>
      <c r="X899" s="17">
        <f>+IF('Colaris Pokedex'!AA92&lt;&gt;"",'Colaris Pokedex'!AA92,"")</f>
        <v>0</v>
      </c>
      <c r="Y899" s="17">
        <f>+IF('Colaris Pokedex'!AB92&lt;&gt;"",'Colaris Pokedex'!AB92,"")</f>
        <v>0</v>
      </c>
      <c r="Z899" s="17">
        <f>+IF('Colaris Pokedex'!AC92&lt;&gt;"",'Colaris Pokedex'!AC92,"")</f>
        <v>0</v>
      </c>
      <c r="AA899" s="17">
        <f>+IF('Colaris Pokedex'!AD92&lt;&gt;"",'Colaris Pokedex'!AD92,"")</f>
        <v>0</v>
      </c>
      <c r="AB899" s="17">
        <f>+IF('Colaris Pokedex'!AE92&lt;&gt;"",'Colaris Pokedex'!AE92,"")</f>
        <v>0</v>
      </c>
      <c r="AC899" s="17">
        <f>+IF('Colaris Pokedex'!AF92&lt;&gt;"",'Colaris Pokedex'!AF92,"")</f>
        <v>0</v>
      </c>
      <c r="AD899" s="17">
        <f>+IF('Colaris Pokedex'!AG92&lt;&gt;"",'Colaris Pokedex'!AG92,"")</f>
        <v>0</v>
      </c>
      <c r="AE899" s="17">
        <f>+IF('Colaris Pokedex'!AH92&lt;&gt;"",'Colaris Pokedex'!AH92,"")</f>
        <v>0</v>
      </c>
      <c r="AF899" s="17">
        <f>+IF('Colaris Pokedex'!AI92&lt;&gt;"",'Colaris Pokedex'!AI92,"")</f>
        <v>0</v>
      </c>
      <c r="AG899" s="17" t="str">
        <f>+IF('Colaris Pokedex'!AJ92&lt;&gt;"",'Colaris Pokedex'!AJ92,"")</f>
        <v>898,0,0,0,0,0,0,0,0,0</v>
      </c>
      <c r="AH899" s="17" t="str">
        <f>+IF('Colaris Pokedex'!AK92&lt;&gt;"",'Colaris Pokedex'!AK92,"")</f>
        <v>TODO</v>
      </c>
      <c r="AI899" s="17" t="str">
        <f>+IF('Colaris Pokedex'!AL92&lt;&gt;"",'Colaris Pokedex'!AL92,"")</f>
        <v>"TO DO"</v>
      </c>
      <c r="AJ899" s="17" t="str">
        <f>+IF('Colaris Pokedex'!AM92&lt;&gt;"",'Colaris Pokedex'!AM92,"")</f>
        <v/>
      </c>
      <c r="AK899" s="17" t="str">
        <f>+IF('Colaris Pokedex'!AN92&lt;&gt;"",'Colaris Pokedex'!AN92,"")</f>
        <v/>
      </c>
      <c r="AL899" s="17" t="str">
        <f>+IF('Colaris Pokedex'!AO92&lt;&gt;"",'Colaris Pokedex'!AO92,"")</f>
        <v/>
      </c>
      <c r="AM899" s="17" t="str">
        <f>+IF('Colaris Pokedex'!AP92&lt;&gt;"",'Colaris Pokedex'!AP92,"")</f>
        <v/>
      </c>
      <c r="AN899" s="17">
        <f>+IF('Colaris Pokedex'!AQ92&lt;&gt;"",'Colaris Pokedex'!AQ92,"")</f>
        <v>0</v>
      </c>
      <c r="AO899" s="17">
        <f>+IF('Colaris Pokedex'!AR92&lt;&gt;"",'Colaris Pokedex'!AR92,"")</f>
        <v>25</v>
      </c>
      <c r="AP899" s="17">
        <f>+IF('Colaris Pokedex'!AS92&lt;&gt;"",'Colaris Pokedex'!AS92,"")</f>
        <v>0</v>
      </c>
      <c r="AQ899" s="17" t="str">
        <f>+IF('Colaris Pokedex'!AT92&lt;&gt;"",'Colaris Pokedex'!AT92,"")</f>
        <v/>
      </c>
      <c r="AT899" s="17" t="str">
        <f t="shared" ref="AT899:AT962" si="27">"["&amp;A899&amp;"];"&amp;$B$1&amp;"="&amp;B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AG$1&amp;"="&amp;AG899&amp;";"&amp;$AH$1&amp;"="&amp;AH899&amp;";"&amp;$AI$1&amp;"="&amp;AI899&amp;";"&amp;$AJ$1&amp;"="&amp;AJ899&amp;";"&amp;$AK$1&amp;"="&amp;AK899&amp;";"&amp;$AL$1&amp;"="&amp;AL899&amp;";"&amp;$AM$1&amp;"="&amp;AM899&amp;";"&amp;$AN$1&amp;"="&amp;AN899&amp;";"&amp;$AO$1&amp;"="&amp;AO899&amp;";"&amp;$AP$1&amp;"="&amp;AP899&amp;";"&amp;$AQ$1&amp;"="&amp;AQ899&amp;";"&amp;$AR$1&amp;"="&amp;AR899</f>
        <v>[898];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DO";FormNames=;WildItemCommon=;WildItemUncommon=;WildItemRare=;BattlerPlayerY=0;BattlerEnemyY=25;BattlerAltitude=0;Evolutions=;Incense=</v>
      </c>
    </row>
    <row r="900" spans="1:46" x14ac:dyDescent="0.25">
      <c r="A900" s="16">
        <v>899</v>
      </c>
      <c r="B900" s="17" t="str">
        <f>+IF('Colaris Pokedex'!E93&lt;&gt;"",'Colaris Pokedex'!E93,"")</f>
        <v>Ceratothunda</v>
      </c>
      <c r="C900" s="17" t="str">
        <f>+IF('Colaris Pokedex'!F93&lt;&gt;"",'Colaris Pokedex'!F93,"")</f>
        <v>CERATOTHUNDA</v>
      </c>
      <c r="D900" s="17" t="str">
        <f>+IF('Colaris Pokedex'!G93&lt;&gt;"",'Colaris Pokedex'!G93,"")</f>
        <v>ELECTRIC</v>
      </c>
      <c r="E900" s="17" t="str">
        <f>+IF('Colaris Pokedex'!H93&lt;&gt;"",'Colaris Pokedex'!H93,"")</f>
        <v>POISON</v>
      </c>
      <c r="F900" s="17" t="str">
        <f>+IF('Colaris Pokedex'!I93&lt;&gt;"",'Colaris Pokedex'!I93,"")</f>
        <v>30,30,30,30,30,30</v>
      </c>
      <c r="G900" s="17" t="str">
        <f>+IF('Colaris Pokedex'!J93&lt;&gt;"",'Colaris Pokedex'!J93,"")</f>
        <v>Female50Percent</v>
      </c>
      <c r="H900" s="17" t="str">
        <f>+IF('Colaris Pokedex'!K93&lt;&gt;"",'Colaris Pokedex'!K93,"")</f>
        <v>Medium</v>
      </c>
      <c r="I900" s="17">
        <f>+IF('Colaris Pokedex'!L93&lt;&gt;"",'Colaris Pokedex'!L93,"")</f>
        <v>0</v>
      </c>
      <c r="J900" s="17" t="str">
        <f>+IF('Colaris Pokedex'!M93&lt;&gt;"",'Colaris Pokedex'!M93,"")</f>
        <v>0,0,0,0,0,0</v>
      </c>
      <c r="K900" s="17">
        <f>+IF('Colaris Pokedex'!N93&lt;&gt;"",'Colaris Pokedex'!N93,"")</f>
        <v>255</v>
      </c>
      <c r="L900" s="17">
        <f>+IF('Colaris Pokedex'!O93&lt;&gt;"",'Colaris Pokedex'!O93,"")</f>
        <v>70</v>
      </c>
      <c r="M900" s="17" t="str">
        <f>+IF('Colaris Pokedex'!P93&lt;&gt;"",'Colaris Pokedex'!P93,"")</f>
        <v>RUNAWAY</v>
      </c>
      <c r="N900" s="17" t="str">
        <f>+IF('Colaris Pokedex'!Q93&lt;&gt;"",'Colaris Pokedex'!Q93,"")</f>
        <v/>
      </c>
      <c r="O900" s="17" t="str">
        <f>+IF('Colaris Pokedex'!R93&lt;&gt;"",'Colaris Pokedex'!R93,"")</f>
        <v>1,TACKLE,1,LEER,1,GROWL,1,SCARYFACE</v>
      </c>
      <c r="P900" s="17" t="str">
        <f>+IF('Colaris Pokedex'!S93&lt;&gt;"",'Colaris Pokedex'!S93,"")</f>
        <v>FIREPUNCH,THUNDERPUNCH,ICEPUNCH,SWORDSDANCE,TAUNT,TRICK,GRASSYTERRAIN</v>
      </c>
      <c r="Q900" s="17" t="str">
        <f>+IF('Colaris Pokedex'!T93&lt;&gt;"",'Colaris Pokedex'!T93,"")</f>
        <v>Field</v>
      </c>
      <c r="R900" s="17">
        <f>+IF('Colaris Pokedex'!U93&lt;&gt;"",'Colaris Pokedex'!U93,"")</f>
        <v>4080</v>
      </c>
      <c r="S900" s="17">
        <f>+IF('Colaris Pokedex'!V93&lt;&gt;"",'Colaris Pokedex'!V93,"")</f>
        <v>0.1</v>
      </c>
      <c r="T900" s="17">
        <f>+IF('Colaris Pokedex'!W93&lt;&gt;"",'Colaris Pokedex'!W93,"")</f>
        <v>0.1</v>
      </c>
      <c r="U900" s="17" t="str">
        <f>+IF('Colaris Pokedex'!X93&lt;&gt;"",'Colaris Pokedex'!X93,"")</f>
        <v>Brown</v>
      </c>
      <c r="V900" s="17" t="str">
        <f>+IF('Colaris Pokedex'!Y93&lt;&gt;"",'Colaris Pokedex'!Y93,"")</f>
        <v/>
      </c>
      <c r="W900" s="17">
        <f>+IF('Colaris Pokedex'!Z93&lt;&gt;"",'Colaris Pokedex'!Z93,"")</f>
        <v>899</v>
      </c>
      <c r="X900" s="17">
        <f>+IF('Colaris Pokedex'!AA93&lt;&gt;"",'Colaris Pokedex'!AA93,"")</f>
        <v>0</v>
      </c>
      <c r="Y900" s="17">
        <f>+IF('Colaris Pokedex'!AB93&lt;&gt;"",'Colaris Pokedex'!AB93,"")</f>
        <v>0</v>
      </c>
      <c r="Z900" s="17">
        <f>+IF('Colaris Pokedex'!AC93&lt;&gt;"",'Colaris Pokedex'!AC93,"")</f>
        <v>0</v>
      </c>
      <c r="AA900" s="17">
        <f>+IF('Colaris Pokedex'!AD93&lt;&gt;"",'Colaris Pokedex'!AD93,"")</f>
        <v>0</v>
      </c>
      <c r="AB900" s="17">
        <f>+IF('Colaris Pokedex'!AE93&lt;&gt;"",'Colaris Pokedex'!AE93,"")</f>
        <v>0</v>
      </c>
      <c r="AC900" s="17">
        <f>+IF('Colaris Pokedex'!AF93&lt;&gt;"",'Colaris Pokedex'!AF93,"")</f>
        <v>0</v>
      </c>
      <c r="AD900" s="17">
        <f>+IF('Colaris Pokedex'!AG93&lt;&gt;"",'Colaris Pokedex'!AG93,"")</f>
        <v>0</v>
      </c>
      <c r="AE900" s="17">
        <f>+IF('Colaris Pokedex'!AH93&lt;&gt;"",'Colaris Pokedex'!AH93,"")</f>
        <v>0</v>
      </c>
      <c r="AF900" s="17">
        <f>+IF('Colaris Pokedex'!AI93&lt;&gt;"",'Colaris Pokedex'!AI93,"")</f>
        <v>0</v>
      </c>
      <c r="AG900" s="17" t="str">
        <f>+IF('Colaris Pokedex'!AJ93&lt;&gt;"",'Colaris Pokedex'!AJ93,"")</f>
        <v>899,0,0,0,0,0,0,0,0,0</v>
      </c>
      <c r="AH900" s="17" t="str">
        <f>+IF('Colaris Pokedex'!AK93&lt;&gt;"",'Colaris Pokedex'!AK93,"")</f>
        <v>TODO</v>
      </c>
      <c r="AI900" s="17" t="str">
        <f>+IF('Colaris Pokedex'!AL93&lt;&gt;"",'Colaris Pokedex'!AL93,"")</f>
        <v>"TO DO"</v>
      </c>
      <c r="AJ900" s="17" t="str">
        <f>+IF('Colaris Pokedex'!AM93&lt;&gt;"",'Colaris Pokedex'!AM93,"")</f>
        <v/>
      </c>
      <c r="AK900" s="17" t="str">
        <f>+IF('Colaris Pokedex'!AN93&lt;&gt;"",'Colaris Pokedex'!AN93,"")</f>
        <v/>
      </c>
      <c r="AL900" s="17" t="str">
        <f>+IF('Colaris Pokedex'!AO93&lt;&gt;"",'Colaris Pokedex'!AO93,"")</f>
        <v/>
      </c>
      <c r="AM900" s="17" t="str">
        <f>+IF('Colaris Pokedex'!AP93&lt;&gt;"",'Colaris Pokedex'!AP93,"")</f>
        <v/>
      </c>
      <c r="AN900" s="17">
        <f>+IF('Colaris Pokedex'!AQ93&lt;&gt;"",'Colaris Pokedex'!AQ93,"")</f>
        <v>0</v>
      </c>
      <c r="AO900" s="17">
        <f>+IF('Colaris Pokedex'!AR93&lt;&gt;"",'Colaris Pokedex'!AR93,"")</f>
        <v>25</v>
      </c>
      <c r="AP900" s="17">
        <f>+IF('Colaris Pokedex'!AS93&lt;&gt;"",'Colaris Pokedex'!AS93,"")</f>
        <v>0</v>
      </c>
      <c r="AQ900" s="17" t="str">
        <f>+IF('Colaris Pokedex'!AT93&lt;&gt;"",'Colaris Pokedex'!AT93,"")</f>
        <v/>
      </c>
      <c r="AT900" s="17" t="str">
        <f t="shared" si="27"/>
        <v>[899];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6" x14ac:dyDescent="0.25">
      <c r="A901" s="16">
        <v>900</v>
      </c>
      <c r="B901" s="17" t="str">
        <f>+IF('Colaris Pokedex'!E94&lt;&gt;"",'Colaris Pokedex'!E94,"")</f>
        <v>Vuquang</v>
      </c>
      <c r="C901" s="17" t="str">
        <f>+IF('Colaris Pokedex'!F94&lt;&gt;"",'Colaris Pokedex'!F94,"")</f>
        <v>VUQUANG</v>
      </c>
      <c r="D901" s="17" t="str">
        <f>+IF('Colaris Pokedex'!G94&lt;&gt;"",'Colaris Pokedex'!G94,"")</f>
        <v>ICE</v>
      </c>
      <c r="E901" s="17" t="str">
        <f>+IF('Colaris Pokedex'!H94&lt;&gt;"",'Colaris Pokedex'!H94,"")</f>
        <v>GROUND</v>
      </c>
      <c r="F901" s="17" t="str">
        <f>+IF('Colaris Pokedex'!I94&lt;&gt;"",'Colaris Pokedex'!I94,"")</f>
        <v>30,30,30,30,30,30</v>
      </c>
      <c r="G901" s="17" t="str">
        <f>+IF('Colaris Pokedex'!J94&lt;&gt;"",'Colaris Pokedex'!J94,"")</f>
        <v>Female50Percent</v>
      </c>
      <c r="H901" s="17" t="str">
        <f>+IF('Colaris Pokedex'!K94&lt;&gt;"",'Colaris Pokedex'!K94,"")</f>
        <v>Medium</v>
      </c>
      <c r="I901" s="17">
        <f>+IF('Colaris Pokedex'!L94&lt;&gt;"",'Colaris Pokedex'!L94,"")</f>
        <v>0</v>
      </c>
      <c r="J901" s="17" t="str">
        <f>+IF('Colaris Pokedex'!M94&lt;&gt;"",'Colaris Pokedex'!M94,"")</f>
        <v>0,0,0,0,0,0</v>
      </c>
      <c r="K901" s="17">
        <f>+IF('Colaris Pokedex'!N94&lt;&gt;"",'Colaris Pokedex'!N94,"")</f>
        <v>255</v>
      </c>
      <c r="L901" s="17">
        <f>+IF('Colaris Pokedex'!O94&lt;&gt;"",'Colaris Pokedex'!O94,"")</f>
        <v>70</v>
      </c>
      <c r="M901" s="17" t="str">
        <f>+IF('Colaris Pokedex'!P94&lt;&gt;"",'Colaris Pokedex'!P94,"")</f>
        <v>RUNAWAY</v>
      </c>
      <c r="N901" s="17" t="str">
        <f>+IF('Colaris Pokedex'!Q94&lt;&gt;"",'Colaris Pokedex'!Q94,"")</f>
        <v/>
      </c>
      <c r="O901" s="17" t="str">
        <f>+IF('Colaris Pokedex'!R94&lt;&gt;"",'Colaris Pokedex'!R94,"")</f>
        <v>1,TACKLE,1,LEER,1,GROWL,1,SCARYFACE</v>
      </c>
      <c r="P901" s="17" t="str">
        <f>+IF('Colaris Pokedex'!S94&lt;&gt;"",'Colaris Pokedex'!S94,"")</f>
        <v>FIREPUNCH,THUNDERPUNCH,ICEPUNCH,SWORDSDANCE,TAUNT,TRICK,GRASSYTERRAIN</v>
      </c>
      <c r="Q901" s="17" t="str">
        <f>+IF('Colaris Pokedex'!T94&lt;&gt;"",'Colaris Pokedex'!T94,"")</f>
        <v>Field</v>
      </c>
      <c r="R901" s="17">
        <f>+IF('Colaris Pokedex'!U94&lt;&gt;"",'Colaris Pokedex'!U94,"")</f>
        <v>4080</v>
      </c>
      <c r="S901" s="17">
        <f>+IF('Colaris Pokedex'!V94&lt;&gt;"",'Colaris Pokedex'!V94,"")</f>
        <v>0.1</v>
      </c>
      <c r="T901" s="17">
        <f>+IF('Colaris Pokedex'!W94&lt;&gt;"",'Colaris Pokedex'!W94,"")</f>
        <v>0.1</v>
      </c>
      <c r="U901" s="17" t="str">
        <f>+IF('Colaris Pokedex'!X94&lt;&gt;"",'Colaris Pokedex'!X94,"")</f>
        <v>Brown</v>
      </c>
      <c r="V901" s="17" t="str">
        <f>+IF('Colaris Pokedex'!Y94&lt;&gt;"",'Colaris Pokedex'!Y94,"")</f>
        <v/>
      </c>
      <c r="W901" s="17">
        <f>+IF('Colaris Pokedex'!Z94&lt;&gt;"",'Colaris Pokedex'!Z94,"")</f>
        <v>900</v>
      </c>
      <c r="X901" s="17">
        <f>+IF('Colaris Pokedex'!AA94&lt;&gt;"",'Colaris Pokedex'!AA94,"")</f>
        <v>0</v>
      </c>
      <c r="Y901" s="17">
        <f>+IF('Colaris Pokedex'!AB94&lt;&gt;"",'Colaris Pokedex'!AB94,"")</f>
        <v>0</v>
      </c>
      <c r="Z901" s="17">
        <f>+IF('Colaris Pokedex'!AC94&lt;&gt;"",'Colaris Pokedex'!AC94,"")</f>
        <v>0</v>
      </c>
      <c r="AA901" s="17">
        <f>+IF('Colaris Pokedex'!AD94&lt;&gt;"",'Colaris Pokedex'!AD94,"")</f>
        <v>0</v>
      </c>
      <c r="AB901" s="17">
        <f>+IF('Colaris Pokedex'!AE94&lt;&gt;"",'Colaris Pokedex'!AE94,"")</f>
        <v>0</v>
      </c>
      <c r="AC901" s="17">
        <f>+IF('Colaris Pokedex'!AF94&lt;&gt;"",'Colaris Pokedex'!AF94,"")</f>
        <v>0</v>
      </c>
      <c r="AD901" s="17">
        <f>+IF('Colaris Pokedex'!AG94&lt;&gt;"",'Colaris Pokedex'!AG94,"")</f>
        <v>0</v>
      </c>
      <c r="AE901" s="17">
        <f>+IF('Colaris Pokedex'!AH94&lt;&gt;"",'Colaris Pokedex'!AH94,"")</f>
        <v>0</v>
      </c>
      <c r="AF901" s="17">
        <f>+IF('Colaris Pokedex'!AI94&lt;&gt;"",'Colaris Pokedex'!AI94,"")</f>
        <v>0</v>
      </c>
      <c r="AG901" s="17" t="str">
        <f>+IF('Colaris Pokedex'!AJ94&lt;&gt;"",'Colaris Pokedex'!AJ94,"")</f>
        <v>900,0,0,0,0,0,0,0,0,0</v>
      </c>
      <c r="AH901" s="17" t="str">
        <f>+IF('Colaris Pokedex'!AK94&lt;&gt;"",'Colaris Pokedex'!AK94,"")</f>
        <v>TODO</v>
      </c>
      <c r="AI901" s="17" t="str">
        <f>+IF('Colaris Pokedex'!AL94&lt;&gt;"",'Colaris Pokedex'!AL94,"")</f>
        <v>"TO DO"</v>
      </c>
      <c r="AJ901" s="17" t="str">
        <f>+IF('Colaris Pokedex'!AM94&lt;&gt;"",'Colaris Pokedex'!AM94,"")</f>
        <v/>
      </c>
      <c r="AK901" s="17" t="str">
        <f>+IF('Colaris Pokedex'!AN94&lt;&gt;"",'Colaris Pokedex'!AN94,"")</f>
        <v/>
      </c>
      <c r="AL901" s="17" t="str">
        <f>+IF('Colaris Pokedex'!AO94&lt;&gt;"",'Colaris Pokedex'!AO94,"")</f>
        <v/>
      </c>
      <c r="AM901" s="17" t="str">
        <f>+IF('Colaris Pokedex'!AP94&lt;&gt;"",'Colaris Pokedex'!AP94,"")</f>
        <v/>
      </c>
      <c r="AN901" s="17">
        <f>+IF('Colaris Pokedex'!AQ94&lt;&gt;"",'Colaris Pokedex'!AQ94,"")</f>
        <v>0</v>
      </c>
      <c r="AO901" s="17">
        <f>+IF('Colaris Pokedex'!AR94&lt;&gt;"",'Colaris Pokedex'!AR94,"")</f>
        <v>25</v>
      </c>
      <c r="AP901" s="17">
        <f>+IF('Colaris Pokedex'!AS94&lt;&gt;"",'Colaris Pokedex'!AS94,"")</f>
        <v>0</v>
      </c>
      <c r="AQ901" s="17" t="str">
        <f>+IF('Colaris Pokedex'!AT94&lt;&gt;"",'Colaris Pokedex'!AT94,"")</f>
        <v/>
      </c>
      <c r="AT901" s="17" t="str">
        <f t="shared" si="27"/>
        <v>[900];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DO";FormNames=;WildItemCommon=;WildItemUncommon=;WildItemRare=;BattlerPlayerY=0;BattlerEnemyY=25;BattlerAltitude=0;Evolutions=;Incense=</v>
      </c>
    </row>
    <row r="902" spans="1:46" x14ac:dyDescent="0.25">
      <c r="A902" s="16">
        <v>901</v>
      </c>
      <c r="B902" s="17" t="str">
        <f>+IF('Colaris Pokedex'!E95&lt;&gt;"",'Colaris Pokedex'!E95,"")</f>
        <v>Pseudorix</v>
      </c>
      <c r="C902" s="17" t="str">
        <f>+IF('Colaris Pokedex'!F95&lt;&gt;"",'Colaris Pokedex'!F95,"")</f>
        <v>PSEUDORIX</v>
      </c>
      <c r="D902" s="17" t="str">
        <f>+IF('Colaris Pokedex'!G95&lt;&gt;"",'Colaris Pokedex'!G95,"")</f>
        <v>ICE</v>
      </c>
      <c r="E902" s="17" t="str">
        <f>+IF('Colaris Pokedex'!H95&lt;&gt;"",'Colaris Pokedex'!H95,"")</f>
        <v>GROUND</v>
      </c>
      <c r="F902" s="17" t="str">
        <f>+IF('Colaris Pokedex'!I95&lt;&gt;"",'Colaris Pokedex'!I95,"")</f>
        <v>30,30,30,30,30,30</v>
      </c>
      <c r="G902" s="17" t="str">
        <f>+IF('Colaris Pokedex'!J95&lt;&gt;"",'Colaris Pokedex'!J95,"")</f>
        <v>Female50Percent</v>
      </c>
      <c r="H902" s="17" t="str">
        <f>+IF('Colaris Pokedex'!K95&lt;&gt;"",'Colaris Pokedex'!K95,"")</f>
        <v>Medium</v>
      </c>
      <c r="I902" s="17">
        <f>+IF('Colaris Pokedex'!L95&lt;&gt;"",'Colaris Pokedex'!L95,"")</f>
        <v>0</v>
      </c>
      <c r="J902" s="17" t="str">
        <f>+IF('Colaris Pokedex'!M95&lt;&gt;"",'Colaris Pokedex'!M95,"")</f>
        <v>0,0,0,0,0,0</v>
      </c>
      <c r="K902" s="17">
        <f>+IF('Colaris Pokedex'!N95&lt;&gt;"",'Colaris Pokedex'!N95,"")</f>
        <v>255</v>
      </c>
      <c r="L902" s="17">
        <f>+IF('Colaris Pokedex'!O95&lt;&gt;"",'Colaris Pokedex'!O95,"")</f>
        <v>70</v>
      </c>
      <c r="M902" s="17" t="str">
        <f>+IF('Colaris Pokedex'!P95&lt;&gt;"",'Colaris Pokedex'!P95,"")</f>
        <v>RUNAWAY</v>
      </c>
      <c r="N902" s="17" t="str">
        <f>+IF('Colaris Pokedex'!Q95&lt;&gt;"",'Colaris Pokedex'!Q95,"")</f>
        <v/>
      </c>
      <c r="O902" s="17" t="str">
        <f>+IF('Colaris Pokedex'!R95&lt;&gt;"",'Colaris Pokedex'!R95,"")</f>
        <v>1,TACKLE,1,LEER,1,GROWL,1,SCARYFACE</v>
      </c>
      <c r="P902" s="17" t="str">
        <f>+IF('Colaris Pokedex'!S95&lt;&gt;"",'Colaris Pokedex'!S95,"")</f>
        <v>FIREPUNCH,THUNDERPUNCH,ICEPUNCH,SWORDSDANCE,TAUNT,TRICK,GRASSYTERRAIN</v>
      </c>
      <c r="Q902" s="17" t="str">
        <f>+IF('Colaris Pokedex'!T95&lt;&gt;"",'Colaris Pokedex'!T95,"")</f>
        <v>Field</v>
      </c>
      <c r="R902" s="17">
        <f>+IF('Colaris Pokedex'!U95&lt;&gt;"",'Colaris Pokedex'!U95,"")</f>
        <v>4080</v>
      </c>
      <c r="S902" s="17">
        <f>+IF('Colaris Pokedex'!V95&lt;&gt;"",'Colaris Pokedex'!V95,"")</f>
        <v>0.1</v>
      </c>
      <c r="T902" s="17">
        <f>+IF('Colaris Pokedex'!W95&lt;&gt;"",'Colaris Pokedex'!W95,"")</f>
        <v>0.1</v>
      </c>
      <c r="U902" s="17" t="str">
        <f>+IF('Colaris Pokedex'!X95&lt;&gt;"",'Colaris Pokedex'!X95,"")</f>
        <v>Brown</v>
      </c>
      <c r="V902" s="17" t="str">
        <f>+IF('Colaris Pokedex'!Y95&lt;&gt;"",'Colaris Pokedex'!Y95,"")</f>
        <v/>
      </c>
      <c r="W902" s="17">
        <f>+IF('Colaris Pokedex'!Z95&lt;&gt;"",'Colaris Pokedex'!Z95,"")</f>
        <v>901</v>
      </c>
      <c r="X902" s="17">
        <f>+IF('Colaris Pokedex'!AA95&lt;&gt;"",'Colaris Pokedex'!AA95,"")</f>
        <v>0</v>
      </c>
      <c r="Y902" s="17">
        <f>+IF('Colaris Pokedex'!AB95&lt;&gt;"",'Colaris Pokedex'!AB95,"")</f>
        <v>0</v>
      </c>
      <c r="Z902" s="17">
        <f>+IF('Colaris Pokedex'!AC95&lt;&gt;"",'Colaris Pokedex'!AC95,"")</f>
        <v>0</v>
      </c>
      <c r="AA902" s="17">
        <f>+IF('Colaris Pokedex'!AD95&lt;&gt;"",'Colaris Pokedex'!AD95,"")</f>
        <v>0</v>
      </c>
      <c r="AB902" s="17">
        <f>+IF('Colaris Pokedex'!AE95&lt;&gt;"",'Colaris Pokedex'!AE95,"")</f>
        <v>0</v>
      </c>
      <c r="AC902" s="17">
        <f>+IF('Colaris Pokedex'!AF95&lt;&gt;"",'Colaris Pokedex'!AF95,"")</f>
        <v>0</v>
      </c>
      <c r="AD902" s="17">
        <f>+IF('Colaris Pokedex'!AG95&lt;&gt;"",'Colaris Pokedex'!AG95,"")</f>
        <v>0</v>
      </c>
      <c r="AE902" s="17">
        <f>+IF('Colaris Pokedex'!AH95&lt;&gt;"",'Colaris Pokedex'!AH95,"")</f>
        <v>0</v>
      </c>
      <c r="AF902" s="17">
        <f>+IF('Colaris Pokedex'!AI95&lt;&gt;"",'Colaris Pokedex'!AI95,"")</f>
        <v>0</v>
      </c>
      <c r="AG902" s="17" t="str">
        <f>+IF('Colaris Pokedex'!AJ95&lt;&gt;"",'Colaris Pokedex'!AJ95,"")</f>
        <v>901,0,0,0,0,0,0,0,0,0</v>
      </c>
      <c r="AH902" s="17" t="str">
        <f>+IF('Colaris Pokedex'!AK95&lt;&gt;"",'Colaris Pokedex'!AK95,"")</f>
        <v>TODO</v>
      </c>
      <c r="AI902" s="17" t="str">
        <f>+IF('Colaris Pokedex'!AL95&lt;&gt;"",'Colaris Pokedex'!AL95,"")</f>
        <v>"TO DO"</v>
      </c>
      <c r="AJ902" s="17" t="str">
        <f>+IF('Colaris Pokedex'!AM95&lt;&gt;"",'Colaris Pokedex'!AM95,"")</f>
        <v/>
      </c>
      <c r="AK902" s="17" t="str">
        <f>+IF('Colaris Pokedex'!AN95&lt;&gt;"",'Colaris Pokedex'!AN95,"")</f>
        <v/>
      </c>
      <c r="AL902" s="17" t="str">
        <f>+IF('Colaris Pokedex'!AO95&lt;&gt;"",'Colaris Pokedex'!AO95,"")</f>
        <v/>
      </c>
      <c r="AM902" s="17" t="str">
        <f>+IF('Colaris Pokedex'!AP95&lt;&gt;"",'Colaris Pokedex'!AP95,"")</f>
        <v/>
      </c>
      <c r="AN902" s="17">
        <f>+IF('Colaris Pokedex'!AQ95&lt;&gt;"",'Colaris Pokedex'!AQ95,"")</f>
        <v>0</v>
      </c>
      <c r="AO902" s="17">
        <f>+IF('Colaris Pokedex'!AR95&lt;&gt;"",'Colaris Pokedex'!AR95,"")</f>
        <v>25</v>
      </c>
      <c r="AP902" s="17">
        <f>+IF('Colaris Pokedex'!AS95&lt;&gt;"",'Colaris Pokedex'!AS95,"")</f>
        <v>0</v>
      </c>
      <c r="AQ902" s="17" t="str">
        <f>+IF('Colaris Pokedex'!AT95&lt;&gt;"",'Colaris Pokedex'!AT95,"")</f>
        <v/>
      </c>
      <c r="AT902" s="17" t="str">
        <f t="shared" si="27"/>
        <v>[901];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6" x14ac:dyDescent="0.25">
      <c r="A903" s="16">
        <v>902</v>
      </c>
      <c r="B903" s="17" t="str">
        <f>+IF('Colaris Pokedex'!E96&lt;&gt;"",'Colaris Pokedex'!E96,"")</f>
        <v>Ragdool</v>
      </c>
      <c r="C903" s="17" t="str">
        <f>+IF('Colaris Pokedex'!F96&lt;&gt;"",'Colaris Pokedex'!F96,"")</f>
        <v>RAGDOOL</v>
      </c>
      <c r="D903" s="17" t="str">
        <f>+IF('Colaris Pokedex'!G96&lt;&gt;"",'Colaris Pokedex'!G96,"")</f>
        <v>DARK</v>
      </c>
      <c r="E903" s="17" t="str">
        <f>+IF('Colaris Pokedex'!H96&lt;&gt;"",'Colaris Pokedex'!H96,"")</f>
        <v>GRASS</v>
      </c>
      <c r="F903" s="17" t="str">
        <f>+IF('Colaris Pokedex'!I96&lt;&gt;"",'Colaris Pokedex'!I96,"")</f>
        <v>30,30,30,30,30,30</v>
      </c>
      <c r="G903" s="17" t="str">
        <f>+IF('Colaris Pokedex'!J96&lt;&gt;"",'Colaris Pokedex'!J96,"")</f>
        <v>Female50Percent</v>
      </c>
      <c r="H903" s="17" t="str">
        <f>+IF('Colaris Pokedex'!K96&lt;&gt;"",'Colaris Pokedex'!K96,"")</f>
        <v>Medium</v>
      </c>
      <c r="I903" s="17">
        <f>+IF('Colaris Pokedex'!L96&lt;&gt;"",'Colaris Pokedex'!L96,"")</f>
        <v>0</v>
      </c>
      <c r="J903" s="17" t="str">
        <f>+IF('Colaris Pokedex'!M96&lt;&gt;"",'Colaris Pokedex'!M96,"")</f>
        <v>0,0,0,0,0,0</v>
      </c>
      <c r="K903" s="17">
        <f>+IF('Colaris Pokedex'!N96&lt;&gt;"",'Colaris Pokedex'!N96,"")</f>
        <v>255</v>
      </c>
      <c r="L903" s="17">
        <f>+IF('Colaris Pokedex'!O96&lt;&gt;"",'Colaris Pokedex'!O96,"")</f>
        <v>70</v>
      </c>
      <c r="M903" s="17" t="str">
        <f>+IF('Colaris Pokedex'!P96&lt;&gt;"",'Colaris Pokedex'!P96,"")</f>
        <v>RUNAWAY</v>
      </c>
      <c r="N903" s="17" t="str">
        <f>+IF('Colaris Pokedex'!Q96&lt;&gt;"",'Colaris Pokedex'!Q96,"")</f>
        <v/>
      </c>
      <c r="O903" s="17" t="str">
        <f>+IF('Colaris Pokedex'!R96&lt;&gt;"",'Colaris Pokedex'!R96,"")</f>
        <v>1,TACKLE,1,LEER,1,GROWL,1,SCARYFACE</v>
      </c>
      <c r="P903" s="17" t="str">
        <f>+IF('Colaris Pokedex'!S96&lt;&gt;"",'Colaris Pokedex'!S96,"")</f>
        <v>FIREPUNCH,THUNDERPUNCH,ICEPUNCH,SWORDSDANCE,TAUNT,TRICK,GRASSYTERRAIN</v>
      </c>
      <c r="Q903" s="17" t="str">
        <f>+IF('Colaris Pokedex'!T96&lt;&gt;"",'Colaris Pokedex'!T96,"")</f>
        <v>Field</v>
      </c>
      <c r="R903" s="17">
        <f>+IF('Colaris Pokedex'!U96&lt;&gt;"",'Colaris Pokedex'!U96,"")</f>
        <v>4080</v>
      </c>
      <c r="S903" s="17">
        <f>+IF('Colaris Pokedex'!V96&lt;&gt;"",'Colaris Pokedex'!V96,"")</f>
        <v>0.1</v>
      </c>
      <c r="T903" s="17">
        <f>+IF('Colaris Pokedex'!W96&lt;&gt;"",'Colaris Pokedex'!W96,"")</f>
        <v>0.1</v>
      </c>
      <c r="U903" s="17" t="str">
        <f>+IF('Colaris Pokedex'!X96&lt;&gt;"",'Colaris Pokedex'!X96,"")</f>
        <v>Brown</v>
      </c>
      <c r="V903" s="17" t="str">
        <f>+IF('Colaris Pokedex'!Y96&lt;&gt;"",'Colaris Pokedex'!Y96,"")</f>
        <v/>
      </c>
      <c r="W903" s="17">
        <f>+IF('Colaris Pokedex'!Z96&lt;&gt;"",'Colaris Pokedex'!Z96,"")</f>
        <v>902</v>
      </c>
      <c r="X903" s="17">
        <f>+IF('Colaris Pokedex'!AA96&lt;&gt;"",'Colaris Pokedex'!AA96,"")</f>
        <v>0</v>
      </c>
      <c r="Y903" s="17">
        <f>+IF('Colaris Pokedex'!AB96&lt;&gt;"",'Colaris Pokedex'!AB96,"")</f>
        <v>0</v>
      </c>
      <c r="Z903" s="17">
        <f>+IF('Colaris Pokedex'!AC96&lt;&gt;"",'Colaris Pokedex'!AC96,"")</f>
        <v>0</v>
      </c>
      <c r="AA903" s="17">
        <f>+IF('Colaris Pokedex'!AD96&lt;&gt;"",'Colaris Pokedex'!AD96,"")</f>
        <v>0</v>
      </c>
      <c r="AB903" s="17">
        <f>+IF('Colaris Pokedex'!AE96&lt;&gt;"",'Colaris Pokedex'!AE96,"")</f>
        <v>0</v>
      </c>
      <c r="AC903" s="17">
        <f>+IF('Colaris Pokedex'!AF96&lt;&gt;"",'Colaris Pokedex'!AF96,"")</f>
        <v>0</v>
      </c>
      <c r="AD903" s="17">
        <f>+IF('Colaris Pokedex'!AG96&lt;&gt;"",'Colaris Pokedex'!AG96,"")</f>
        <v>0</v>
      </c>
      <c r="AE903" s="17">
        <f>+IF('Colaris Pokedex'!AH96&lt;&gt;"",'Colaris Pokedex'!AH96,"")</f>
        <v>0</v>
      </c>
      <c r="AF903" s="17">
        <f>+IF('Colaris Pokedex'!AI96&lt;&gt;"",'Colaris Pokedex'!AI96,"")</f>
        <v>0</v>
      </c>
      <c r="AG903" s="17" t="str">
        <f>+IF('Colaris Pokedex'!AJ96&lt;&gt;"",'Colaris Pokedex'!AJ96,"")</f>
        <v>902,0,0,0,0,0,0,0,0,0</v>
      </c>
      <c r="AH903" s="17" t="str">
        <f>+IF('Colaris Pokedex'!AK96&lt;&gt;"",'Colaris Pokedex'!AK96,"")</f>
        <v>TODO</v>
      </c>
      <c r="AI903" s="17" t="str">
        <f>+IF('Colaris Pokedex'!AL96&lt;&gt;"",'Colaris Pokedex'!AL96,"")</f>
        <v>"TO DO"</v>
      </c>
      <c r="AJ903" s="17" t="str">
        <f>+IF('Colaris Pokedex'!AM96&lt;&gt;"",'Colaris Pokedex'!AM96,"")</f>
        <v/>
      </c>
      <c r="AK903" s="17" t="str">
        <f>+IF('Colaris Pokedex'!AN96&lt;&gt;"",'Colaris Pokedex'!AN96,"")</f>
        <v/>
      </c>
      <c r="AL903" s="17" t="str">
        <f>+IF('Colaris Pokedex'!AO96&lt;&gt;"",'Colaris Pokedex'!AO96,"")</f>
        <v/>
      </c>
      <c r="AM903" s="17" t="str">
        <f>+IF('Colaris Pokedex'!AP96&lt;&gt;"",'Colaris Pokedex'!AP96,"")</f>
        <v/>
      </c>
      <c r="AN903" s="17">
        <f>+IF('Colaris Pokedex'!AQ96&lt;&gt;"",'Colaris Pokedex'!AQ96,"")</f>
        <v>0</v>
      </c>
      <c r="AO903" s="17">
        <f>+IF('Colaris Pokedex'!AR96&lt;&gt;"",'Colaris Pokedex'!AR96,"")</f>
        <v>25</v>
      </c>
      <c r="AP903" s="17">
        <f>+IF('Colaris Pokedex'!AS96&lt;&gt;"",'Colaris Pokedex'!AS96,"")</f>
        <v>0</v>
      </c>
      <c r="AQ903" s="17" t="str">
        <f>+IF('Colaris Pokedex'!AT96&lt;&gt;"",'Colaris Pokedex'!AT96,"")</f>
        <v/>
      </c>
      <c r="AT903" s="17" t="str">
        <f t="shared" si="27"/>
        <v>[902];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DO";FormNames=;WildItemCommon=;WildItemUncommon=;WildItemRare=;BattlerPlayerY=0;BattlerEnemyY=25;BattlerAltitude=0;Evolutions=;Incense=</v>
      </c>
    </row>
    <row r="904" spans="1:46" x14ac:dyDescent="0.25">
      <c r="A904" s="16">
        <v>903</v>
      </c>
      <c r="B904" s="17" t="str">
        <f>+IF('Colaris Pokedex'!E97&lt;&gt;"",'Colaris Pokedex'!E97,"")</f>
        <v>Voodull</v>
      </c>
      <c r="C904" s="17" t="str">
        <f>+IF('Colaris Pokedex'!F97&lt;&gt;"",'Colaris Pokedex'!F97,"")</f>
        <v>VOODULL</v>
      </c>
      <c r="D904" s="17" t="str">
        <f>+IF('Colaris Pokedex'!G97&lt;&gt;"",'Colaris Pokedex'!G97,"")</f>
        <v>DARK</v>
      </c>
      <c r="E904" s="17" t="str">
        <f>+IF('Colaris Pokedex'!H97&lt;&gt;"",'Colaris Pokedex'!H97,"")</f>
        <v>GRASS</v>
      </c>
      <c r="F904" s="17" t="str">
        <f>+IF('Colaris Pokedex'!I97&lt;&gt;"",'Colaris Pokedex'!I97,"")</f>
        <v>30,30,30,30,30,30</v>
      </c>
      <c r="G904" s="17" t="str">
        <f>+IF('Colaris Pokedex'!J97&lt;&gt;"",'Colaris Pokedex'!J97,"")</f>
        <v>Female50Percent</v>
      </c>
      <c r="H904" s="17" t="str">
        <f>+IF('Colaris Pokedex'!K97&lt;&gt;"",'Colaris Pokedex'!K97,"")</f>
        <v>Medium</v>
      </c>
      <c r="I904" s="17">
        <f>+IF('Colaris Pokedex'!L97&lt;&gt;"",'Colaris Pokedex'!L97,"")</f>
        <v>0</v>
      </c>
      <c r="J904" s="17" t="str">
        <f>+IF('Colaris Pokedex'!M97&lt;&gt;"",'Colaris Pokedex'!M97,"")</f>
        <v>0,0,0,0,0,0</v>
      </c>
      <c r="K904" s="17">
        <f>+IF('Colaris Pokedex'!N97&lt;&gt;"",'Colaris Pokedex'!N97,"")</f>
        <v>255</v>
      </c>
      <c r="L904" s="17">
        <f>+IF('Colaris Pokedex'!O97&lt;&gt;"",'Colaris Pokedex'!O97,"")</f>
        <v>70</v>
      </c>
      <c r="M904" s="17" t="str">
        <f>+IF('Colaris Pokedex'!P97&lt;&gt;"",'Colaris Pokedex'!P97,"")</f>
        <v>RUNAWAY</v>
      </c>
      <c r="N904" s="17" t="str">
        <f>+IF('Colaris Pokedex'!Q97&lt;&gt;"",'Colaris Pokedex'!Q97,"")</f>
        <v/>
      </c>
      <c r="O904" s="17" t="str">
        <f>+IF('Colaris Pokedex'!R97&lt;&gt;"",'Colaris Pokedex'!R97,"")</f>
        <v>1,TACKLE,1,LEER,1,GROWL,1,SCARYFACE</v>
      </c>
      <c r="P904" s="17" t="str">
        <f>+IF('Colaris Pokedex'!S97&lt;&gt;"",'Colaris Pokedex'!S97,"")</f>
        <v>FIREPUNCH,THUNDERPUNCH,ICEPUNCH,SWORDSDANCE,TAUNT,TRICK,GRASSYTERRAIN</v>
      </c>
      <c r="Q904" s="17" t="str">
        <f>+IF('Colaris Pokedex'!T97&lt;&gt;"",'Colaris Pokedex'!T97,"")</f>
        <v>Field</v>
      </c>
      <c r="R904" s="17">
        <f>+IF('Colaris Pokedex'!U97&lt;&gt;"",'Colaris Pokedex'!U97,"")</f>
        <v>4080</v>
      </c>
      <c r="S904" s="17">
        <f>+IF('Colaris Pokedex'!V97&lt;&gt;"",'Colaris Pokedex'!V97,"")</f>
        <v>0.1</v>
      </c>
      <c r="T904" s="17">
        <f>+IF('Colaris Pokedex'!W97&lt;&gt;"",'Colaris Pokedex'!W97,"")</f>
        <v>0.1</v>
      </c>
      <c r="U904" s="17" t="str">
        <f>+IF('Colaris Pokedex'!X97&lt;&gt;"",'Colaris Pokedex'!X97,"")</f>
        <v>Brown</v>
      </c>
      <c r="V904" s="17" t="str">
        <f>+IF('Colaris Pokedex'!Y97&lt;&gt;"",'Colaris Pokedex'!Y97,"")</f>
        <v/>
      </c>
      <c r="W904" s="17">
        <f>+IF('Colaris Pokedex'!Z97&lt;&gt;"",'Colaris Pokedex'!Z97,"")</f>
        <v>903</v>
      </c>
      <c r="X904" s="17">
        <f>+IF('Colaris Pokedex'!AA97&lt;&gt;"",'Colaris Pokedex'!AA97,"")</f>
        <v>0</v>
      </c>
      <c r="Y904" s="17">
        <f>+IF('Colaris Pokedex'!AB97&lt;&gt;"",'Colaris Pokedex'!AB97,"")</f>
        <v>0</v>
      </c>
      <c r="Z904" s="17">
        <f>+IF('Colaris Pokedex'!AC97&lt;&gt;"",'Colaris Pokedex'!AC97,"")</f>
        <v>0</v>
      </c>
      <c r="AA904" s="17">
        <f>+IF('Colaris Pokedex'!AD97&lt;&gt;"",'Colaris Pokedex'!AD97,"")</f>
        <v>0</v>
      </c>
      <c r="AB904" s="17">
        <f>+IF('Colaris Pokedex'!AE97&lt;&gt;"",'Colaris Pokedex'!AE97,"")</f>
        <v>0</v>
      </c>
      <c r="AC904" s="17">
        <f>+IF('Colaris Pokedex'!AF97&lt;&gt;"",'Colaris Pokedex'!AF97,"")</f>
        <v>0</v>
      </c>
      <c r="AD904" s="17">
        <f>+IF('Colaris Pokedex'!AG97&lt;&gt;"",'Colaris Pokedex'!AG97,"")</f>
        <v>0</v>
      </c>
      <c r="AE904" s="17">
        <f>+IF('Colaris Pokedex'!AH97&lt;&gt;"",'Colaris Pokedex'!AH97,"")</f>
        <v>0</v>
      </c>
      <c r="AF904" s="17">
        <f>+IF('Colaris Pokedex'!AI97&lt;&gt;"",'Colaris Pokedex'!AI97,"")</f>
        <v>0</v>
      </c>
      <c r="AG904" s="17" t="str">
        <f>+IF('Colaris Pokedex'!AJ97&lt;&gt;"",'Colaris Pokedex'!AJ97,"")</f>
        <v>903,0,0,0,0,0,0,0,0,0</v>
      </c>
      <c r="AH904" s="17" t="str">
        <f>+IF('Colaris Pokedex'!AK97&lt;&gt;"",'Colaris Pokedex'!AK97,"")</f>
        <v>TODO</v>
      </c>
      <c r="AI904" s="17" t="str">
        <f>+IF('Colaris Pokedex'!AL97&lt;&gt;"",'Colaris Pokedex'!AL97,"")</f>
        <v>"TO DO"</v>
      </c>
      <c r="AJ904" s="17" t="str">
        <f>+IF('Colaris Pokedex'!AM97&lt;&gt;"",'Colaris Pokedex'!AM97,"")</f>
        <v/>
      </c>
      <c r="AK904" s="17" t="str">
        <f>+IF('Colaris Pokedex'!AN97&lt;&gt;"",'Colaris Pokedex'!AN97,"")</f>
        <v/>
      </c>
      <c r="AL904" s="17" t="str">
        <f>+IF('Colaris Pokedex'!AO97&lt;&gt;"",'Colaris Pokedex'!AO97,"")</f>
        <v/>
      </c>
      <c r="AM904" s="17" t="str">
        <f>+IF('Colaris Pokedex'!AP97&lt;&gt;"",'Colaris Pokedex'!AP97,"")</f>
        <v/>
      </c>
      <c r="AN904" s="17">
        <f>+IF('Colaris Pokedex'!AQ97&lt;&gt;"",'Colaris Pokedex'!AQ97,"")</f>
        <v>0</v>
      </c>
      <c r="AO904" s="17">
        <f>+IF('Colaris Pokedex'!AR97&lt;&gt;"",'Colaris Pokedex'!AR97,"")</f>
        <v>25</v>
      </c>
      <c r="AP904" s="17">
        <f>+IF('Colaris Pokedex'!AS97&lt;&gt;"",'Colaris Pokedex'!AS97,"")</f>
        <v>0</v>
      </c>
      <c r="AQ904" s="17" t="str">
        <f>+IF('Colaris Pokedex'!AT97&lt;&gt;"",'Colaris Pokedex'!AT97,"")</f>
        <v/>
      </c>
      <c r="AT904" s="17" t="str">
        <f t="shared" si="27"/>
        <v>[903];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6" x14ac:dyDescent="0.25">
      <c r="A905" s="16">
        <v>904</v>
      </c>
      <c r="B905" s="17" t="str">
        <f>+IF('Colaris Pokedex'!E98&lt;&gt;"",'Colaris Pokedex'!E98,"")</f>
        <v>Impark</v>
      </c>
      <c r="C905" s="17" t="str">
        <f>+IF('Colaris Pokedex'!F98&lt;&gt;"",'Colaris Pokedex'!F98,"")</f>
        <v>IMPARK</v>
      </c>
      <c r="D905" s="17" t="str">
        <f>+IF('Colaris Pokedex'!G98&lt;&gt;"",'Colaris Pokedex'!G98,"")</f>
        <v>WATER</v>
      </c>
      <c r="E905" s="17" t="str">
        <f>+IF('Colaris Pokedex'!H98&lt;&gt;"",'Colaris Pokedex'!H98,"")</f>
        <v/>
      </c>
      <c r="F905" s="17" t="str">
        <f>+IF('Colaris Pokedex'!I98&lt;&gt;"",'Colaris Pokedex'!I98,"")</f>
        <v>30,30,30,30,30,30</v>
      </c>
      <c r="G905" s="17" t="str">
        <f>+IF('Colaris Pokedex'!J98&lt;&gt;"",'Colaris Pokedex'!J98,"")</f>
        <v>Female50Percent</v>
      </c>
      <c r="H905" s="17" t="str">
        <f>+IF('Colaris Pokedex'!K98&lt;&gt;"",'Colaris Pokedex'!K98,"")</f>
        <v>Medium</v>
      </c>
      <c r="I905" s="17">
        <f>+IF('Colaris Pokedex'!L98&lt;&gt;"",'Colaris Pokedex'!L98,"")</f>
        <v>0</v>
      </c>
      <c r="J905" s="17" t="str">
        <f>+IF('Colaris Pokedex'!M98&lt;&gt;"",'Colaris Pokedex'!M98,"")</f>
        <v>0,0,0,0,0,0</v>
      </c>
      <c r="K905" s="17">
        <f>+IF('Colaris Pokedex'!N98&lt;&gt;"",'Colaris Pokedex'!N98,"")</f>
        <v>255</v>
      </c>
      <c r="L905" s="17">
        <f>+IF('Colaris Pokedex'!O98&lt;&gt;"",'Colaris Pokedex'!O98,"")</f>
        <v>70</v>
      </c>
      <c r="M905" s="17" t="str">
        <f>+IF('Colaris Pokedex'!P98&lt;&gt;"",'Colaris Pokedex'!P98,"")</f>
        <v>RUNAWAY</v>
      </c>
      <c r="N905" s="17" t="str">
        <f>+IF('Colaris Pokedex'!Q98&lt;&gt;"",'Colaris Pokedex'!Q98,"")</f>
        <v/>
      </c>
      <c r="O905" s="17" t="str">
        <f>+IF('Colaris Pokedex'!R98&lt;&gt;"",'Colaris Pokedex'!R98,"")</f>
        <v>1,TACKLE,1,LEER,1,GROWL,1,SCARYFACE</v>
      </c>
      <c r="P905" s="17" t="str">
        <f>+IF('Colaris Pokedex'!S98&lt;&gt;"",'Colaris Pokedex'!S98,"")</f>
        <v>FIREPUNCH,THUNDERPUNCH,ICEPUNCH,SWORDSDANCE,TAUNT,TRICK,GRASSYTERRAIN</v>
      </c>
      <c r="Q905" s="17" t="str">
        <f>+IF('Colaris Pokedex'!T98&lt;&gt;"",'Colaris Pokedex'!T98,"")</f>
        <v>Field</v>
      </c>
      <c r="R905" s="17">
        <f>+IF('Colaris Pokedex'!U98&lt;&gt;"",'Colaris Pokedex'!U98,"")</f>
        <v>4080</v>
      </c>
      <c r="S905" s="17">
        <f>+IF('Colaris Pokedex'!V98&lt;&gt;"",'Colaris Pokedex'!V98,"")</f>
        <v>0.1</v>
      </c>
      <c r="T905" s="17">
        <f>+IF('Colaris Pokedex'!W98&lt;&gt;"",'Colaris Pokedex'!W98,"")</f>
        <v>0.1</v>
      </c>
      <c r="U905" s="17" t="str">
        <f>+IF('Colaris Pokedex'!X98&lt;&gt;"",'Colaris Pokedex'!X98,"")</f>
        <v>Brown</v>
      </c>
      <c r="V905" s="17" t="str">
        <f>+IF('Colaris Pokedex'!Y98&lt;&gt;"",'Colaris Pokedex'!Y98,"")</f>
        <v/>
      </c>
      <c r="W905" s="17">
        <f>+IF('Colaris Pokedex'!Z98&lt;&gt;"",'Colaris Pokedex'!Z98,"")</f>
        <v>904</v>
      </c>
      <c r="X905" s="17">
        <f>+IF('Colaris Pokedex'!AA98&lt;&gt;"",'Colaris Pokedex'!AA98,"")</f>
        <v>0</v>
      </c>
      <c r="Y905" s="17">
        <f>+IF('Colaris Pokedex'!AB98&lt;&gt;"",'Colaris Pokedex'!AB98,"")</f>
        <v>0</v>
      </c>
      <c r="Z905" s="17">
        <f>+IF('Colaris Pokedex'!AC98&lt;&gt;"",'Colaris Pokedex'!AC98,"")</f>
        <v>0</v>
      </c>
      <c r="AA905" s="17">
        <f>+IF('Colaris Pokedex'!AD98&lt;&gt;"",'Colaris Pokedex'!AD98,"")</f>
        <v>0</v>
      </c>
      <c r="AB905" s="17">
        <f>+IF('Colaris Pokedex'!AE98&lt;&gt;"",'Colaris Pokedex'!AE98,"")</f>
        <v>0</v>
      </c>
      <c r="AC905" s="17">
        <f>+IF('Colaris Pokedex'!AF98&lt;&gt;"",'Colaris Pokedex'!AF98,"")</f>
        <v>0</v>
      </c>
      <c r="AD905" s="17">
        <f>+IF('Colaris Pokedex'!AG98&lt;&gt;"",'Colaris Pokedex'!AG98,"")</f>
        <v>0</v>
      </c>
      <c r="AE905" s="17">
        <f>+IF('Colaris Pokedex'!AH98&lt;&gt;"",'Colaris Pokedex'!AH98,"")</f>
        <v>0</v>
      </c>
      <c r="AF905" s="17">
        <f>+IF('Colaris Pokedex'!AI98&lt;&gt;"",'Colaris Pokedex'!AI98,"")</f>
        <v>0</v>
      </c>
      <c r="AG905" s="17" t="str">
        <f>+IF('Colaris Pokedex'!AJ98&lt;&gt;"",'Colaris Pokedex'!AJ98,"")</f>
        <v>904,0,0,0,0,0,0,0,0,0</v>
      </c>
      <c r="AH905" s="17" t="str">
        <f>+IF('Colaris Pokedex'!AK98&lt;&gt;"",'Colaris Pokedex'!AK98,"")</f>
        <v>TODO</v>
      </c>
      <c r="AI905" s="17" t="str">
        <f>+IF('Colaris Pokedex'!AL98&lt;&gt;"",'Colaris Pokedex'!AL98,"")</f>
        <v>"TO DO"</v>
      </c>
      <c r="AJ905" s="17" t="str">
        <f>+IF('Colaris Pokedex'!AM98&lt;&gt;"",'Colaris Pokedex'!AM98,"")</f>
        <v/>
      </c>
      <c r="AK905" s="17" t="str">
        <f>+IF('Colaris Pokedex'!AN98&lt;&gt;"",'Colaris Pokedex'!AN98,"")</f>
        <v/>
      </c>
      <c r="AL905" s="17" t="str">
        <f>+IF('Colaris Pokedex'!AO98&lt;&gt;"",'Colaris Pokedex'!AO98,"")</f>
        <v/>
      </c>
      <c r="AM905" s="17" t="str">
        <f>+IF('Colaris Pokedex'!AP98&lt;&gt;"",'Colaris Pokedex'!AP98,"")</f>
        <v/>
      </c>
      <c r="AN905" s="17">
        <f>+IF('Colaris Pokedex'!AQ98&lt;&gt;"",'Colaris Pokedex'!AQ98,"")</f>
        <v>0</v>
      </c>
      <c r="AO905" s="17">
        <f>+IF('Colaris Pokedex'!AR98&lt;&gt;"",'Colaris Pokedex'!AR98,"")</f>
        <v>25</v>
      </c>
      <c r="AP905" s="17">
        <f>+IF('Colaris Pokedex'!AS98&lt;&gt;"",'Colaris Pokedex'!AS98,"")</f>
        <v>0</v>
      </c>
      <c r="AQ905" s="17" t="str">
        <f>+IF('Colaris Pokedex'!AT98&lt;&gt;"",'Colaris Pokedex'!AT98,"")</f>
        <v/>
      </c>
      <c r="AT905" s="17" t="str">
        <f t="shared" si="27"/>
        <v>[904];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DO";FormNames=;WildItemCommon=;WildItemUncommon=;WildItemRare=;BattlerPlayerY=0;BattlerEnemyY=25;BattlerAltitude=0;Evolutions=;Incense=</v>
      </c>
    </row>
    <row r="906" spans="1:46" x14ac:dyDescent="0.25">
      <c r="A906" s="16">
        <v>905</v>
      </c>
      <c r="B906" s="17" t="str">
        <f>+IF('Colaris Pokedex'!E99&lt;&gt;"",'Colaris Pokedex'!E99,"")</f>
        <v>Goblark</v>
      </c>
      <c r="C906" s="17" t="str">
        <f>+IF('Colaris Pokedex'!F99&lt;&gt;"",'Colaris Pokedex'!F99,"")</f>
        <v>GOBLARK</v>
      </c>
      <c r="D906" s="17" t="str">
        <f>+IF('Colaris Pokedex'!G99&lt;&gt;"",'Colaris Pokedex'!G99,"")</f>
        <v>WATER</v>
      </c>
      <c r="E906" s="17" t="str">
        <f>+IF('Colaris Pokedex'!H99&lt;&gt;"",'Colaris Pokedex'!H99,"")</f>
        <v/>
      </c>
      <c r="F906" s="17" t="str">
        <f>+IF('Colaris Pokedex'!I99&lt;&gt;"",'Colaris Pokedex'!I99,"")</f>
        <v>30,30,30,30,30,30</v>
      </c>
      <c r="G906" s="17" t="str">
        <f>+IF('Colaris Pokedex'!J99&lt;&gt;"",'Colaris Pokedex'!J99,"")</f>
        <v>Female50Percent</v>
      </c>
      <c r="H906" s="17" t="str">
        <f>+IF('Colaris Pokedex'!K99&lt;&gt;"",'Colaris Pokedex'!K99,"")</f>
        <v>Medium</v>
      </c>
      <c r="I906" s="17">
        <f>+IF('Colaris Pokedex'!L99&lt;&gt;"",'Colaris Pokedex'!L99,"")</f>
        <v>0</v>
      </c>
      <c r="J906" s="17" t="str">
        <f>+IF('Colaris Pokedex'!M99&lt;&gt;"",'Colaris Pokedex'!M99,"")</f>
        <v>0,0,0,0,0,0</v>
      </c>
      <c r="K906" s="17">
        <f>+IF('Colaris Pokedex'!N99&lt;&gt;"",'Colaris Pokedex'!N99,"")</f>
        <v>255</v>
      </c>
      <c r="L906" s="17">
        <f>+IF('Colaris Pokedex'!O99&lt;&gt;"",'Colaris Pokedex'!O99,"")</f>
        <v>70</v>
      </c>
      <c r="M906" s="17" t="str">
        <f>+IF('Colaris Pokedex'!P99&lt;&gt;"",'Colaris Pokedex'!P99,"")</f>
        <v>RUNAWAY</v>
      </c>
      <c r="N906" s="17" t="str">
        <f>+IF('Colaris Pokedex'!Q99&lt;&gt;"",'Colaris Pokedex'!Q99,"")</f>
        <v/>
      </c>
      <c r="O906" s="17" t="str">
        <f>+IF('Colaris Pokedex'!R99&lt;&gt;"",'Colaris Pokedex'!R99,"")</f>
        <v>1,TACKLE,1,LEER,1,GROWL,1,SCARYFACE</v>
      </c>
      <c r="P906" s="17" t="str">
        <f>+IF('Colaris Pokedex'!S99&lt;&gt;"",'Colaris Pokedex'!S99,"")</f>
        <v>FIREPUNCH,THUNDERPUNCH,ICEPUNCH,SWORDSDANCE,TAUNT,TRICK,GRASSYTERRAIN</v>
      </c>
      <c r="Q906" s="17" t="str">
        <f>+IF('Colaris Pokedex'!T99&lt;&gt;"",'Colaris Pokedex'!T99,"")</f>
        <v>Field</v>
      </c>
      <c r="R906" s="17">
        <f>+IF('Colaris Pokedex'!U99&lt;&gt;"",'Colaris Pokedex'!U99,"")</f>
        <v>4080</v>
      </c>
      <c r="S906" s="17">
        <f>+IF('Colaris Pokedex'!V99&lt;&gt;"",'Colaris Pokedex'!V99,"")</f>
        <v>0.1</v>
      </c>
      <c r="T906" s="17">
        <f>+IF('Colaris Pokedex'!W99&lt;&gt;"",'Colaris Pokedex'!W99,"")</f>
        <v>0.1</v>
      </c>
      <c r="U906" s="17" t="str">
        <f>+IF('Colaris Pokedex'!X99&lt;&gt;"",'Colaris Pokedex'!X99,"")</f>
        <v>Brown</v>
      </c>
      <c r="V906" s="17" t="str">
        <f>+IF('Colaris Pokedex'!Y99&lt;&gt;"",'Colaris Pokedex'!Y99,"")</f>
        <v/>
      </c>
      <c r="W906" s="17">
        <f>+IF('Colaris Pokedex'!Z99&lt;&gt;"",'Colaris Pokedex'!Z99,"")</f>
        <v>905</v>
      </c>
      <c r="X906" s="17">
        <f>+IF('Colaris Pokedex'!AA99&lt;&gt;"",'Colaris Pokedex'!AA99,"")</f>
        <v>0</v>
      </c>
      <c r="Y906" s="17">
        <f>+IF('Colaris Pokedex'!AB99&lt;&gt;"",'Colaris Pokedex'!AB99,"")</f>
        <v>0</v>
      </c>
      <c r="Z906" s="17">
        <f>+IF('Colaris Pokedex'!AC99&lt;&gt;"",'Colaris Pokedex'!AC99,"")</f>
        <v>0</v>
      </c>
      <c r="AA906" s="17">
        <f>+IF('Colaris Pokedex'!AD99&lt;&gt;"",'Colaris Pokedex'!AD99,"")</f>
        <v>0</v>
      </c>
      <c r="AB906" s="17">
        <f>+IF('Colaris Pokedex'!AE99&lt;&gt;"",'Colaris Pokedex'!AE99,"")</f>
        <v>0</v>
      </c>
      <c r="AC906" s="17">
        <f>+IF('Colaris Pokedex'!AF99&lt;&gt;"",'Colaris Pokedex'!AF99,"")</f>
        <v>0</v>
      </c>
      <c r="AD906" s="17">
        <f>+IF('Colaris Pokedex'!AG99&lt;&gt;"",'Colaris Pokedex'!AG99,"")</f>
        <v>0</v>
      </c>
      <c r="AE906" s="17">
        <f>+IF('Colaris Pokedex'!AH99&lt;&gt;"",'Colaris Pokedex'!AH99,"")</f>
        <v>0</v>
      </c>
      <c r="AF906" s="17">
        <f>+IF('Colaris Pokedex'!AI99&lt;&gt;"",'Colaris Pokedex'!AI99,"")</f>
        <v>0</v>
      </c>
      <c r="AG906" s="17" t="str">
        <f>+IF('Colaris Pokedex'!AJ99&lt;&gt;"",'Colaris Pokedex'!AJ99,"")</f>
        <v>905,0,0,0,0,0,0,0,0,0</v>
      </c>
      <c r="AH906" s="17" t="str">
        <f>+IF('Colaris Pokedex'!AK99&lt;&gt;"",'Colaris Pokedex'!AK99,"")</f>
        <v>TODO</v>
      </c>
      <c r="AI906" s="17" t="str">
        <f>+IF('Colaris Pokedex'!AL99&lt;&gt;"",'Colaris Pokedex'!AL99,"")</f>
        <v>"TO DO"</v>
      </c>
      <c r="AJ906" s="17" t="str">
        <f>+IF('Colaris Pokedex'!AM99&lt;&gt;"",'Colaris Pokedex'!AM99,"")</f>
        <v/>
      </c>
      <c r="AK906" s="17" t="str">
        <f>+IF('Colaris Pokedex'!AN99&lt;&gt;"",'Colaris Pokedex'!AN99,"")</f>
        <v/>
      </c>
      <c r="AL906" s="17" t="str">
        <f>+IF('Colaris Pokedex'!AO99&lt;&gt;"",'Colaris Pokedex'!AO99,"")</f>
        <v/>
      </c>
      <c r="AM906" s="17" t="str">
        <f>+IF('Colaris Pokedex'!AP99&lt;&gt;"",'Colaris Pokedex'!AP99,"")</f>
        <v/>
      </c>
      <c r="AN906" s="17">
        <f>+IF('Colaris Pokedex'!AQ99&lt;&gt;"",'Colaris Pokedex'!AQ99,"")</f>
        <v>0</v>
      </c>
      <c r="AO906" s="17">
        <f>+IF('Colaris Pokedex'!AR99&lt;&gt;"",'Colaris Pokedex'!AR99,"")</f>
        <v>25</v>
      </c>
      <c r="AP906" s="17">
        <f>+IF('Colaris Pokedex'!AS99&lt;&gt;"",'Colaris Pokedex'!AS99,"")</f>
        <v>0</v>
      </c>
      <c r="AQ906" s="17" t="str">
        <f>+IF('Colaris Pokedex'!AT99&lt;&gt;"",'Colaris Pokedex'!AT99,"")</f>
        <v/>
      </c>
      <c r="AT906" s="17" t="str">
        <f t="shared" si="27"/>
        <v>[905];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6" x14ac:dyDescent="0.25">
      <c r="A907" s="16">
        <v>906</v>
      </c>
      <c r="B907" s="17" t="str">
        <f>+IF('Colaris Pokedex'!E100&lt;&gt;"",'Colaris Pokedex'!E100,"")</f>
        <v>Orchark</v>
      </c>
      <c r="C907" s="17" t="str">
        <f>+IF('Colaris Pokedex'!F100&lt;&gt;"",'Colaris Pokedex'!F100,"")</f>
        <v>ORCHARK</v>
      </c>
      <c r="D907" s="17" t="str">
        <f>+IF('Colaris Pokedex'!G100&lt;&gt;"",'Colaris Pokedex'!G100,"")</f>
        <v>WATER</v>
      </c>
      <c r="E907" s="17" t="str">
        <f>+IF('Colaris Pokedex'!H100&lt;&gt;"",'Colaris Pokedex'!H100,"")</f>
        <v>DARK</v>
      </c>
      <c r="F907" s="17" t="str">
        <f>+IF('Colaris Pokedex'!I100&lt;&gt;"",'Colaris Pokedex'!I100,"")</f>
        <v>30,30,30,30,30,30</v>
      </c>
      <c r="G907" s="17" t="str">
        <f>+IF('Colaris Pokedex'!J100&lt;&gt;"",'Colaris Pokedex'!J100,"")</f>
        <v>Female50Percent</v>
      </c>
      <c r="H907" s="17" t="str">
        <f>+IF('Colaris Pokedex'!K100&lt;&gt;"",'Colaris Pokedex'!K100,"")</f>
        <v>Medium</v>
      </c>
      <c r="I907" s="17">
        <f>+IF('Colaris Pokedex'!L100&lt;&gt;"",'Colaris Pokedex'!L100,"")</f>
        <v>0</v>
      </c>
      <c r="J907" s="17" t="str">
        <f>+IF('Colaris Pokedex'!M100&lt;&gt;"",'Colaris Pokedex'!M100,"")</f>
        <v>0,0,0,0,0,0</v>
      </c>
      <c r="K907" s="17">
        <f>+IF('Colaris Pokedex'!N100&lt;&gt;"",'Colaris Pokedex'!N100,"")</f>
        <v>255</v>
      </c>
      <c r="L907" s="17">
        <f>+IF('Colaris Pokedex'!O100&lt;&gt;"",'Colaris Pokedex'!O100,"")</f>
        <v>70</v>
      </c>
      <c r="M907" s="17" t="str">
        <f>+IF('Colaris Pokedex'!P100&lt;&gt;"",'Colaris Pokedex'!P100,"")</f>
        <v>RUNAWAY</v>
      </c>
      <c r="N907" s="17" t="str">
        <f>+IF('Colaris Pokedex'!Q100&lt;&gt;"",'Colaris Pokedex'!Q100,"")</f>
        <v/>
      </c>
      <c r="O907" s="17" t="str">
        <f>+IF('Colaris Pokedex'!R100&lt;&gt;"",'Colaris Pokedex'!R100,"")</f>
        <v>1,TACKLE,1,LEER,1,GROWL,1,SCARYFACE</v>
      </c>
      <c r="P907" s="17" t="str">
        <f>+IF('Colaris Pokedex'!S100&lt;&gt;"",'Colaris Pokedex'!S100,"")</f>
        <v>FIREPUNCH,THUNDERPUNCH,ICEPUNCH,SWORDSDANCE,TAUNT,TRICK,GRASSYTERRAIN</v>
      </c>
      <c r="Q907" s="17" t="str">
        <f>+IF('Colaris Pokedex'!T100&lt;&gt;"",'Colaris Pokedex'!T100,"")</f>
        <v>Field</v>
      </c>
      <c r="R907" s="17">
        <f>+IF('Colaris Pokedex'!U100&lt;&gt;"",'Colaris Pokedex'!U100,"")</f>
        <v>4080</v>
      </c>
      <c r="S907" s="17">
        <f>+IF('Colaris Pokedex'!V100&lt;&gt;"",'Colaris Pokedex'!V100,"")</f>
        <v>0.1</v>
      </c>
      <c r="T907" s="17">
        <f>+IF('Colaris Pokedex'!W100&lt;&gt;"",'Colaris Pokedex'!W100,"")</f>
        <v>0.1</v>
      </c>
      <c r="U907" s="17" t="str">
        <f>+IF('Colaris Pokedex'!X100&lt;&gt;"",'Colaris Pokedex'!X100,"")</f>
        <v>Brown</v>
      </c>
      <c r="V907" s="17" t="str">
        <f>+IF('Colaris Pokedex'!Y100&lt;&gt;"",'Colaris Pokedex'!Y100,"")</f>
        <v/>
      </c>
      <c r="W907" s="17">
        <f>+IF('Colaris Pokedex'!Z100&lt;&gt;"",'Colaris Pokedex'!Z100,"")</f>
        <v>906</v>
      </c>
      <c r="X907" s="17">
        <f>+IF('Colaris Pokedex'!AA100&lt;&gt;"",'Colaris Pokedex'!AA100,"")</f>
        <v>0</v>
      </c>
      <c r="Y907" s="17">
        <f>+IF('Colaris Pokedex'!AB100&lt;&gt;"",'Colaris Pokedex'!AB100,"")</f>
        <v>0</v>
      </c>
      <c r="Z907" s="17">
        <f>+IF('Colaris Pokedex'!AC100&lt;&gt;"",'Colaris Pokedex'!AC100,"")</f>
        <v>0</v>
      </c>
      <c r="AA907" s="17">
        <f>+IF('Colaris Pokedex'!AD100&lt;&gt;"",'Colaris Pokedex'!AD100,"")</f>
        <v>0</v>
      </c>
      <c r="AB907" s="17">
        <f>+IF('Colaris Pokedex'!AE100&lt;&gt;"",'Colaris Pokedex'!AE100,"")</f>
        <v>0</v>
      </c>
      <c r="AC907" s="17">
        <f>+IF('Colaris Pokedex'!AF100&lt;&gt;"",'Colaris Pokedex'!AF100,"")</f>
        <v>0</v>
      </c>
      <c r="AD907" s="17">
        <f>+IF('Colaris Pokedex'!AG100&lt;&gt;"",'Colaris Pokedex'!AG100,"")</f>
        <v>0</v>
      </c>
      <c r="AE907" s="17">
        <f>+IF('Colaris Pokedex'!AH100&lt;&gt;"",'Colaris Pokedex'!AH100,"")</f>
        <v>0</v>
      </c>
      <c r="AF907" s="17">
        <f>+IF('Colaris Pokedex'!AI100&lt;&gt;"",'Colaris Pokedex'!AI100,"")</f>
        <v>0</v>
      </c>
      <c r="AG907" s="17" t="str">
        <f>+IF('Colaris Pokedex'!AJ100&lt;&gt;"",'Colaris Pokedex'!AJ100,"")</f>
        <v>906,0,0,0,0,0,0,0,0,0</v>
      </c>
      <c r="AH907" s="17" t="str">
        <f>+IF('Colaris Pokedex'!AK100&lt;&gt;"",'Colaris Pokedex'!AK100,"")</f>
        <v>TODO</v>
      </c>
      <c r="AI907" s="17" t="str">
        <f>+IF('Colaris Pokedex'!AL100&lt;&gt;"",'Colaris Pokedex'!AL100,"")</f>
        <v>"TO DO"</v>
      </c>
      <c r="AJ907" s="17" t="str">
        <f>+IF('Colaris Pokedex'!AM100&lt;&gt;"",'Colaris Pokedex'!AM100,"")</f>
        <v/>
      </c>
      <c r="AK907" s="17" t="str">
        <f>+IF('Colaris Pokedex'!AN100&lt;&gt;"",'Colaris Pokedex'!AN100,"")</f>
        <v/>
      </c>
      <c r="AL907" s="17" t="str">
        <f>+IF('Colaris Pokedex'!AO100&lt;&gt;"",'Colaris Pokedex'!AO100,"")</f>
        <v/>
      </c>
      <c r="AM907" s="17" t="str">
        <f>+IF('Colaris Pokedex'!AP100&lt;&gt;"",'Colaris Pokedex'!AP100,"")</f>
        <v/>
      </c>
      <c r="AN907" s="17">
        <f>+IF('Colaris Pokedex'!AQ100&lt;&gt;"",'Colaris Pokedex'!AQ100,"")</f>
        <v>0</v>
      </c>
      <c r="AO907" s="17">
        <f>+IF('Colaris Pokedex'!AR100&lt;&gt;"",'Colaris Pokedex'!AR100,"")</f>
        <v>25</v>
      </c>
      <c r="AP907" s="17">
        <f>+IF('Colaris Pokedex'!AS100&lt;&gt;"",'Colaris Pokedex'!AS100,"")</f>
        <v>0</v>
      </c>
      <c r="AQ907" s="17" t="str">
        <f>+IF('Colaris Pokedex'!AT100&lt;&gt;"",'Colaris Pokedex'!AT100,"")</f>
        <v/>
      </c>
      <c r="AT907" s="17" t="str">
        <f t="shared" si="27"/>
        <v>[906];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DO";FormNames=;WildItemCommon=;WildItemUncommon=;WildItemRare=;BattlerPlayerY=0;BattlerEnemyY=25;BattlerAltitude=0;Evolutions=;Incense=</v>
      </c>
    </row>
    <row r="908" spans="1:46" x14ac:dyDescent="0.25">
      <c r="A908" s="16">
        <v>907</v>
      </c>
      <c r="B908" s="17" t="str">
        <f>+IF('Colaris Pokedex'!E101&lt;&gt;"",'Colaris Pokedex'!E101,"")</f>
        <v>Shukapabra</v>
      </c>
      <c r="C908" s="17" t="str">
        <f>+IF('Colaris Pokedex'!F101&lt;&gt;"",'Colaris Pokedex'!F101,"")</f>
        <v>SHUKAPABRA</v>
      </c>
      <c r="D908" s="17" t="str">
        <f>+IF('Colaris Pokedex'!G101&lt;&gt;"",'Colaris Pokedex'!G101,"")</f>
        <v>FERAL</v>
      </c>
      <c r="E908" s="17" t="str">
        <f>+IF('Colaris Pokedex'!H101&lt;&gt;"",'Colaris Pokedex'!H101,"")</f>
        <v/>
      </c>
      <c r="F908" s="17" t="str">
        <f>+IF('Colaris Pokedex'!I101&lt;&gt;"",'Colaris Pokedex'!I101,"")</f>
        <v>30,30,30,30,30,30</v>
      </c>
      <c r="G908" s="17" t="str">
        <f>+IF('Colaris Pokedex'!J101&lt;&gt;"",'Colaris Pokedex'!J101,"")</f>
        <v>Female50Percent</v>
      </c>
      <c r="H908" s="17" t="str">
        <f>+IF('Colaris Pokedex'!K101&lt;&gt;"",'Colaris Pokedex'!K101,"")</f>
        <v>Medium</v>
      </c>
      <c r="I908" s="17">
        <f>+IF('Colaris Pokedex'!L101&lt;&gt;"",'Colaris Pokedex'!L101,"")</f>
        <v>0</v>
      </c>
      <c r="J908" s="17" t="str">
        <f>+IF('Colaris Pokedex'!M101&lt;&gt;"",'Colaris Pokedex'!M101,"")</f>
        <v>0,0,0,0,0,0</v>
      </c>
      <c r="K908" s="17">
        <f>+IF('Colaris Pokedex'!N101&lt;&gt;"",'Colaris Pokedex'!N101,"")</f>
        <v>255</v>
      </c>
      <c r="L908" s="17">
        <f>+IF('Colaris Pokedex'!O101&lt;&gt;"",'Colaris Pokedex'!O101,"")</f>
        <v>70</v>
      </c>
      <c r="M908" s="17" t="str">
        <f>+IF('Colaris Pokedex'!P101&lt;&gt;"",'Colaris Pokedex'!P101,"")</f>
        <v>RUNAWAY</v>
      </c>
      <c r="N908" s="17" t="str">
        <f>+IF('Colaris Pokedex'!Q101&lt;&gt;"",'Colaris Pokedex'!Q101,"")</f>
        <v/>
      </c>
      <c r="O908" s="17" t="str">
        <f>+IF('Colaris Pokedex'!R101&lt;&gt;"",'Colaris Pokedex'!R101,"")</f>
        <v>1,TACKLE,1,LEER,1,GROWL,1,SCARYFACE</v>
      </c>
      <c r="P908" s="17" t="str">
        <f>+IF('Colaris Pokedex'!S101&lt;&gt;"",'Colaris Pokedex'!S101,"")</f>
        <v>FIREPUNCH,THUNDERPUNCH,ICEPUNCH,SWORDSDANCE,TAUNT,TRICK,GRASSYTERRAIN</v>
      </c>
      <c r="Q908" s="17" t="str">
        <f>+IF('Colaris Pokedex'!T101&lt;&gt;"",'Colaris Pokedex'!T101,"")</f>
        <v>Field</v>
      </c>
      <c r="R908" s="17">
        <f>+IF('Colaris Pokedex'!U101&lt;&gt;"",'Colaris Pokedex'!U101,"")</f>
        <v>4080</v>
      </c>
      <c r="S908" s="17">
        <f>+IF('Colaris Pokedex'!V101&lt;&gt;"",'Colaris Pokedex'!V101,"")</f>
        <v>0.1</v>
      </c>
      <c r="T908" s="17">
        <f>+IF('Colaris Pokedex'!W101&lt;&gt;"",'Colaris Pokedex'!W101,"")</f>
        <v>0.1</v>
      </c>
      <c r="U908" s="17" t="str">
        <f>+IF('Colaris Pokedex'!X101&lt;&gt;"",'Colaris Pokedex'!X101,"")</f>
        <v>Brown</v>
      </c>
      <c r="V908" s="17" t="str">
        <f>+IF('Colaris Pokedex'!Y101&lt;&gt;"",'Colaris Pokedex'!Y101,"")</f>
        <v/>
      </c>
      <c r="W908" s="17">
        <f>+IF('Colaris Pokedex'!Z101&lt;&gt;"",'Colaris Pokedex'!Z101,"")</f>
        <v>907</v>
      </c>
      <c r="X908" s="17">
        <f>+IF('Colaris Pokedex'!AA101&lt;&gt;"",'Colaris Pokedex'!AA101,"")</f>
        <v>0</v>
      </c>
      <c r="Y908" s="17">
        <f>+IF('Colaris Pokedex'!AB101&lt;&gt;"",'Colaris Pokedex'!AB101,"")</f>
        <v>0</v>
      </c>
      <c r="Z908" s="17">
        <f>+IF('Colaris Pokedex'!AC101&lt;&gt;"",'Colaris Pokedex'!AC101,"")</f>
        <v>0</v>
      </c>
      <c r="AA908" s="17">
        <f>+IF('Colaris Pokedex'!AD101&lt;&gt;"",'Colaris Pokedex'!AD101,"")</f>
        <v>0</v>
      </c>
      <c r="AB908" s="17">
        <f>+IF('Colaris Pokedex'!AE101&lt;&gt;"",'Colaris Pokedex'!AE101,"")</f>
        <v>0</v>
      </c>
      <c r="AC908" s="17">
        <f>+IF('Colaris Pokedex'!AF101&lt;&gt;"",'Colaris Pokedex'!AF101,"")</f>
        <v>0</v>
      </c>
      <c r="AD908" s="17">
        <f>+IF('Colaris Pokedex'!AG101&lt;&gt;"",'Colaris Pokedex'!AG101,"")</f>
        <v>0</v>
      </c>
      <c r="AE908" s="17">
        <f>+IF('Colaris Pokedex'!AH101&lt;&gt;"",'Colaris Pokedex'!AH101,"")</f>
        <v>0</v>
      </c>
      <c r="AF908" s="17">
        <f>+IF('Colaris Pokedex'!AI101&lt;&gt;"",'Colaris Pokedex'!AI101,"")</f>
        <v>0</v>
      </c>
      <c r="AG908" s="17" t="str">
        <f>+IF('Colaris Pokedex'!AJ101&lt;&gt;"",'Colaris Pokedex'!AJ101,"")</f>
        <v>907,0,0,0,0,0,0,0,0,0</v>
      </c>
      <c r="AH908" s="17" t="str">
        <f>+IF('Colaris Pokedex'!AK101&lt;&gt;"",'Colaris Pokedex'!AK101,"")</f>
        <v>TODO</v>
      </c>
      <c r="AI908" s="17" t="str">
        <f>+IF('Colaris Pokedex'!AL101&lt;&gt;"",'Colaris Pokedex'!AL101,"")</f>
        <v>"TO DO"</v>
      </c>
      <c r="AJ908" s="17" t="str">
        <f>+IF('Colaris Pokedex'!AM101&lt;&gt;"",'Colaris Pokedex'!AM101,"")</f>
        <v/>
      </c>
      <c r="AK908" s="17" t="str">
        <f>+IF('Colaris Pokedex'!AN101&lt;&gt;"",'Colaris Pokedex'!AN101,"")</f>
        <v/>
      </c>
      <c r="AL908" s="17" t="str">
        <f>+IF('Colaris Pokedex'!AO101&lt;&gt;"",'Colaris Pokedex'!AO101,"")</f>
        <v/>
      </c>
      <c r="AM908" s="17" t="str">
        <f>+IF('Colaris Pokedex'!AP101&lt;&gt;"",'Colaris Pokedex'!AP101,"")</f>
        <v/>
      </c>
      <c r="AN908" s="17">
        <f>+IF('Colaris Pokedex'!AQ101&lt;&gt;"",'Colaris Pokedex'!AQ101,"")</f>
        <v>0</v>
      </c>
      <c r="AO908" s="17">
        <f>+IF('Colaris Pokedex'!AR101&lt;&gt;"",'Colaris Pokedex'!AR101,"")</f>
        <v>25</v>
      </c>
      <c r="AP908" s="17">
        <f>+IF('Colaris Pokedex'!AS101&lt;&gt;"",'Colaris Pokedex'!AS101,"")</f>
        <v>0</v>
      </c>
      <c r="AQ908" s="17" t="str">
        <f>+IF('Colaris Pokedex'!AT101&lt;&gt;"",'Colaris Pokedex'!AT101,"")</f>
        <v/>
      </c>
      <c r="AT908" s="17" t="str">
        <f t="shared" si="27"/>
        <v>[907];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DO";FormNames=;WildItemCommon=;WildItemUncommon=;WildItemRare=;BattlerPlayerY=0;BattlerEnemyY=25;BattlerAltitude=0;Evolutions=;Incense=</v>
      </c>
    </row>
    <row r="909" spans="1:46" x14ac:dyDescent="0.25">
      <c r="A909" s="16">
        <v>908</v>
      </c>
      <c r="B909" s="17" t="str">
        <f>+IF('Colaris Pokedex'!E102&lt;&gt;"",'Colaris Pokedex'!E102,"")</f>
        <v>Chupakabra</v>
      </c>
      <c r="C909" s="17" t="str">
        <f>+IF('Colaris Pokedex'!F102&lt;&gt;"",'Colaris Pokedex'!F102,"")</f>
        <v>CHUPAKABRA</v>
      </c>
      <c r="D909" s="17" t="str">
        <f>+IF('Colaris Pokedex'!G102&lt;&gt;"",'Colaris Pokedex'!G102,"")</f>
        <v>FERAL</v>
      </c>
      <c r="E909" s="17" t="str">
        <f>+IF('Colaris Pokedex'!H102&lt;&gt;"",'Colaris Pokedex'!H102,"")</f>
        <v>PSYCHIC</v>
      </c>
      <c r="F909" s="17" t="str">
        <f>+IF('Colaris Pokedex'!I102&lt;&gt;"",'Colaris Pokedex'!I102,"")</f>
        <v>30,30,30,30,30,30</v>
      </c>
      <c r="G909" s="17" t="str">
        <f>+IF('Colaris Pokedex'!J102&lt;&gt;"",'Colaris Pokedex'!J102,"")</f>
        <v>Female50Percent</v>
      </c>
      <c r="H909" s="17" t="str">
        <f>+IF('Colaris Pokedex'!K102&lt;&gt;"",'Colaris Pokedex'!K102,"")</f>
        <v>Medium</v>
      </c>
      <c r="I909" s="17">
        <f>+IF('Colaris Pokedex'!L102&lt;&gt;"",'Colaris Pokedex'!L102,"")</f>
        <v>0</v>
      </c>
      <c r="J909" s="17" t="str">
        <f>+IF('Colaris Pokedex'!M102&lt;&gt;"",'Colaris Pokedex'!M102,"")</f>
        <v>0,0,0,0,0,0</v>
      </c>
      <c r="K909" s="17">
        <f>+IF('Colaris Pokedex'!N102&lt;&gt;"",'Colaris Pokedex'!N102,"")</f>
        <v>255</v>
      </c>
      <c r="L909" s="17">
        <f>+IF('Colaris Pokedex'!O102&lt;&gt;"",'Colaris Pokedex'!O102,"")</f>
        <v>70</v>
      </c>
      <c r="M909" s="17" t="str">
        <f>+IF('Colaris Pokedex'!P102&lt;&gt;"",'Colaris Pokedex'!P102,"")</f>
        <v>RUNAWAY</v>
      </c>
      <c r="N909" s="17" t="str">
        <f>+IF('Colaris Pokedex'!Q102&lt;&gt;"",'Colaris Pokedex'!Q102,"")</f>
        <v/>
      </c>
      <c r="O909" s="17" t="str">
        <f>+IF('Colaris Pokedex'!R102&lt;&gt;"",'Colaris Pokedex'!R102,"")</f>
        <v>1,TACKLE,1,LEER,1,GROWL,1,SCARYFACE</v>
      </c>
      <c r="P909" s="17" t="str">
        <f>+IF('Colaris Pokedex'!S102&lt;&gt;"",'Colaris Pokedex'!S102,"")</f>
        <v>FIREPUNCH,THUNDERPUNCH,ICEPUNCH,SWORDSDANCE,TAUNT,TRICK,GRASSYTERRAIN</v>
      </c>
      <c r="Q909" s="17" t="str">
        <f>+IF('Colaris Pokedex'!T102&lt;&gt;"",'Colaris Pokedex'!T102,"")</f>
        <v>Field</v>
      </c>
      <c r="R909" s="17">
        <f>+IF('Colaris Pokedex'!U102&lt;&gt;"",'Colaris Pokedex'!U102,"")</f>
        <v>4080</v>
      </c>
      <c r="S909" s="17">
        <f>+IF('Colaris Pokedex'!V102&lt;&gt;"",'Colaris Pokedex'!V102,"")</f>
        <v>0.1</v>
      </c>
      <c r="T909" s="17">
        <f>+IF('Colaris Pokedex'!W102&lt;&gt;"",'Colaris Pokedex'!W102,"")</f>
        <v>0.1</v>
      </c>
      <c r="U909" s="17" t="str">
        <f>+IF('Colaris Pokedex'!X102&lt;&gt;"",'Colaris Pokedex'!X102,"")</f>
        <v>Brown</v>
      </c>
      <c r="V909" s="17" t="str">
        <f>+IF('Colaris Pokedex'!Y102&lt;&gt;"",'Colaris Pokedex'!Y102,"")</f>
        <v/>
      </c>
      <c r="W909" s="17">
        <f>+IF('Colaris Pokedex'!Z102&lt;&gt;"",'Colaris Pokedex'!Z102,"")</f>
        <v>908</v>
      </c>
      <c r="X909" s="17">
        <f>+IF('Colaris Pokedex'!AA102&lt;&gt;"",'Colaris Pokedex'!AA102,"")</f>
        <v>0</v>
      </c>
      <c r="Y909" s="17">
        <f>+IF('Colaris Pokedex'!AB102&lt;&gt;"",'Colaris Pokedex'!AB102,"")</f>
        <v>0</v>
      </c>
      <c r="Z909" s="17">
        <f>+IF('Colaris Pokedex'!AC102&lt;&gt;"",'Colaris Pokedex'!AC102,"")</f>
        <v>0</v>
      </c>
      <c r="AA909" s="17">
        <f>+IF('Colaris Pokedex'!AD102&lt;&gt;"",'Colaris Pokedex'!AD102,"")</f>
        <v>0</v>
      </c>
      <c r="AB909" s="17">
        <f>+IF('Colaris Pokedex'!AE102&lt;&gt;"",'Colaris Pokedex'!AE102,"")</f>
        <v>0</v>
      </c>
      <c r="AC909" s="17">
        <f>+IF('Colaris Pokedex'!AF102&lt;&gt;"",'Colaris Pokedex'!AF102,"")</f>
        <v>0</v>
      </c>
      <c r="AD909" s="17">
        <f>+IF('Colaris Pokedex'!AG102&lt;&gt;"",'Colaris Pokedex'!AG102,"")</f>
        <v>0</v>
      </c>
      <c r="AE909" s="17">
        <f>+IF('Colaris Pokedex'!AH102&lt;&gt;"",'Colaris Pokedex'!AH102,"")</f>
        <v>0</v>
      </c>
      <c r="AF909" s="17">
        <f>+IF('Colaris Pokedex'!AI102&lt;&gt;"",'Colaris Pokedex'!AI102,"")</f>
        <v>0</v>
      </c>
      <c r="AG909" s="17" t="str">
        <f>+IF('Colaris Pokedex'!AJ102&lt;&gt;"",'Colaris Pokedex'!AJ102,"")</f>
        <v>908,0,0,0,0,0,0,0,0,0</v>
      </c>
      <c r="AH909" s="17" t="str">
        <f>+IF('Colaris Pokedex'!AK102&lt;&gt;"",'Colaris Pokedex'!AK102,"")</f>
        <v>TODO</v>
      </c>
      <c r="AI909" s="17" t="str">
        <f>+IF('Colaris Pokedex'!AL102&lt;&gt;"",'Colaris Pokedex'!AL102,"")</f>
        <v>"TO DO"</v>
      </c>
      <c r="AJ909" s="17" t="str">
        <f>+IF('Colaris Pokedex'!AM102&lt;&gt;"",'Colaris Pokedex'!AM102,"")</f>
        <v/>
      </c>
      <c r="AK909" s="17" t="str">
        <f>+IF('Colaris Pokedex'!AN102&lt;&gt;"",'Colaris Pokedex'!AN102,"")</f>
        <v/>
      </c>
      <c r="AL909" s="17" t="str">
        <f>+IF('Colaris Pokedex'!AO102&lt;&gt;"",'Colaris Pokedex'!AO102,"")</f>
        <v/>
      </c>
      <c r="AM909" s="17" t="str">
        <f>+IF('Colaris Pokedex'!AP102&lt;&gt;"",'Colaris Pokedex'!AP102,"")</f>
        <v/>
      </c>
      <c r="AN909" s="17">
        <f>+IF('Colaris Pokedex'!AQ102&lt;&gt;"",'Colaris Pokedex'!AQ102,"")</f>
        <v>0</v>
      </c>
      <c r="AO909" s="17">
        <f>+IF('Colaris Pokedex'!AR102&lt;&gt;"",'Colaris Pokedex'!AR102,"")</f>
        <v>25</v>
      </c>
      <c r="AP909" s="17">
        <f>+IF('Colaris Pokedex'!AS102&lt;&gt;"",'Colaris Pokedex'!AS102,"")</f>
        <v>0</v>
      </c>
      <c r="AQ909" s="17" t="str">
        <f>+IF('Colaris Pokedex'!AT102&lt;&gt;"",'Colaris Pokedex'!AT102,"")</f>
        <v/>
      </c>
      <c r="AT909" s="17" t="str">
        <f t="shared" si="27"/>
        <v>[908];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6" x14ac:dyDescent="0.25">
      <c r="A910" s="16">
        <v>909</v>
      </c>
      <c r="B910" s="17" t="str">
        <f>+IF('Colaris Pokedex'!E103&lt;&gt;"",'Colaris Pokedex'!E103,"")</f>
        <v>Typha</v>
      </c>
      <c r="C910" s="17" t="str">
        <f>+IF('Colaris Pokedex'!F103&lt;&gt;"",'Colaris Pokedex'!F103,"")</f>
        <v>TYPHA</v>
      </c>
      <c r="D910" s="17" t="str">
        <f>+IF('Colaris Pokedex'!G103&lt;&gt;"",'Colaris Pokedex'!G103,"")</f>
        <v>WATER</v>
      </c>
      <c r="E910" s="17" t="str">
        <f>+IF('Colaris Pokedex'!H103&lt;&gt;"",'Colaris Pokedex'!H103,"")</f>
        <v>GRASS</v>
      </c>
      <c r="F910" s="17" t="str">
        <f>+IF('Colaris Pokedex'!I103&lt;&gt;"",'Colaris Pokedex'!I103,"")</f>
        <v>30,30,30,30,30,30</v>
      </c>
      <c r="G910" s="17" t="str">
        <f>+IF('Colaris Pokedex'!J103&lt;&gt;"",'Colaris Pokedex'!J103,"")</f>
        <v>Female50Percent</v>
      </c>
      <c r="H910" s="17" t="str">
        <f>+IF('Colaris Pokedex'!K103&lt;&gt;"",'Colaris Pokedex'!K103,"")</f>
        <v>Medium</v>
      </c>
      <c r="I910" s="17">
        <f>+IF('Colaris Pokedex'!L103&lt;&gt;"",'Colaris Pokedex'!L103,"")</f>
        <v>0</v>
      </c>
      <c r="J910" s="17" t="str">
        <f>+IF('Colaris Pokedex'!M103&lt;&gt;"",'Colaris Pokedex'!M103,"")</f>
        <v>0,0,0,0,0,0</v>
      </c>
      <c r="K910" s="17">
        <f>+IF('Colaris Pokedex'!N103&lt;&gt;"",'Colaris Pokedex'!N103,"")</f>
        <v>255</v>
      </c>
      <c r="L910" s="17">
        <f>+IF('Colaris Pokedex'!O103&lt;&gt;"",'Colaris Pokedex'!O103,"")</f>
        <v>70</v>
      </c>
      <c r="M910" s="17" t="str">
        <f>+IF('Colaris Pokedex'!P103&lt;&gt;"",'Colaris Pokedex'!P103,"")</f>
        <v>RUNAWAY</v>
      </c>
      <c r="N910" s="17" t="str">
        <f>+IF('Colaris Pokedex'!Q103&lt;&gt;"",'Colaris Pokedex'!Q103,"")</f>
        <v/>
      </c>
      <c r="O910" s="17" t="str">
        <f>+IF('Colaris Pokedex'!R103&lt;&gt;"",'Colaris Pokedex'!R103,"")</f>
        <v>1,TACKLE,1,LEER,1,GROWL,1,SCARYFACE</v>
      </c>
      <c r="P910" s="17" t="str">
        <f>+IF('Colaris Pokedex'!S103&lt;&gt;"",'Colaris Pokedex'!S103,"")</f>
        <v>FIREPUNCH,THUNDERPUNCH,ICEPUNCH,SWORDSDANCE,TAUNT,TRICK,GRASSYTERRAIN</v>
      </c>
      <c r="Q910" s="17" t="str">
        <f>+IF('Colaris Pokedex'!T103&lt;&gt;"",'Colaris Pokedex'!T103,"")</f>
        <v>Field</v>
      </c>
      <c r="R910" s="17">
        <f>+IF('Colaris Pokedex'!U103&lt;&gt;"",'Colaris Pokedex'!U103,"")</f>
        <v>4080</v>
      </c>
      <c r="S910" s="17">
        <f>+IF('Colaris Pokedex'!V103&lt;&gt;"",'Colaris Pokedex'!V103,"")</f>
        <v>0.1</v>
      </c>
      <c r="T910" s="17">
        <f>+IF('Colaris Pokedex'!W103&lt;&gt;"",'Colaris Pokedex'!W103,"")</f>
        <v>0.1</v>
      </c>
      <c r="U910" s="17" t="str">
        <f>+IF('Colaris Pokedex'!X103&lt;&gt;"",'Colaris Pokedex'!X103,"")</f>
        <v>Brown</v>
      </c>
      <c r="V910" s="17" t="str">
        <f>+IF('Colaris Pokedex'!Y103&lt;&gt;"",'Colaris Pokedex'!Y103,"")</f>
        <v/>
      </c>
      <c r="W910" s="17">
        <f>+IF('Colaris Pokedex'!Z103&lt;&gt;"",'Colaris Pokedex'!Z103,"")</f>
        <v>909</v>
      </c>
      <c r="X910" s="17">
        <f>+IF('Colaris Pokedex'!AA103&lt;&gt;"",'Colaris Pokedex'!AA103,"")</f>
        <v>0</v>
      </c>
      <c r="Y910" s="17">
        <f>+IF('Colaris Pokedex'!AB103&lt;&gt;"",'Colaris Pokedex'!AB103,"")</f>
        <v>0</v>
      </c>
      <c r="Z910" s="17">
        <f>+IF('Colaris Pokedex'!AC103&lt;&gt;"",'Colaris Pokedex'!AC103,"")</f>
        <v>0</v>
      </c>
      <c r="AA910" s="17">
        <f>+IF('Colaris Pokedex'!AD103&lt;&gt;"",'Colaris Pokedex'!AD103,"")</f>
        <v>0</v>
      </c>
      <c r="AB910" s="17">
        <f>+IF('Colaris Pokedex'!AE103&lt;&gt;"",'Colaris Pokedex'!AE103,"")</f>
        <v>0</v>
      </c>
      <c r="AC910" s="17">
        <f>+IF('Colaris Pokedex'!AF103&lt;&gt;"",'Colaris Pokedex'!AF103,"")</f>
        <v>0</v>
      </c>
      <c r="AD910" s="17">
        <f>+IF('Colaris Pokedex'!AG103&lt;&gt;"",'Colaris Pokedex'!AG103,"")</f>
        <v>0</v>
      </c>
      <c r="AE910" s="17">
        <f>+IF('Colaris Pokedex'!AH103&lt;&gt;"",'Colaris Pokedex'!AH103,"")</f>
        <v>0</v>
      </c>
      <c r="AF910" s="17">
        <f>+IF('Colaris Pokedex'!AI103&lt;&gt;"",'Colaris Pokedex'!AI103,"")</f>
        <v>0</v>
      </c>
      <c r="AG910" s="17" t="str">
        <f>+IF('Colaris Pokedex'!AJ103&lt;&gt;"",'Colaris Pokedex'!AJ103,"")</f>
        <v>909,0,0,0,0,0,0,0,0,0</v>
      </c>
      <c r="AH910" s="17" t="str">
        <f>+IF('Colaris Pokedex'!AK103&lt;&gt;"",'Colaris Pokedex'!AK103,"")</f>
        <v>TODO</v>
      </c>
      <c r="AI910" s="17" t="str">
        <f>+IF('Colaris Pokedex'!AL103&lt;&gt;"",'Colaris Pokedex'!AL103,"")</f>
        <v>"TO DO"</v>
      </c>
      <c r="AJ910" s="17" t="str">
        <f>+IF('Colaris Pokedex'!AM103&lt;&gt;"",'Colaris Pokedex'!AM103,"")</f>
        <v/>
      </c>
      <c r="AK910" s="17" t="str">
        <f>+IF('Colaris Pokedex'!AN103&lt;&gt;"",'Colaris Pokedex'!AN103,"")</f>
        <v/>
      </c>
      <c r="AL910" s="17" t="str">
        <f>+IF('Colaris Pokedex'!AO103&lt;&gt;"",'Colaris Pokedex'!AO103,"")</f>
        <v/>
      </c>
      <c r="AM910" s="17" t="str">
        <f>+IF('Colaris Pokedex'!AP103&lt;&gt;"",'Colaris Pokedex'!AP103,"")</f>
        <v/>
      </c>
      <c r="AN910" s="17">
        <f>+IF('Colaris Pokedex'!AQ103&lt;&gt;"",'Colaris Pokedex'!AQ103,"")</f>
        <v>0</v>
      </c>
      <c r="AO910" s="17">
        <f>+IF('Colaris Pokedex'!AR103&lt;&gt;"",'Colaris Pokedex'!AR103,"")</f>
        <v>25</v>
      </c>
      <c r="AP910" s="17">
        <f>+IF('Colaris Pokedex'!AS103&lt;&gt;"",'Colaris Pokedex'!AS103,"")</f>
        <v>0</v>
      </c>
      <c r="AQ910" s="17" t="str">
        <f>+IF('Colaris Pokedex'!AT103&lt;&gt;"",'Colaris Pokedex'!AT103,"")</f>
        <v/>
      </c>
      <c r="AT910" s="17" t="str">
        <f t="shared" si="27"/>
        <v>[909];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DO";FormNames=;WildItemCommon=;WildItemUncommon=;WildItemRare=;BattlerPlayerY=0;BattlerEnemyY=25;BattlerAltitude=0;Evolutions=;Incense=</v>
      </c>
    </row>
    <row r="911" spans="1:46" x14ac:dyDescent="0.25">
      <c r="A911" s="16">
        <v>910</v>
      </c>
      <c r="B911" s="17" t="str">
        <f>+IF('Colaris Pokedex'!E104&lt;&gt;"",'Colaris Pokedex'!E104,"")</f>
        <v>Victypha</v>
      </c>
      <c r="C911" s="17" t="str">
        <f>+IF('Colaris Pokedex'!F104&lt;&gt;"",'Colaris Pokedex'!F104,"")</f>
        <v>VICTYPHA</v>
      </c>
      <c r="D911" s="17" t="str">
        <f>+IF('Colaris Pokedex'!G104&lt;&gt;"",'Colaris Pokedex'!G104,"")</f>
        <v>WATER</v>
      </c>
      <c r="E911" s="17" t="str">
        <f>+IF('Colaris Pokedex'!H104&lt;&gt;"",'Colaris Pokedex'!H104,"")</f>
        <v>GRASS</v>
      </c>
      <c r="F911" s="17" t="str">
        <f>+IF('Colaris Pokedex'!I104&lt;&gt;"",'Colaris Pokedex'!I104,"")</f>
        <v>30,30,30,30,30,30</v>
      </c>
      <c r="G911" s="17" t="str">
        <f>+IF('Colaris Pokedex'!J104&lt;&gt;"",'Colaris Pokedex'!J104,"")</f>
        <v>Female50Percent</v>
      </c>
      <c r="H911" s="17" t="str">
        <f>+IF('Colaris Pokedex'!K104&lt;&gt;"",'Colaris Pokedex'!K104,"")</f>
        <v>Medium</v>
      </c>
      <c r="I911" s="17">
        <f>+IF('Colaris Pokedex'!L104&lt;&gt;"",'Colaris Pokedex'!L104,"")</f>
        <v>0</v>
      </c>
      <c r="J911" s="17" t="str">
        <f>+IF('Colaris Pokedex'!M104&lt;&gt;"",'Colaris Pokedex'!M104,"")</f>
        <v>0,0,0,0,0,0</v>
      </c>
      <c r="K911" s="17">
        <f>+IF('Colaris Pokedex'!N104&lt;&gt;"",'Colaris Pokedex'!N104,"")</f>
        <v>255</v>
      </c>
      <c r="L911" s="17">
        <f>+IF('Colaris Pokedex'!O104&lt;&gt;"",'Colaris Pokedex'!O104,"")</f>
        <v>70</v>
      </c>
      <c r="M911" s="17" t="str">
        <f>+IF('Colaris Pokedex'!P104&lt;&gt;"",'Colaris Pokedex'!P104,"")</f>
        <v>RUNAWAY</v>
      </c>
      <c r="N911" s="17" t="str">
        <f>+IF('Colaris Pokedex'!Q104&lt;&gt;"",'Colaris Pokedex'!Q104,"")</f>
        <v/>
      </c>
      <c r="O911" s="17" t="str">
        <f>+IF('Colaris Pokedex'!R104&lt;&gt;"",'Colaris Pokedex'!R104,"")</f>
        <v>1,TACKLE,1,LEER,1,GROWL,1,SCARYFACE</v>
      </c>
      <c r="P911" s="17" t="str">
        <f>+IF('Colaris Pokedex'!S104&lt;&gt;"",'Colaris Pokedex'!S104,"")</f>
        <v>FIREPUNCH,THUNDERPUNCH,ICEPUNCH,SWORDSDANCE,TAUNT,TRICK,GRASSYTERRAIN</v>
      </c>
      <c r="Q911" s="17" t="str">
        <f>+IF('Colaris Pokedex'!T104&lt;&gt;"",'Colaris Pokedex'!T104,"")</f>
        <v>Field</v>
      </c>
      <c r="R911" s="17">
        <f>+IF('Colaris Pokedex'!U104&lt;&gt;"",'Colaris Pokedex'!U104,"")</f>
        <v>4080</v>
      </c>
      <c r="S911" s="17">
        <f>+IF('Colaris Pokedex'!V104&lt;&gt;"",'Colaris Pokedex'!V104,"")</f>
        <v>0.1</v>
      </c>
      <c r="T911" s="17">
        <f>+IF('Colaris Pokedex'!W104&lt;&gt;"",'Colaris Pokedex'!W104,"")</f>
        <v>0.1</v>
      </c>
      <c r="U911" s="17" t="str">
        <f>+IF('Colaris Pokedex'!X104&lt;&gt;"",'Colaris Pokedex'!X104,"")</f>
        <v>Brown</v>
      </c>
      <c r="V911" s="17" t="str">
        <f>+IF('Colaris Pokedex'!Y104&lt;&gt;"",'Colaris Pokedex'!Y104,"")</f>
        <v/>
      </c>
      <c r="W911" s="17">
        <f>+IF('Colaris Pokedex'!Z104&lt;&gt;"",'Colaris Pokedex'!Z104,"")</f>
        <v>910</v>
      </c>
      <c r="X911" s="17">
        <f>+IF('Colaris Pokedex'!AA104&lt;&gt;"",'Colaris Pokedex'!AA104,"")</f>
        <v>0</v>
      </c>
      <c r="Y911" s="17">
        <f>+IF('Colaris Pokedex'!AB104&lt;&gt;"",'Colaris Pokedex'!AB104,"")</f>
        <v>0</v>
      </c>
      <c r="Z911" s="17">
        <f>+IF('Colaris Pokedex'!AC104&lt;&gt;"",'Colaris Pokedex'!AC104,"")</f>
        <v>0</v>
      </c>
      <c r="AA911" s="17">
        <f>+IF('Colaris Pokedex'!AD104&lt;&gt;"",'Colaris Pokedex'!AD104,"")</f>
        <v>0</v>
      </c>
      <c r="AB911" s="17">
        <f>+IF('Colaris Pokedex'!AE104&lt;&gt;"",'Colaris Pokedex'!AE104,"")</f>
        <v>0</v>
      </c>
      <c r="AC911" s="17">
        <f>+IF('Colaris Pokedex'!AF104&lt;&gt;"",'Colaris Pokedex'!AF104,"")</f>
        <v>0</v>
      </c>
      <c r="AD911" s="17">
        <f>+IF('Colaris Pokedex'!AG104&lt;&gt;"",'Colaris Pokedex'!AG104,"")</f>
        <v>0</v>
      </c>
      <c r="AE911" s="17">
        <f>+IF('Colaris Pokedex'!AH104&lt;&gt;"",'Colaris Pokedex'!AH104,"")</f>
        <v>0</v>
      </c>
      <c r="AF911" s="17">
        <f>+IF('Colaris Pokedex'!AI104&lt;&gt;"",'Colaris Pokedex'!AI104,"")</f>
        <v>0</v>
      </c>
      <c r="AG911" s="17" t="str">
        <f>+IF('Colaris Pokedex'!AJ104&lt;&gt;"",'Colaris Pokedex'!AJ104,"")</f>
        <v>910,0,0,0,0,0,0,0,0,0</v>
      </c>
      <c r="AH911" s="17" t="str">
        <f>+IF('Colaris Pokedex'!AK104&lt;&gt;"",'Colaris Pokedex'!AK104,"")</f>
        <v>TODO</v>
      </c>
      <c r="AI911" s="17" t="str">
        <f>+IF('Colaris Pokedex'!AL104&lt;&gt;"",'Colaris Pokedex'!AL104,"")</f>
        <v>"TO DO"</v>
      </c>
      <c r="AJ911" s="17" t="str">
        <f>+IF('Colaris Pokedex'!AM104&lt;&gt;"",'Colaris Pokedex'!AM104,"")</f>
        <v/>
      </c>
      <c r="AK911" s="17" t="str">
        <f>+IF('Colaris Pokedex'!AN104&lt;&gt;"",'Colaris Pokedex'!AN104,"")</f>
        <v/>
      </c>
      <c r="AL911" s="17" t="str">
        <f>+IF('Colaris Pokedex'!AO104&lt;&gt;"",'Colaris Pokedex'!AO104,"")</f>
        <v/>
      </c>
      <c r="AM911" s="17" t="str">
        <f>+IF('Colaris Pokedex'!AP104&lt;&gt;"",'Colaris Pokedex'!AP104,"")</f>
        <v/>
      </c>
      <c r="AN911" s="17">
        <f>+IF('Colaris Pokedex'!AQ104&lt;&gt;"",'Colaris Pokedex'!AQ104,"")</f>
        <v>0</v>
      </c>
      <c r="AO911" s="17">
        <f>+IF('Colaris Pokedex'!AR104&lt;&gt;"",'Colaris Pokedex'!AR104,"")</f>
        <v>25</v>
      </c>
      <c r="AP911" s="17">
        <f>+IF('Colaris Pokedex'!AS104&lt;&gt;"",'Colaris Pokedex'!AS104,"")</f>
        <v>0</v>
      </c>
      <c r="AQ911" s="17" t="str">
        <f>+IF('Colaris Pokedex'!AT104&lt;&gt;"",'Colaris Pokedex'!AT104,"")</f>
        <v/>
      </c>
      <c r="AT911" s="17" t="str">
        <f t="shared" si="27"/>
        <v>[910];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6" x14ac:dyDescent="0.25">
      <c r="A912" s="16">
        <v>911</v>
      </c>
      <c r="B912" s="17" t="str">
        <f>+IF('Colaris Pokedex'!E105&lt;&gt;"",'Colaris Pokedex'!E105,"")</f>
        <v>Narland</v>
      </c>
      <c r="C912" s="17" t="str">
        <f>+IF('Colaris Pokedex'!F105&lt;&gt;"",'Colaris Pokedex'!F105,"")</f>
        <v>NARLAND</v>
      </c>
      <c r="D912" s="17" t="str">
        <f>+IF('Colaris Pokedex'!G105&lt;&gt;"",'Colaris Pokedex'!G105,"")</f>
        <v>GROUND</v>
      </c>
      <c r="E912" s="17" t="str">
        <f>+IF('Colaris Pokedex'!H105&lt;&gt;"",'Colaris Pokedex'!H105,"")</f>
        <v>FAIRY</v>
      </c>
      <c r="F912" s="17" t="str">
        <f>+IF('Colaris Pokedex'!I105&lt;&gt;"",'Colaris Pokedex'!I105,"")</f>
        <v>30,30,30,30,30,30</v>
      </c>
      <c r="G912" s="17" t="str">
        <f>+IF('Colaris Pokedex'!J105&lt;&gt;"",'Colaris Pokedex'!J105,"")</f>
        <v>Female50Percent</v>
      </c>
      <c r="H912" s="17" t="str">
        <f>+IF('Colaris Pokedex'!K105&lt;&gt;"",'Colaris Pokedex'!K105,"")</f>
        <v>Medium</v>
      </c>
      <c r="I912" s="17">
        <f>+IF('Colaris Pokedex'!L105&lt;&gt;"",'Colaris Pokedex'!L105,"")</f>
        <v>0</v>
      </c>
      <c r="J912" s="17" t="str">
        <f>+IF('Colaris Pokedex'!M105&lt;&gt;"",'Colaris Pokedex'!M105,"")</f>
        <v>0,0,0,0,0,0</v>
      </c>
      <c r="K912" s="17">
        <f>+IF('Colaris Pokedex'!N105&lt;&gt;"",'Colaris Pokedex'!N105,"")</f>
        <v>255</v>
      </c>
      <c r="L912" s="17">
        <f>+IF('Colaris Pokedex'!O105&lt;&gt;"",'Colaris Pokedex'!O105,"")</f>
        <v>70</v>
      </c>
      <c r="M912" s="17" t="str">
        <f>+IF('Colaris Pokedex'!P105&lt;&gt;"",'Colaris Pokedex'!P105,"")</f>
        <v>RUNAWAY</v>
      </c>
      <c r="N912" s="17" t="str">
        <f>+IF('Colaris Pokedex'!Q105&lt;&gt;"",'Colaris Pokedex'!Q105,"")</f>
        <v/>
      </c>
      <c r="O912" s="17" t="str">
        <f>+IF('Colaris Pokedex'!R105&lt;&gt;"",'Colaris Pokedex'!R105,"")</f>
        <v>1,TACKLE,1,LEER,1,GROWL,1,SCARYFACE</v>
      </c>
      <c r="P912" s="17" t="str">
        <f>+IF('Colaris Pokedex'!S105&lt;&gt;"",'Colaris Pokedex'!S105,"")</f>
        <v>FIREPUNCH,THUNDERPUNCH,ICEPUNCH,SWORDSDANCE,TAUNT,TRICK,GRASSYTERRAIN</v>
      </c>
      <c r="Q912" s="17" t="str">
        <f>+IF('Colaris Pokedex'!T105&lt;&gt;"",'Colaris Pokedex'!T105,"")</f>
        <v>Field</v>
      </c>
      <c r="R912" s="17">
        <f>+IF('Colaris Pokedex'!U105&lt;&gt;"",'Colaris Pokedex'!U105,"")</f>
        <v>4080</v>
      </c>
      <c r="S912" s="17">
        <f>+IF('Colaris Pokedex'!V105&lt;&gt;"",'Colaris Pokedex'!V105,"")</f>
        <v>0.1</v>
      </c>
      <c r="T912" s="17">
        <f>+IF('Colaris Pokedex'!W105&lt;&gt;"",'Colaris Pokedex'!W105,"")</f>
        <v>0.1</v>
      </c>
      <c r="U912" s="17" t="str">
        <f>+IF('Colaris Pokedex'!X105&lt;&gt;"",'Colaris Pokedex'!X105,"")</f>
        <v>Brown</v>
      </c>
      <c r="V912" s="17" t="str">
        <f>+IF('Colaris Pokedex'!Y105&lt;&gt;"",'Colaris Pokedex'!Y105,"")</f>
        <v/>
      </c>
      <c r="W912" s="17">
        <f>+IF('Colaris Pokedex'!Z105&lt;&gt;"",'Colaris Pokedex'!Z105,"")</f>
        <v>911</v>
      </c>
      <c r="X912" s="17">
        <f>+IF('Colaris Pokedex'!AA105&lt;&gt;"",'Colaris Pokedex'!AA105,"")</f>
        <v>0</v>
      </c>
      <c r="Y912" s="17">
        <f>+IF('Colaris Pokedex'!AB105&lt;&gt;"",'Colaris Pokedex'!AB105,"")</f>
        <v>0</v>
      </c>
      <c r="Z912" s="17">
        <f>+IF('Colaris Pokedex'!AC105&lt;&gt;"",'Colaris Pokedex'!AC105,"")</f>
        <v>0</v>
      </c>
      <c r="AA912" s="17">
        <f>+IF('Colaris Pokedex'!AD105&lt;&gt;"",'Colaris Pokedex'!AD105,"")</f>
        <v>0</v>
      </c>
      <c r="AB912" s="17">
        <f>+IF('Colaris Pokedex'!AE105&lt;&gt;"",'Colaris Pokedex'!AE105,"")</f>
        <v>0</v>
      </c>
      <c r="AC912" s="17">
        <f>+IF('Colaris Pokedex'!AF105&lt;&gt;"",'Colaris Pokedex'!AF105,"")</f>
        <v>0</v>
      </c>
      <c r="AD912" s="17">
        <f>+IF('Colaris Pokedex'!AG105&lt;&gt;"",'Colaris Pokedex'!AG105,"")</f>
        <v>0</v>
      </c>
      <c r="AE912" s="17">
        <f>+IF('Colaris Pokedex'!AH105&lt;&gt;"",'Colaris Pokedex'!AH105,"")</f>
        <v>0</v>
      </c>
      <c r="AF912" s="17">
        <f>+IF('Colaris Pokedex'!AI105&lt;&gt;"",'Colaris Pokedex'!AI105,"")</f>
        <v>0</v>
      </c>
      <c r="AG912" s="17" t="str">
        <f>+IF('Colaris Pokedex'!AJ105&lt;&gt;"",'Colaris Pokedex'!AJ105,"")</f>
        <v>911,0,0,0,0,0,0,0,0,0</v>
      </c>
      <c r="AH912" s="17" t="str">
        <f>+IF('Colaris Pokedex'!AK105&lt;&gt;"",'Colaris Pokedex'!AK105,"")</f>
        <v>TODO</v>
      </c>
      <c r="AI912" s="17" t="str">
        <f>+IF('Colaris Pokedex'!AL105&lt;&gt;"",'Colaris Pokedex'!AL105,"")</f>
        <v>"TO DO"</v>
      </c>
      <c r="AJ912" s="17" t="str">
        <f>+IF('Colaris Pokedex'!AM105&lt;&gt;"",'Colaris Pokedex'!AM105,"")</f>
        <v/>
      </c>
      <c r="AK912" s="17" t="str">
        <f>+IF('Colaris Pokedex'!AN105&lt;&gt;"",'Colaris Pokedex'!AN105,"")</f>
        <v/>
      </c>
      <c r="AL912" s="17" t="str">
        <f>+IF('Colaris Pokedex'!AO105&lt;&gt;"",'Colaris Pokedex'!AO105,"")</f>
        <v/>
      </c>
      <c r="AM912" s="17" t="str">
        <f>+IF('Colaris Pokedex'!AP105&lt;&gt;"",'Colaris Pokedex'!AP105,"")</f>
        <v/>
      </c>
      <c r="AN912" s="17">
        <f>+IF('Colaris Pokedex'!AQ105&lt;&gt;"",'Colaris Pokedex'!AQ105,"")</f>
        <v>0</v>
      </c>
      <c r="AO912" s="17">
        <f>+IF('Colaris Pokedex'!AR105&lt;&gt;"",'Colaris Pokedex'!AR105,"")</f>
        <v>25</v>
      </c>
      <c r="AP912" s="17">
        <f>+IF('Colaris Pokedex'!AS105&lt;&gt;"",'Colaris Pokedex'!AS105,"")</f>
        <v>0</v>
      </c>
      <c r="AQ912" s="17" t="str">
        <f>+IF('Colaris Pokedex'!AT105&lt;&gt;"",'Colaris Pokedex'!AT105,"")</f>
        <v/>
      </c>
      <c r="AT912" s="17" t="str">
        <f t="shared" si="27"/>
        <v>[911];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DO";FormNames=;WildItemCommon=;WildItemUncommon=;WildItemRare=;BattlerPlayerY=0;BattlerEnemyY=25;BattlerAltitude=0;Evolutions=;Incense=</v>
      </c>
    </row>
    <row r="913" spans="1:46" x14ac:dyDescent="0.25">
      <c r="A913" s="16">
        <v>912</v>
      </c>
      <c r="B913" s="17" t="str">
        <f>+IF('Colaris Pokedex'!E106&lt;&gt;"",'Colaris Pokedex'!E106,"")</f>
        <v>Drillwhal</v>
      </c>
      <c r="C913" s="17" t="str">
        <f>+IF('Colaris Pokedex'!F106&lt;&gt;"",'Colaris Pokedex'!F106,"")</f>
        <v>DRILLWHAL</v>
      </c>
      <c r="D913" s="17" t="str">
        <f>+IF('Colaris Pokedex'!G106&lt;&gt;"",'Colaris Pokedex'!G106,"")</f>
        <v>GROUND</v>
      </c>
      <c r="E913" s="17" t="str">
        <f>+IF('Colaris Pokedex'!H106&lt;&gt;"",'Colaris Pokedex'!H106,"")</f>
        <v>FAIRY</v>
      </c>
      <c r="F913" s="17" t="str">
        <f>+IF('Colaris Pokedex'!I106&lt;&gt;"",'Colaris Pokedex'!I106,"")</f>
        <v>30,30,30,30,30,30</v>
      </c>
      <c r="G913" s="17" t="str">
        <f>+IF('Colaris Pokedex'!J106&lt;&gt;"",'Colaris Pokedex'!J106,"")</f>
        <v>Female50Percent</v>
      </c>
      <c r="H913" s="17" t="str">
        <f>+IF('Colaris Pokedex'!K106&lt;&gt;"",'Colaris Pokedex'!K106,"")</f>
        <v>Medium</v>
      </c>
      <c r="I913" s="17">
        <f>+IF('Colaris Pokedex'!L106&lt;&gt;"",'Colaris Pokedex'!L106,"")</f>
        <v>0</v>
      </c>
      <c r="J913" s="17" t="str">
        <f>+IF('Colaris Pokedex'!M106&lt;&gt;"",'Colaris Pokedex'!M106,"")</f>
        <v>0,0,0,0,0,0</v>
      </c>
      <c r="K913" s="17">
        <f>+IF('Colaris Pokedex'!N106&lt;&gt;"",'Colaris Pokedex'!N106,"")</f>
        <v>255</v>
      </c>
      <c r="L913" s="17">
        <f>+IF('Colaris Pokedex'!O106&lt;&gt;"",'Colaris Pokedex'!O106,"")</f>
        <v>70</v>
      </c>
      <c r="M913" s="17" t="str">
        <f>+IF('Colaris Pokedex'!P106&lt;&gt;"",'Colaris Pokedex'!P106,"")</f>
        <v>RUNAWAY</v>
      </c>
      <c r="N913" s="17" t="str">
        <f>+IF('Colaris Pokedex'!Q106&lt;&gt;"",'Colaris Pokedex'!Q106,"")</f>
        <v/>
      </c>
      <c r="O913" s="17" t="str">
        <f>+IF('Colaris Pokedex'!R106&lt;&gt;"",'Colaris Pokedex'!R106,"")</f>
        <v>1,TACKLE,1,LEER,1,GROWL,1,SCARYFACE</v>
      </c>
      <c r="P913" s="17" t="str">
        <f>+IF('Colaris Pokedex'!S106&lt;&gt;"",'Colaris Pokedex'!S106,"")</f>
        <v>FIREPUNCH,THUNDERPUNCH,ICEPUNCH,SWORDSDANCE,TAUNT,TRICK,GRASSYTERRAIN</v>
      </c>
      <c r="Q913" s="17" t="str">
        <f>+IF('Colaris Pokedex'!T106&lt;&gt;"",'Colaris Pokedex'!T106,"")</f>
        <v>Field</v>
      </c>
      <c r="R913" s="17">
        <f>+IF('Colaris Pokedex'!U106&lt;&gt;"",'Colaris Pokedex'!U106,"")</f>
        <v>4080</v>
      </c>
      <c r="S913" s="17">
        <f>+IF('Colaris Pokedex'!V106&lt;&gt;"",'Colaris Pokedex'!V106,"")</f>
        <v>0.1</v>
      </c>
      <c r="T913" s="17">
        <f>+IF('Colaris Pokedex'!W106&lt;&gt;"",'Colaris Pokedex'!W106,"")</f>
        <v>0.1</v>
      </c>
      <c r="U913" s="17" t="str">
        <f>+IF('Colaris Pokedex'!X106&lt;&gt;"",'Colaris Pokedex'!X106,"")</f>
        <v>Brown</v>
      </c>
      <c r="V913" s="17" t="str">
        <f>+IF('Colaris Pokedex'!Y106&lt;&gt;"",'Colaris Pokedex'!Y106,"")</f>
        <v/>
      </c>
      <c r="W913" s="17">
        <f>+IF('Colaris Pokedex'!Z106&lt;&gt;"",'Colaris Pokedex'!Z106,"")</f>
        <v>912</v>
      </c>
      <c r="X913" s="17">
        <f>+IF('Colaris Pokedex'!AA106&lt;&gt;"",'Colaris Pokedex'!AA106,"")</f>
        <v>0</v>
      </c>
      <c r="Y913" s="17">
        <f>+IF('Colaris Pokedex'!AB106&lt;&gt;"",'Colaris Pokedex'!AB106,"")</f>
        <v>0</v>
      </c>
      <c r="Z913" s="17">
        <f>+IF('Colaris Pokedex'!AC106&lt;&gt;"",'Colaris Pokedex'!AC106,"")</f>
        <v>0</v>
      </c>
      <c r="AA913" s="17">
        <f>+IF('Colaris Pokedex'!AD106&lt;&gt;"",'Colaris Pokedex'!AD106,"")</f>
        <v>0</v>
      </c>
      <c r="AB913" s="17">
        <f>+IF('Colaris Pokedex'!AE106&lt;&gt;"",'Colaris Pokedex'!AE106,"")</f>
        <v>0</v>
      </c>
      <c r="AC913" s="17">
        <f>+IF('Colaris Pokedex'!AF106&lt;&gt;"",'Colaris Pokedex'!AF106,"")</f>
        <v>0</v>
      </c>
      <c r="AD913" s="17">
        <f>+IF('Colaris Pokedex'!AG106&lt;&gt;"",'Colaris Pokedex'!AG106,"")</f>
        <v>0</v>
      </c>
      <c r="AE913" s="17">
        <f>+IF('Colaris Pokedex'!AH106&lt;&gt;"",'Colaris Pokedex'!AH106,"")</f>
        <v>0</v>
      </c>
      <c r="AF913" s="17">
        <f>+IF('Colaris Pokedex'!AI106&lt;&gt;"",'Colaris Pokedex'!AI106,"")</f>
        <v>0</v>
      </c>
      <c r="AG913" s="17" t="str">
        <f>+IF('Colaris Pokedex'!AJ106&lt;&gt;"",'Colaris Pokedex'!AJ106,"")</f>
        <v>912,0,0,0,0,0,0,0,0,0</v>
      </c>
      <c r="AH913" s="17" t="str">
        <f>+IF('Colaris Pokedex'!AK106&lt;&gt;"",'Colaris Pokedex'!AK106,"")</f>
        <v>TODO</v>
      </c>
      <c r="AI913" s="17" t="str">
        <f>+IF('Colaris Pokedex'!AL106&lt;&gt;"",'Colaris Pokedex'!AL106,"")</f>
        <v>"TO DO"</v>
      </c>
      <c r="AJ913" s="17" t="str">
        <f>+IF('Colaris Pokedex'!AM106&lt;&gt;"",'Colaris Pokedex'!AM106,"")</f>
        <v/>
      </c>
      <c r="AK913" s="17" t="str">
        <f>+IF('Colaris Pokedex'!AN106&lt;&gt;"",'Colaris Pokedex'!AN106,"")</f>
        <v/>
      </c>
      <c r="AL913" s="17" t="str">
        <f>+IF('Colaris Pokedex'!AO106&lt;&gt;"",'Colaris Pokedex'!AO106,"")</f>
        <v/>
      </c>
      <c r="AM913" s="17" t="str">
        <f>+IF('Colaris Pokedex'!AP106&lt;&gt;"",'Colaris Pokedex'!AP106,"")</f>
        <v/>
      </c>
      <c r="AN913" s="17">
        <f>+IF('Colaris Pokedex'!AQ106&lt;&gt;"",'Colaris Pokedex'!AQ106,"")</f>
        <v>0</v>
      </c>
      <c r="AO913" s="17">
        <f>+IF('Colaris Pokedex'!AR106&lt;&gt;"",'Colaris Pokedex'!AR106,"")</f>
        <v>25</v>
      </c>
      <c r="AP913" s="17">
        <f>+IF('Colaris Pokedex'!AS106&lt;&gt;"",'Colaris Pokedex'!AS106,"")</f>
        <v>0</v>
      </c>
      <c r="AQ913" s="17" t="str">
        <f>+IF('Colaris Pokedex'!AT106&lt;&gt;"",'Colaris Pokedex'!AT106,"")</f>
        <v/>
      </c>
      <c r="AT913" s="17" t="str">
        <f t="shared" si="27"/>
        <v>[912];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6" x14ac:dyDescent="0.25">
      <c r="A914" s="16">
        <v>913</v>
      </c>
      <c r="B914" s="17" t="str">
        <f>+IF('Colaris Pokedex'!E107&lt;&gt;"",'Colaris Pokedex'!E107,"")</f>
        <v>Dendrolagus</v>
      </c>
      <c r="C914" s="17" t="str">
        <f>+IF('Colaris Pokedex'!F107&lt;&gt;"",'Colaris Pokedex'!F107,"")</f>
        <v>DENDROLAGUS</v>
      </c>
      <c r="D914" s="17" t="str">
        <f>+IF('Colaris Pokedex'!G107&lt;&gt;"",'Colaris Pokedex'!G107,"")</f>
        <v>GRASS</v>
      </c>
      <c r="E914" s="17" t="str">
        <f>+IF('Colaris Pokedex'!H107&lt;&gt;"",'Colaris Pokedex'!H107,"")</f>
        <v>FIGHTING</v>
      </c>
      <c r="F914" s="17" t="str">
        <f>+IF('Colaris Pokedex'!I107&lt;&gt;"",'Colaris Pokedex'!I107,"")</f>
        <v>30,30,30,30,30,30</v>
      </c>
      <c r="G914" s="17" t="str">
        <f>+IF('Colaris Pokedex'!J107&lt;&gt;"",'Colaris Pokedex'!J107,"")</f>
        <v>Female50Percent</v>
      </c>
      <c r="H914" s="17" t="str">
        <f>+IF('Colaris Pokedex'!K107&lt;&gt;"",'Colaris Pokedex'!K107,"")</f>
        <v>Medium</v>
      </c>
      <c r="I914" s="17">
        <f>+IF('Colaris Pokedex'!L107&lt;&gt;"",'Colaris Pokedex'!L107,"")</f>
        <v>0</v>
      </c>
      <c r="J914" s="17" t="str">
        <f>+IF('Colaris Pokedex'!M107&lt;&gt;"",'Colaris Pokedex'!M107,"")</f>
        <v>0,0,0,0,0,0</v>
      </c>
      <c r="K914" s="17">
        <f>+IF('Colaris Pokedex'!N107&lt;&gt;"",'Colaris Pokedex'!N107,"")</f>
        <v>255</v>
      </c>
      <c r="L914" s="17">
        <f>+IF('Colaris Pokedex'!O107&lt;&gt;"",'Colaris Pokedex'!O107,"")</f>
        <v>70</v>
      </c>
      <c r="M914" s="17" t="str">
        <f>+IF('Colaris Pokedex'!P107&lt;&gt;"",'Colaris Pokedex'!P107,"")</f>
        <v>RUNAWAY</v>
      </c>
      <c r="N914" s="17" t="str">
        <f>+IF('Colaris Pokedex'!Q107&lt;&gt;"",'Colaris Pokedex'!Q107,"")</f>
        <v/>
      </c>
      <c r="O914" s="17" t="str">
        <f>+IF('Colaris Pokedex'!R107&lt;&gt;"",'Colaris Pokedex'!R107,"")</f>
        <v>1,TACKLE,1,LEER,1,GROWL,1,SCARYFACE</v>
      </c>
      <c r="P914" s="17" t="str">
        <f>+IF('Colaris Pokedex'!S107&lt;&gt;"",'Colaris Pokedex'!S107,"")</f>
        <v>FIREPUNCH,THUNDERPUNCH,ICEPUNCH,SWORDSDANCE,TAUNT,TRICK,GRASSYTERRAIN</v>
      </c>
      <c r="Q914" s="17" t="str">
        <f>+IF('Colaris Pokedex'!T107&lt;&gt;"",'Colaris Pokedex'!T107,"")</f>
        <v>Field</v>
      </c>
      <c r="R914" s="17">
        <f>+IF('Colaris Pokedex'!U107&lt;&gt;"",'Colaris Pokedex'!U107,"")</f>
        <v>4080</v>
      </c>
      <c r="S914" s="17">
        <f>+IF('Colaris Pokedex'!V107&lt;&gt;"",'Colaris Pokedex'!V107,"")</f>
        <v>0.1</v>
      </c>
      <c r="T914" s="17">
        <f>+IF('Colaris Pokedex'!W107&lt;&gt;"",'Colaris Pokedex'!W107,"")</f>
        <v>0.1</v>
      </c>
      <c r="U914" s="17" t="str">
        <f>+IF('Colaris Pokedex'!X107&lt;&gt;"",'Colaris Pokedex'!X107,"")</f>
        <v>Brown</v>
      </c>
      <c r="V914" s="17" t="str">
        <f>+IF('Colaris Pokedex'!Y107&lt;&gt;"",'Colaris Pokedex'!Y107,"")</f>
        <v/>
      </c>
      <c r="W914" s="17">
        <f>+IF('Colaris Pokedex'!Z107&lt;&gt;"",'Colaris Pokedex'!Z107,"")</f>
        <v>913</v>
      </c>
      <c r="X914" s="17">
        <f>+IF('Colaris Pokedex'!AA107&lt;&gt;"",'Colaris Pokedex'!AA107,"")</f>
        <v>0</v>
      </c>
      <c r="Y914" s="17">
        <f>+IF('Colaris Pokedex'!AB107&lt;&gt;"",'Colaris Pokedex'!AB107,"")</f>
        <v>0</v>
      </c>
      <c r="Z914" s="17">
        <f>+IF('Colaris Pokedex'!AC107&lt;&gt;"",'Colaris Pokedex'!AC107,"")</f>
        <v>0</v>
      </c>
      <c r="AA914" s="17">
        <f>+IF('Colaris Pokedex'!AD107&lt;&gt;"",'Colaris Pokedex'!AD107,"")</f>
        <v>0</v>
      </c>
      <c r="AB914" s="17">
        <f>+IF('Colaris Pokedex'!AE107&lt;&gt;"",'Colaris Pokedex'!AE107,"")</f>
        <v>0</v>
      </c>
      <c r="AC914" s="17">
        <f>+IF('Colaris Pokedex'!AF107&lt;&gt;"",'Colaris Pokedex'!AF107,"")</f>
        <v>0</v>
      </c>
      <c r="AD914" s="17">
        <f>+IF('Colaris Pokedex'!AG107&lt;&gt;"",'Colaris Pokedex'!AG107,"")</f>
        <v>0</v>
      </c>
      <c r="AE914" s="17">
        <f>+IF('Colaris Pokedex'!AH107&lt;&gt;"",'Colaris Pokedex'!AH107,"")</f>
        <v>0</v>
      </c>
      <c r="AF914" s="17">
        <f>+IF('Colaris Pokedex'!AI107&lt;&gt;"",'Colaris Pokedex'!AI107,"")</f>
        <v>0</v>
      </c>
      <c r="AG914" s="17" t="str">
        <f>+IF('Colaris Pokedex'!AJ107&lt;&gt;"",'Colaris Pokedex'!AJ107,"")</f>
        <v>913,0,0,0,0,0,0,0,0,0</v>
      </c>
      <c r="AH914" s="17" t="str">
        <f>+IF('Colaris Pokedex'!AK107&lt;&gt;"",'Colaris Pokedex'!AK107,"")</f>
        <v>TODO</v>
      </c>
      <c r="AI914" s="17" t="str">
        <f>+IF('Colaris Pokedex'!AL107&lt;&gt;"",'Colaris Pokedex'!AL107,"")</f>
        <v>"TO DO"</v>
      </c>
      <c r="AJ914" s="17" t="str">
        <f>+IF('Colaris Pokedex'!AM107&lt;&gt;"",'Colaris Pokedex'!AM107,"")</f>
        <v/>
      </c>
      <c r="AK914" s="17" t="str">
        <f>+IF('Colaris Pokedex'!AN107&lt;&gt;"",'Colaris Pokedex'!AN107,"")</f>
        <v/>
      </c>
      <c r="AL914" s="17" t="str">
        <f>+IF('Colaris Pokedex'!AO107&lt;&gt;"",'Colaris Pokedex'!AO107,"")</f>
        <v/>
      </c>
      <c r="AM914" s="17" t="str">
        <f>+IF('Colaris Pokedex'!AP107&lt;&gt;"",'Colaris Pokedex'!AP107,"")</f>
        <v/>
      </c>
      <c r="AN914" s="17">
        <f>+IF('Colaris Pokedex'!AQ107&lt;&gt;"",'Colaris Pokedex'!AQ107,"")</f>
        <v>0</v>
      </c>
      <c r="AO914" s="17">
        <f>+IF('Colaris Pokedex'!AR107&lt;&gt;"",'Colaris Pokedex'!AR107,"")</f>
        <v>25</v>
      </c>
      <c r="AP914" s="17">
        <f>+IF('Colaris Pokedex'!AS107&lt;&gt;"",'Colaris Pokedex'!AS107,"")</f>
        <v>0</v>
      </c>
      <c r="AQ914" s="17" t="str">
        <f>+IF('Colaris Pokedex'!AT107&lt;&gt;"",'Colaris Pokedex'!AT107,"")</f>
        <v/>
      </c>
      <c r="AT914" s="17" t="str">
        <f t="shared" si="27"/>
        <v>[913];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DO";FormNames=;WildItemCommon=;WildItemUncommon=;WildItemRare=;BattlerPlayerY=0;BattlerEnemyY=25;BattlerAltitude=0;Evolutions=;Incense=</v>
      </c>
    </row>
    <row r="915" spans="1:46" x14ac:dyDescent="0.25">
      <c r="A915" s="16">
        <v>914</v>
      </c>
      <c r="B915" s="17" t="str">
        <f>+IF('Colaris Pokedex'!E108&lt;&gt;"",'Colaris Pokedex'!E108,"")</f>
        <v>Boxilagus</v>
      </c>
      <c r="C915" s="17" t="str">
        <f>+IF('Colaris Pokedex'!F108&lt;&gt;"",'Colaris Pokedex'!F108,"")</f>
        <v>BOXILAGUS</v>
      </c>
      <c r="D915" s="17" t="str">
        <f>+IF('Colaris Pokedex'!G108&lt;&gt;"",'Colaris Pokedex'!G108,"")</f>
        <v>GRASS</v>
      </c>
      <c r="E915" s="17" t="str">
        <f>+IF('Colaris Pokedex'!H108&lt;&gt;"",'Colaris Pokedex'!H108,"")</f>
        <v>FIGHTING</v>
      </c>
      <c r="F915" s="17" t="str">
        <f>+IF('Colaris Pokedex'!I108&lt;&gt;"",'Colaris Pokedex'!I108,"")</f>
        <v>30,30,30,30,30,30</v>
      </c>
      <c r="G915" s="17" t="str">
        <f>+IF('Colaris Pokedex'!J108&lt;&gt;"",'Colaris Pokedex'!J108,"")</f>
        <v>Female50Percent</v>
      </c>
      <c r="H915" s="17" t="str">
        <f>+IF('Colaris Pokedex'!K108&lt;&gt;"",'Colaris Pokedex'!K108,"")</f>
        <v>Medium</v>
      </c>
      <c r="I915" s="17">
        <f>+IF('Colaris Pokedex'!L108&lt;&gt;"",'Colaris Pokedex'!L108,"")</f>
        <v>0</v>
      </c>
      <c r="J915" s="17" t="str">
        <f>+IF('Colaris Pokedex'!M108&lt;&gt;"",'Colaris Pokedex'!M108,"")</f>
        <v>0,0,0,0,0,0</v>
      </c>
      <c r="K915" s="17">
        <f>+IF('Colaris Pokedex'!N108&lt;&gt;"",'Colaris Pokedex'!N108,"")</f>
        <v>255</v>
      </c>
      <c r="L915" s="17">
        <f>+IF('Colaris Pokedex'!O108&lt;&gt;"",'Colaris Pokedex'!O108,"")</f>
        <v>70</v>
      </c>
      <c r="M915" s="17" t="str">
        <f>+IF('Colaris Pokedex'!P108&lt;&gt;"",'Colaris Pokedex'!P108,"")</f>
        <v>RUNAWAY</v>
      </c>
      <c r="N915" s="17" t="str">
        <f>+IF('Colaris Pokedex'!Q108&lt;&gt;"",'Colaris Pokedex'!Q108,"")</f>
        <v/>
      </c>
      <c r="O915" s="17" t="str">
        <f>+IF('Colaris Pokedex'!R108&lt;&gt;"",'Colaris Pokedex'!R108,"")</f>
        <v>1,TACKLE,1,LEER,1,GROWL,1,SCARYFACE</v>
      </c>
      <c r="P915" s="17" t="str">
        <f>+IF('Colaris Pokedex'!S108&lt;&gt;"",'Colaris Pokedex'!S108,"")</f>
        <v>FIREPUNCH,THUNDERPUNCH,ICEPUNCH,SWORDSDANCE,TAUNT,TRICK,GRASSYTERRAIN</v>
      </c>
      <c r="Q915" s="17" t="str">
        <f>+IF('Colaris Pokedex'!T108&lt;&gt;"",'Colaris Pokedex'!T108,"")</f>
        <v>Field</v>
      </c>
      <c r="R915" s="17">
        <f>+IF('Colaris Pokedex'!U108&lt;&gt;"",'Colaris Pokedex'!U108,"")</f>
        <v>4080</v>
      </c>
      <c r="S915" s="17">
        <f>+IF('Colaris Pokedex'!V108&lt;&gt;"",'Colaris Pokedex'!V108,"")</f>
        <v>0.1</v>
      </c>
      <c r="T915" s="17">
        <f>+IF('Colaris Pokedex'!W108&lt;&gt;"",'Colaris Pokedex'!W108,"")</f>
        <v>0.1</v>
      </c>
      <c r="U915" s="17" t="str">
        <f>+IF('Colaris Pokedex'!X108&lt;&gt;"",'Colaris Pokedex'!X108,"")</f>
        <v>Brown</v>
      </c>
      <c r="V915" s="17" t="str">
        <f>+IF('Colaris Pokedex'!Y108&lt;&gt;"",'Colaris Pokedex'!Y108,"")</f>
        <v/>
      </c>
      <c r="W915" s="17">
        <f>+IF('Colaris Pokedex'!Z108&lt;&gt;"",'Colaris Pokedex'!Z108,"")</f>
        <v>914</v>
      </c>
      <c r="X915" s="17">
        <f>+IF('Colaris Pokedex'!AA108&lt;&gt;"",'Colaris Pokedex'!AA108,"")</f>
        <v>0</v>
      </c>
      <c r="Y915" s="17">
        <f>+IF('Colaris Pokedex'!AB108&lt;&gt;"",'Colaris Pokedex'!AB108,"")</f>
        <v>0</v>
      </c>
      <c r="Z915" s="17">
        <f>+IF('Colaris Pokedex'!AC108&lt;&gt;"",'Colaris Pokedex'!AC108,"")</f>
        <v>0</v>
      </c>
      <c r="AA915" s="17">
        <f>+IF('Colaris Pokedex'!AD108&lt;&gt;"",'Colaris Pokedex'!AD108,"")</f>
        <v>0</v>
      </c>
      <c r="AB915" s="17">
        <f>+IF('Colaris Pokedex'!AE108&lt;&gt;"",'Colaris Pokedex'!AE108,"")</f>
        <v>0</v>
      </c>
      <c r="AC915" s="17">
        <f>+IF('Colaris Pokedex'!AF108&lt;&gt;"",'Colaris Pokedex'!AF108,"")</f>
        <v>0</v>
      </c>
      <c r="AD915" s="17">
        <f>+IF('Colaris Pokedex'!AG108&lt;&gt;"",'Colaris Pokedex'!AG108,"")</f>
        <v>0</v>
      </c>
      <c r="AE915" s="17">
        <f>+IF('Colaris Pokedex'!AH108&lt;&gt;"",'Colaris Pokedex'!AH108,"")</f>
        <v>0</v>
      </c>
      <c r="AF915" s="17">
        <f>+IF('Colaris Pokedex'!AI108&lt;&gt;"",'Colaris Pokedex'!AI108,"")</f>
        <v>0</v>
      </c>
      <c r="AG915" s="17" t="str">
        <f>+IF('Colaris Pokedex'!AJ108&lt;&gt;"",'Colaris Pokedex'!AJ108,"")</f>
        <v>914,0,0,0,0,0,0,0,0,0</v>
      </c>
      <c r="AH915" s="17" t="str">
        <f>+IF('Colaris Pokedex'!AK108&lt;&gt;"",'Colaris Pokedex'!AK108,"")</f>
        <v>TODO</v>
      </c>
      <c r="AI915" s="17" t="str">
        <f>+IF('Colaris Pokedex'!AL108&lt;&gt;"",'Colaris Pokedex'!AL108,"")</f>
        <v>"TO DO"</v>
      </c>
      <c r="AJ915" s="17" t="str">
        <f>+IF('Colaris Pokedex'!AM108&lt;&gt;"",'Colaris Pokedex'!AM108,"")</f>
        <v/>
      </c>
      <c r="AK915" s="17" t="str">
        <f>+IF('Colaris Pokedex'!AN108&lt;&gt;"",'Colaris Pokedex'!AN108,"")</f>
        <v/>
      </c>
      <c r="AL915" s="17" t="str">
        <f>+IF('Colaris Pokedex'!AO108&lt;&gt;"",'Colaris Pokedex'!AO108,"")</f>
        <v/>
      </c>
      <c r="AM915" s="17" t="str">
        <f>+IF('Colaris Pokedex'!AP108&lt;&gt;"",'Colaris Pokedex'!AP108,"")</f>
        <v/>
      </c>
      <c r="AN915" s="17">
        <f>+IF('Colaris Pokedex'!AQ108&lt;&gt;"",'Colaris Pokedex'!AQ108,"")</f>
        <v>0</v>
      </c>
      <c r="AO915" s="17">
        <f>+IF('Colaris Pokedex'!AR108&lt;&gt;"",'Colaris Pokedex'!AR108,"")</f>
        <v>25</v>
      </c>
      <c r="AP915" s="17">
        <f>+IF('Colaris Pokedex'!AS108&lt;&gt;"",'Colaris Pokedex'!AS108,"")</f>
        <v>0</v>
      </c>
      <c r="AQ915" s="17" t="str">
        <f>+IF('Colaris Pokedex'!AT108&lt;&gt;"",'Colaris Pokedex'!AT108,"")</f>
        <v/>
      </c>
      <c r="AT915" s="17" t="str">
        <f t="shared" si="27"/>
        <v>[914];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6" x14ac:dyDescent="0.25">
      <c r="A916" s="16">
        <v>915</v>
      </c>
      <c r="B916" s="17" t="str">
        <f>+IF('Colaris Pokedex'!E109&lt;&gt;"",'Colaris Pokedex'!E109,"")</f>
        <v>Solifuga</v>
      </c>
      <c r="C916" s="17" t="str">
        <f>+IF('Colaris Pokedex'!F109&lt;&gt;"",'Colaris Pokedex'!F109,"")</f>
        <v>SOLIFUGA</v>
      </c>
      <c r="D916" s="17" t="str">
        <f>+IF('Colaris Pokedex'!G109&lt;&gt;"",'Colaris Pokedex'!G109,"")</f>
        <v>GROUND</v>
      </c>
      <c r="E916" s="17" t="str">
        <f>+IF('Colaris Pokedex'!H109&lt;&gt;"",'Colaris Pokedex'!H109,"")</f>
        <v>POISON</v>
      </c>
      <c r="F916" s="17" t="str">
        <f>+IF('Colaris Pokedex'!I109&lt;&gt;"",'Colaris Pokedex'!I109,"")</f>
        <v>30,30,30,30,30,30</v>
      </c>
      <c r="G916" s="17" t="str">
        <f>+IF('Colaris Pokedex'!J109&lt;&gt;"",'Colaris Pokedex'!J109,"")</f>
        <v>Female50Percent</v>
      </c>
      <c r="H916" s="17" t="str">
        <f>+IF('Colaris Pokedex'!K109&lt;&gt;"",'Colaris Pokedex'!K109,"")</f>
        <v>Medium</v>
      </c>
      <c r="I916" s="17">
        <f>+IF('Colaris Pokedex'!L109&lt;&gt;"",'Colaris Pokedex'!L109,"")</f>
        <v>0</v>
      </c>
      <c r="J916" s="17" t="str">
        <f>+IF('Colaris Pokedex'!M109&lt;&gt;"",'Colaris Pokedex'!M109,"")</f>
        <v>0,0,0,0,0,0</v>
      </c>
      <c r="K916" s="17">
        <f>+IF('Colaris Pokedex'!N109&lt;&gt;"",'Colaris Pokedex'!N109,"")</f>
        <v>255</v>
      </c>
      <c r="L916" s="17">
        <f>+IF('Colaris Pokedex'!O109&lt;&gt;"",'Colaris Pokedex'!O109,"")</f>
        <v>70</v>
      </c>
      <c r="M916" s="17" t="str">
        <f>+IF('Colaris Pokedex'!P109&lt;&gt;"",'Colaris Pokedex'!P109,"")</f>
        <v>RUNAWAY</v>
      </c>
      <c r="N916" s="17" t="str">
        <f>+IF('Colaris Pokedex'!Q109&lt;&gt;"",'Colaris Pokedex'!Q109,"")</f>
        <v/>
      </c>
      <c r="O916" s="17" t="str">
        <f>+IF('Colaris Pokedex'!R109&lt;&gt;"",'Colaris Pokedex'!R109,"")</f>
        <v>1,TACKLE,1,LEER,1,GROWL,1,SCARYFACE</v>
      </c>
      <c r="P916" s="17" t="str">
        <f>+IF('Colaris Pokedex'!S109&lt;&gt;"",'Colaris Pokedex'!S109,"")</f>
        <v>FIREPUNCH,THUNDERPUNCH,ICEPUNCH,SWORDSDANCE,TAUNT,TRICK,GRASSYTERRAIN</v>
      </c>
      <c r="Q916" s="17" t="str">
        <f>+IF('Colaris Pokedex'!T109&lt;&gt;"",'Colaris Pokedex'!T109,"")</f>
        <v>Field</v>
      </c>
      <c r="R916" s="17">
        <f>+IF('Colaris Pokedex'!U109&lt;&gt;"",'Colaris Pokedex'!U109,"")</f>
        <v>4080</v>
      </c>
      <c r="S916" s="17">
        <f>+IF('Colaris Pokedex'!V109&lt;&gt;"",'Colaris Pokedex'!V109,"")</f>
        <v>0.1</v>
      </c>
      <c r="T916" s="17">
        <f>+IF('Colaris Pokedex'!W109&lt;&gt;"",'Colaris Pokedex'!W109,"")</f>
        <v>0.1</v>
      </c>
      <c r="U916" s="17" t="str">
        <f>+IF('Colaris Pokedex'!X109&lt;&gt;"",'Colaris Pokedex'!X109,"")</f>
        <v>Brown</v>
      </c>
      <c r="V916" s="17" t="str">
        <f>+IF('Colaris Pokedex'!Y109&lt;&gt;"",'Colaris Pokedex'!Y109,"")</f>
        <v/>
      </c>
      <c r="W916" s="17">
        <f>+IF('Colaris Pokedex'!Z109&lt;&gt;"",'Colaris Pokedex'!Z109,"")</f>
        <v>915</v>
      </c>
      <c r="X916" s="17">
        <f>+IF('Colaris Pokedex'!AA109&lt;&gt;"",'Colaris Pokedex'!AA109,"")</f>
        <v>0</v>
      </c>
      <c r="Y916" s="17">
        <f>+IF('Colaris Pokedex'!AB109&lt;&gt;"",'Colaris Pokedex'!AB109,"")</f>
        <v>0</v>
      </c>
      <c r="Z916" s="17">
        <f>+IF('Colaris Pokedex'!AC109&lt;&gt;"",'Colaris Pokedex'!AC109,"")</f>
        <v>0</v>
      </c>
      <c r="AA916" s="17">
        <f>+IF('Colaris Pokedex'!AD109&lt;&gt;"",'Colaris Pokedex'!AD109,"")</f>
        <v>0</v>
      </c>
      <c r="AB916" s="17">
        <f>+IF('Colaris Pokedex'!AE109&lt;&gt;"",'Colaris Pokedex'!AE109,"")</f>
        <v>0</v>
      </c>
      <c r="AC916" s="17">
        <f>+IF('Colaris Pokedex'!AF109&lt;&gt;"",'Colaris Pokedex'!AF109,"")</f>
        <v>0</v>
      </c>
      <c r="AD916" s="17">
        <f>+IF('Colaris Pokedex'!AG109&lt;&gt;"",'Colaris Pokedex'!AG109,"")</f>
        <v>0</v>
      </c>
      <c r="AE916" s="17">
        <f>+IF('Colaris Pokedex'!AH109&lt;&gt;"",'Colaris Pokedex'!AH109,"")</f>
        <v>0</v>
      </c>
      <c r="AF916" s="17">
        <f>+IF('Colaris Pokedex'!AI109&lt;&gt;"",'Colaris Pokedex'!AI109,"")</f>
        <v>0</v>
      </c>
      <c r="AG916" s="17" t="str">
        <f>+IF('Colaris Pokedex'!AJ109&lt;&gt;"",'Colaris Pokedex'!AJ109,"")</f>
        <v>915,0,0,0,0,0,0,0,0,0</v>
      </c>
      <c r="AH916" s="17" t="str">
        <f>+IF('Colaris Pokedex'!AK109&lt;&gt;"",'Colaris Pokedex'!AK109,"")</f>
        <v>TODO</v>
      </c>
      <c r="AI916" s="17" t="str">
        <f>+IF('Colaris Pokedex'!AL109&lt;&gt;"",'Colaris Pokedex'!AL109,"")</f>
        <v>"TO DO"</v>
      </c>
      <c r="AJ916" s="17" t="str">
        <f>+IF('Colaris Pokedex'!AM109&lt;&gt;"",'Colaris Pokedex'!AM109,"")</f>
        <v/>
      </c>
      <c r="AK916" s="17" t="str">
        <f>+IF('Colaris Pokedex'!AN109&lt;&gt;"",'Colaris Pokedex'!AN109,"")</f>
        <v/>
      </c>
      <c r="AL916" s="17" t="str">
        <f>+IF('Colaris Pokedex'!AO109&lt;&gt;"",'Colaris Pokedex'!AO109,"")</f>
        <v/>
      </c>
      <c r="AM916" s="17" t="str">
        <f>+IF('Colaris Pokedex'!AP109&lt;&gt;"",'Colaris Pokedex'!AP109,"")</f>
        <v/>
      </c>
      <c r="AN916" s="17">
        <f>+IF('Colaris Pokedex'!AQ109&lt;&gt;"",'Colaris Pokedex'!AQ109,"")</f>
        <v>0</v>
      </c>
      <c r="AO916" s="17">
        <f>+IF('Colaris Pokedex'!AR109&lt;&gt;"",'Colaris Pokedex'!AR109,"")</f>
        <v>25</v>
      </c>
      <c r="AP916" s="17">
        <f>+IF('Colaris Pokedex'!AS109&lt;&gt;"",'Colaris Pokedex'!AS109,"")</f>
        <v>0</v>
      </c>
      <c r="AQ916" s="17" t="str">
        <f>+IF('Colaris Pokedex'!AT109&lt;&gt;"",'Colaris Pokedex'!AT109,"")</f>
        <v/>
      </c>
      <c r="AT916" s="17" t="str">
        <f t="shared" si="27"/>
        <v>[915];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DO";FormNames=;WildItemCommon=;WildItemUncommon=;WildItemRare=;BattlerPlayerY=0;BattlerEnemyY=25;BattlerAltitude=0;Evolutions=;Incense=</v>
      </c>
    </row>
    <row r="917" spans="1:46" x14ac:dyDescent="0.25">
      <c r="A917" s="16">
        <v>916</v>
      </c>
      <c r="B917" s="17" t="str">
        <f>+IF('Colaris Pokedex'!E110&lt;&gt;"",'Colaris Pokedex'!E110,"")</f>
        <v>Saracnid</v>
      </c>
      <c r="C917" s="17" t="str">
        <f>+IF('Colaris Pokedex'!F110&lt;&gt;"",'Colaris Pokedex'!F110,"")</f>
        <v>SARACNID</v>
      </c>
      <c r="D917" s="17" t="str">
        <f>+IF('Colaris Pokedex'!G110&lt;&gt;"",'Colaris Pokedex'!G110,"")</f>
        <v>GROUND</v>
      </c>
      <c r="E917" s="17" t="str">
        <f>+IF('Colaris Pokedex'!H110&lt;&gt;"",'Colaris Pokedex'!H110,"")</f>
        <v>POISON</v>
      </c>
      <c r="F917" s="17" t="str">
        <f>+IF('Colaris Pokedex'!I110&lt;&gt;"",'Colaris Pokedex'!I110,"")</f>
        <v>30,30,30,30,30,30</v>
      </c>
      <c r="G917" s="17" t="str">
        <f>+IF('Colaris Pokedex'!J110&lt;&gt;"",'Colaris Pokedex'!J110,"")</f>
        <v>Female50Percent</v>
      </c>
      <c r="H917" s="17" t="str">
        <f>+IF('Colaris Pokedex'!K110&lt;&gt;"",'Colaris Pokedex'!K110,"")</f>
        <v>Medium</v>
      </c>
      <c r="I917" s="17">
        <f>+IF('Colaris Pokedex'!L110&lt;&gt;"",'Colaris Pokedex'!L110,"")</f>
        <v>0</v>
      </c>
      <c r="J917" s="17" t="str">
        <f>+IF('Colaris Pokedex'!M110&lt;&gt;"",'Colaris Pokedex'!M110,"")</f>
        <v>0,0,0,0,0,0</v>
      </c>
      <c r="K917" s="17">
        <f>+IF('Colaris Pokedex'!N110&lt;&gt;"",'Colaris Pokedex'!N110,"")</f>
        <v>255</v>
      </c>
      <c r="L917" s="17">
        <f>+IF('Colaris Pokedex'!O110&lt;&gt;"",'Colaris Pokedex'!O110,"")</f>
        <v>70</v>
      </c>
      <c r="M917" s="17" t="str">
        <f>+IF('Colaris Pokedex'!P110&lt;&gt;"",'Colaris Pokedex'!P110,"")</f>
        <v>RUNAWAY</v>
      </c>
      <c r="N917" s="17" t="str">
        <f>+IF('Colaris Pokedex'!Q110&lt;&gt;"",'Colaris Pokedex'!Q110,"")</f>
        <v/>
      </c>
      <c r="O917" s="17" t="str">
        <f>+IF('Colaris Pokedex'!R110&lt;&gt;"",'Colaris Pokedex'!R110,"")</f>
        <v>1,TACKLE,1,LEER,1,GROWL,1,SCARYFACE</v>
      </c>
      <c r="P917" s="17" t="str">
        <f>+IF('Colaris Pokedex'!S110&lt;&gt;"",'Colaris Pokedex'!S110,"")</f>
        <v>FIREPUNCH,THUNDERPUNCH,ICEPUNCH,SWORDSDANCE,TAUNT,TRICK,GRASSYTERRAIN</v>
      </c>
      <c r="Q917" s="17" t="str">
        <f>+IF('Colaris Pokedex'!T110&lt;&gt;"",'Colaris Pokedex'!T110,"")</f>
        <v>Field</v>
      </c>
      <c r="R917" s="17">
        <f>+IF('Colaris Pokedex'!U110&lt;&gt;"",'Colaris Pokedex'!U110,"")</f>
        <v>4080</v>
      </c>
      <c r="S917" s="17">
        <f>+IF('Colaris Pokedex'!V110&lt;&gt;"",'Colaris Pokedex'!V110,"")</f>
        <v>0.1</v>
      </c>
      <c r="T917" s="17">
        <f>+IF('Colaris Pokedex'!W110&lt;&gt;"",'Colaris Pokedex'!W110,"")</f>
        <v>0.1</v>
      </c>
      <c r="U917" s="17" t="str">
        <f>+IF('Colaris Pokedex'!X110&lt;&gt;"",'Colaris Pokedex'!X110,"")</f>
        <v>Brown</v>
      </c>
      <c r="V917" s="17" t="str">
        <f>+IF('Colaris Pokedex'!Y110&lt;&gt;"",'Colaris Pokedex'!Y110,"")</f>
        <v/>
      </c>
      <c r="W917" s="17">
        <f>+IF('Colaris Pokedex'!Z110&lt;&gt;"",'Colaris Pokedex'!Z110,"")</f>
        <v>916</v>
      </c>
      <c r="X917" s="17">
        <f>+IF('Colaris Pokedex'!AA110&lt;&gt;"",'Colaris Pokedex'!AA110,"")</f>
        <v>0</v>
      </c>
      <c r="Y917" s="17">
        <f>+IF('Colaris Pokedex'!AB110&lt;&gt;"",'Colaris Pokedex'!AB110,"")</f>
        <v>0</v>
      </c>
      <c r="Z917" s="17">
        <f>+IF('Colaris Pokedex'!AC110&lt;&gt;"",'Colaris Pokedex'!AC110,"")</f>
        <v>0</v>
      </c>
      <c r="AA917" s="17">
        <f>+IF('Colaris Pokedex'!AD110&lt;&gt;"",'Colaris Pokedex'!AD110,"")</f>
        <v>0</v>
      </c>
      <c r="AB917" s="17">
        <f>+IF('Colaris Pokedex'!AE110&lt;&gt;"",'Colaris Pokedex'!AE110,"")</f>
        <v>0</v>
      </c>
      <c r="AC917" s="17">
        <f>+IF('Colaris Pokedex'!AF110&lt;&gt;"",'Colaris Pokedex'!AF110,"")</f>
        <v>0</v>
      </c>
      <c r="AD917" s="17">
        <f>+IF('Colaris Pokedex'!AG110&lt;&gt;"",'Colaris Pokedex'!AG110,"")</f>
        <v>0</v>
      </c>
      <c r="AE917" s="17">
        <f>+IF('Colaris Pokedex'!AH110&lt;&gt;"",'Colaris Pokedex'!AH110,"")</f>
        <v>0</v>
      </c>
      <c r="AF917" s="17">
        <f>+IF('Colaris Pokedex'!AI110&lt;&gt;"",'Colaris Pokedex'!AI110,"")</f>
        <v>0</v>
      </c>
      <c r="AG917" s="17" t="str">
        <f>+IF('Colaris Pokedex'!AJ110&lt;&gt;"",'Colaris Pokedex'!AJ110,"")</f>
        <v>916,0,0,0,0,0,0,0,0,0</v>
      </c>
      <c r="AH917" s="17" t="str">
        <f>+IF('Colaris Pokedex'!AK110&lt;&gt;"",'Colaris Pokedex'!AK110,"")</f>
        <v>TODO</v>
      </c>
      <c r="AI917" s="17" t="str">
        <f>+IF('Colaris Pokedex'!AL110&lt;&gt;"",'Colaris Pokedex'!AL110,"")</f>
        <v>"TO DO"</v>
      </c>
      <c r="AJ917" s="17" t="str">
        <f>+IF('Colaris Pokedex'!AM110&lt;&gt;"",'Colaris Pokedex'!AM110,"")</f>
        <v/>
      </c>
      <c r="AK917" s="17" t="str">
        <f>+IF('Colaris Pokedex'!AN110&lt;&gt;"",'Colaris Pokedex'!AN110,"")</f>
        <v/>
      </c>
      <c r="AL917" s="17" t="str">
        <f>+IF('Colaris Pokedex'!AO110&lt;&gt;"",'Colaris Pokedex'!AO110,"")</f>
        <v/>
      </c>
      <c r="AM917" s="17" t="str">
        <f>+IF('Colaris Pokedex'!AP110&lt;&gt;"",'Colaris Pokedex'!AP110,"")</f>
        <v/>
      </c>
      <c r="AN917" s="17">
        <f>+IF('Colaris Pokedex'!AQ110&lt;&gt;"",'Colaris Pokedex'!AQ110,"")</f>
        <v>0</v>
      </c>
      <c r="AO917" s="17">
        <f>+IF('Colaris Pokedex'!AR110&lt;&gt;"",'Colaris Pokedex'!AR110,"")</f>
        <v>25</v>
      </c>
      <c r="AP917" s="17">
        <f>+IF('Colaris Pokedex'!AS110&lt;&gt;"",'Colaris Pokedex'!AS110,"")</f>
        <v>0</v>
      </c>
      <c r="AQ917" s="17" t="str">
        <f>+IF('Colaris Pokedex'!AT110&lt;&gt;"",'Colaris Pokedex'!AT110,"")</f>
        <v/>
      </c>
      <c r="AT917" s="17" t="str">
        <f t="shared" si="27"/>
        <v>[916];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6" x14ac:dyDescent="0.25">
      <c r="A918" s="16">
        <v>917</v>
      </c>
      <c r="B918" s="17" t="str">
        <f>+IF('Colaris Pokedex'!E111&lt;&gt;"",'Colaris Pokedex'!E111,"")</f>
        <v>Inia</v>
      </c>
      <c r="C918" s="17" t="str">
        <f>+IF('Colaris Pokedex'!F111&lt;&gt;"",'Colaris Pokedex'!F111,"")</f>
        <v>INIA</v>
      </c>
      <c r="D918" s="17" t="str">
        <f>+IF('Colaris Pokedex'!G111&lt;&gt;"",'Colaris Pokedex'!G111,"")</f>
        <v>FIGHTING</v>
      </c>
      <c r="E918" s="17" t="str">
        <f>+IF('Colaris Pokedex'!H111&lt;&gt;"",'Colaris Pokedex'!H111,"")</f>
        <v>FAIRY</v>
      </c>
      <c r="F918" s="17" t="str">
        <f>+IF('Colaris Pokedex'!I111&lt;&gt;"",'Colaris Pokedex'!I111,"")</f>
        <v>30,30,30,30,30,30</v>
      </c>
      <c r="G918" s="17" t="str">
        <f>+IF('Colaris Pokedex'!J111&lt;&gt;"",'Colaris Pokedex'!J111,"")</f>
        <v>Female50Percent</v>
      </c>
      <c r="H918" s="17" t="str">
        <f>+IF('Colaris Pokedex'!K111&lt;&gt;"",'Colaris Pokedex'!K111,"")</f>
        <v>Medium</v>
      </c>
      <c r="I918" s="17">
        <f>+IF('Colaris Pokedex'!L111&lt;&gt;"",'Colaris Pokedex'!L111,"")</f>
        <v>0</v>
      </c>
      <c r="J918" s="17" t="str">
        <f>+IF('Colaris Pokedex'!M111&lt;&gt;"",'Colaris Pokedex'!M111,"")</f>
        <v>0,0,0,0,0,0</v>
      </c>
      <c r="K918" s="17">
        <f>+IF('Colaris Pokedex'!N111&lt;&gt;"",'Colaris Pokedex'!N111,"")</f>
        <v>255</v>
      </c>
      <c r="L918" s="17">
        <f>+IF('Colaris Pokedex'!O111&lt;&gt;"",'Colaris Pokedex'!O111,"")</f>
        <v>70</v>
      </c>
      <c r="M918" s="17" t="str">
        <f>+IF('Colaris Pokedex'!P111&lt;&gt;"",'Colaris Pokedex'!P111,"")</f>
        <v>RUNAWAY</v>
      </c>
      <c r="N918" s="17" t="str">
        <f>+IF('Colaris Pokedex'!Q111&lt;&gt;"",'Colaris Pokedex'!Q111,"")</f>
        <v/>
      </c>
      <c r="O918" s="17" t="str">
        <f>+IF('Colaris Pokedex'!R111&lt;&gt;"",'Colaris Pokedex'!R111,"")</f>
        <v>1,TACKLE,1,LEER,1,GROWL,1,SCARYFACE</v>
      </c>
      <c r="P918" s="17" t="str">
        <f>+IF('Colaris Pokedex'!S111&lt;&gt;"",'Colaris Pokedex'!S111,"")</f>
        <v>FIREPUNCH,THUNDERPUNCH,ICEPUNCH,SWORDSDANCE,TAUNT,TRICK,GRASSYTERRAIN</v>
      </c>
      <c r="Q918" s="17" t="str">
        <f>+IF('Colaris Pokedex'!T111&lt;&gt;"",'Colaris Pokedex'!T111,"")</f>
        <v>Field</v>
      </c>
      <c r="R918" s="17">
        <f>+IF('Colaris Pokedex'!U111&lt;&gt;"",'Colaris Pokedex'!U111,"")</f>
        <v>4080</v>
      </c>
      <c r="S918" s="17">
        <f>+IF('Colaris Pokedex'!V111&lt;&gt;"",'Colaris Pokedex'!V111,"")</f>
        <v>0.1</v>
      </c>
      <c r="T918" s="17">
        <f>+IF('Colaris Pokedex'!W111&lt;&gt;"",'Colaris Pokedex'!W111,"")</f>
        <v>0.1</v>
      </c>
      <c r="U918" s="17" t="str">
        <f>+IF('Colaris Pokedex'!X111&lt;&gt;"",'Colaris Pokedex'!X111,"")</f>
        <v>Brown</v>
      </c>
      <c r="V918" s="17" t="str">
        <f>+IF('Colaris Pokedex'!Y111&lt;&gt;"",'Colaris Pokedex'!Y111,"")</f>
        <v/>
      </c>
      <c r="W918" s="17">
        <f>+IF('Colaris Pokedex'!Z111&lt;&gt;"",'Colaris Pokedex'!Z111,"")</f>
        <v>917</v>
      </c>
      <c r="X918" s="17">
        <f>+IF('Colaris Pokedex'!AA111&lt;&gt;"",'Colaris Pokedex'!AA111,"")</f>
        <v>0</v>
      </c>
      <c r="Y918" s="17">
        <f>+IF('Colaris Pokedex'!AB111&lt;&gt;"",'Colaris Pokedex'!AB111,"")</f>
        <v>0</v>
      </c>
      <c r="Z918" s="17">
        <f>+IF('Colaris Pokedex'!AC111&lt;&gt;"",'Colaris Pokedex'!AC111,"")</f>
        <v>0</v>
      </c>
      <c r="AA918" s="17">
        <f>+IF('Colaris Pokedex'!AD111&lt;&gt;"",'Colaris Pokedex'!AD111,"")</f>
        <v>0</v>
      </c>
      <c r="AB918" s="17">
        <f>+IF('Colaris Pokedex'!AE111&lt;&gt;"",'Colaris Pokedex'!AE111,"")</f>
        <v>0</v>
      </c>
      <c r="AC918" s="17">
        <f>+IF('Colaris Pokedex'!AF111&lt;&gt;"",'Colaris Pokedex'!AF111,"")</f>
        <v>0</v>
      </c>
      <c r="AD918" s="17">
        <f>+IF('Colaris Pokedex'!AG111&lt;&gt;"",'Colaris Pokedex'!AG111,"")</f>
        <v>0</v>
      </c>
      <c r="AE918" s="17">
        <f>+IF('Colaris Pokedex'!AH111&lt;&gt;"",'Colaris Pokedex'!AH111,"")</f>
        <v>0</v>
      </c>
      <c r="AF918" s="17">
        <f>+IF('Colaris Pokedex'!AI111&lt;&gt;"",'Colaris Pokedex'!AI111,"")</f>
        <v>0</v>
      </c>
      <c r="AG918" s="17" t="str">
        <f>+IF('Colaris Pokedex'!AJ111&lt;&gt;"",'Colaris Pokedex'!AJ111,"")</f>
        <v>917,0,0,0,0,0,0,0,0,0</v>
      </c>
      <c r="AH918" s="17" t="str">
        <f>+IF('Colaris Pokedex'!AK111&lt;&gt;"",'Colaris Pokedex'!AK111,"")</f>
        <v>TODO</v>
      </c>
      <c r="AI918" s="17" t="str">
        <f>+IF('Colaris Pokedex'!AL111&lt;&gt;"",'Colaris Pokedex'!AL111,"")</f>
        <v>"TO DO"</v>
      </c>
      <c r="AJ918" s="17" t="str">
        <f>+IF('Colaris Pokedex'!AM111&lt;&gt;"",'Colaris Pokedex'!AM111,"")</f>
        <v/>
      </c>
      <c r="AK918" s="17" t="str">
        <f>+IF('Colaris Pokedex'!AN111&lt;&gt;"",'Colaris Pokedex'!AN111,"")</f>
        <v/>
      </c>
      <c r="AL918" s="17" t="str">
        <f>+IF('Colaris Pokedex'!AO111&lt;&gt;"",'Colaris Pokedex'!AO111,"")</f>
        <v/>
      </c>
      <c r="AM918" s="17" t="str">
        <f>+IF('Colaris Pokedex'!AP111&lt;&gt;"",'Colaris Pokedex'!AP111,"")</f>
        <v/>
      </c>
      <c r="AN918" s="17">
        <f>+IF('Colaris Pokedex'!AQ111&lt;&gt;"",'Colaris Pokedex'!AQ111,"")</f>
        <v>0</v>
      </c>
      <c r="AO918" s="17">
        <f>+IF('Colaris Pokedex'!AR111&lt;&gt;"",'Colaris Pokedex'!AR111,"")</f>
        <v>25</v>
      </c>
      <c r="AP918" s="17">
        <f>+IF('Colaris Pokedex'!AS111&lt;&gt;"",'Colaris Pokedex'!AS111,"")</f>
        <v>0</v>
      </c>
      <c r="AQ918" s="17" t="str">
        <f>+IF('Colaris Pokedex'!AT111&lt;&gt;"",'Colaris Pokedex'!AT111,"")</f>
        <v/>
      </c>
      <c r="AT918" s="17" t="str">
        <f t="shared" si="27"/>
        <v>[917];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DO";FormNames=;WildItemCommon=;WildItemUncommon=;WildItemRare=;BattlerPlayerY=0;BattlerEnemyY=25;BattlerAltitude=0;Evolutions=;Incense=</v>
      </c>
    </row>
    <row r="919" spans="1:46" x14ac:dyDescent="0.25">
      <c r="A919" s="16">
        <v>918</v>
      </c>
      <c r="B919" s="17" t="str">
        <f>+IF('Colaris Pokedex'!E112&lt;&gt;"",'Colaris Pokedex'!E112,"")</f>
        <v>Botoller</v>
      </c>
      <c r="C919" s="17" t="str">
        <f>+IF('Colaris Pokedex'!F112&lt;&gt;"",'Colaris Pokedex'!F112,"")</f>
        <v>BOTOLLER</v>
      </c>
      <c r="D919" s="17" t="str">
        <f>+IF('Colaris Pokedex'!G112&lt;&gt;"",'Colaris Pokedex'!G112,"")</f>
        <v>FIGHTING</v>
      </c>
      <c r="E919" s="17" t="str">
        <f>+IF('Colaris Pokedex'!H112&lt;&gt;"",'Colaris Pokedex'!H112,"")</f>
        <v>FAIRY</v>
      </c>
      <c r="F919" s="17" t="str">
        <f>+IF('Colaris Pokedex'!I112&lt;&gt;"",'Colaris Pokedex'!I112,"")</f>
        <v>30,30,30,30,30,30</v>
      </c>
      <c r="G919" s="17" t="str">
        <f>+IF('Colaris Pokedex'!J112&lt;&gt;"",'Colaris Pokedex'!J112,"")</f>
        <v>Female50Percent</v>
      </c>
      <c r="H919" s="17" t="str">
        <f>+IF('Colaris Pokedex'!K112&lt;&gt;"",'Colaris Pokedex'!K112,"")</f>
        <v>Medium</v>
      </c>
      <c r="I919" s="17">
        <f>+IF('Colaris Pokedex'!L112&lt;&gt;"",'Colaris Pokedex'!L112,"")</f>
        <v>0</v>
      </c>
      <c r="J919" s="17" t="str">
        <f>+IF('Colaris Pokedex'!M112&lt;&gt;"",'Colaris Pokedex'!M112,"")</f>
        <v>0,0,0,0,0,0</v>
      </c>
      <c r="K919" s="17">
        <f>+IF('Colaris Pokedex'!N112&lt;&gt;"",'Colaris Pokedex'!N112,"")</f>
        <v>255</v>
      </c>
      <c r="L919" s="17">
        <f>+IF('Colaris Pokedex'!O112&lt;&gt;"",'Colaris Pokedex'!O112,"")</f>
        <v>70</v>
      </c>
      <c r="M919" s="17" t="str">
        <f>+IF('Colaris Pokedex'!P112&lt;&gt;"",'Colaris Pokedex'!P112,"")</f>
        <v>RUNAWAY</v>
      </c>
      <c r="N919" s="17" t="str">
        <f>+IF('Colaris Pokedex'!Q112&lt;&gt;"",'Colaris Pokedex'!Q112,"")</f>
        <v/>
      </c>
      <c r="O919" s="17" t="str">
        <f>+IF('Colaris Pokedex'!R112&lt;&gt;"",'Colaris Pokedex'!R112,"")</f>
        <v>1,TACKLE,1,LEER,1,GROWL,1,SCARYFACE</v>
      </c>
      <c r="P919" s="17" t="str">
        <f>+IF('Colaris Pokedex'!S112&lt;&gt;"",'Colaris Pokedex'!S112,"")</f>
        <v>FIREPUNCH,THUNDERPUNCH,ICEPUNCH,SWORDSDANCE,TAUNT,TRICK,GRASSYTERRAIN</v>
      </c>
      <c r="Q919" s="17" t="str">
        <f>+IF('Colaris Pokedex'!T112&lt;&gt;"",'Colaris Pokedex'!T112,"")</f>
        <v>Field</v>
      </c>
      <c r="R919" s="17">
        <f>+IF('Colaris Pokedex'!U112&lt;&gt;"",'Colaris Pokedex'!U112,"")</f>
        <v>4080</v>
      </c>
      <c r="S919" s="17">
        <f>+IF('Colaris Pokedex'!V112&lt;&gt;"",'Colaris Pokedex'!V112,"")</f>
        <v>0.1</v>
      </c>
      <c r="T919" s="17">
        <f>+IF('Colaris Pokedex'!W112&lt;&gt;"",'Colaris Pokedex'!W112,"")</f>
        <v>0.1</v>
      </c>
      <c r="U919" s="17" t="str">
        <f>+IF('Colaris Pokedex'!X112&lt;&gt;"",'Colaris Pokedex'!X112,"")</f>
        <v>Brown</v>
      </c>
      <c r="V919" s="17" t="str">
        <f>+IF('Colaris Pokedex'!Y112&lt;&gt;"",'Colaris Pokedex'!Y112,"")</f>
        <v/>
      </c>
      <c r="W919" s="17">
        <f>+IF('Colaris Pokedex'!Z112&lt;&gt;"",'Colaris Pokedex'!Z112,"")</f>
        <v>918</v>
      </c>
      <c r="X919" s="17">
        <f>+IF('Colaris Pokedex'!AA112&lt;&gt;"",'Colaris Pokedex'!AA112,"")</f>
        <v>0</v>
      </c>
      <c r="Y919" s="17">
        <f>+IF('Colaris Pokedex'!AB112&lt;&gt;"",'Colaris Pokedex'!AB112,"")</f>
        <v>0</v>
      </c>
      <c r="Z919" s="17">
        <f>+IF('Colaris Pokedex'!AC112&lt;&gt;"",'Colaris Pokedex'!AC112,"")</f>
        <v>0</v>
      </c>
      <c r="AA919" s="17">
        <f>+IF('Colaris Pokedex'!AD112&lt;&gt;"",'Colaris Pokedex'!AD112,"")</f>
        <v>0</v>
      </c>
      <c r="AB919" s="17">
        <f>+IF('Colaris Pokedex'!AE112&lt;&gt;"",'Colaris Pokedex'!AE112,"")</f>
        <v>0</v>
      </c>
      <c r="AC919" s="17">
        <f>+IF('Colaris Pokedex'!AF112&lt;&gt;"",'Colaris Pokedex'!AF112,"")</f>
        <v>0</v>
      </c>
      <c r="AD919" s="17">
        <f>+IF('Colaris Pokedex'!AG112&lt;&gt;"",'Colaris Pokedex'!AG112,"")</f>
        <v>0</v>
      </c>
      <c r="AE919" s="17">
        <f>+IF('Colaris Pokedex'!AH112&lt;&gt;"",'Colaris Pokedex'!AH112,"")</f>
        <v>0</v>
      </c>
      <c r="AF919" s="17">
        <f>+IF('Colaris Pokedex'!AI112&lt;&gt;"",'Colaris Pokedex'!AI112,"")</f>
        <v>0</v>
      </c>
      <c r="AG919" s="17" t="str">
        <f>+IF('Colaris Pokedex'!AJ112&lt;&gt;"",'Colaris Pokedex'!AJ112,"")</f>
        <v>918,0,0,0,0,0,0,0,0,0</v>
      </c>
      <c r="AH919" s="17" t="str">
        <f>+IF('Colaris Pokedex'!AK112&lt;&gt;"",'Colaris Pokedex'!AK112,"")</f>
        <v>TODO</v>
      </c>
      <c r="AI919" s="17" t="str">
        <f>+IF('Colaris Pokedex'!AL112&lt;&gt;"",'Colaris Pokedex'!AL112,"")</f>
        <v>"TO DO"</v>
      </c>
      <c r="AJ919" s="17" t="str">
        <f>+IF('Colaris Pokedex'!AM112&lt;&gt;"",'Colaris Pokedex'!AM112,"")</f>
        <v/>
      </c>
      <c r="AK919" s="17" t="str">
        <f>+IF('Colaris Pokedex'!AN112&lt;&gt;"",'Colaris Pokedex'!AN112,"")</f>
        <v/>
      </c>
      <c r="AL919" s="17" t="str">
        <f>+IF('Colaris Pokedex'!AO112&lt;&gt;"",'Colaris Pokedex'!AO112,"")</f>
        <v/>
      </c>
      <c r="AM919" s="17" t="str">
        <f>+IF('Colaris Pokedex'!AP112&lt;&gt;"",'Colaris Pokedex'!AP112,"")</f>
        <v/>
      </c>
      <c r="AN919" s="17">
        <f>+IF('Colaris Pokedex'!AQ112&lt;&gt;"",'Colaris Pokedex'!AQ112,"")</f>
        <v>0</v>
      </c>
      <c r="AO919" s="17">
        <f>+IF('Colaris Pokedex'!AR112&lt;&gt;"",'Colaris Pokedex'!AR112,"")</f>
        <v>25</v>
      </c>
      <c r="AP919" s="17">
        <f>+IF('Colaris Pokedex'!AS112&lt;&gt;"",'Colaris Pokedex'!AS112,"")</f>
        <v>0</v>
      </c>
      <c r="AQ919" s="17" t="str">
        <f>+IF('Colaris Pokedex'!AT112&lt;&gt;"",'Colaris Pokedex'!AT112,"")</f>
        <v/>
      </c>
      <c r="AT919" s="17" t="str">
        <f t="shared" si="27"/>
        <v>[918];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6" x14ac:dyDescent="0.25">
      <c r="A920" s="16">
        <v>919</v>
      </c>
      <c r="B920" s="17" t="str">
        <f>+IF('Colaris Pokedex'!E113&lt;&gt;"",'Colaris Pokedex'!E113,"")</f>
        <v>Pokerus</v>
      </c>
      <c r="C920" s="17" t="str">
        <f>+IF('Colaris Pokedex'!F113&lt;&gt;"",'Colaris Pokedex'!F113,"")</f>
        <v>POKERUS</v>
      </c>
      <c r="D920" s="17" t="str">
        <f>+IF('Colaris Pokedex'!G113&lt;&gt;"",'Colaris Pokedex'!G113,"")</f>
        <v>POISON</v>
      </c>
      <c r="E920" s="17" t="str">
        <f>+IF('Colaris Pokedex'!H113&lt;&gt;"",'Colaris Pokedex'!H113,"")</f>
        <v/>
      </c>
      <c r="F920" s="17" t="str">
        <f>+IF('Colaris Pokedex'!I113&lt;&gt;"",'Colaris Pokedex'!I113,"")</f>
        <v>30,30,30,30,30,30</v>
      </c>
      <c r="G920" s="17" t="str">
        <f>+IF('Colaris Pokedex'!J113&lt;&gt;"",'Colaris Pokedex'!J113,"")</f>
        <v>Female50Percent</v>
      </c>
      <c r="H920" s="17" t="str">
        <f>+IF('Colaris Pokedex'!K113&lt;&gt;"",'Colaris Pokedex'!K113,"")</f>
        <v>Medium</v>
      </c>
      <c r="I920" s="17">
        <f>+IF('Colaris Pokedex'!L113&lt;&gt;"",'Colaris Pokedex'!L113,"")</f>
        <v>0</v>
      </c>
      <c r="J920" s="17" t="str">
        <f>+IF('Colaris Pokedex'!M113&lt;&gt;"",'Colaris Pokedex'!M113,"")</f>
        <v>0,0,0,0,0,0</v>
      </c>
      <c r="K920" s="17">
        <f>+IF('Colaris Pokedex'!N113&lt;&gt;"",'Colaris Pokedex'!N113,"")</f>
        <v>255</v>
      </c>
      <c r="L920" s="17">
        <f>+IF('Colaris Pokedex'!O113&lt;&gt;"",'Colaris Pokedex'!O113,"")</f>
        <v>70</v>
      </c>
      <c r="M920" s="17" t="str">
        <f>+IF('Colaris Pokedex'!P113&lt;&gt;"",'Colaris Pokedex'!P113,"")</f>
        <v>RUNAWAY</v>
      </c>
      <c r="N920" s="17" t="str">
        <f>+IF('Colaris Pokedex'!Q113&lt;&gt;"",'Colaris Pokedex'!Q113,"")</f>
        <v/>
      </c>
      <c r="O920" s="17" t="str">
        <f>+IF('Colaris Pokedex'!R113&lt;&gt;"",'Colaris Pokedex'!R113,"")</f>
        <v>1,TACKLE,1,LEER,1,GROWL,1,SCARYFACE</v>
      </c>
      <c r="P920" s="17" t="str">
        <f>+IF('Colaris Pokedex'!S113&lt;&gt;"",'Colaris Pokedex'!S113,"")</f>
        <v>FIREPUNCH,THUNDERPUNCH,ICEPUNCH,SWORDSDANCE,TAUNT,TRICK,GRASSYTERRAIN</v>
      </c>
      <c r="Q920" s="17" t="str">
        <f>+IF('Colaris Pokedex'!T113&lt;&gt;"",'Colaris Pokedex'!T113,"")</f>
        <v>Field</v>
      </c>
      <c r="R920" s="17">
        <f>+IF('Colaris Pokedex'!U113&lt;&gt;"",'Colaris Pokedex'!U113,"")</f>
        <v>4080</v>
      </c>
      <c r="S920" s="17">
        <f>+IF('Colaris Pokedex'!V113&lt;&gt;"",'Colaris Pokedex'!V113,"")</f>
        <v>0.1</v>
      </c>
      <c r="T920" s="17">
        <f>+IF('Colaris Pokedex'!W113&lt;&gt;"",'Colaris Pokedex'!W113,"")</f>
        <v>0.1</v>
      </c>
      <c r="U920" s="17" t="str">
        <f>+IF('Colaris Pokedex'!X113&lt;&gt;"",'Colaris Pokedex'!X113,"")</f>
        <v>Brown</v>
      </c>
      <c r="V920" s="17" t="str">
        <f>+IF('Colaris Pokedex'!Y113&lt;&gt;"",'Colaris Pokedex'!Y113,"")</f>
        <v/>
      </c>
      <c r="W920" s="17">
        <f>+IF('Colaris Pokedex'!Z113&lt;&gt;"",'Colaris Pokedex'!Z113,"")</f>
        <v>919</v>
      </c>
      <c r="X920" s="17">
        <f>+IF('Colaris Pokedex'!AA113&lt;&gt;"",'Colaris Pokedex'!AA113,"")</f>
        <v>0</v>
      </c>
      <c r="Y920" s="17">
        <f>+IF('Colaris Pokedex'!AB113&lt;&gt;"",'Colaris Pokedex'!AB113,"")</f>
        <v>0</v>
      </c>
      <c r="Z920" s="17">
        <f>+IF('Colaris Pokedex'!AC113&lt;&gt;"",'Colaris Pokedex'!AC113,"")</f>
        <v>0</v>
      </c>
      <c r="AA920" s="17">
        <f>+IF('Colaris Pokedex'!AD113&lt;&gt;"",'Colaris Pokedex'!AD113,"")</f>
        <v>0</v>
      </c>
      <c r="AB920" s="17">
        <f>+IF('Colaris Pokedex'!AE113&lt;&gt;"",'Colaris Pokedex'!AE113,"")</f>
        <v>0</v>
      </c>
      <c r="AC920" s="17">
        <f>+IF('Colaris Pokedex'!AF113&lt;&gt;"",'Colaris Pokedex'!AF113,"")</f>
        <v>0</v>
      </c>
      <c r="AD920" s="17">
        <f>+IF('Colaris Pokedex'!AG113&lt;&gt;"",'Colaris Pokedex'!AG113,"")</f>
        <v>0</v>
      </c>
      <c r="AE920" s="17">
        <f>+IF('Colaris Pokedex'!AH113&lt;&gt;"",'Colaris Pokedex'!AH113,"")</f>
        <v>0</v>
      </c>
      <c r="AF920" s="17">
        <f>+IF('Colaris Pokedex'!AI113&lt;&gt;"",'Colaris Pokedex'!AI113,"")</f>
        <v>0</v>
      </c>
      <c r="AG920" s="17" t="str">
        <f>+IF('Colaris Pokedex'!AJ113&lt;&gt;"",'Colaris Pokedex'!AJ113,"")</f>
        <v>919,0,0,0,0,0,0,0,0,0</v>
      </c>
      <c r="AH920" s="17" t="str">
        <f>+IF('Colaris Pokedex'!AK113&lt;&gt;"",'Colaris Pokedex'!AK113,"")</f>
        <v>TODO</v>
      </c>
      <c r="AI920" s="17" t="str">
        <f>+IF('Colaris Pokedex'!AL113&lt;&gt;"",'Colaris Pokedex'!AL113,"")</f>
        <v>"TO DO"</v>
      </c>
      <c r="AJ920" s="17" t="str">
        <f>+IF('Colaris Pokedex'!AM113&lt;&gt;"",'Colaris Pokedex'!AM113,"")</f>
        <v/>
      </c>
      <c r="AK920" s="17" t="str">
        <f>+IF('Colaris Pokedex'!AN113&lt;&gt;"",'Colaris Pokedex'!AN113,"")</f>
        <v/>
      </c>
      <c r="AL920" s="17" t="str">
        <f>+IF('Colaris Pokedex'!AO113&lt;&gt;"",'Colaris Pokedex'!AO113,"")</f>
        <v/>
      </c>
      <c r="AM920" s="17" t="str">
        <f>+IF('Colaris Pokedex'!AP113&lt;&gt;"",'Colaris Pokedex'!AP113,"")</f>
        <v/>
      </c>
      <c r="AN920" s="17">
        <f>+IF('Colaris Pokedex'!AQ113&lt;&gt;"",'Colaris Pokedex'!AQ113,"")</f>
        <v>0</v>
      </c>
      <c r="AO920" s="17">
        <f>+IF('Colaris Pokedex'!AR113&lt;&gt;"",'Colaris Pokedex'!AR113,"")</f>
        <v>25</v>
      </c>
      <c r="AP920" s="17">
        <f>+IF('Colaris Pokedex'!AS113&lt;&gt;"",'Colaris Pokedex'!AS113,"")</f>
        <v>0</v>
      </c>
      <c r="AQ920" s="17" t="str">
        <f>+IF('Colaris Pokedex'!AT113&lt;&gt;"",'Colaris Pokedex'!AT113,"")</f>
        <v/>
      </c>
      <c r="AT920" s="17" t="str">
        <f t="shared" si="27"/>
        <v>[919];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DO";FormNames=;WildItemCommon=;WildItemUncommon=;WildItemRare=;BattlerPlayerY=0;BattlerEnemyY=25;BattlerAltitude=0;Evolutions=;Incense=</v>
      </c>
    </row>
    <row r="921" spans="1:46" x14ac:dyDescent="0.25">
      <c r="A921" s="16">
        <v>920</v>
      </c>
      <c r="B921" s="17" t="str">
        <f>+IF('Colaris Pokedex'!E114&lt;&gt;"",'Colaris Pokedex'!E114,"")</f>
        <v>Maligrus</v>
      </c>
      <c r="C921" s="17" t="str">
        <f>+IF('Colaris Pokedex'!F114&lt;&gt;"",'Colaris Pokedex'!F114,"")</f>
        <v>MALIGRUS</v>
      </c>
      <c r="D921" s="17" t="str">
        <f>+IF('Colaris Pokedex'!G114&lt;&gt;"",'Colaris Pokedex'!G114,"")</f>
        <v>POISON</v>
      </c>
      <c r="E921" s="17" t="str">
        <f>+IF('Colaris Pokedex'!H114&lt;&gt;"",'Colaris Pokedex'!H114,"")</f>
        <v>DARK</v>
      </c>
      <c r="F921" s="17" t="str">
        <f>+IF('Colaris Pokedex'!I114&lt;&gt;"",'Colaris Pokedex'!I114,"")</f>
        <v>30,30,30,30,30,30</v>
      </c>
      <c r="G921" s="17" t="str">
        <f>+IF('Colaris Pokedex'!J114&lt;&gt;"",'Colaris Pokedex'!J114,"")</f>
        <v>Female50Percent</v>
      </c>
      <c r="H921" s="17" t="str">
        <f>+IF('Colaris Pokedex'!K114&lt;&gt;"",'Colaris Pokedex'!K114,"")</f>
        <v>Medium</v>
      </c>
      <c r="I921" s="17">
        <f>+IF('Colaris Pokedex'!L114&lt;&gt;"",'Colaris Pokedex'!L114,"")</f>
        <v>0</v>
      </c>
      <c r="J921" s="17" t="str">
        <f>+IF('Colaris Pokedex'!M114&lt;&gt;"",'Colaris Pokedex'!M114,"")</f>
        <v>0,0,0,0,0,0</v>
      </c>
      <c r="K921" s="17">
        <f>+IF('Colaris Pokedex'!N114&lt;&gt;"",'Colaris Pokedex'!N114,"")</f>
        <v>255</v>
      </c>
      <c r="L921" s="17">
        <f>+IF('Colaris Pokedex'!O114&lt;&gt;"",'Colaris Pokedex'!O114,"")</f>
        <v>70</v>
      </c>
      <c r="M921" s="17" t="str">
        <f>+IF('Colaris Pokedex'!P114&lt;&gt;"",'Colaris Pokedex'!P114,"")</f>
        <v>RUNAWAY</v>
      </c>
      <c r="N921" s="17" t="str">
        <f>+IF('Colaris Pokedex'!Q114&lt;&gt;"",'Colaris Pokedex'!Q114,"")</f>
        <v/>
      </c>
      <c r="O921" s="17" t="str">
        <f>+IF('Colaris Pokedex'!R114&lt;&gt;"",'Colaris Pokedex'!R114,"")</f>
        <v>1,TACKLE,1,LEER,1,GROWL,1,SCARYFACE</v>
      </c>
      <c r="P921" s="17" t="str">
        <f>+IF('Colaris Pokedex'!S114&lt;&gt;"",'Colaris Pokedex'!S114,"")</f>
        <v>FIREPUNCH,THUNDERPUNCH,ICEPUNCH,SWORDSDANCE,TAUNT,TRICK,GRASSYTERRAIN</v>
      </c>
      <c r="Q921" s="17" t="str">
        <f>+IF('Colaris Pokedex'!T114&lt;&gt;"",'Colaris Pokedex'!T114,"")</f>
        <v>Field</v>
      </c>
      <c r="R921" s="17">
        <f>+IF('Colaris Pokedex'!U114&lt;&gt;"",'Colaris Pokedex'!U114,"")</f>
        <v>4080</v>
      </c>
      <c r="S921" s="17">
        <f>+IF('Colaris Pokedex'!V114&lt;&gt;"",'Colaris Pokedex'!V114,"")</f>
        <v>0.1</v>
      </c>
      <c r="T921" s="17">
        <f>+IF('Colaris Pokedex'!W114&lt;&gt;"",'Colaris Pokedex'!W114,"")</f>
        <v>0.1</v>
      </c>
      <c r="U921" s="17" t="str">
        <f>+IF('Colaris Pokedex'!X114&lt;&gt;"",'Colaris Pokedex'!X114,"")</f>
        <v>Brown</v>
      </c>
      <c r="V921" s="17" t="str">
        <f>+IF('Colaris Pokedex'!Y114&lt;&gt;"",'Colaris Pokedex'!Y114,"")</f>
        <v/>
      </c>
      <c r="W921" s="17">
        <f>+IF('Colaris Pokedex'!Z114&lt;&gt;"",'Colaris Pokedex'!Z114,"")</f>
        <v>920</v>
      </c>
      <c r="X921" s="17">
        <f>+IF('Colaris Pokedex'!AA114&lt;&gt;"",'Colaris Pokedex'!AA114,"")</f>
        <v>0</v>
      </c>
      <c r="Y921" s="17">
        <f>+IF('Colaris Pokedex'!AB114&lt;&gt;"",'Colaris Pokedex'!AB114,"")</f>
        <v>0</v>
      </c>
      <c r="Z921" s="17">
        <f>+IF('Colaris Pokedex'!AC114&lt;&gt;"",'Colaris Pokedex'!AC114,"")</f>
        <v>0</v>
      </c>
      <c r="AA921" s="17">
        <f>+IF('Colaris Pokedex'!AD114&lt;&gt;"",'Colaris Pokedex'!AD114,"")</f>
        <v>0</v>
      </c>
      <c r="AB921" s="17">
        <f>+IF('Colaris Pokedex'!AE114&lt;&gt;"",'Colaris Pokedex'!AE114,"")</f>
        <v>0</v>
      </c>
      <c r="AC921" s="17">
        <f>+IF('Colaris Pokedex'!AF114&lt;&gt;"",'Colaris Pokedex'!AF114,"")</f>
        <v>0</v>
      </c>
      <c r="AD921" s="17">
        <f>+IF('Colaris Pokedex'!AG114&lt;&gt;"",'Colaris Pokedex'!AG114,"")</f>
        <v>0</v>
      </c>
      <c r="AE921" s="17">
        <f>+IF('Colaris Pokedex'!AH114&lt;&gt;"",'Colaris Pokedex'!AH114,"")</f>
        <v>0</v>
      </c>
      <c r="AF921" s="17">
        <f>+IF('Colaris Pokedex'!AI114&lt;&gt;"",'Colaris Pokedex'!AI114,"")</f>
        <v>0</v>
      </c>
      <c r="AG921" s="17" t="str">
        <f>+IF('Colaris Pokedex'!AJ114&lt;&gt;"",'Colaris Pokedex'!AJ114,"")</f>
        <v>920,0,0,0,0,0,0,0,0,0</v>
      </c>
      <c r="AH921" s="17" t="str">
        <f>+IF('Colaris Pokedex'!AK114&lt;&gt;"",'Colaris Pokedex'!AK114,"")</f>
        <v>TODO</v>
      </c>
      <c r="AI921" s="17" t="str">
        <f>+IF('Colaris Pokedex'!AL114&lt;&gt;"",'Colaris Pokedex'!AL114,"")</f>
        <v>"TO DO"</v>
      </c>
      <c r="AJ921" s="17" t="str">
        <f>+IF('Colaris Pokedex'!AM114&lt;&gt;"",'Colaris Pokedex'!AM114,"")</f>
        <v/>
      </c>
      <c r="AK921" s="17" t="str">
        <f>+IF('Colaris Pokedex'!AN114&lt;&gt;"",'Colaris Pokedex'!AN114,"")</f>
        <v/>
      </c>
      <c r="AL921" s="17" t="str">
        <f>+IF('Colaris Pokedex'!AO114&lt;&gt;"",'Colaris Pokedex'!AO114,"")</f>
        <v/>
      </c>
      <c r="AM921" s="17" t="str">
        <f>+IF('Colaris Pokedex'!AP114&lt;&gt;"",'Colaris Pokedex'!AP114,"")</f>
        <v/>
      </c>
      <c r="AN921" s="17">
        <f>+IF('Colaris Pokedex'!AQ114&lt;&gt;"",'Colaris Pokedex'!AQ114,"")</f>
        <v>0</v>
      </c>
      <c r="AO921" s="17">
        <f>+IF('Colaris Pokedex'!AR114&lt;&gt;"",'Colaris Pokedex'!AR114,"")</f>
        <v>25</v>
      </c>
      <c r="AP921" s="17">
        <f>+IF('Colaris Pokedex'!AS114&lt;&gt;"",'Colaris Pokedex'!AS114,"")</f>
        <v>0</v>
      </c>
      <c r="AQ921" s="17" t="str">
        <f>+IF('Colaris Pokedex'!AT114&lt;&gt;"",'Colaris Pokedex'!AT114,"")</f>
        <v/>
      </c>
      <c r="AT921" s="17" t="str">
        <f t="shared" si="27"/>
        <v>[920];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6" x14ac:dyDescent="0.25">
      <c r="A922" s="16">
        <v>921</v>
      </c>
      <c r="B922" s="17" t="str">
        <f>+IF('Colaris Pokedex'!E115&lt;&gt;"",'Colaris Pokedex'!E115,"")</f>
        <v>Iguanana</v>
      </c>
      <c r="C922" s="17" t="str">
        <f>+IF('Colaris Pokedex'!F115&lt;&gt;"",'Colaris Pokedex'!F115,"")</f>
        <v>IGUANANA</v>
      </c>
      <c r="D922" s="17" t="str">
        <f>+IF('Colaris Pokedex'!G115&lt;&gt;"",'Colaris Pokedex'!G115,"")</f>
        <v>DRAGON</v>
      </c>
      <c r="E922" s="17" t="str">
        <f>+IF('Colaris Pokedex'!H115&lt;&gt;"",'Colaris Pokedex'!H115,"")</f>
        <v>FERAL</v>
      </c>
      <c r="F922" s="17" t="str">
        <f>+IF('Colaris Pokedex'!I115&lt;&gt;"",'Colaris Pokedex'!I115,"")</f>
        <v>30,30,30,30,30,30</v>
      </c>
      <c r="G922" s="17" t="str">
        <f>+IF('Colaris Pokedex'!J115&lt;&gt;"",'Colaris Pokedex'!J115,"")</f>
        <v>Female50Percent</v>
      </c>
      <c r="H922" s="17" t="str">
        <f>+IF('Colaris Pokedex'!K115&lt;&gt;"",'Colaris Pokedex'!K115,"")</f>
        <v>Medium</v>
      </c>
      <c r="I922" s="17">
        <f>+IF('Colaris Pokedex'!L115&lt;&gt;"",'Colaris Pokedex'!L115,"")</f>
        <v>0</v>
      </c>
      <c r="J922" s="17" t="str">
        <f>+IF('Colaris Pokedex'!M115&lt;&gt;"",'Colaris Pokedex'!M115,"")</f>
        <v>0,0,0,0,0,0</v>
      </c>
      <c r="K922" s="17">
        <f>+IF('Colaris Pokedex'!N115&lt;&gt;"",'Colaris Pokedex'!N115,"")</f>
        <v>255</v>
      </c>
      <c r="L922" s="17">
        <f>+IF('Colaris Pokedex'!O115&lt;&gt;"",'Colaris Pokedex'!O115,"")</f>
        <v>70</v>
      </c>
      <c r="M922" s="17" t="str">
        <f>+IF('Colaris Pokedex'!P115&lt;&gt;"",'Colaris Pokedex'!P115,"")</f>
        <v>RUNAWAY</v>
      </c>
      <c r="N922" s="17" t="str">
        <f>+IF('Colaris Pokedex'!Q115&lt;&gt;"",'Colaris Pokedex'!Q115,"")</f>
        <v/>
      </c>
      <c r="O922" s="17" t="str">
        <f>+IF('Colaris Pokedex'!R115&lt;&gt;"",'Colaris Pokedex'!R115,"")</f>
        <v>1,TACKLE,1,LEER,1,GROWL,1,SCARYFACE</v>
      </c>
      <c r="P922" s="17" t="str">
        <f>+IF('Colaris Pokedex'!S115&lt;&gt;"",'Colaris Pokedex'!S115,"")</f>
        <v>FIREPUNCH,THUNDERPUNCH,ICEPUNCH,SWORDSDANCE,TAUNT,TRICK,GRASSYTERRAIN</v>
      </c>
      <c r="Q922" s="17" t="str">
        <f>+IF('Colaris Pokedex'!T115&lt;&gt;"",'Colaris Pokedex'!T115,"")</f>
        <v>Field</v>
      </c>
      <c r="R922" s="17">
        <f>+IF('Colaris Pokedex'!U115&lt;&gt;"",'Colaris Pokedex'!U115,"")</f>
        <v>4080</v>
      </c>
      <c r="S922" s="17">
        <f>+IF('Colaris Pokedex'!V115&lt;&gt;"",'Colaris Pokedex'!V115,"")</f>
        <v>0.1</v>
      </c>
      <c r="T922" s="17">
        <f>+IF('Colaris Pokedex'!W115&lt;&gt;"",'Colaris Pokedex'!W115,"")</f>
        <v>0.1</v>
      </c>
      <c r="U922" s="17" t="str">
        <f>+IF('Colaris Pokedex'!X115&lt;&gt;"",'Colaris Pokedex'!X115,"")</f>
        <v>Brown</v>
      </c>
      <c r="V922" s="17" t="str">
        <f>+IF('Colaris Pokedex'!Y115&lt;&gt;"",'Colaris Pokedex'!Y115,"")</f>
        <v/>
      </c>
      <c r="W922" s="17">
        <f>+IF('Colaris Pokedex'!Z115&lt;&gt;"",'Colaris Pokedex'!Z115,"")</f>
        <v>921</v>
      </c>
      <c r="X922" s="17">
        <f>+IF('Colaris Pokedex'!AA115&lt;&gt;"",'Colaris Pokedex'!AA115,"")</f>
        <v>0</v>
      </c>
      <c r="Y922" s="17">
        <f>+IF('Colaris Pokedex'!AB115&lt;&gt;"",'Colaris Pokedex'!AB115,"")</f>
        <v>0</v>
      </c>
      <c r="Z922" s="17">
        <f>+IF('Colaris Pokedex'!AC115&lt;&gt;"",'Colaris Pokedex'!AC115,"")</f>
        <v>0</v>
      </c>
      <c r="AA922" s="17">
        <f>+IF('Colaris Pokedex'!AD115&lt;&gt;"",'Colaris Pokedex'!AD115,"")</f>
        <v>0</v>
      </c>
      <c r="AB922" s="17">
        <f>+IF('Colaris Pokedex'!AE115&lt;&gt;"",'Colaris Pokedex'!AE115,"")</f>
        <v>0</v>
      </c>
      <c r="AC922" s="17">
        <f>+IF('Colaris Pokedex'!AF115&lt;&gt;"",'Colaris Pokedex'!AF115,"")</f>
        <v>0</v>
      </c>
      <c r="AD922" s="17">
        <f>+IF('Colaris Pokedex'!AG115&lt;&gt;"",'Colaris Pokedex'!AG115,"")</f>
        <v>0</v>
      </c>
      <c r="AE922" s="17">
        <f>+IF('Colaris Pokedex'!AH115&lt;&gt;"",'Colaris Pokedex'!AH115,"")</f>
        <v>0</v>
      </c>
      <c r="AF922" s="17">
        <f>+IF('Colaris Pokedex'!AI115&lt;&gt;"",'Colaris Pokedex'!AI115,"")</f>
        <v>0</v>
      </c>
      <c r="AG922" s="17" t="str">
        <f>+IF('Colaris Pokedex'!AJ115&lt;&gt;"",'Colaris Pokedex'!AJ115,"")</f>
        <v>921,0,0,0,0,0,0,0,0,0</v>
      </c>
      <c r="AH922" s="17" t="str">
        <f>+IF('Colaris Pokedex'!AK115&lt;&gt;"",'Colaris Pokedex'!AK115,"")</f>
        <v>TODO</v>
      </c>
      <c r="AI922" s="17" t="str">
        <f>+IF('Colaris Pokedex'!AL115&lt;&gt;"",'Colaris Pokedex'!AL115,"")</f>
        <v>"TO DO"</v>
      </c>
      <c r="AJ922" s="17" t="str">
        <f>+IF('Colaris Pokedex'!AM115&lt;&gt;"",'Colaris Pokedex'!AM115,"")</f>
        <v/>
      </c>
      <c r="AK922" s="17" t="str">
        <f>+IF('Colaris Pokedex'!AN115&lt;&gt;"",'Colaris Pokedex'!AN115,"")</f>
        <v/>
      </c>
      <c r="AL922" s="17" t="str">
        <f>+IF('Colaris Pokedex'!AO115&lt;&gt;"",'Colaris Pokedex'!AO115,"")</f>
        <v/>
      </c>
      <c r="AM922" s="17" t="str">
        <f>+IF('Colaris Pokedex'!AP115&lt;&gt;"",'Colaris Pokedex'!AP115,"")</f>
        <v/>
      </c>
      <c r="AN922" s="17">
        <f>+IF('Colaris Pokedex'!AQ115&lt;&gt;"",'Colaris Pokedex'!AQ115,"")</f>
        <v>0</v>
      </c>
      <c r="AO922" s="17">
        <f>+IF('Colaris Pokedex'!AR115&lt;&gt;"",'Colaris Pokedex'!AR115,"")</f>
        <v>25</v>
      </c>
      <c r="AP922" s="17">
        <f>+IF('Colaris Pokedex'!AS115&lt;&gt;"",'Colaris Pokedex'!AS115,"")</f>
        <v>0</v>
      </c>
      <c r="AQ922" s="17" t="str">
        <f>+IF('Colaris Pokedex'!AT115&lt;&gt;"",'Colaris Pokedex'!AT115,"")</f>
        <v/>
      </c>
      <c r="AT922" s="17" t="str">
        <f t="shared" si="27"/>
        <v>[921];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DO";FormNames=;WildItemCommon=;WildItemUncommon=;WildItemRare=;BattlerPlayerY=0;BattlerEnemyY=25;BattlerAltitude=0;Evolutions=;Incense=</v>
      </c>
    </row>
    <row r="923" spans="1:46" x14ac:dyDescent="0.25">
      <c r="A923" s="16">
        <v>922</v>
      </c>
      <c r="B923" s="17" t="str">
        <f>+IF('Colaris Pokedex'!E116&lt;&gt;"",'Colaris Pokedex'!E116,"")</f>
        <v>Draguana</v>
      </c>
      <c r="C923" s="17" t="str">
        <f>+IF('Colaris Pokedex'!F116&lt;&gt;"",'Colaris Pokedex'!F116,"")</f>
        <v>DRAGUANA</v>
      </c>
      <c r="D923" s="17" t="str">
        <f>+IF('Colaris Pokedex'!G116&lt;&gt;"",'Colaris Pokedex'!G116,"")</f>
        <v>DRAGON</v>
      </c>
      <c r="E923" s="17" t="str">
        <f>+IF('Colaris Pokedex'!H116&lt;&gt;"",'Colaris Pokedex'!H116,"")</f>
        <v>FERAL</v>
      </c>
      <c r="F923" s="17" t="str">
        <f>+IF('Colaris Pokedex'!I116&lt;&gt;"",'Colaris Pokedex'!I116,"")</f>
        <v>30,30,30,30,30,30</v>
      </c>
      <c r="G923" s="17" t="str">
        <f>+IF('Colaris Pokedex'!J116&lt;&gt;"",'Colaris Pokedex'!J116,"")</f>
        <v>Female50Percent</v>
      </c>
      <c r="H923" s="17" t="str">
        <f>+IF('Colaris Pokedex'!K116&lt;&gt;"",'Colaris Pokedex'!K116,"")</f>
        <v>Medium</v>
      </c>
      <c r="I923" s="17">
        <f>+IF('Colaris Pokedex'!L116&lt;&gt;"",'Colaris Pokedex'!L116,"")</f>
        <v>0</v>
      </c>
      <c r="J923" s="17" t="str">
        <f>+IF('Colaris Pokedex'!M116&lt;&gt;"",'Colaris Pokedex'!M116,"")</f>
        <v>0,0,0,0,0,0</v>
      </c>
      <c r="K923" s="17">
        <f>+IF('Colaris Pokedex'!N116&lt;&gt;"",'Colaris Pokedex'!N116,"")</f>
        <v>255</v>
      </c>
      <c r="L923" s="17">
        <f>+IF('Colaris Pokedex'!O116&lt;&gt;"",'Colaris Pokedex'!O116,"")</f>
        <v>70</v>
      </c>
      <c r="M923" s="17" t="str">
        <f>+IF('Colaris Pokedex'!P116&lt;&gt;"",'Colaris Pokedex'!P116,"")</f>
        <v>RUNAWAY</v>
      </c>
      <c r="N923" s="17" t="str">
        <f>+IF('Colaris Pokedex'!Q116&lt;&gt;"",'Colaris Pokedex'!Q116,"")</f>
        <v/>
      </c>
      <c r="O923" s="17" t="str">
        <f>+IF('Colaris Pokedex'!R116&lt;&gt;"",'Colaris Pokedex'!R116,"")</f>
        <v>1,TACKLE,1,LEER,1,GROWL,1,SCARYFACE</v>
      </c>
      <c r="P923" s="17" t="str">
        <f>+IF('Colaris Pokedex'!S116&lt;&gt;"",'Colaris Pokedex'!S116,"")</f>
        <v>FIREPUNCH,THUNDERPUNCH,ICEPUNCH,SWORDSDANCE,TAUNT,TRICK,GRASSYTERRAIN</v>
      </c>
      <c r="Q923" s="17" t="str">
        <f>+IF('Colaris Pokedex'!T116&lt;&gt;"",'Colaris Pokedex'!T116,"")</f>
        <v>Field</v>
      </c>
      <c r="R923" s="17">
        <f>+IF('Colaris Pokedex'!U116&lt;&gt;"",'Colaris Pokedex'!U116,"")</f>
        <v>4080</v>
      </c>
      <c r="S923" s="17">
        <f>+IF('Colaris Pokedex'!V116&lt;&gt;"",'Colaris Pokedex'!V116,"")</f>
        <v>0.1</v>
      </c>
      <c r="T923" s="17">
        <f>+IF('Colaris Pokedex'!W116&lt;&gt;"",'Colaris Pokedex'!W116,"")</f>
        <v>0.1</v>
      </c>
      <c r="U923" s="17" t="str">
        <f>+IF('Colaris Pokedex'!X116&lt;&gt;"",'Colaris Pokedex'!X116,"")</f>
        <v>Brown</v>
      </c>
      <c r="V923" s="17" t="str">
        <f>+IF('Colaris Pokedex'!Y116&lt;&gt;"",'Colaris Pokedex'!Y116,"")</f>
        <v/>
      </c>
      <c r="W923" s="17">
        <f>+IF('Colaris Pokedex'!Z116&lt;&gt;"",'Colaris Pokedex'!Z116,"")</f>
        <v>922</v>
      </c>
      <c r="X923" s="17">
        <f>+IF('Colaris Pokedex'!AA116&lt;&gt;"",'Colaris Pokedex'!AA116,"")</f>
        <v>0</v>
      </c>
      <c r="Y923" s="17">
        <f>+IF('Colaris Pokedex'!AB116&lt;&gt;"",'Colaris Pokedex'!AB116,"")</f>
        <v>0</v>
      </c>
      <c r="Z923" s="17">
        <f>+IF('Colaris Pokedex'!AC116&lt;&gt;"",'Colaris Pokedex'!AC116,"")</f>
        <v>0</v>
      </c>
      <c r="AA923" s="17">
        <f>+IF('Colaris Pokedex'!AD116&lt;&gt;"",'Colaris Pokedex'!AD116,"")</f>
        <v>0</v>
      </c>
      <c r="AB923" s="17">
        <f>+IF('Colaris Pokedex'!AE116&lt;&gt;"",'Colaris Pokedex'!AE116,"")</f>
        <v>0</v>
      </c>
      <c r="AC923" s="17">
        <f>+IF('Colaris Pokedex'!AF116&lt;&gt;"",'Colaris Pokedex'!AF116,"")</f>
        <v>0</v>
      </c>
      <c r="AD923" s="17">
        <f>+IF('Colaris Pokedex'!AG116&lt;&gt;"",'Colaris Pokedex'!AG116,"")</f>
        <v>0</v>
      </c>
      <c r="AE923" s="17">
        <f>+IF('Colaris Pokedex'!AH116&lt;&gt;"",'Colaris Pokedex'!AH116,"")</f>
        <v>0</v>
      </c>
      <c r="AF923" s="17">
        <f>+IF('Colaris Pokedex'!AI116&lt;&gt;"",'Colaris Pokedex'!AI116,"")</f>
        <v>0</v>
      </c>
      <c r="AG923" s="17" t="str">
        <f>+IF('Colaris Pokedex'!AJ116&lt;&gt;"",'Colaris Pokedex'!AJ116,"")</f>
        <v>922,0,0,0,0,0,0,0,0,0</v>
      </c>
      <c r="AH923" s="17" t="str">
        <f>+IF('Colaris Pokedex'!AK116&lt;&gt;"",'Colaris Pokedex'!AK116,"")</f>
        <v>TODO</v>
      </c>
      <c r="AI923" s="17" t="str">
        <f>+IF('Colaris Pokedex'!AL116&lt;&gt;"",'Colaris Pokedex'!AL116,"")</f>
        <v>"TO DO"</v>
      </c>
      <c r="AJ923" s="17" t="str">
        <f>+IF('Colaris Pokedex'!AM116&lt;&gt;"",'Colaris Pokedex'!AM116,"")</f>
        <v/>
      </c>
      <c r="AK923" s="17" t="str">
        <f>+IF('Colaris Pokedex'!AN116&lt;&gt;"",'Colaris Pokedex'!AN116,"")</f>
        <v/>
      </c>
      <c r="AL923" s="17" t="str">
        <f>+IF('Colaris Pokedex'!AO116&lt;&gt;"",'Colaris Pokedex'!AO116,"")</f>
        <v/>
      </c>
      <c r="AM923" s="17" t="str">
        <f>+IF('Colaris Pokedex'!AP116&lt;&gt;"",'Colaris Pokedex'!AP116,"")</f>
        <v/>
      </c>
      <c r="AN923" s="17">
        <f>+IF('Colaris Pokedex'!AQ116&lt;&gt;"",'Colaris Pokedex'!AQ116,"")</f>
        <v>0</v>
      </c>
      <c r="AO923" s="17">
        <f>+IF('Colaris Pokedex'!AR116&lt;&gt;"",'Colaris Pokedex'!AR116,"")</f>
        <v>25</v>
      </c>
      <c r="AP923" s="17">
        <f>+IF('Colaris Pokedex'!AS116&lt;&gt;"",'Colaris Pokedex'!AS116,"")</f>
        <v>0</v>
      </c>
      <c r="AQ923" s="17" t="str">
        <f>+IF('Colaris Pokedex'!AT116&lt;&gt;"",'Colaris Pokedex'!AT116,"")</f>
        <v/>
      </c>
      <c r="AT923" s="17" t="str">
        <f t="shared" si="27"/>
        <v>[922];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6" x14ac:dyDescent="0.25">
      <c r="A924" s="16">
        <v>923</v>
      </c>
      <c r="B924" s="17" t="str">
        <f>+IF('Colaris Pokedex'!E117&lt;&gt;"",'Colaris Pokedex'!E117,"")</f>
        <v>Arapaima</v>
      </c>
      <c r="C924" s="17" t="str">
        <f>+IF('Colaris Pokedex'!F117&lt;&gt;"",'Colaris Pokedex'!F117,"")</f>
        <v>ARAPAIMA</v>
      </c>
      <c r="D924" s="17" t="str">
        <f>+IF('Colaris Pokedex'!G117&lt;&gt;"",'Colaris Pokedex'!G117,"")</f>
        <v>STEEL</v>
      </c>
      <c r="E924" s="17" t="str">
        <f>+IF('Colaris Pokedex'!H117&lt;&gt;"",'Colaris Pokedex'!H117,"")</f>
        <v>WATER</v>
      </c>
      <c r="F924" s="17" t="str">
        <f>+IF('Colaris Pokedex'!I117&lt;&gt;"",'Colaris Pokedex'!I117,"")</f>
        <v>30,30,30,30,30,30</v>
      </c>
      <c r="G924" s="17" t="str">
        <f>+IF('Colaris Pokedex'!J117&lt;&gt;"",'Colaris Pokedex'!J117,"")</f>
        <v>Female50Percent</v>
      </c>
      <c r="H924" s="17" t="str">
        <f>+IF('Colaris Pokedex'!K117&lt;&gt;"",'Colaris Pokedex'!K117,"")</f>
        <v>Medium</v>
      </c>
      <c r="I924" s="17">
        <f>+IF('Colaris Pokedex'!L117&lt;&gt;"",'Colaris Pokedex'!L117,"")</f>
        <v>0</v>
      </c>
      <c r="J924" s="17" t="str">
        <f>+IF('Colaris Pokedex'!M117&lt;&gt;"",'Colaris Pokedex'!M117,"")</f>
        <v>0,0,0,0,0,0</v>
      </c>
      <c r="K924" s="17">
        <f>+IF('Colaris Pokedex'!N117&lt;&gt;"",'Colaris Pokedex'!N117,"")</f>
        <v>255</v>
      </c>
      <c r="L924" s="17">
        <f>+IF('Colaris Pokedex'!O117&lt;&gt;"",'Colaris Pokedex'!O117,"")</f>
        <v>70</v>
      </c>
      <c r="M924" s="17" t="str">
        <f>+IF('Colaris Pokedex'!P117&lt;&gt;"",'Colaris Pokedex'!P117,"")</f>
        <v>RUNAWAY</v>
      </c>
      <c r="N924" s="17" t="str">
        <f>+IF('Colaris Pokedex'!Q117&lt;&gt;"",'Colaris Pokedex'!Q117,"")</f>
        <v/>
      </c>
      <c r="O924" s="17" t="str">
        <f>+IF('Colaris Pokedex'!R117&lt;&gt;"",'Colaris Pokedex'!R117,"")</f>
        <v>1,TACKLE,1,LEER,1,GROWL,1,SCARYFACE</v>
      </c>
      <c r="P924" s="17" t="str">
        <f>+IF('Colaris Pokedex'!S117&lt;&gt;"",'Colaris Pokedex'!S117,"")</f>
        <v>FIREPUNCH,THUNDERPUNCH,ICEPUNCH,SWORDSDANCE,TAUNT,TRICK,GRASSYTERRAIN</v>
      </c>
      <c r="Q924" s="17" t="str">
        <f>+IF('Colaris Pokedex'!T117&lt;&gt;"",'Colaris Pokedex'!T117,"")</f>
        <v>Field</v>
      </c>
      <c r="R924" s="17">
        <f>+IF('Colaris Pokedex'!U117&lt;&gt;"",'Colaris Pokedex'!U117,"")</f>
        <v>4080</v>
      </c>
      <c r="S924" s="17">
        <f>+IF('Colaris Pokedex'!V117&lt;&gt;"",'Colaris Pokedex'!V117,"")</f>
        <v>0.1</v>
      </c>
      <c r="T924" s="17">
        <f>+IF('Colaris Pokedex'!W117&lt;&gt;"",'Colaris Pokedex'!W117,"")</f>
        <v>0.1</v>
      </c>
      <c r="U924" s="17" t="str">
        <f>+IF('Colaris Pokedex'!X117&lt;&gt;"",'Colaris Pokedex'!X117,"")</f>
        <v>Brown</v>
      </c>
      <c r="V924" s="17" t="str">
        <f>+IF('Colaris Pokedex'!Y117&lt;&gt;"",'Colaris Pokedex'!Y117,"")</f>
        <v/>
      </c>
      <c r="W924" s="17">
        <f>+IF('Colaris Pokedex'!Z117&lt;&gt;"",'Colaris Pokedex'!Z117,"")</f>
        <v>923</v>
      </c>
      <c r="X924" s="17">
        <f>+IF('Colaris Pokedex'!AA117&lt;&gt;"",'Colaris Pokedex'!AA117,"")</f>
        <v>0</v>
      </c>
      <c r="Y924" s="17">
        <f>+IF('Colaris Pokedex'!AB117&lt;&gt;"",'Colaris Pokedex'!AB117,"")</f>
        <v>0</v>
      </c>
      <c r="Z924" s="17">
        <f>+IF('Colaris Pokedex'!AC117&lt;&gt;"",'Colaris Pokedex'!AC117,"")</f>
        <v>0</v>
      </c>
      <c r="AA924" s="17">
        <f>+IF('Colaris Pokedex'!AD117&lt;&gt;"",'Colaris Pokedex'!AD117,"")</f>
        <v>0</v>
      </c>
      <c r="AB924" s="17">
        <f>+IF('Colaris Pokedex'!AE117&lt;&gt;"",'Colaris Pokedex'!AE117,"")</f>
        <v>0</v>
      </c>
      <c r="AC924" s="17">
        <f>+IF('Colaris Pokedex'!AF117&lt;&gt;"",'Colaris Pokedex'!AF117,"")</f>
        <v>0</v>
      </c>
      <c r="AD924" s="17">
        <f>+IF('Colaris Pokedex'!AG117&lt;&gt;"",'Colaris Pokedex'!AG117,"")</f>
        <v>0</v>
      </c>
      <c r="AE924" s="17">
        <f>+IF('Colaris Pokedex'!AH117&lt;&gt;"",'Colaris Pokedex'!AH117,"")</f>
        <v>0</v>
      </c>
      <c r="AF924" s="17">
        <f>+IF('Colaris Pokedex'!AI117&lt;&gt;"",'Colaris Pokedex'!AI117,"")</f>
        <v>0</v>
      </c>
      <c r="AG924" s="17" t="str">
        <f>+IF('Colaris Pokedex'!AJ117&lt;&gt;"",'Colaris Pokedex'!AJ117,"")</f>
        <v>923,0,0,0,0,0,0,0,0,0</v>
      </c>
      <c r="AH924" s="17" t="str">
        <f>+IF('Colaris Pokedex'!AK117&lt;&gt;"",'Colaris Pokedex'!AK117,"")</f>
        <v>TODO</v>
      </c>
      <c r="AI924" s="17" t="str">
        <f>+IF('Colaris Pokedex'!AL117&lt;&gt;"",'Colaris Pokedex'!AL117,"")</f>
        <v>"TO DO"</v>
      </c>
      <c r="AJ924" s="17" t="str">
        <f>+IF('Colaris Pokedex'!AM117&lt;&gt;"",'Colaris Pokedex'!AM117,"")</f>
        <v/>
      </c>
      <c r="AK924" s="17" t="str">
        <f>+IF('Colaris Pokedex'!AN117&lt;&gt;"",'Colaris Pokedex'!AN117,"")</f>
        <v/>
      </c>
      <c r="AL924" s="17" t="str">
        <f>+IF('Colaris Pokedex'!AO117&lt;&gt;"",'Colaris Pokedex'!AO117,"")</f>
        <v/>
      </c>
      <c r="AM924" s="17" t="str">
        <f>+IF('Colaris Pokedex'!AP117&lt;&gt;"",'Colaris Pokedex'!AP117,"")</f>
        <v/>
      </c>
      <c r="AN924" s="17">
        <f>+IF('Colaris Pokedex'!AQ117&lt;&gt;"",'Colaris Pokedex'!AQ117,"")</f>
        <v>0</v>
      </c>
      <c r="AO924" s="17">
        <f>+IF('Colaris Pokedex'!AR117&lt;&gt;"",'Colaris Pokedex'!AR117,"")</f>
        <v>25</v>
      </c>
      <c r="AP924" s="17">
        <f>+IF('Colaris Pokedex'!AS117&lt;&gt;"",'Colaris Pokedex'!AS117,"")</f>
        <v>0</v>
      </c>
      <c r="AQ924" s="17" t="str">
        <f>+IF('Colaris Pokedex'!AT117&lt;&gt;"",'Colaris Pokedex'!AT117,"")</f>
        <v/>
      </c>
      <c r="AT924" s="17" t="str">
        <f t="shared" si="27"/>
        <v>[923];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DO";FormNames=;WildItemCommon=;WildItemUncommon=;WildItemRare=;BattlerPlayerY=0;BattlerEnemyY=25;BattlerAltitude=0;Evolutions=;Incense=</v>
      </c>
    </row>
    <row r="925" spans="1:46" x14ac:dyDescent="0.25">
      <c r="A925" s="16">
        <v>924</v>
      </c>
      <c r="B925" s="17" t="str">
        <f>+IF('Colaris Pokedex'!E118&lt;&gt;"",'Colaris Pokedex'!E118,"")</f>
        <v>Piraruku</v>
      </c>
      <c r="C925" s="17" t="str">
        <f>+IF('Colaris Pokedex'!F118&lt;&gt;"",'Colaris Pokedex'!F118,"")</f>
        <v>PIRARUKU</v>
      </c>
      <c r="D925" s="17" t="str">
        <f>+IF('Colaris Pokedex'!G118&lt;&gt;"",'Colaris Pokedex'!G118,"")</f>
        <v>STEEL</v>
      </c>
      <c r="E925" s="17" t="str">
        <f>+IF('Colaris Pokedex'!H118&lt;&gt;"",'Colaris Pokedex'!H118,"")</f>
        <v>WATER</v>
      </c>
      <c r="F925" s="17" t="str">
        <f>+IF('Colaris Pokedex'!I118&lt;&gt;"",'Colaris Pokedex'!I118,"")</f>
        <v>30,30,30,30,30,30</v>
      </c>
      <c r="G925" s="17" t="str">
        <f>+IF('Colaris Pokedex'!J118&lt;&gt;"",'Colaris Pokedex'!J118,"")</f>
        <v>Female50Percent</v>
      </c>
      <c r="H925" s="17" t="str">
        <f>+IF('Colaris Pokedex'!K118&lt;&gt;"",'Colaris Pokedex'!K118,"")</f>
        <v>Medium</v>
      </c>
      <c r="I925" s="17">
        <f>+IF('Colaris Pokedex'!L118&lt;&gt;"",'Colaris Pokedex'!L118,"")</f>
        <v>0</v>
      </c>
      <c r="J925" s="17" t="str">
        <f>+IF('Colaris Pokedex'!M118&lt;&gt;"",'Colaris Pokedex'!M118,"")</f>
        <v>0,0,0,0,0,0</v>
      </c>
      <c r="K925" s="17">
        <f>+IF('Colaris Pokedex'!N118&lt;&gt;"",'Colaris Pokedex'!N118,"")</f>
        <v>255</v>
      </c>
      <c r="L925" s="17">
        <f>+IF('Colaris Pokedex'!O118&lt;&gt;"",'Colaris Pokedex'!O118,"")</f>
        <v>70</v>
      </c>
      <c r="M925" s="17" t="str">
        <f>+IF('Colaris Pokedex'!P118&lt;&gt;"",'Colaris Pokedex'!P118,"")</f>
        <v>RUNAWAY</v>
      </c>
      <c r="N925" s="17" t="str">
        <f>+IF('Colaris Pokedex'!Q118&lt;&gt;"",'Colaris Pokedex'!Q118,"")</f>
        <v/>
      </c>
      <c r="O925" s="17" t="str">
        <f>+IF('Colaris Pokedex'!R118&lt;&gt;"",'Colaris Pokedex'!R118,"")</f>
        <v>1,TACKLE,1,LEER,1,GROWL,1,SCARYFACE</v>
      </c>
      <c r="P925" s="17" t="str">
        <f>+IF('Colaris Pokedex'!S118&lt;&gt;"",'Colaris Pokedex'!S118,"")</f>
        <v>FIREPUNCH,THUNDERPUNCH,ICEPUNCH,SWORDSDANCE,TAUNT,TRICK,GRASSYTERRAIN</v>
      </c>
      <c r="Q925" s="17" t="str">
        <f>+IF('Colaris Pokedex'!T118&lt;&gt;"",'Colaris Pokedex'!T118,"")</f>
        <v>Field</v>
      </c>
      <c r="R925" s="17">
        <f>+IF('Colaris Pokedex'!U118&lt;&gt;"",'Colaris Pokedex'!U118,"")</f>
        <v>4080</v>
      </c>
      <c r="S925" s="17">
        <f>+IF('Colaris Pokedex'!V118&lt;&gt;"",'Colaris Pokedex'!V118,"")</f>
        <v>0.1</v>
      </c>
      <c r="T925" s="17">
        <f>+IF('Colaris Pokedex'!W118&lt;&gt;"",'Colaris Pokedex'!W118,"")</f>
        <v>0.1</v>
      </c>
      <c r="U925" s="17" t="str">
        <f>+IF('Colaris Pokedex'!X118&lt;&gt;"",'Colaris Pokedex'!X118,"")</f>
        <v>Brown</v>
      </c>
      <c r="V925" s="17" t="str">
        <f>+IF('Colaris Pokedex'!Y118&lt;&gt;"",'Colaris Pokedex'!Y118,"")</f>
        <v/>
      </c>
      <c r="W925" s="17">
        <f>+IF('Colaris Pokedex'!Z118&lt;&gt;"",'Colaris Pokedex'!Z118,"")</f>
        <v>924</v>
      </c>
      <c r="X925" s="17">
        <f>+IF('Colaris Pokedex'!AA118&lt;&gt;"",'Colaris Pokedex'!AA118,"")</f>
        <v>0</v>
      </c>
      <c r="Y925" s="17">
        <f>+IF('Colaris Pokedex'!AB118&lt;&gt;"",'Colaris Pokedex'!AB118,"")</f>
        <v>0</v>
      </c>
      <c r="Z925" s="17">
        <f>+IF('Colaris Pokedex'!AC118&lt;&gt;"",'Colaris Pokedex'!AC118,"")</f>
        <v>0</v>
      </c>
      <c r="AA925" s="17">
        <f>+IF('Colaris Pokedex'!AD118&lt;&gt;"",'Colaris Pokedex'!AD118,"")</f>
        <v>0</v>
      </c>
      <c r="AB925" s="17">
        <f>+IF('Colaris Pokedex'!AE118&lt;&gt;"",'Colaris Pokedex'!AE118,"")</f>
        <v>0</v>
      </c>
      <c r="AC925" s="17">
        <f>+IF('Colaris Pokedex'!AF118&lt;&gt;"",'Colaris Pokedex'!AF118,"")</f>
        <v>0</v>
      </c>
      <c r="AD925" s="17">
        <f>+IF('Colaris Pokedex'!AG118&lt;&gt;"",'Colaris Pokedex'!AG118,"")</f>
        <v>0</v>
      </c>
      <c r="AE925" s="17">
        <f>+IF('Colaris Pokedex'!AH118&lt;&gt;"",'Colaris Pokedex'!AH118,"")</f>
        <v>0</v>
      </c>
      <c r="AF925" s="17">
        <f>+IF('Colaris Pokedex'!AI118&lt;&gt;"",'Colaris Pokedex'!AI118,"")</f>
        <v>0</v>
      </c>
      <c r="AG925" s="17" t="str">
        <f>+IF('Colaris Pokedex'!AJ118&lt;&gt;"",'Colaris Pokedex'!AJ118,"")</f>
        <v>924,0,0,0,0,0,0,0,0,0</v>
      </c>
      <c r="AH925" s="17" t="str">
        <f>+IF('Colaris Pokedex'!AK118&lt;&gt;"",'Colaris Pokedex'!AK118,"")</f>
        <v>TODO</v>
      </c>
      <c r="AI925" s="17" t="str">
        <f>+IF('Colaris Pokedex'!AL118&lt;&gt;"",'Colaris Pokedex'!AL118,"")</f>
        <v>"TO DO"</v>
      </c>
      <c r="AJ925" s="17" t="str">
        <f>+IF('Colaris Pokedex'!AM118&lt;&gt;"",'Colaris Pokedex'!AM118,"")</f>
        <v/>
      </c>
      <c r="AK925" s="17" t="str">
        <f>+IF('Colaris Pokedex'!AN118&lt;&gt;"",'Colaris Pokedex'!AN118,"")</f>
        <v/>
      </c>
      <c r="AL925" s="17" t="str">
        <f>+IF('Colaris Pokedex'!AO118&lt;&gt;"",'Colaris Pokedex'!AO118,"")</f>
        <v/>
      </c>
      <c r="AM925" s="17" t="str">
        <f>+IF('Colaris Pokedex'!AP118&lt;&gt;"",'Colaris Pokedex'!AP118,"")</f>
        <v/>
      </c>
      <c r="AN925" s="17">
        <f>+IF('Colaris Pokedex'!AQ118&lt;&gt;"",'Colaris Pokedex'!AQ118,"")</f>
        <v>0</v>
      </c>
      <c r="AO925" s="17">
        <f>+IF('Colaris Pokedex'!AR118&lt;&gt;"",'Colaris Pokedex'!AR118,"")</f>
        <v>25</v>
      </c>
      <c r="AP925" s="17">
        <f>+IF('Colaris Pokedex'!AS118&lt;&gt;"",'Colaris Pokedex'!AS118,"")</f>
        <v>0</v>
      </c>
      <c r="AQ925" s="17" t="str">
        <f>+IF('Colaris Pokedex'!AT118&lt;&gt;"",'Colaris Pokedex'!AT118,"")</f>
        <v/>
      </c>
      <c r="AT925" s="17" t="str">
        <f t="shared" si="27"/>
        <v>[924];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6" x14ac:dyDescent="0.25">
      <c r="A926" s="16">
        <v>925</v>
      </c>
      <c r="B926" s="17" t="str">
        <f>+IF('Colaris Pokedex'!E119&lt;&gt;"",'Colaris Pokedex'!E119,"")</f>
        <v>Tadigrade</v>
      </c>
      <c r="C926" s="17" t="str">
        <f>+IF('Colaris Pokedex'!F119&lt;&gt;"",'Colaris Pokedex'!F119,"")</f>
        <v>TADIGRADE</v>
      </c>
      <c r="D926" s="17" t="str">
        <f>+IF('Colaris Pokedex'!G119&lt;&gt;"",'Colaris Pokedex'!G119,"")</f>
        <v>WATER</v>
      </c>
      <c r="E926" s="17" t="str">
        <f>+IF('Colaris Pokedex'!H119&lt;&gt;"",'Colaris Pokedex'!H119,"")</f>
        <v/>
      </c>
      <c r="F926" s="17" t="str">
        <f>+IF('Colaris Pokedex'!I119&lt;&gt;"",'Colaris Pokedex'!I119,"")</f>
        <v>30,30,30,30,30,30</v>
      </c>
      <c r="G926" s="17" t="str">
        <f>+IF('Colaris Pokedex'!J119&lt;&gt;"",'Colaris Pokedex'!J119,"")</f>
        <v>Female50Percent</v>
      </c>
      <c r="H926" s="17" t="str">
        <f>+IF('Colaris Pokedex'!K119&lt;&gt;"",'Colaris Pokedex'!K119,"")</f>
        <v>Medium</v>
      </c>
      <c r="I926" s="17">
        <f>+IF('Colaris Pokedex'!L119&lt;&gt;"",'Colaris Pokedex'!L119,"")</f>
        <v>0</v>
      </c>
      <c r="J926" s="17" t="str">
        <f>+IF('Colaris Pokedex'!M119&lt;&gt;"",'Colaris Pokedex'!M119,"")</f>
        <v>0,0,0,0,0,0</v>
      </c>
      <c r="K926" s="17">
        <f>+IF('Colaris Pokedex'!N119&lt;&gt;"",'Colaris Pokedex'!N119,"")</f>
        <v>255</v>
      </c>
      <c r="L926" s="17">
        <f>+IF('Colaris Pokedex'!O119&lt;&gt;"",'Colaris Pokedex'!O119,"")</f>
        <v>70</v>
      </c>
      <c r="M926" s="17" t="str">
        <f>+IF('Colaris Pokedex'!P119&lt;&gt;"",'Colaris Pokedex'!P119,"")</f>
        <v>RUNAWAY</v>
      </c>
      <c r="N926" s="17" t="str">
        <f>+IF('Colaris Pokedex'!Q119&lt;&gt;"",'Colaris Pokedex'!Q119,"")</f>
        <v/>
      </c>
      <c r="O926" s="17" t="str">
        <f>+IF('Colaris Pokedex'!R119&lt;&gt;"",'Colaris Pokedex'!R119,"")</f>
        <v>1,TACKLE,1,LEER,1,GROWL,1,SCARYFACE</v>
      </c>
      <c r="P926" s="17" t="str">
        <f>+IF('Colaris Pokedex'!S119&lt;&gt;"",'Colaris Pokedex'!S119,"")</f>
        <v>FIREPUNCH,THUNDERPUNCH,ICEPUNCH,SWORDSDANCE,TAUNT,TRICK,GRASSYTERRAIN</v>
      </c>
      <c r="Q926" s="17" t="str">
        <f>+IF('Colaris Pokedex'!T119&lt;&gt;"",'Colaris Pokedex'!T119,"")</f>
        <v>Field</v>
      </c>
      <c r="R926" s="17">
        <f>+IF('Colaris Pokedex'!U119&lt;&gt;"",'Colaris Pokedex'!U119,"")</f>
        <v>4080</v>
      </c>
      <c r="S926" s="17">
        <f>+IF('Colaris Pokedex'!V119&lt;&gt;"",'Colaris Pokedex'!V119,"")</f>
        <v>0.1</v>
      </c>
      <c r="T926" s="17">
        <f>+IF('Colaris Pokedex'!W119&lt;&gt;"",'Colaris Pokedex'!W119,"")</f>
        <v>0.1</v>
      </c>
      <c r="U926" s="17" t="str">
        <f>+IF('Colaris Pokedex'!X119&lt;&gt;"",'Colaris Pokedex'!X119,"")</f>
        <v>Brown</v>
      </c>
      <c r="V926" s="17" t="str">
        <f>+IF('Colaris Pokedex'!Y119&lt;&gt;"",'Colaris Pokedex'!Y119,"")</f>
        <v/>
      </c>
      <c r="W926" s="17">
        <f>+IF('Colaris Pokedex'!Z119&lt;&gt;"",'Colaris Pokedex'!Z119,"")</f>
        <v>925</v>
      </c>
      <c r="X926" s="17">
        <f>+IF('Colaris Pokedex'!AA119&lt;&gt;"",'Colaris Pokedex'!AA119,"")</f>
        <v>0</v>
      </c>
      <c r="Y926" s="17">
        <f>+IF('Colaris Pokedex'!AB119&lt;&gt;"",'Colaris Pokedex'!AB119,"")</f>
        <v>0</v>
      </c>
      <c r="Z926" s="17">
        <f>+IF('Colaris Pokedex'!AC119&lt;&gt;"",'Colaris Pokedex'!AC119,"")</f>
        <v>0</v>
      </c>
      <c r="AA926" s="17">
        <f>+IF('Colaris Pokedex'!AD119&lt;&gt;"",'Colaris Pokedex'!AD119,"")</f>
        <v>0</v>
      </c>
      <c r="AB926" s="17">
        <f>+IF('Colaris Pokedex'!AE119&lt;&gt;"",'Colaris Pokedex'!AE119,"")</f>
        <v>0</v>
      </c>
      <c r="AC926" s="17">
        <f>+IF('Colaris Pokedex'!AF119&lt;&gt;"",'Colaris Pokedex'!AF119,"")</f>
        <v>0</v>
      </c>
      <c r="AD926" s="17">
        <f>+IF('Colaris Pokedex'!AG119&lt;&gt;"",'Colaris Pokedex'!AG119,"")</f>
        <v>0</v>
      </c>
      <c r="AE926" s="17">
        <f>+IF('Colaris Pokedex'!AH119&lt;&gt;"",'Colaris Pokedex'!AH119,"")</f>
        <v>0</v>
      </c>
      <c r="AF926" s="17">
        <f>+IF('Colaris Pokedex'!AI119&lt;&gt;"",'Colaris Pokedex'!AI119,"")</f>
        <v>0</v>
      </c>
      <c r="AG926" s="17" t="str">
        <f>+IF('Colaris Pokedex'!AJ119&lt;&gt;"",'Colaris Pokedex'!AJ119,"")</f>
        <v>925,0,0,0,0,0,0,0,0,0</v>
      </c>
      <c r="AH926" s="17" t="str">
        <f>+IF('Colaris Pokedex'!AK119&lt;&gt;"",'Colaris Pokedex'!AK119,"")</f>
        <v>TODO</v>
      </c>
      <c r="AI926" s="17" t="str">
        <f>+IF('Colaris Pokedex'!AL119&lt;&gt;"",'Colaris Pokedex'!AL119,"")</f>
        <v>"TO DO"</v>
      </c>
      <c r="AJ926" s="17" t="str">
        <f>+IF('Colaris Pokedex'!AM119&lt;&gt;"",'Colaris Pokedex'!AM119,"")</f>
        <v/>
      </c>
      <c r="AK926" s="17" t="str">
        <f>+IF('Colaris Pokedex'!AN119&lt;&gt;"",'Colaris Pokedex'!AN119,"")</f>
        <v/>
      </c>
      <c r="AL926" s="17" t="str">
        <f>+IF('Colaris Pokedex'!AO119&lt;&gt;"",'Colaris Pokedex'!AO119,"")</f>
        <v/>
      </c>
      <c r="AM926" s="17" t="str">
        <f>+IF('Colaris Pokedex'!AP119&lt;&gt;"",'Colaris Pokedex'!AP119,"")</f>
        <v/>
      </c>
      <c r="AN926" s="17">
        <f>+IF('Colaris Pokedex'!AQ119&lt;&gt;"",'Colaris Pokedex'!AQ119,"")</f>
        <v>0</v>
      </c>
      <c r="AO926" s="17">
        <f>+IF('Colaris Pokedex'!AR119&lt;&gt;"",'Colaris Pokedex'!AR119,"")</f>
        <v>25</v>
      </c>
      <c r="AP926" s="17">
        <f>+IF('Colaris Pokedex'!AS119&lt;&gt;"",'Colaris Pokedex'!AS119,"")</f>
        <v>0</v>
      </c>
      <c r="AQ926" s="17" t="str">
        <f>+IF('Colaris Pokedex'!AT119&lt;&gt;"",'Colaris Pokedex'!AT119,"")</f>
        <v/>
      </c>
      <c r="AT926" s="17" t="str">
        <f t="shared" si="27"/>
        <v>[925];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DO";FormNames=;WildItemCommon=;WildItemUncommon=;WildItemRare=;BattlerPlayerY=0;BattlerEnemyY=25;BattlerAltitude=0;Evolutions=;Incense=</v>
      </c>
    </row>
    <row r="927" spans="1:46" x14ac:dyDescent="0.25">
      <c r="A927" s="16">
        <v>926</v>
      </c>
      <c r="B927" s="17" t="str">
        <f>+IF('Colaris Pokedex'!E120&lt;&gt;"",'Colaris Pokedex'!E120,"")</f>
        <v>Xtrembiotic</v>
      </c>
      <c r="C927" s="17" t="str">
        <f>+IF('Colaris Pokedex'!F120&lt;&gt;"",'Colaris Pokedex'!F120,"")</f>
        <v>XTREMBIOTIC</v>
      </c>
      <c r="D927" s="17" t="str">
        <f>+IF('Colaris Pokedex'!G120&lt;&gt;"",'Colaris Pokedex'!G120,"")</f>
        <v>WATER</v>
      </c>
      <c r="E927" s="17" t="str">
        <f>+IF('Colaris Pokedex'!H120&lt;&gt;"",'Colaris Pokedex'!H120,"")</f>
        <v>FERAL</v>
      </c>
      <c r="F927" s="17" t="str">
        <f>+IF('Colaris Pokedex'!I120&lt;&gt;"",'Colaris Pokedex'!I120,"")</f>
        <v>30,30,30,30,30,30</v>
      </c>
      <c r="G927" s="17" t="str">
        <f>+IF('Colaris Pokedex'!J120&lt;&gt;"",'Colaris Pokedex'!J120,"")</f>
        <v>Female50Percent</v>
      </c>
      <c r="H927" s="17" t="str">
        <f>+IF('Colaris Pokedex'!K120&lt;&gt;"",'Colaris Pokedex'!K120,"")</f>
        <v>Medium</v>
      </c>
      <c r="I927" s="17">
        <f>+IF('Colaris Pokedex'!L120&lt;&gt;"",'Colaris Pokedex'!L120,"")</f>
        <v>0</v>
      </c>
      <c r="J927" s="17" t="str">
        <f>+IF('Colaris Pokedex'!M120&lt;&gt;"",'Colaris Pokedex'!M120,"")</f>
        <v>0,0,0,0,0,0</v>
      </c>
      <c r="K927" s="17">
        <f>+IF('Colaris Pokedex'!N120&lt;&gt;"",'Colaris Pokedex'!N120,"")</f>
        <v>255</v>
      </c>
      <c r="L927" s="17">
        <f>+IF('Colaris Pokedex'!O120&lt;&gt;"",'Colaris Pokedex'!O120,"")</f>
        <v>70</v>
      </c>
      <c r="M927" s="17" t="str">
        <f>+IF('Colaris Pokedex'!P120&lt;&gt;"",'Colaris Pokedex'!P120,"")</f>
        <v>RUNAWAY</v>
      </c>
      <c r="N927" s="17" t="str">
        <f>+IF('Colaris Pokedex'!Q120&lt;&gt;"",'Colaris Pokedex'!Q120,"")</f>
        <v/>
      </c>
      <c r="O927" s="17" t="str">
        <f>+IF('Colaris Pokedex'!R120&lt;&gt;"",'Colaris Pokedex'!R120,"")</f>
        <v>1,TACKLE,1,LEER,1,GROWL,1,SCARYFACE</v>
      </c>
      <c r="P927" s="17" t="str">
        <f>+IF('Colaris Pokedex'!S120&lt;&gt;"",'Colaris Pokedex'!S120,"")</f>
        <v>FIREPUNCH,THUNDERPUNCH,ICEPUNCH,SWORDSDANCE,TAUNT,TRICK,GRASSYTERRAIN</v>
      </c>
      <c r="Q927" s="17" t="str">
        <f>+IF('Colaris Pokedex'!T120&lt;&gt;"",'Colaris Pokedex'!T120,"")</f>
        <v>Field</v>
      </c>
      <c r="R927" s="17">
        <f>+IF('Colaris Pokedex'!U120&lt;&gt;"",'Colaris Pokedex'!U120,"")</f>
        <v>4080</v>
      </c>
      <c r="S927" s="17">
        <f>+IF('Colaris Pokedex'!V120&lt;&gt;"",'Colaris Pokedex'!V120,"")</f>
        <v>0.1</v>
      </c>
      <c r="T927" s="17">
        <f>+IF('Colaris Pokedex'!W120&lt;&gt;"",'Colaris Pokedex'!W120,"")</f>
        <v>0.1</v>
      </c>
      <c r="U927" s="17" t="str">
        <f>+IF('Colaris Pokedex'!X120&lt;&gt;"",'Colaris Pokedex'!X120,"")</f>
        <v>Brown</v>
      </c>
      <c r="V927" s="17" t="str">
        <f>+IF('Colaris Pokedex'!Y120&lt;&gt;"",'Colaris Pokedex'!Y120,"")</f>
        <v/>
      </c>
      <c r="W927" s="17">
        <f>+IF('Colaris Pokedex'!Z120&lt;&gt;"",'Colaris Pokedex'!Z120,"")</f>
        <v>926</v>
      </c>
      <c r="X927" s="17">
        <f>+IF('Colaris Pokedex'!AA120&lt;&gt;"",'Colaris Pokedex'!AA120,"")</f>
        <v>0</v>
      </c>
      <c r="Y927" s="17">
        <f>+IF('Colaris Pokedex'!AB120&lt;&gt;"",'Colaris Pokedex'!AB120,"")</f>
        <v>0</v>
      </c>
      <c r="Z927" s="17">
        <f>+IF('Colaris Pokedex'!AC120&lt;&gt;"",'Colaris Pokedex'!AC120,"")</f>
        <v>0</v>
      </c>
      <c r="AA927" s="17">
        <f>+IF('Colaris Pokedex'!AD120&lt;&gt;"",'Colaris Pokedex'!AD120,"")</f>
        <v>0</v>
      </c>
      <c r="AB927" s="17">
        <f>+IF('Colaris Pokedex'!AE120&lt;&gt;"",'Colaris Pokedex'!AE120,"")</f>
        <v>0</v>
      </c>
      <c r="AC927" s="17">
        <f>+IF('Colaris Pokedex'!AF120&lt;&gt;"",'Colaris Pokedex'!AF120,"")</f>
        <v>0</v>
      </c>
      <c r="AD927" s="17">
        <f>+IF('Colaris Pokedex'!AG120&lt;&gt;"",'Colaris Pokedex'!AG120,"")</f>
        <v>0</v>
      </c>
      <c r="AE927" s="17">
        <f>+IF('Colaris Pokedex'!AH120&lt;&gt;"",'Colaris Pokedex'!AH120,"")</f>
        <v>0</v>
      </c>
      <c r="AF927" s="17">
        <f>+IF('Colaris Pokedex'!AI120&lt;&gt;"",'Colaris Pokedex'!AI120,"")</f>
        <v>0</v>
      </c>
      <c r="AG927" s="17" t="str">
        <f>+IF('Colaris Pokedex'!AJ120&lt;&gt;"",'Colaris Pokedex'!AJ120,"")</f>
        <v>926,0,0,0,0,0,0,0,0,0</v>
      </c>
      <c r="AH927" s="17" t="str">
        <f>+IF('Colaris Pokedex'!AK120&lt;&gt;"",'Colaris Pokedex'!AK120,"")</f>
        <v>TODO</v>
      </c>
      <c r="AI927" s="17" t="str">
        <f>+IF('Colaris Pokedex'!AL120&lt;&gt;"",'Colaris Pokedex'!AL120,"")</f>
        <v>"TO DO"</v>
      </c>
      <c r="AJ927" s="17" t="str">
        <f>+IF('Colaris Pokedex'!AM120&lt;&gt;"",'Colaris Pokedex'!AM120,"")</f>
        <v/>
      </c>
      <c r="AK927" s="17" t="str">
        <f>+IF('Colaris Pokedex'!AN120&lt;&gt;"",'Colaris Pokedex'!AN120,"")</f>
        <v/>
      </c>
      <c r="AL927" s="17" t="str">
        <f>+IF('Colaris Pokedex'!AO120&lt;&gt;"",'Colaris Pokedex'!AO120,"")</f>
        <v/>
      </c>
      <c r="AM927" s="17" t="str">
        <f>+IF('Colaris Pokedex'!AP120&lt;&gt;"",'Colaris Pokedex'!AP120,"")</f>
        <v/>
      </c>
      <c r="AN927" s="17">
        <f>+IF('Colaris Pokedex'!AQ120&lt;&gt;"",'Colaris Pokedex'!AQ120,"")</f>
        <v>0</v>
      </c>
      <c r="AO927" s="17">
        <f>+IF('Colaris Pokedex'!AR120&lt;&gt;"",'Colaris Pokedex'!AR120,"")</f>
        <v>25</v>
      </c>
      <c r="AP927" s="17">
        <f>+IF('Colaris Pokedex'!AS120&lt;&gt;"",'Colaris Pokedex'!AS120,"")</f>
        <v>0</v>
      </c>
      <c r="AQ927" s="17" t="str">
        <f>+IF('Colaris Pokedex'!AT120&lt;&gt;"",'Colaris Pokedex'!AT120,"")</f>
        <v/>
      </c>
      <c r="AT927" s="17" t="str">
        <f t="shared" si="27"/>
        <v>[926];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DO";FormNames=;WildItemCommon=;WildItemUncommon=;WildItemRare=;BattlerPlayerY=0;BattlerEnemyY=25;BattlerAltitude=0;Evolutions=;Incense=</v>
      </c>
    </row>
    <row r="928" spans="1:46" x14ac:dyDescent="0.25">
      <c r="A928" s="16">
        <v>927</v>
      </c>
      <c r="B928" s="17" t="str">
        <f>+IF('Colaris Pokedex'!E121&lt;&gt;"",'Colaris Pokedex'!E121,"")</f>
        <v>Vampquid</v>
      </c>
      <c r="C928" s="17" t="str">
        <f>+IF('Colaris Pokedex'!F121&lt;&gt;"",'Colaris Pokedex'!F121,"")</f>
        <v>VAMPQUID</v>
      </c>
      <c r="D928" s="17" t="str">
        <f>+IF('Colaris Pokedex'!G121&lt;&gt;"",'Colaris Pokedex'!G121,"")</f>
        <v>FLYING</v>
      </c>
      <c r="E928" s="17" t="str">
        <f>+IF('Colaris Pokedex'!H121&lt;&gt;"",'Colaris Pokedex'!H121,"")</f>
        <v>DARK</v>
      </c>
      <c r="F928" s="17" t="str">
        <f>+IF('Colaris Pokedex'!I121&lt;&gt;"",'Colaris Pokedex'!I121,"")</f>
        <v>30,30,30,30,30,30</v>
      </c>
      <c r="G928" s="17" t="str">
        <f>+IF('Colaris Pokedex'!J121&lt;&gt;"",'Colaris Pokedex'!J121,"")</f>
        <v>Female50Percent</v>
      </c>
      <c r="H928" s="17" t="str">
        <f>+IF('Colaris Pokedex'!K121&lt;&gt;"",'Colaris Pokedex'!K121,"")</f>
        <v>Medium</v>
      </c>
      <c r="I928" s="17">
        <f>+IF('Colaris Pokedex'!L121&lt;&gt;"",'Colaris Pokedex'!L121,"")</f>
        <v>0</v>
      </c>
      <c r="J928" s="17" t="str">
        <f>+IF('Colaris Pokedex'!M121&lt;&gt;"",'Colaris Pokedex'!M121,"")</f>
        <v>0,0,0,0,0,0</v>
      </c>
      <c r="K928" s="17">
        <f>+IF('Colaris Pokedex'!N121&lt;&gt;"",'Colaris Pokedex'!N121,"")</f>
        <v>255</v>
      </c>
      <c r="L928" s="17">
        <f>+IF('Colaris Pokedex'!O121&lt;&gt;"",'Colaris Pokedex'!O121,"")</f>
        <v>70</v>
      </c>
      <c r="M928" s="17" t="str">
        <f>+IF('Colaris Pokedex'!P121&lt;&gt;"",'Colaris Pokedex'!P121,"")</f>
        <v>RUNAWAY</v>
      </c>
      <c r="N928" s="17" t="str">
        <f>+IF('Colaris Pokedex'!Q121&lt;&gt;"",'Colaris Pokedex'!Q121,"")</f>
        <v/>
      </c>
      <c r="O928" s="17" t="str">
        <f>+IF('Colaris Pokedex'!R121&lt;&gt;"",'Colaris Pokedex'!R121,"")</f>
        <v>1,TACKLE,1,LEER,1,GROWL,1,SCARYFACE</v>
      </c>
      <c r="P928" s="17" t="str">
        <f>+IF('Colaris Pokedex'!S121&lt;&gt;"",'Colaris Pokedex'!S121,"")</f>
        <v>FIREPUNCH,THUNDERPUNCH,ICEPUNCH,SWORDSDANCE,TAUNT,TRICK,GRASSYTERRAIN</v>
      </c>
      <c r="Q928" s="17" t="str">
        <f>+IF('Colaris Pokedex'!T121&lt;&gt;"",'Colaris Pokedex'!T121,"")</f>
        <v>Field</v>
      </c>
      <c r="R928" s="17">
        <f>+IF('Colaris Pokedex'!U121&lt;&gt;"",'Colaris Pokedex'!U121,"")</f>
        <v>4080</v>
      </c>
      <c r="S928" s="17">
        <f>+IF('Colaris Pokedex'!V121&lt;&gt;"",'Colaris Pokedex'!V121,"")</f>
        <v>0.1</v>
      </c>
      <c r="T928" s="17">
        <f>+IF('Colaris Pokedex'!W121&lt;&gt;"",'Colaris Pokedex'!W121,"")</f>
        <v>0.1</v>
      </c>
      <c r="U928" s="17" t="str">
        <f>+IF('Colaris Pokedex'!X121&lt;&gt;"",'Colaris Pokedex'!X121,"")</f>
        <v>Brown</v>
      </c>
      <c r="V928" s="17" t="str">
        <f>+IF('Colaris Pokedex'!Y121&lt;&gt;"",'Colaris Pokedex'!Y121,"")</f>
        <v/>
      </c>
      <c r="W928" s="17">
        <f>+IF('Colaris Pokedex'!Z121&lt;&gt;"",'Colaris Pokedex'!Z121,"")</f>
        <v>927</v>
      </c>
      <c r="X928" s="17">
        <f>+IF('Colaris Pokedex'!AA121&lt;&gt;"",'Colaris Pokedex'!AA121,"")</f>
        <v>0</v>
      </c>
      <c r="Y928" s="17">
        <f>+IF('Colaris Pokedex'!AB121&lt;&gt;"",'Colaris Pokedex'!AB121,"")</f>
        <v>0</v>
      </c>
      <c r="Z928" s="17">
        <f>+IF('Colaris Pokedex'!AC121&lt;&gt;"",'Colaris Pokedex'!AC121,"")</f>
        <v>0</v>
      </c>
      <c r="AA928" s="17">
        <f>+IF('Colaris Pokedex'!AD121&lt;&gt;"",'Colaris Pokedex'!AD121,"")</f>
        <v>0</v>
      </c>
      <c r="AB928" s="17">
        <f>+IF('Colaris Pokedex'!AE121&lt;&gt;"",'Colaris Pokedex'!AE121,"")</f>
        <v>0</v>
      </c>
      <c r="AC928" s="17">
        <f>+IF('Colaris Pokedex'!AF121&lt;&gt;"",'Colaris Pokedex'!AF121,"")</f>
        <v>0</v>
      </c>
      <c r="AD928" s="17">
        <f>+IF('Colaris Pokedex'!AG121&lt;&gt;"",'Colaris Pokedex'!AG121,"")</f>
        <v>0</v>
      </c>
      <c r="AE928" s="17">
        <f>+IF('Colaris Pokedex'!AH121&lt;&gt;"",'Colaris Pokedex'!AH121,"")</f>
        <v>0</v>
      </c>
      <c r="AF928" s="17">
        <f>+IF('Colaris Pokedex'!AI121&lt;&gt;"",'Colaris Pokedex'!AI121,"")</f>
        <v>0</v>
      </c>
      <c r="AG928" s="17" t="str">
        <f>+IF('Colaris Pokedex'!AJ121&lt;&gt;"",'Colaris Pokedex'!AJ121,"")</f>
        <v>927,0,0,0,0,0,0,0,0,0</v>
      </c>
      <c r="AH928" s="17" t="str">
        <f>+IF('Colaris Pokedex'!AK121&lt;&gt;"",'Colaris Pokedex'!AK121,"")</f>
        <v>TODO</v>
      </c>
      <c r="AI928" s="17" t="str">
        <f>+IF('Colaris Pokedex'!AL121&lt;&gt;"",'Colaris Pokedex'!AL121,"")</f>
        <v>"TO DO"</v>
      </c>
      <c r="AJ928" s="17" t="str">
        <f>+IF('Colaris Pokedex'!AM121&lt;&gt;"",'Colaris Pokedex'!AM121,"")</f>
        <v/>
      </c>
      <c r="AK928" s="17" t="str">
        <f>+IF('Colaris Pokedex'!AN121&lt;&gt;"",'Colaris Pokedex'!AN121,"")</f>
        <v/>
      </c>
      <c r="AL928" s="17" t="str">
        <f>+IF('Colaris Pokedex'!AO121&lt;&gt;"",'Colaris Pokedex'!AO121,"")</f>
        <v/>
      </c>
      <c r="AM928" s="17" t="str">
        <f>+IF('Colaris Pokedex'!AP121&lt;&gt;"",'Colaris Pokedex'!AP121,"")</f>
        <v/>
      </c>
      <c r="AN928" s="17">
        <f>+IF('Colaris Pokedex'!AQ121&lt;&gt;"",'Colaris Pokedex'!AQ121,"")</f>
        <v>0</v>
      </c>
      <c r="AO928" s="17">
        <f>+IF('Colaris Pokedex'!AR121&lt;&gt;"",'Colaris Pokedex'!AR121,"")</f>
        <v>25</v>
      </c>
      <c r="AP928" s="17">
        <f>+IF('Colaris Pokedex'!AS121&lt;&gt;"",'Colaris Pokedex'!AS121,"")</f>
        <v>0</v>
      </c>
      <c r="AQ928" s="17" t="str">
        <f>+IF('Colaris Pokedex'!AT121&lt;&gt;"",'Colaris Pokedex'!AT121,"")</f>
        <v/>
      </c>
      <c r="AT928" s="17" t="str">
        <f t="shared" si="27"/>
        <v>[927];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6" x14ac:dyDescent="0.25">
      <c r="A929" s="16">
        <v>928</v>
      </c>
      <c r="B929" s="17" t="str">
        <f>+IF('Colaris Pokedex'!E122&lt;&gt;"",'Colaris Pokedex'!E122,"")</f>
        <v>Nosferaken</v>
      </c>
      <c r="C929" s="17" t="str">
        <f>+IF('Colaris Pokedex'!F122&lt;&gt;"",'Colaris Pokedex'!F122,"")</f>
        <v>NOSFERAKEN</v>
      </c>
      <c r="D929" s="17" t="str">
        <f>+IF('Colaris Pokedex'!G122&lt;&gt;"",'Colaris Pokedex'!G122,"")</f>
        <v>FLYING</v>
      </c>
      <c r="E929" s="17" t="str">
        <f>+IF('Colaris Pokedex'!H122&lt;&gt;"",'Colaris Pokedex'!H122,"")</f>
        <v>DARK</v>
      </c>
      <c r="F929" s="17" t="str">
        <f>+IF('Colaris Pokedex'!I122&lt;&gt;"",'Colaris Pokedex'!I122,"")</f>
        <v>30,30,30,30,30,30</v>
      </c>
      <c r="G929" s="17" t="str">
        <f>+IF('Colaris Pokedex'!J122&lt;&gt;"",'Colaris Pokedex'!J122,"")</f>
        <v>Female50Percent</v>
      </c>
      <c r="H929" s="17" t="str">
        <f>+IF('Colaris Pokedex'!K122&lt;&gt;"",'Colaris Pokedex'!K122,"")</f>
        <v>Medium</v>
      </c>
      <c r="I929" s="17">
        <f>+IF('Colaris Pokedex'!L122&lt;&gt;"",'Colaris Pokedex'!L122,"")</f>
        <v>0</v>
      </c>
      <c r="J929" s="17" t="str">
        <f>+IF('Colaris Pokedex'!M122&lt;&gt;"",'Colaris Pokedex'!M122,"")</f>
        <v>0,0,0,0,0,0</v>
      </c>
      <c r="K929" s="17">
        <f>+IF('Colaris Pokedex'!N122&lt;&gt;"",'Colaris Pokedex'!N122,"")</f>
        <v>255</v>
      </c>
      <c r="L929" s="17">
        <f>+IF('Colaris Pokedex'!O122&lt;&gt;"",'Colaris Pokedex'!O122,"")</f>
        <v>70</v>
      </c>
      <c r="M929" s="17" t="str">
        <f>+IF('Colaris Pokedex'!P122&lt;&gt;"",'Colaris Pokedex'!P122,"")</f>
        <v>RUNAWAY</v>
      </c>
      <c r="N929" s="17" t="str">
        <f>+IF('Colaris Pokedex'!Q122&lt;&gt;"",'Colaris Pokedex'!Q122,"")</f>
        <v/>
      </c>
      <c r="O929" s="17" t="str">
        <f>+IF('Colaris Pokedex'!R122&lt;&gt;"",'Colaris Pokedex'!R122,"")</f>
        <v>1,TACKLE,1,LEER,1,GROWL,1,SCARYFACE</v>
      </c>
      <c r="P929" s="17" t="str">
        <f>+IF('Colaris Pokedex'!S122&lt;&gt;"",'Colaris Pokedex'!S122,"")</f>
        <v>FIREPUNCH,THUNDERPUNCH,ICEPUNCH,SWORDSDANCE,TAUNT,TRICK,GRASSYTERRAIN</v>
      </c>
      <c r="Q929" s="17" t="str">
        <f>+IF('Colaris Pokedex'!T122&lt;&gt;"",'Colaris Pokedex'!T122,"")</f>
        <v>Field</v>
      </c>
      <c r="R929" s="17">
        <f>+IF('Colaris Pokedex'!U122&lt;&gt;"",'Colaris Pokedex'!U122,"")</f>
        <v>4080</v>
      </c>
      <c r="S929" s="17">
        <f>+IF('Colaris Pokedex'!V122&lt;&gt;"",'Colaris Pokedex'!V122,"")</f>
        <v>0.1</v>
      </c>
      <c r="T929" s="17">
        <f>+IF('Colaris Pokedex'!W122&lt;&gt;"",'Colaris Pokedex'!W122,"")</f>
        <v>0.1</v>
      </c>
      <c r="U929" s="17" t="str">
        <f>+IF('Colaris Pokedex'!X122&lt;&gt;"",'Colaris Pokedex'!X122,"")</f>
        <v>Brown</v>
      </c>
      <c r="V929" s="17" t="str">
        <f>+IF('Colaris Pokedex'!Y122&lt;&gt;"",'Colaris Pokedex'!Y122,"")</f>
        <v/>
      </c>
      <c r="W929" s="17">
        <f>+IF('Colaris Pokedex'!Z122&lt;&gt;"",'Colaris Pokedex'!Z122,"")</f>
        <v>928</v>
      </c>
      <c r="X929" s="17">
        <f>+IF('Colaris Pokedex'!AA122&lt;&gt;"",'Colaris Pokedex'!AA122,"")</f>
        <v>0</v>
      </c>
      <c r="Y929" s="17">
        <f>+IF('Colaris Pokedex'!AB122&lt;&gt;"",'Colaris Pokedex'!AB122,"")</f>
        <v>0</v>
      </c>
      <c r="Z929" s="17">
        <f>+IF('Colaris Pokedex'!AC122&lt;&gt;"",'Colaris Pokedex'!AC122,"")</f>
        <v>0</v>
      </c>
      <c r="AA929" s="17">
        <f>+IF('Colaris Pokedex'!AD122&lt;&gt;"",'Colaris Pokedex'!AD122,"")</f>
        <v>0</v>
      </c>
      <c r="AB929" s="17">
        <f>+IF('Colaris Pokedex'!AE122&lt;&gt;"",'Colaris Pokedex'!AE122,"")</f>
        <v>0</v>
      </c>
      <c r="AC929" s="17">
        <f>+IF('Colaris Pokedex'!AF122&lt;&gt;"",'Colaris Pokedex'!AF122,"")</f>
        <v>0</v>
      </c>
      <c r="AD929" s="17">
        <f>+IF('Colaris Pokedex'!AG122&lt;&gt;"",'Colaris Pokedex'!AG122,"")</f>
        <v>0</v>
      </c>
      <c r="AE929" s="17">
        <f>+IF('Colaris Pokedex'!AH122&lt;&gt;"",'Colaris Pokedex'!AH122,"")</f>
        <v>0</v>
      </c>
      <c r="AF929" s="17">
        <f>+IF('Colaris Pokedex'!AI122&lt;&gt;"",'Colaris Pokedex'!AI122,"")</f>
        <v>0</v>
      </c>
      <c r="AG929" s="17" t="str">
        <f>+IF('Colaris Pokedex'!AJ122&lt;&gt;"",'Colaris Pokedex'!AJ122,"")</f>
        <v>928,0,0,0,0,0,0,0,0,0</v>
      </c>
      <c r="AH929" s="17" t="str">
        <f>+IF('Colaris Pokedex'!AK122&lt;&gt;"",'Colaris Pokedex'!AK122,"")</f>
        <v>TODO</v>
      </c>
      <c r="AI929" s="17" t="str">
        <f>+IF('Colaris Pokedex'!AL122&lt;&gt;"",'Colaris Pokedex'!AL122,"")</f>
        <v>"TO DO"</v>
      </c>
      <c r="AJ929" s="17" t="str">
        <f>+IF('Colaris Pokedex'!AM122&lt;&gt;"",'Colaris Pokedex'!AM122,"")</f>
        <v/>
      </c>
      <c r="AK929" s="17" t="str">
        <f>+IF('Colaris Pokedex'!AN122&lt;&gt;"",'Colaris Pokedex'!AN122,"")</f>
        <v/>
      </c>
      <c r="AL929" s="17" t="str">
        <f>+IF('Colaris Pokedex'!AO122&lt;&gt;"",'Colaris Pokedex'!AO122,"")</f>
        <v/>
      </c>
      <c r="AM929" s="17" t="str">
        <f>+IF('Colaris Pokedex'!AP122&lt;&gt;"",'Colaris Pokedex'!AP122,"")</f>
        <v/>
      </c>
      <c r="AN929" s="17">
        <f>+IF('Colaris Pokedex'!AQ122&lt;&gt;"",'Colaris Pokedex'!AQ122,"")</f>
        <v>0</v>
      </c>
      <c r="AO929" s="17">
        <f>+IF('Colaris Pokedex'!AR122&lt;&gt;"",'Colaris Pokedex'!AR122,"")</f>
        <v>25</v>
      </c>
      <c r="AP929" s="17">
        <f>+IF('Colaris Pokedex'!AS122&lt;&gt;"",'Colaris Pokedex'!AS122,"")</f>
        <v>0</v>
      </c>
      <c r="AQ929" s="17" t="str">
        <f>+IF('Colaris Pokedex'!AT122&lt;&gt;"",'Colaris Pokedex'!AT122,"")</f>
        <v/>
      </c>
      <c r="AT929" s="17" t="str">
        <f t="shared" si="27"/>
        <v>[928];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DO";FormNames=;WildItemCommon=;WildItemUncommon=;WildItemRare=;BattlerPlayerY=0;BattlerEnemyY=25;BattlerAltitude=0;Evolutions=;Incense=</v>
      </c>
    </row>
    <row r="930" spans="1:46" x14ac:dyDescent="0.25">
      <c r="A930" s="16">
        <v>929</v>
      </c>
      <c r="B930" s="17" t="str">
        <f>+IF('Colaris Pokedex'!E123&lt;&gt;"",'Colaris Pokedex'!E123,"")</f>
        <v>Blattoda</v>
      </c>
      <c r="C930" s="17" t="str">
        <f>+IF('Colaris Pokedex'!F123&lt;&gt;"",'Colaris Pokedex'!F123,"")</f>
        <v>BLATTODA</v>
      </c>
      <c r="D930" s="17" t="str">
        <f>+IF('Colaris Pokedex'!G123&lt;&gt;"",'Colaris Pokedex'!G123,"")</f>
        <v>BUG</v>
      </c>
      <c r="E930" s="17" t="str">
        <f>+IF('Colaris Pokedex'!H123&lt;&gt;"",'Colaris Pokedex'!H123,"")</f>
        <v/>
      </c>
      <c r="F930" s="17" t="str">
        <f>+IF('Colaris Pokedex'!I123&lt;&gt;"",'Colaris Pokedex'!I123,"")</f>
        <v>30,30,30,30,30,30</v>
      </c>
      <c r="G930" s="17" t="str">
        <f>+IF('Colaris Pokedex'!J123&lt;&gt;"",'Colaris Pokedex'!J123,"")</f>
        <v>Female50Percent</v>
      </c>
      <c r="H930" s="17" t="str">
        <f>+IF('Colaris Pokedex'!K123&lt;&gt;"",'Colaris Pokedex'!K123,"")</f>
        <v>Medium</v>
      </c>
      <c r="I930" s="17">
        <f>+IF('Colaris Pokedex'!L123&lt;&gt;"",'Colaris Pokedex'!L123,"")</f>
        <v>0</v>
      </c>
      <c r="J930" s="17" t="str">
        <f>+IF('Colaris Pokedex'!M123&lt;&gt;"",'Colaris Pokedex'!M123,"")</f>
        <v>0,0,0,0,0,0</v>
      </c>
      <c r="K930" s="17">
        <f>+IF('Colaris Pokedex'!N123&lt;&gt;"",'Colaris Pokedex'!N123,"")</f>
        <v>255</v>
      </c>
      <c r="L930" s="17">
        <f>+IF('Colaris Pokedex'!O123&lt;&gt;"",'Colaris Pokedex'!O123,"")</f>
        <v>70</v>
      </c>
      <c r="M930" s="17" t="str">
        <f>+IF('Colaris Pokedex'!P123&lt;&gt;"",'Colaris Pokedex'!P123,"")</f>
        <v>RUNAWAY</v>
      </c>
      <c r="N930" s="17" t="str">
        <f>+IF('Colaris Pokedex'!Q123&lt;&gt;"",'Colaris Pokedex'!Q123,"")</f>
        <v/>
      </c>
      <c r="O930" s="17" t="str">
        <f>+IF('Colaris Pokedex'!R123&lt;&gt;"",'Colaris Pokedex'!R123,"")</f>
        <v>1,TACKLE,1,LEER,1,GROWL,1,SCARYFACE</v>
      </c>
      <c r="P930" s="17" t="str">
        <f>+IF('Colaris Pokedex'!S123&lt;&gt;"",'Colaris Pokedex'!S123,"")</f>
        <v>FIREPUNCH,THUNDERPUNCH,ICEPUNCH,SWORDSDANCE,TAUNT,TRICK,GRASSYTERRAIN</v>
      </c>
      <c r="Q930" s="17" t="str">
        <f>+IF('Colaris Pokedex'!T123&lt;&gt;"",'Colaris Pokedex'!T123,"")</f>
        <v>Field</v>
      </c>
      <c r="R930" s="17">
        <f>+IF('Colaris Pokedex'!U123&lt;&gt;"",'Colaris Pokedex'!U123,"")</f>
        <v>4080</v>
      </c>
      <c r="S930" s="17">
        <f>+IF('Colaris Pokedex'!V123&lt;&gt;"",'Colaris Pokedex'!V123,"")</f>
        <v>0.1</v>
      </c>
      <c r="T930" s="17">
        <f>+IF('Colaris Pokedex'!W123&lt;&gt;"",'Colaris Pokedex'!W123,"")</f>
        <v>0.1</v>
      </c>
      <c r="U930" s="17" t="str">
        <f>+IF('Colaris Pokedex'!X123&lt;&gt;"",'Colaris Pokedex'!X123,"")</f>
        <v>Brown</v>
      </c>
      <c r="V930" s="17" t="str">
        <f>+IF('Colaris Pokedex'!Y123&lt;&gt;"",'Colaris Pokedex'!Y123,"")</f>
        <v/>
      </c>
      <c r="W930" s="17">
        <f>+IF('Colaris Pokedex'!Z123&lt;&gt;"",'Colaris Pokedex'!Z123,"")</f>
        <v>929</v>
      </c>
      <c r="X930" s="17">
        <f>+IF('Colaris Pokedex'!AA123&lt;&gt;"",'Colaris Pokedex'!AA123,"")</f>
        <v>0</v>
      </c>
      <c r="Y930" s="17">
        <f>+IF('Colaris Pokedex'!AB123&lt;&gt;"",'Colaris Pokedex'!AB123,"")</f>
        <v>0</v>
      </c>
      <c r="Z930" s="17">
        <f>+IF('Colaris Pokedex'!AC123&lt;&gt;"",'Colaris Pokedex'!AC123,"")</f>
        <v>0</v>
      </c>
      <c r="AA930" s="17">
        <f>+IF('Colaris Pokedex'!AD123&lt;&gt;"",'Colaris Pokedex'!AD123,"")</f>
        <v>0</v>
      </c>
      <c r="AB930" s="17">
        <f>+IF('Colaris Pokedex'!AE123&lt;&gt;"",'Colaris Pokedex'!AE123,"")</f>
        <v>0</v>
      </c>
      <c r="AC930" s="17">
        <f>+IF('Colaris Pokedex'!AF123&lt;&gt;"",'Colaris Pokedex'!AF123,"")</f>
        <v>0</v>
      </c>
      <c r="AD930" s="17">
        <f>+IF('Colaris Pokedex'!AG123&lt;&gt;"",'Colaris Pokedex'!AG123,"")</f>
        <v>0</v>
      </c>
      <c r="AE930" s="17">
        <f>+IF('Colaris Pokedex'!AH123&lt;&gt;"",'Colaris Pokedex'!AH123,"")</f>
        <v>0</v>
      </c>
      <c r="AF930" s="17">
        <f>+IF('Colaris Pokedex'!AI123&lt;&gt;"",'Colaris Pokedex'!AI123,"")</f>
        <v>0</v>
      </c>
      <c r="AG930" s="17" t="str">
        <f>+IF('Colaris Pokedex'!AJ123&lt;&gt;"",'Colaris Pokedex'!AJ123,"")</f>
        <v>929,0,0,0,0,0,0,0,0,0</v>
      </c>
      <c r="AH930" s="17" t="str">
        <f>+IF('Colaris Pokedex'!AK123&lt;&gt;"",'Colaris Pokedex'!AK123,"")</f>
        <v>TODO</v>
      </c>
      <c r="AI930" s="17" t="str">
        <f>+IF('Colaris Pokedex'!AL123&lt;&gt;"",'Colaris Pokedex'!AL123,"")</f>
        <v>"TO DO"</v>
      </c>
      <c r="AJ930" s="17" t="str">
        <f>+IF('Colaris Pokedex'!AM123&lt;&gt;"",'Colaris Pokedex'!AM123,"")</f>
        <v/>
      </c>
      <c r="AK930" s="17" t="str">
        <f>+IF('Colaris Pokedex'!AN123&lt;&gt;"",'Colaris Pokedex'!AN123,"")</f>
        <v/>
      </c>
      <c r="AL930" s="17" t="str">
        <f>+IF('Colaris Pokedex'!AO123&lt;&gt;"",'Colaris Pokedex'!AO123,"")</f>
        <v/>
      </c>
      <c r="AM930" s="17" t="str">
        <f>+IF('Colaris Pokedex'!AP123&lt;&gt;"",'Colaris Pokedex'!AP123,"")</f>
        <v/>
      </c>
      <c r="AN930" s="17">
        <f>+IF('Colaris Pokedex'!AQ123&lt;&gt;"",'Colaris Pokedex'!AQ123,"")</f>
        <v>0</v>
      </c>
      <c r="AO930" s="17">
        <f>+IF('Colaris Pokedex'!AR123&lt;&gt;"",'Colaris Pokedex'!AR123,"")</f>
        <v>25</v>
      </c>
      <c r="AP930" s="17">
        <f>+IF('Colaris Pokedex'!AS123&lt;&gt;"",'Colaris Pokedex'!AS123,"")</f>
        <v>0</v>
      </c>
      <c r="AQ930" s="17" t="str">
        <f>+IF('Colaris Pokedex'!AT123&lt;&gt;"",'Colaris Pokedex'!AT123,"")</f>
        <v/>
      </c>
      <c r="AT930" s="17" t="str">
        <f t="shared" si="27"/>
        <v>[929];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6" x14ac:dyDescent="0.25">
      <c r="A931" s="16">
        <v>930</v>
      </c>
      <c r="B931" s="17" t="str">
        <f>+IF('Colaris Pokedex'!E124&lt;&gt;"",'Colaris Pokedex'!E124,"")</f>
        <v>Roarshach</v>
      </c>
      <c r="C931" s="17" t="str">
        <f>+IF('Colaris Pokedex'!F124&lt;&gt;"",'Colaris Pokedex'!F124,"")</f>
        <v>ROARSHACH</v>
      </c>
      <c r="D931" s="17" t="str">
        <f>+IF('Colaris Pokedex'!G124&lt;&gt;"",'Colaris Pokedex'!G124,"")</f>
        <v>BUG</v>
      </c>
      <c r="E931" s="17" t="str">
        <f>+IF('Colaris Pokedex'!H124&lt;&gt;"",'Colaris Pokedex'!H124,"")</f>
        <v>DARK</v>
      </c>
      <c r="F931" s="17" t="str">
        <f>+IF('Colaris Pokedex'!I124&lt;&gt;"",'Colaris Pokedex'!I124,"")</f>
        <v>30,30,30,30,30,30</v>
      </c>
      <c r="G931" s="17" t="str">
        <f>+IF('Colaris Pokedex'!J124&lt;&gt;"",'Colaris Pokedex'!J124,"")</f>
        <v>Female50Percent</v>
      </c>
      <c r="H931" s="17" t="str">
        <f>+IF('Colaris Pokedex'!K124&lt;&gt;"",'Colaris Pokedex'!K124,"")</f>
        <v>Medium</v>
      </c>
      <c r="I931" s="17">
        <f>+IF('Colaris Pokedex'!L124&lt;&gt;"",'Colaris Pokedex'!L124,"")</f>
        <v>0</v>
      </c>
      <c r="J931" s="17" t="str">
        <f>+IF('Colaris Pokedex'!M124&lt;&gt;"",'Colaris Pokedex'!M124,"")</f>
        <v>0,0,0,0,0,0</v>
      </c>
      <c r="K931" s="17">
        <f>+IF('Colaris Pokedex'!N124&lt;&gt;"",'Colaris Pokedex'!N124,"")</f>
        <v>255</v>
      </c>
      <c r="L931" s="17">
        <f>+IF('Colaris Pokedex'!O124&lt;&gt;"",'Colaris Pokedex'!O124,"")</f>
        <v>70</v>
      </c>
      <c r="M931" s="17" t="str">
        <f>+IF('Colaris Pokedex'!P124&lt;&gt;"",'Colaris Pokedex'!P124,"")</f>
        <v>RUNAWAY</v>
      </c>
      <c r="N931" s="17" t="str">
        <f>+IF('Colaris Pokedex'!Q124&lt;&gt;"",'Colaris Pokedex'!Q124,"")</f>
        <v/>
      </c>
      <c r="O931" s="17" t="str">
        <f>+IF('Colaris Pokedex'!R124&lt;&gt;"",'Colaris Pokedex'!R124,"")</f>
        <v>1,TACKLE,1,LEER,1,GROWL,1,SCARYFACE</v>
      </c>
      <c r="P931" s="17" t="str">
        <f>+IF('Colaris Pokedex'!S124&lt;&gt;"",'Colaris Pokedex'!S124,"")</f>
        <v>FIREPUNCH,THUNDERPUNCH,ICEPUNCH,SWORDSDANCE,TAUNT,TRICK,GRASSYTERRAIN</v>
      </c>
      <c r="Q931" s="17" t="str">
        <f>+IF('Colaris Pokedex'!T124&lt;&gt;"",'Colaris Pokedex'!T124,"")</f>
        <v>Field</v>
      </c>
      <c r="R931" s="17">
        <f>+IF('Colaris Pokedex'!U124&lt;&gt;"",'Colaris Pokedex'!U124,"")</f>
        <v>4080</v>
      </c>
      <c r="S931" s="17">
        <f>+IF('Colaris Pokedex'!V124&lt;&gt;"",'Colaris Pokedex'!V124,"")</f>
        <v>0.1</v>
      </c>
      <c r="T931" s="17">
        <f>+IF('Colaris Pokedex'!W124&lt;&gt;"",'Colaris Pokedex'!W124,"")</f>
        <v>0.1</v>
      </c>
      <c r="U931" s="17" t="str">
        <f>+IF('Colaris Pokedex'!X124&lt;&gt;"",'Colaris Pokedex'!X124,"")</f>
        <v>Brown</v>
      </c>
      <c r="V931" s="17" t="str">
        <f>+IF('Colaris Pokedex'!Y124&lt;&gt;"",'Colaris Pokedex'!Y124,"")</f>
        <v/>
      </c>
      <c r="W931" s="17">
        <f>+IF('Colaris Pokedex'!Z124&lt;&gt;"",'Colaris Pokedex'!Z124,"")</f>
        <v>930</v>
      </c>
      <c r="X931" s="17">
        <f>+IF('Colaris Pokedex'!AA124&lt;&gt;"",'Colaris Pokedex'!AA124,"")</f>
        <v>0</v>
      </c>
      <c r="Y931" s="17">
        <f>+IF('Colaris Pokedex'!AB124&lt;&gt;"",'Colaris Pokedex'!AB124,"")</f>
        <v>0</v>
      </c>
      <c r="Z931" s="17">
        <f>+IF('Colaris Pokedex'!AC124&lt;&gt;"",'Colaris Pokedex'!AC124,"")</f>
        <v>0</v>
      </c>
      <c r="AA931" s="17">
        <f>+IF('Colaris Pokedex'!AD124&lt;&gt;"",'Colaris Pokedex'!AD124,"")</f>
        <v>0</v>
      </c>
      <c r="AB931" s="17">
        <f>+IF('Colaris Pokedex'!AE124&lt;&gt;"",'Colaris Pokedex'!AE124,"")</f>
        <v>0</v>
      </c>
      <c r="AC931" s="17">
        <f>+IF('Colaris Pokedex'!AF124&lt;&gt;"",'Colaris Pokedex'!AF124,"")</f>
        <v>0</v>
      </c>
      <c r="AD931" s="17">
        <f>+IF('Colaris Pokedex'!AG124&lt;&gt;"",'Colaris Pokedex'!AG124,"")</f>
        <v>0</v>
      </c>
      <c r="AE931" s="17">
        <f>+IF('Colaris Pokedex'!AH124&lt;&gt;"",'Colaris Pokedex'!AH124,"")</f>
        <v>0</v>
      </c>
      <c r="AF931" s="17">
        <f>+IF('Colaris Pokedex'!AI124&lt;&gt;"",'Colaris Pokedex'!AI124,"")</f>
        <v>0</v>
      </c>
      <c r="AG931" s="17" t="str">
        <f>+IF('Colaris Pokedex'!AJ124&lt;&gt;"",'Colaris Pokedex'!AJ124,"")</f>
        <v>930,0,0,0,0,0,0,0,0,0</v>
      </c>
      <c r="AH931" s="17" t="str">
        <f>+IF('Colaris Pokedex'!AK124&lt;&gt;"",'Colaris Pokedex'!AK124,"")</f>
        <v>TODO</v>
      </c>
      <c r="AI931" s="17" t="str">
        <f>+IF('Colaris Pokedex'!AL124&lt;&gt;"",'Colaris Pokedex'!AL124,"")</f>
        <v>"TO DO"</v>
      </c>
      <c r="AJ931" s="17" t="str">
        <f>+IF('Colaris Pokedex'!AM124&lt;&gt;"",'Colaris Pokedex'!AM124,"")</f>
        <v/>
      </c>
      <c r="AK931" s="17" t="str">
        <f>+IF('Colaris Pokedex'!AN124&lt;&gt;"",'Colaris Pokedex'!AN124,"")</f>
        <v/>
      </c>
      <c r="AL931" s="17" t="str">
        <f>+IF('Colaris Pokedex'!AO124&lt;&gt;"",'Colaris Pokedex'!AO124,"")</f>
        <v/>
      </c>
      <c r="AM931" s="17" t="str">
        <f>+IF('Colaris Pokedex'!AP124&lt;&gt;"",'Colaris Pokedex'!AP124,"")</f>
        <v/>
      </c>
      <c r="AN931" s="17">
        <f>+IF('Colaris Pokedex'!AQ124&lt;&gt;"",'Colaris Pokedex'!AQ124,"")</f>
        <v>0</v>
      </c>
      <c r="AO931" s="17">
        <f>+IF('Colaris Pokedex'!AR124&lt;&gt;"",'Colaris Pokedex'!AR124,"")</f>
        <v>25</v>
      </c>
      <c r="AP931" s="17">
        <f>+IF('Colaris Pokedex'!AS124&lt;&gt;"",'Colaris Pokedex'!AS124,"")</f>
        <v>0</v>
      </c>
      <c r="AQ931" s="17" t="str">
        <f>+IF('Colaris Pokedex'!AT124&lt;&gt;"",'Colaris Pokedex'!AT124,"")</f>
        <v/>
      </c>
      <c r="AT931" s="17" t="str">
        <f t="shared" si="27"/>
        <v>[930];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DO";FormNames=;WildItemCommon=;WildItemUncommon=;WildItemRare=;BattlerPlayerY=0;BattlerEnemyY=25;BattlerAltitude=0;Evolutions=;Incense=</v>
      </c>
    </row>
    <row r="932" spans="1:46" x14ac:dyDescent="0.25">
      <c r="A932" s="16">
        <v>931</v>
      </c>
      <c r="B932" s="17" t="str">
        <f>+IF('Colaris Pokedex'!E125&lt;&gt;"",'Colaris Pokedex'!E125,"")</f>
        <v>Ficthyosh</v>
      </c>
      <c r="C932" s="17" t="str">
        <f>+IF('Colaris Pokedex'!F125&lt;&gt;"",'Colaris Pokedex'!F125,"")</f>
        <v>FICTHYOSH</v>
      </c>
      <c r="D932" s="17" t="str">
        <f>+IF('Colaris Pokedex'!G125&lt;&gt;"",'Colaris Pokedex'!G125,"")</f>
        <v>ROCK</v>
      </c>
      <c r="E932" s="17" t="str">
        <f>+IF('Colaris Pokedex'!H125&lt;&gt;"",'Colaris Pokedex'!H125,"")</f>
        <v>WATER</v>
      </c>
      <c r="F932" s="17" t="str">
        <f>+IF('Colaris Pokedex'!I125&lt;&gt;"",'Colaris Pokedex'!I125,"")</f>
        <v>30,30,30,30,30,30</v>
      </c>
      <c r="G932" s="17" t="str">
        <f>+IF('Colaris Pokedex'!J125&lt;&gt;"",'Colaris Pokedex'!J125,"")</f>
        <v>Female50Percent</v>
      </c>
      <c r="H932" s="17" t="str">
        <f>+IF('Colaris Pokedex'!K125&lt;&gt;"",'Colaris Pokedex'!K125,"")</f>
        <v>Medium</v>
      </c>
      <c r="I932" s="17">
        <f>+IF('Colaris Pokedex'!L125&lt;&gt;"",'Colaris Pokedex'!L125,"")</f>
        <v>0</v>
      </c>
      <c r="J932" s="17" t="str">
        <f>+IF('Colaris Pokedex'!M125&lt;&gt;"",'Colaris Pokedex'!M125,"")</f>
        <v>0,0,0,0,0,0</v>
      </c>
      <c r="K932" s="17">
        <f>+IF('Colaris Pokedex'!N125&lt;&gt;"",'Colaris Pokedex'!N125,"")</f>
        <v>255</v>
      </c>
      <c r="L932" s="17">
        <f>+IF('Colaris Pokedex'!O125&lt;&gt;"",'Colaris Pokedex'!O125,"")</f>
        <v>70</v>
      </c>
      <c r="M932" s="17" t="str">
        <f>+IF('Colaris Pokedex'!P125&lt;&gt;"",'Colaris Pokedex'!P125,"")</f>
        <v>RUNAWAY</v>
      </c>
      <c r="N932" s="17" t="str">
        <f>+IF('Colaris Pokedex'!Q125&lt;&gt;"",'Colaris Pokedex'!Q125,"")</f>
        <v/>
      </c>
      <c r="O932" s="17" t="str">
        <f>+IF('Colaris Pokedex'!R125&lt;&gt;"",'Colaris Pokedex'!R125,"")</f>
        <v>1,TACKLE,1,LEER,1,GROWL,1,SCARYFACE</v>
      </c>
      <c r="P932" s="17" t="str">
        <f>+IF('Colaris Pokedex'!S125&lt;&gt;"",'Colaris Pokedex'!S125,"")</f>
        <v>FIREPUNCH,THUNDERPUNCH,ICEPUNCH,SWORDSDANCE,TAUNT,TRICK,GRASSYTERRAIN</v>
      </c>
      <c r="Q932" s="17" t="str">
        <f>+IF('Colaris Pokedex'!T125&lt;&gt;"",'Colaris Pokedex'!T125,"")</f>
        <v>Field</v>
      </c>
      <c r="R932" s="17">
        <f>+IF('Colaris Pokedex'!U125&lt;&gt;"",'Colaris Pokedex'!U125,"")</f>
        <v>4080</v>
      </c>
      <c r="S932" s="17">
        <f>+IF('Colaris Pokedex'!V125&lt;&gt;"",'Colaris Pokedex'!V125,"")</f>
        <v>0.1</v>
      </c>
      <c r="T932" s="17">
        <f>+IF('Colaris Pokedex'!W125&lt;&gt;"",'Colaris Pokedex'!W125,"")</f>
        <v>0.1</v>
      </c>
      <c r="U932" s="17" t="str">
        <f>+IF('Colaris Pokedex'!X125&lt;&gt;"",'Colaris Pokedex'!X125,"")</f>
        <v>Brown</v>
      </c>
      <c r="V932" s="17" t="str">
        <f>+IF('Colaris Pokedex'!Y125&lt;&gt;"",'Colaris Pokedex'!Y125,"")</f>
        <v/>
      </c>
      <c r="W932" s="17">
        <f>+IF('Colaris Pokedex'!Z125&lt;&gt;"",'Colaris Pokedex'!Z125,"")</f>
        <v>931</v>
      </c>
      <c r="X932" s="17">
        <f>+IF('Colaris Pokedex'!AA125&lt;&gt;"",'Colaris Pokedex'!AA125,"")</f>
        <v>0</v>
      </c>
      <c r="Y932" s="17">
        <f>+IF('Colaris Pokedex'!AB125&lt;&gt;"",'Colaris Pokedex'!AB125,"")</f>
        <v>0</v>
      </c>
      <c r="Z932" s="17">
        <f>+IF('Colaris Pokedex'!AC125&lt;&gt;"",'Colaris Pokedex'!AC125,"")</f>
        <v>0</v>
      </c>
      <c r="AA932" s="17">
        <f>+IF('Colaris Pokedex'!AD125&lt;&gt;"",'Colaris Pokedex'!AD125,"")</f>
        <v>0</v>
      </c>
      <c r="AB932" s="17">
        <f>+IF('Colaris Pokedex'!AE125&lt;&gt;"",'Colaris Pokedex'!AE125,"")</f>
        <v>0</v>
      </c>
      <c r="AC932" s="17">
        <f>+IF('Colaris Pokedex'!AF125&lt;&gt;"",'Colaris Pokedex'!AF125,"")</f>
        <v>0</v>
      </c>
      <c r="AD932" s="17">
        <f>+IF('Colaris Pokedex'!AG125&lt;&gt;"",'Colaris Pokedex'!AG125,"")</f>
        <v>0</v>
      </c>
      <c r="AE932" s="17">
        <f>+IF('Colaris Pokedex'!AH125&lt;&gt;"",'Colaris Pokedex'!AH125,"")</f>
        <v>0</v>
      </c>
      <c r="AF932" s="17">
        <f>+IF('Colaris Pokedex'!AI125&lt;&gt;"",'Colaris Pokedex'!AI125,"")</f>
        <v>0</v>
      </c>
      <c r="AG932" s="17" t="str">
        <f>+IF('Colaris Pokedex'!AJ125&lt;&gt;"",'Colaris Pokedex'!AJ125,"")</f>
        <v>931,0,0,0,0,0,0,0,0,0</v>
      </c>
      <c r="AH932" s="17" t="str">
        <f>+IF('Colaris Pokedex'!AK125&lt;&gt;"",'Colaris Pokedex'!AK125,"")</f>
        <v>TODO</v>
      </c>
      <c r="AI932" s="17" t="str">
        <f>+IF('Colaris Pokedex'!AL125&lt;&gt;"",'Colaris Pokedex'!AL125,"")</f>
        <v>"TO DO"</v>
      </c>
      <c r="AJ932" s="17" t="str">
        <f>+IF('Colaris Pokedex'!AM125&lt;&gt;"",'Colaris Pokedex'!AM125,"")</f>
        <v/>
      </c>
      <c r="AK932" s="17" t="str">
        <f>+IF('Colaris Pokedex'!AN125&lt;&gt;"",'Colaris Pokedex'!AN125,"")</f>
        <v/>
      </c>
      <c r="AL932" s="17" t="str">
        <f>+IF('Colaris Pokedex'!AO125&lt;&gt;"",'Colaris Pokedex'!AO125,"")</f>
        <v/>
      </c>
      <c r="AM932" s="17" t="str">
        <f>+IF('Colaris Pokedex'!AP125&lt;&gt;"",'Colaris Pokedex'!AP125,"")</f>
        <v/>
      </c>
      <c r="AN932" s="17">
        <f>+IF('Colaris Pokedex'!AQ125&lt;&gt;"",'Colaris Pokedex'!AQ125,"")</f>
        <v>0</v>
      </c>
      <c r="AO932" s="17">
        <f>+IF('Colaris Pokedex'!AR125&lt;&gt;"",'Colaris Pokedex'!AR125,"")</f>
        <v>25</v>
      </c>
      <c r="AP932" s="17">
        <f>+IF('Colaris Pokedex'!AS125&lt;&gt;"",'Colaris Pokedex'!AS125,"")</f>
        <v>0</v>
      </c>
      <c r="AQ932" s="17" t="str">
        <f>+IF('Colaris Pokedex'!AT125&lt;&gt;"",'Colaris Pokedex'!AT125,"")</f>
        <v/>
      </c>
      <c r="AT932" s="17" t="str">
        <f t="shared" si="27"/>
        <v>[931];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6" x14ac:dyDescent="0.25">
      <c r="A933" s="16">
        <v>932</v>
      </c>
      <c r="B933" s="17" t="str">
        <f>+IF('Colaris Pokedex'!E126&lt;&gt;"",'Colaris Pokedex'!E126,"")</f>
        <v>Krontorm</v>
      </c>
      <c r="C933" s="17" t="str">
        <f>+IF('Colaris Pokedex'!F126&lt;&gt;"",'Colaris Pokedex'!F126,"")</f>
        <v>KRONTORM</v>
      </c>
      <c r="D933" s="17" t="str">
        <f>+IF('Colaris Pokedex'!G126&lt;&gt;"",'Colaris Pokedex'!G126,"")</f>
        <v>ROCK</v>
      </c>
      <c r="E933" s="17" t="str">
        <f>+IF('Colaris Pokedex'!H126&lt;&gt;"",'Colaris Pokedex'!H126,"")</f>
        <v>WATER</v>
      </c>
      <c r="F933" s="17" t="str">
        <f>+IF('Colaris Pokedex'!I126&lt;&gt;"",'Colaris Pokedex'!I126,"")</f>
        <v>30,30,30,30,30,30</v>
      </c>
      <c r="G933" s="17" t="str">
        <f>+IF('Colaris Pokedex'!J126&lt;&gt;"",'Colaris Pokedex'!J126,"")</f>
        <v>Female50Percent</v>
      </c>
      <c r="H933" s="17" t="str">
        <f>+IF('Colaris Pokedex'!K126&lt;&gt;"",'Colaris Pokedex'!K126,"")</f>
        <v>Medium</v>
      </c>
      <c r="I933" s="17">
        <f>+IF('Colaris Pokedex'!L126&lt;&gt;"",'Colaris Pokedex'!L126,"")</f>
        <v>0</v>
      </c>
      <c r="J933" s="17" t="str">
        <f>+IF('Colaris Pokedex'!M126&lt;&gt;"",'Colaris Pokedex'!M126,"")</f>
        <v>0,0,0,0,0,0</v>
      </c>
      <c r="K933" s="17">
        <f>+IF('Colaris Pokedex'!N126&lt;&gt;"",'Colaris Pokedex'!N126,"")</f>
        <v>255</v>
      </c>
      <c r="L933" s="17">
        <f>+IF('Colaris Pokedex'!O126&lt;&gt;"",'Colaris Pokedex'!O126,"")</f>
        <v>70</v>
      </c>
      <c r="M933" s="17" t="str">
        <f>+IF('Colaris Pokedex'!P126&lt;&gt;"",'Colaris Pokedex'!P126,"")</f>
        <v>RUNAWAY</v>
      </c>
      <c r="N933" s="17" t="str">
        <f>+IF('Colaris Pokedex'!Q126&lt;&gt;"",'Colaris Pokedex'!Q126,"")</f>
        <v/>
      </c>
      <c r="O933" s="17" t="str">
        <f>+IF('Colaris Pokedex'!R126&lt;&gt;"",'Colaris Pokedex'!R126,"")</f>
        <v>1,TACKLE,1,LEER,1,GROWL,1,SCARYFACE</v>
      </c>
      <c r="P933" s="17" t="str">
        <f>+IF('Colaris Pokedex'!S126&lt;&gt;"",'Colaris Pokedex'!S126,"")</f>
        <v>FIREPUNCH,THUNDERPUNCH,ICEPUNCH,SWORDSDANCE,TAUNT,TRICK,GRASSYTERRAIN</v>
      </c>
      <c r="Q933" s="17" t="str">
        <f>+IF('Colaris Pokedex'!T126&lt;&gt;"",'Colaris Pokedex'!T126,"")</f>
        <v>Field</v>
      </c>
      <c r="R933" s="17">
        <f>+IF('Colaris Pokedex'!U126&lt;&gt;"",'Colaris Pokedex'!U126,"")</f>
        <v>4080</v>
      </c>
      <c r="S933" s="17">
        <f>+IF('Colaris Pokedex'!V126&lt;&gt;"",'Colaris Pokedex'!V126,"")</f>
        <v>0.1</v>
      </c>
      <c r="T933" s="17">
        <f>+IF('Colaris Pokedex'!W126&lt;&gt;"",'Colaris Pokedex'!W126,"")</f>
        <v>0.1</v>
      </c>
      <c r="U933" s="17" t="str">
        <f>+IF('Colaris Pokedex'!X126&lt;&gt;"",'Colaris Pokedex'!X126,"")</f>
        <v>Brown</v>
      </c>
      <c r="V933" s="17" t="str">
        <f>+IF('Colaris Pokedex'!Y126&lt;&gt;"",'Colaris Pokedex'!Y126,"")</f>
        <v/>
      </c>
      <c r="W933" s="17">
        <f>+IF('Colaris Pokedex'!Z126&lt;&gt;"",'Colaris Pokedex'!Z126,"")</f>
        <v>932</v>
      </c>
      <c r="X933" s="17">
        <f>+IF('Colaris Pokedex'!AA126&lt;&gt;"",'Colaris Pokedex'!AA126,"")</f>
        <v>0</v>
      </c>
      <c r="Y933" s="17">
        <f>+IF('Colaris Pokedex'!AB126&lt;&gt;"",'Colaris Pokedex'!AB126,"")</f>
        <v>0</v>
      </c>
      <c r="Z933" s="17">
        <f>+IF('Colaris Pokedex'!AC126&lt;&gt;"",'Colaris Pokedex'!AC126,"")</f>
        <v>0</v>
      </c>
      <c r="AA933" s="17">
        <f>+IF('Colaris Pokedex'!AD126&lt;&gt;"",'Colaris Pokedex'!AD126,"")</f>
        <v>0</v>
      </c>
      <c r="AB933" s="17">
        <f>+IF('Colaris Pokedex'!AE126&lt;&gt;"",'Colaris Pokedex'!AE126,"")</f>
        <v>0</v>
      </c>
      <c r="AC933" s="17">
        <f>+IF('Colaris Pokedex'!AF126&lt;&gt;"",'Colaris Pokedex'!AF126,"")</f>
        <v>0</v>
      </c>
      <c r="AD933" s="17">
        <f>+IF('Colaris Pokedex'!AG126&lt;&gt;"",'Colaris Pokedex'!AG126,"")</f>
        <v>0</v>
      </c>
      <c r="AE933" s="17">
        <f>+IF('Colaris Pokedex'!AH126&lt;&gt;"",'Colaris Pokedex'!AH126,"")</f>
        <v>0</v>
      </c>
      <c r="AF933" s="17">
        <f>+IF('Colaris Pokedex'!AI126&lt;&gt;"",'Colaris Pokedex'!AI126,"")</f>
        <v>0</v>
      </c>
      <c r="AG933" s="17" t="str">
        <f>+IF('Colaris Pokedex'!AJ126&lt;&gt;"",'Colaris Pokedex'!AJ126,"")</f>
        <v>932,0,0,0,0,0,0,0,0,0</v>
      </c>
      <c r="AH933" s="17" t="str">
        <f>+IF('Colaris Pokedex'!AK126&lt;&gt;"",'Colaris Pokedex'!AK126,"")</f>
        <v>TODO</v>
      </c>
      <c r="AI933" s="17" t="str">
        <f>+IF('Colaris Pokedex'!AL126&lt;&gt;"",'Colaris Pokedex'!AL126,"")</f>
        <v>"TO DO"</v>
      </c>
      <c r="AJ933" s="17" t="str">
        <f>+IF('Colaris Pokedex'!AM126&lt;&gt;"",'Colaris Pokedex'!AM126,"")</f>
        <v/>
      </c>
      <c r="AK933" s="17" t="str">
        <f>+IF('Colaris Pokedex'!AN126&lt;&gt;"",'Colaris Pokedex'!AN126,"")</f>
        <v/>
      </c>
      <c r="AL933" s="17" t="str">
        <f>+IF('Colaris Pokedex'!AO126&lt;&gt;"",'Colaris Pokedex'!AO126,"")</f>
        <v/>
      </c>
      <c r="AM933" s="17" t="str">
        <f>+IF('Colaris Pokedex'!AP126&lt;&gt;"",'Colaris Pokedex'!AP126,"")</f>
        <v/>
      </c>
      <c r="AN933" s="17">
        <f>+IF('Colaris Pokedex'!AQ126&lt;&gt;"",'Colaris Pokedex'!AQ126,"")</f>
        <v>0</v>
      </c>
      <c r="AO933" s="17">
        <f>+IF('Colaris Pokedex'!AR126&lt;&gt;"",'Colaris Pokedex'!AR126,"")</f>
        <v>25</v>
      </c>
      <c r="AP933" s="17">
        <f>+IF('Colaris Pokedex'!AS126&lt;&gt;"",'Colaris Pokedex'!AS126,"")</f>
        <v>0</v>
      </c>
      <c r="AQ933" s="17" t="str">
        <f>+IF('Colaris Pokedex'!AT126&lt;&gt;"",'Colaris Pokedex'!AT126,"")</f>
        <v/>
      </c>
      <c r="AT933" s="17" t="str">
        <f t="shared" si="27"/>
        <v>[932];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DO";FormNames=;WildItemCommon=;WildItemUncommon=;WildItemRare=;BattlerPlayerY=0;BattlerEnemyY=25;BattlerAltitude=0;Evolutions=;Incense=</v>
      </c>
    </row>
    <row r="934" spans="1:46" x14ac:dyDescent="0.25">
      <c r="A934" s="16">
        <v>933</v>
      </c>
      <c r="B934" s="17" t="str">
        <f>+IF('Colaris Pokedex'!E127&lt;&gt;"",'Colaris Pokedex'!E127,"")</f>
        <v>Notipboa</v>
      </c>
      <c r="C934" s="17" t="str">
        <f>+IF('Colaris Pokedex'!F127&lt;&gt;"",'Colaris Pokedex'!F127,"")</f>
        <v>NOTIPBOA</v>
      </c>
      <c r="D934" s="17" t="str">
        <f>+IF('Colaris Pokedex'!G127&lt;&gt;"",'Colaris Pokedex'!G127,"")</f>
        <v>ROCK</v>
      </c>
      <c r="E934" s="17" t="str">
        <f>+IF('Colaris Pokedex'!H127&lt;&gt;"",'Colaris Pokedex'!H127,"")</f>
        <v>GHOST</v>
      </c>
      <c r="F934" s="17" t="str">
        <f>+IF('Colaris Pokedex'!I127&lt;&gt;"",'Colaris Pokedex'!I127,"")</f>
        <v>30,30,30,30,30,30</v>
      </c>
      <c r="G934" s="17" t="str">
        <f>+IF('Colaris Pokedex'!J127&lt;&gt;"",'Colaris Pokedex'!J127,"")</f>
        <v>Female50Percent</v>
      </c>
      <c r="H934" s="17" t="str">
        <f>+IF('Colaris Pokedex'!K127&lt;&gt;"",'Colaris Pokedex'!K127,"")</f>
        <v>Medium</v>
      </c>
      <c r="I934" s="17">
        <f>+IF('Colaris Pokedex'!L127&lt;&gt;"",'Colaris Pokedex'!L127,"")</f>
        <v>0</v>
      </c>
      <c r="J934" s="17" t="str">
        <f>+IF('Colaris Pokedex'!M127&lt;&gt;"",'Colaris Pokedex'!M127,"")</f>
        <v>0,0,0,0,0,0</v>
      </c>
      <c r="K934" s="17">
        <f>+IF('Colaris Pokedex'!N127&lt;&gt;"",'Colaris Pokedex'!N127,"")</f>
        <v>255</v>
      </c>
      <c r="L934" s="17">
        <f>+IF('Colaris Pokedex'!O127&lt;&gt;"",'Colaris Pokedex'!O127,"")</f>
        <v>70</v>
      </c>
      <c r="M934" s="17" t="str">
        <f>+IF('Colaris Pokedex'!P127&lt;&gt;"",'Colaris Pokedex'!P127,"")</f>
        <v>RUNAWAY</v>
      </c>
      <c r="N934" s="17" t="str">
        <f>+IF('Colaris Pokedex'!Q127&lt;&gt;"",'Colaris Pokedex'!Q127,"")</f>
        <v/>
      </c>
      <c r="O934" s="17" t="str">
        <f>+IF('Colaris Pokedex'!R127&lt;&gt;"",'Colaris Pokedex'!R127,"")</f>
        <v>1,TACKLE,1,LEER,1,GROWL,1,SCARYFACE</v>
      </c>
      <c r="P934" s="17" t="str">
        <f>+IF('Colaris Pokedex'!S127&lt;&gt;"",'Colaris Pokedex'!S127,"")</f>
        <v>FIREPUNCH,THUNDERPUNCH,ICEPUNCH,SWORDSDANCE,TAUNT,TRICK,GRASSYTERRAIN</v>
      </c>
      <c r="Q934" s="17" t="str">
        <f>+IF('Colaris Pokedex'!T127&lt;&gt;"",'Colaris Pokedex'!T127,"")</f>
        <v>Field</v>
      </c>
      <c r="R934" s="17">
        <f>+IF('Colaris Pokedex'!U127&lt;&gt;"",'Colaris Pokedex'!U127,"")</f>
        <v>4080</v>
      </c>
      <c r="S934" s="17">
        <f>+IF('Colaris Pokedex'!V127&lt;&gt;"",'Colaris Pokedex'!V127,"")</f>
        <v>0.1</v>
      </c>
      <c r="T934" s="17">
        <f>+IF('Colaris Pokedex'!W127&lt;&gt;"",'Colaris Pokedex'!W127,"")</f>
        <v>0.1</v>
      </c>
      <c r="U934" s="17" t="str">
        <f>+IF('Colaris Pokedex'!X127&lt;&gt;"",'Colaris Pokedex'!X127,"")</f>
        <v>Brown</v>
      </c>
      <c r="V934" s="17" t="str">
        <f>+IF('Colaris Pokedex'!Y127&lt;&gt;"",'Colaris Pokedex'!Y127,"")</f>
        <v/>
      </c>
      <c r="W934" s="17">
        <f>+IF('Colaris Pokedex'!Z127&lt;&gt;"",'Colaris Pokedex'!Z127,"")</f>
        <v>933</v>
      </c>
      <c r="X934" s="17">
        <f>+IF('Colaris Pokedex'!AA127&lt;&gt;"",'Colaris Pokedex'!AA127,"")</f>
        <v>0</v>
      </c>
      <c r="Y934" s="17">
        <f>+IF('Colaris Pokedex'!AB127&lt;&gt;"",'Colaris Pokedex'!AB127,"")</f>
        <v>0</v>
      </c>
      <c r="Z934" s="17">
        <f>+IF('Colaris Pokedex'!AC127&lt;&gt;"",'Colaris Pokedex'!AC127,"")</f>
        <v>0</v>
      </c>
      <c r="AA934" s="17">
        <f>+IF('Colaris Pokedex'!AD127&lt;&gt;"",'Colaris Pokedex'!AD127,"")</f>
        <v>0</v>
      </c>
      <c r="AB934" s="17">
        <f>+IF('Colaris Pokedex'!AE127&lt;&gt;"",'Colaris Pokedex'!AE127,"")</f>
        <v>0</v>
      </c>
      <c r="AC934" s="17">
        <f>+IF('Colaris Pokedex'!AF127&lt;&gt;"",'Colaris Pokedex'!AF127,"")</f>
        <v>0</v>
      </c>
      <c r="AD934" s="17">
        <f>+IF('Colaris Pokedex'!AG127&lt;&gt;"",'Colaris Pokedex'!AG127,"")</f>
        <v>0</v>
      </c>
      <c r="AE934" s="17">
        <f>+IF('Colaris Pokedex'!AH127&lt;&gt;"",'Colaris Pokedex'!AH127,"")</f>
        <v>0</v>
      </c>
      <c r="AF934" s="17">
        <f>+IF('Colaris Pokedex'!AI127&lt;&gt;"",'Colaris Pokedex'!AI127,"")</f>
        <v>0</v>
      </c>
      <c r="AG934" s="17" t="str">
        <f>+IF('Colaris Pokedex'!AJ127&lt;&gt;"",'Colaris Pokedex'!AJ127,"")</f>
        <v>933,0,0,0,0,0,0,0,0,0</v>
      </c>
      <c r="AH934" s="17" t="str">
        <f>+IF('Colaris Pokedex'!AK127&lt;&gt;"",'Colaris Pokedex'!AK127,"")</f>
        <v>TODO</v>
      </c>
      <c r="AI934" s="17" t="str">
        <f>+IF('Colaris Pokedex'!AL127&lt;&gt;"",'Colaris Pokedex'!AL127,"")</f>
        <v>"TO DO"</v>
      </c>
      <c r="AJ934" s="17" t="str">
        <f>+IF('Colaris Pokedex'!AM127&lt;&gt;"",'Colaris Pokedex'!AM127,"")</f>
        <v/>
      </c>
      <c r="AK934" s="17" t="str">
        <f>+IF('Colaris Pokedex'!AN127&lt;&gt;"",'Colaris Pokedex'!AN127,"")</f>
        <v/>
      </c>
      <c r="AL934" s="17" t="str">
        <f>+IF('Colaris Pokedex'!AO127&lt;&gt;"",'Colaris Pokedex'!AO127,"")</f>
        <v/>
      </c>
      <c r="AM934" s="17" t="str">
        <f>+IF('Colaris Pokedex'!AP127&lt;&gt;"",'Colaris Pokedex'!AP127,"")</f>
        <v/>
      </c>
      <c r="AN934" s="17">
        <f>+IF('Colaris Pokedex'!AQ127&lt;&gt;"",'Colaris Pokedex'!AQ127,"")</f>
        <v>0</v>
      </c>
      <c r="AO934" s="17">
        <f>+IF('Colaris Pokedex'!AR127&lt;&gt;"",'Colaris Pokedex'!AR127,"")</f>
        <v>25</v>
      </c>
      <c r="AP934" s="17">
        <f>+IF('Colaris Pokedex'!AS127&lt;&gt;"",'Colaris Pokedex'!AS127,"")</f>
        <v>0</v>
      </c>
      <c r="AQ934" s="17" t="str">
        <f>+IF('Colaris Pokedex'!AT127&lt;&gt;"",'Colaris Pokedex'!AT127,"")</f>
        <v/>
      </c>
      <c r="AT934" s="17" t="str">
        <f t="shared" si="27"/>
        <v>[933];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6" x14ac:dyDescent="0.25">
      <c r="A935" s="16">
        <v>934</v>
      </c>
      <c r="B935" s="17" t="str">
        <f>+IF('Colaris Pokedex'!E128&lt;&gt;"",'Colaris Pokedex'!E128,"")</f>
        <v>Titanoboa</v>
      </c>
      <c r="C935" s="17" t="str">
        <f>+IF('Colaris Pokedex'!F128&lt;&gt;"",'Colaris Pokedex'!F128,"")</f>
        <v>TITANOBOA</v>
      </c>
      <c r="D935" s="17" t="str">
        <f>+IF('Colaris Pokedex'!G128&lt;&gt;"",'Colaris Pokedex'!G128,"")</f>
        <v>ROCK</v>
      </c>
      <c r="E935" s="17" t="str">
        <f>+IF('Colaris Pokedex'!H128&lt;&gt;"",'Colaris Pokedex'!H128,"")</f>
        <v>GHOST</v>
      </c>
      <c r="F935" s="17" t="str">
        <f>+IF('Colaris Pokedex'!I128&lt;&gt;"",'Colaris Pokedex'!I128,"")</f>
        <v>30,30,30,30,30,30</v>
      </c>
      <c r="G935" s="17" t="str">
        <f>+IF('Colaris Pokedex'!J128&lt;&gt;"",'Colaris Pokedex'!J128,"")</f>
        <v>Female50Percent</v>
      </c>
      <c r="H935" s="17" t="str">
        <f>+IF('Colaris Pokedex'!K128&lt;&gt;"",'Colaris Pokedex'!K128,"")</f>
        <v>Medium</v>
      </c>
      <c r="I935" s="17">
        <f>+IF('Colaris Pokedex'!L128&lt;&gt;"",'Colaris Pokedex'!L128,"")</f>
        <v>0</v>
      </c>
      <c r="J935" s="17" t="str">
        <f>+IF('Colaris Pokedex'!M128&lt;&gt;"",'Colaris Pokedex'!M128,"")</f>
        <v>0,0,0,0,0,0</v>
      </c>
      <c r="K935" s="17">
        <f>+IF('Colaris Pokedex'!N128&lt;&gt;"",'Colaris Pokedex'!N128,"")</f>
        <v>255</v>
      </c>
      <c r="L935" s="17">
        <f>+IF('Colaris Pokedex'!O128&lt;&gt;"",'Colaris Pokedex'!O128,"")</f>
        <v>70</v>
      </c>
      <c r="M935" s="17" t="str">
        <f>+IF('Colaris Pokedex'!P128&lt;&gt;"",'Colaris Pokedex'!P128,"")</f>
        <v>RUNAWAY</v>
      </c>
      <c r="N935" s="17" t="str">
        <f>+IF('Colaris Pokedex'!Q128&lt;&gt;"",'Colaris Pokedex'!Q128,"")</f>
        <v/>
      </c>
      <c r="O935" s="17" t="str">
        <f>+IF('Colaris Pokedex'!R128&lt;&gt;"",'Colaris Pokedex'!R128,"")</f>
        <v>1,TACKLE,1,LEER,1,GROWL,1,SCARYFACE</v>
      </c>
      <c r="P935" s="17" t="str">
        <f>+IF('Colaris Pokedex'!S128&lt;&gt;"",'Colaris Pokedex'!S128,"")</f>
        <v>FIREPUNCH,THUNDERPUNCH,ICEPUNCH,SWORDSDANCE,TAUNT,TRICK,GRASSYTERRAIN</v>
      </c>
      <c r="Q935" s="17" t="str">
        <f>+IF('Colaris Pokedex'!T128&lt;&gt;"",'Colaris Pokedex'!T128,"")</f>
        <v>Field</v>
      </c>
      <c r="R935" s="17">
        <f>+IF('Colaris Pokedex'!U128&lt;&gt;"",'Colaris Pokedex'!U128,"")</f>
        <v>4080</v>
      </c>
      <c r="S935" s="17">
        <f>+IF('Colaris Pokedex'!V128&lt;&gt;"",'Colaris Pokedex'!V128,"")</f>
        <v>0.1</v>
      </c>
      <c r="T935" s="17">
        <f>+IF('Colaris Pokedex'!W128&lt;&gt;"",'Colaris Pokedex'!W128,"")</f>
        <v>0.1</v>
      </c>
      <c r="U935" s="17" t="str">
        <f>+IF('Colaris Pokedex'!X128&lt;&gt;"",'Colaris Pokedex'!X128,"")</f>
        <v>Brown</v>
      </c>
      <c r="V935" s="17" t="str">
        <f>+IF('Colaris Pokedex'!Y128&lt;&gt;"",'Colaris Pokedex'!Y128,"")</f>
        <v/>
      </c>
      <c r="W935" s="17">
        <f>+IF('Colaris Pokedex'!Z128&lt;&gt;"",'Colaris Pokedex'!Z128,"")</f>
        <v>934</v>
      </c>
      <c r="X935" s="17">
        <f>+IF('Colaris Pokedex'!AA128&lt;&gt;"",'Colaris Pokedex'!AA128,"")</f>
        <v>0</v>
      </c>
      <c r="Y935" s="17">
        <f>+IF('Colaris Pokedex'!AB128&lt;&gt;"",'Colaris Pokedex'!AB128,"")</f>
        <v>0</v>
      </c>
      <c r="Z935" s="17">
        <f>+IF('Colaris Pokedex'!AC128&lt;&gt;"",'Colaris Pokedex'!AC128,"")</f>
        <v>0</v>
      </c>
      <c r="AA935" s="17">
        <f>+IF('Colaris Pokedex'!AD128&lt;&gt;"",'Colaris Pokedex'!AD128,"")</f>
        <v>0</v>
      </c>
      <c r="AB935" s="17">
        <f>+IF('Colaris Pokedex'!AE128&lt;&gt;"",'Colaris Pokedex'!AE128,"")</f>
        <v>0</v>
      </c>
      <c r="AC935" s="17">
        <f>+IF('Colaris Pokedex'!AF128&lt;&gt;"",'Colaris Pokedex'!AF128,"")</f>
        <v>0</v>
      </c>
      <c r="AD935" s="17">
        <f>+IF('Colaris Pokedex'!AG128&lt;&gt;"",'Colaris Pokedex'!AG128,"")</f>
        <v>0</v>
      </c>
      <c r="AE935" s="17">
        <f>+IF('Colaris Pokedex'!AH128&lt;&gt;"",'Colaris Pokedex'!AH128,"")</f>
        <v>0</v>
      </c>
      <c r="AF935" s="17">
        <f>+IF('Colaris Pokedex'!AI128&lt;&gt;"",'Colaris Pokedex'!AI128,"")</f>
        <v>0</v>
      </c>
      <c r="AG935" s="17" t="str">
        <f>+IF('Colaris Pokedex'!AJ128&lt;&gt;"",'Colaris Pokedex'!AJ128,"")</f>
        <v>934,0,0,0,0,0,0,0,0,0</v>
      </c>
      <c r="AH935" s="17" t="str">
        <f>+IF('Colaris Pokedex'!AK128&lt;&gt;"",'Colaris Pokedex'!AK128,"")</f>
        <v>TODO</v>
      </c>
      <c r="AI935" s="17" t="str">
        <f>+IF('Colaris Pokedex'!AL128&lt;&gt;"",'Colaris Pokedex'!AL128,"")</f>
        <v>"TO DO"</v>
      </c>
      <c r="AJ935" s="17" t="str">
        <f>+IF('Colaris Pokedex'!AM128&lt;&gt;"",'Colaris Pokedex'!AM128,"")</f>
        <v/>
      </c>
      <c r="AK935" s="17" t="str">
        <f>+IF('Colaris Pokedex'!AN128&lt;&gt;"",'Colaris Pokedex'!AN128,"")</f>
        <v/>
      </c>
      <c r="AL935" s="17" t="str">
        <f>+IF('Colaris Pokedex'!AO128&lt;&gt;"",'Colaris Pokedex'!AO128,"")</f>
        <v/>
      </c>
      <c r="AM935" s="17" t="str">
        <f>+IF('Colaris Pokedex'!AP128&lt;&gt;"",'Colaris Pokedex'!AP128,"")</f>
        <v/>
      </c>
      <c r="AN935" s="17">
        <f>+IF('Colaris Pokedex'!AQ128&lt;&gt;"",'Colaris Pokedex'!AQ128,"")</f>
        <v>0</v>
      </c>
      <c r="AO935" s="17">
        <f>+IF('Colaris Pokedex'!AR128&lt;&gt;"",'Colaris Pokedex'!AR128,"")</f>
        <v>25</v>
      </c>
      <c r="AP935" s="17">
        <f>+IF('Colaris Pokedex'!AS128&lt;&gt;"",'Colaris Pokedex'!AS128,"")</f>
        <v>0</v>
      </c>
      <c r="AQ935" s="17" t="str">
        <f>+IF('Colaris Pokedex'!AT128&lt;&gt;"",'Colaris Pokedex'!AT128,"")</f>
        <v/>
      </c>
      <c r="AT935" s="17" t="str">
        <f t="shared" si="27"/>
        <v>[934];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DO";FormNames=;WildItemCommon=;WildItemUncommon=;WildItemRare=;BattlerPlayerY=0;BattlerEnemyY=25;BattlerAltitude=0;Evolutions=;Incense=</v>
      </c>
    </row>
    <row r="936" spans="1:46" x14ac:dyDescent="0.25">
      <c r="A936" s="16">
        <v>935</v>
      </c>
      <c r="B936" s="17" t="str">
        <f>+IF('Colaris Pokedex'!E129&lt;&gt;"",'Colaris Pokedex'!E129,"")</f>
        <v>Fanger</v>
      </c>
      <c r="C936" s="17" t="str">
        <f>+IF('Colaris Pokedex'!F129&lt;&gt;"",'Colaris Pokedex'!F129,"")</f>
        <v>FANGER</v>
      </c>
      <c r="D936" s="17" t="str">
        <f>+IF('Colaris Pokedex'!G129&lt;&gt;"",'Colaris Pokedex'!G129,"")</f>
        <v>ROCK</v>
      </c>
      <c r="E936" s="17" t="str">
        <f>+IF('Colaris Pokedex'!H129&lt;&gt;"",'Colaris Pokedex'!H129,"")</f>
        <v>ICE</v>
      </c>
      <c r="F936" s="17" t="str">
        <f>+IF('Colaris Pokedex'!I129&lt;&gt;"",'Colaris Pokedex'!I129,"")</f>
        <v>30,30,30,30,30,30</v>
      </c>
      <c r="G936" s="17" t="str">
        <f>+IF('Colaris Pokedex'!J129&lt;&gt;"",'Colaris Pokedex'!J129,"")</f>
        <v>Female50Percent</v>
      </c>
      <c r="H936" s="17" t="str">
        <f>+IF('Colaris Pokedex'!K129&lt;&gt;"",'Colaris Pokedex'!K129,"")</f>
        <v>Medium</v>
      </c>
      <c r="I936" s="17">
        <f>+IF('Colaris Pokedex'!L129&lt;&gt;"",'Colaris Pokedex'!L129,"")</f>
        <v>0</v>
      </c>
      <c r="J936" s="17" t="str">
        <f>+IF('Colaris Pokedex'!M129&lt;&gt;"",'Colaris Pokedex'!M129,"")</f>
        <v>0,0,0,0,0,0</v>
      </c>
      <c r="K936" s="17">
        <f>+IF('Colaris Pokedex'!N129&lt;&gt;"",'Colaris Pokedex'!N129,"")</f>
        <v>255</v>
      </c>
      <c r="L936" s="17">
        <f>+IF('Colaris Pokedex'!O129&lt;&gt;"",'Colaris Pokedex'!O129,"")</f>
        <v>70</v>
      </c>
      <c r="M936" s="17" t="str">
        <f>+IF('Colaris Pokedex'!P129&lt;&gt;"",'Colaris Pokedex'!P129,"")</f>
        <v>RUNAWAY</v>
      </c>
      <c r="N936" s="17" t="str">
        <f>+IF('Colaris Pokedex'!Q129&lt;&gt;"",'Colaris Pokedex'!Q129,"")</f>
        <v/>
      </c>
      <c r="O936" s="17" t="str">
        <f>+IF('Colaris Pokedex'!R129&lt;&gt;"",'Colaris Pokedex'!R129,"")</f>
        <v>1,TACKLE,1,LEER,1,GROWL,1,SCARYFACE</v>
      </c>
      <c r="P936" s="17" t="str">
        <f>+IF('Colaris Pokedex'!S129&lt;&gt;"",'Colaris Pokedex'!S129,"")</f>
        <v>FIREPUNCH,THUNDERPUNCH,ICEPUNCH,SWORDSDANCE,TAUNT,TRICK,GRASSYTERRAIN</v>
      </c>
      <c r="Q936" s="17" t="str">
        <f>+IF('Colaris Pokedex'!T129&lt;&gt;"",'Colaris Pokedex'!T129,"")</f>
        <v>Field</v>
      </c>
      <c r="R936" s="17">
        <f>+IF('Colaris Pokedex'!U129&lt;&gt;"",'Colaris Pokedex'!U129,"")</f>
        <v>4080</v>
      </c>
      <c r="S936" s="17">
        <f>+IF('Colaris Pokedex'!V129&lt;&gt;"",'Colaris Pokedex'!V129,"")</f>
        <v>0.1</v>
      </c>
      <c r="T936" s="17">
        <f>+IF('Colaris Pokedex'!W129&lt;&gt;"",'Colaris Pokedex'!W129,"")</f>
        <v>0.1</v>
      </c>
      <c r="U936" s="17" t="str">
        <f>+IF('Colaris Pokedex'!X129&lt;&gt;"",'Colaris Pokedex'!X129,"")</f>
        <v>Brown</v>
      </c>
      <c r="V936" s="17" t="str">
        <f>+IF('Colaris Pokedex'!Y129&lt;&gt;"",'Colaris Pokedex'!Y129,"")</f>
        <v/>
      </c>
      <c r="W936" s="17">
        <f>+IF('Colaris Pokedex'!Z129&lt;&gt;"",'Colaris Pokedex'!Z129,"")</f>
        <v>935</v>
      </c>
      <c r="X936" s="17">
        <f>+IF('Colaris Pokedex'!AA129&lt;&gt;"",'Colaris Pokedex'!AA129,"")</f>
        <v>0</v>
      </c>
      <c r="Y936" s="17">
        <f>+IF('Colaris Pokedex'!AB129&lt;&gt;"",'Colaris Pokedex'!AB129,"")</f>
        <v>0</v>
      </c>
      <c r="Z936" s="17">
        <f>+IF('Colaris Pokedex'!AC129&lt;&gt;"",'Colaris Pokedex'!AC129,"")</f>
        <v>0</v>
      </c>
      <c r="AA936" s="17">
        <f>+IF('Colaris Pokedex'!AD129&lt;&gt;"",'Colaris Pokedex'!AD129,"")</f>
        <v>0</v>
      </c>
      <c r="AB936" s="17">
        <f>+IF('Colaris Pokedex'!AE129&lt;&gt;"",'Colaris Pokedex'!AE129,"")</f>
        <v>0</v>
      </c>
      <c r="AC936" s="17">
        <f>+IF('Colaris Pokedex'!AF129&lt;&gt;"",'Colaris Pokedex'!AF129,"")</f>
        <v>0</v>
      </c>
      <c r="AD936" s="17">
        <f>+IF('Colaris Pokedex'!AG129&lt;&gt;"",'Colaris Pokedex'!AG129,"")</f>
        <v>0</v>
      </c>
      <c r="AE936" s="17">
        <f>+IF('Colaris Pokedex'!AH129&lt;&gt;"",'Colaris Pokedex'!AH129,"")</f>
        <v>0</v>
      </c>
      <c r="AF936" s="17">
        <f>+IF('Colaris Pokedex'!AI129&lt;&gt;"",'Colaris Pokedex'!AI129,"")</f>
        <v>0</v>
      </c>
      <c r="AG936" s="17" t="str">
        <f>+IF('Colaris Pokedex'!AJ129&lt;&gt;"",'Colaris Pokedex'!AJ129,"")</f>
        <v>935,0,0,0,0,0,0,0,0,0</v>
      </c>
      <c r="AH936" s="17" t="str">
        <f>+IF('Colaris Pokedex'!AK129&lt;&gt;"",'Colaris Pokedex'!AK129,"")</f>
        <v>TODO</v>
      </c>
      <c r="AI936" s="17" t="str">
        <f>+IF('Colaris Pokedex'!AL129&lt;&gt;"",'Colaris Pokedex'!AL129,"")</f>
        <v>"TO DO"</v>
      </c>
      <c r="AJ936" s="17" t="str">
        <f>+IF('Colaris Pokedex'!AM129&lt;&gt;"",'Colaris Pokedex'!AM129,"")</f>
        <v/>
      </c>
      <c r="AK936" s="17" t="str">
        <f>+IF('Colaris Pokedex'!AN129&lt;&gt;"",'Colaris Pokedex'!AN129,"")</f>
        <v/>
      </c>
      <c r="AL936" s="17" t="str">
        <f>+IF('Colaris Pokedex'!AO129&lt;&gt;"",'Colaris Pokedex'!AO129,"")</f>
        <v/>
      </c>
      <c r="AM936" s="17" t="str">
        <f>+IF('Colaris Pokedex'!AP129&lt;&gt;"",'Colaris Pokedex'!AP129,"")</f>
        <v/>
      </c>
      <c r="AN936" s="17">
        <f>+IF('Colaris Pokedex'!AQ129&lt;&gt;"",'Colaris Pokedex'!AQ129,"")</f>
        <v>0</v>
      </c>
      <c r="AO936" s="17">
        <f>+IF('Colaris Pokedex'!AR129&lt;&gt;"",'Colaris Pokedex'!AR129,"")</f>
        <v>25</v>
      </c>
      <c r="AP936" s="17">
        <f>+IF('Colaris Pokedex'!AS129&lt;&gt;"",'Colaris Pokedex'!AS129,"")</f>
        <v>0</v>
      </c>
      <c r="AQ936" s="17" t="str">
        <f>+IF('Colaris Pokedex'!AT129&lt;&gt;"",'Colaris Pokedex'!AT129,"")</f>
        <v/>
      </c>
      <c r="AT936" s="17" t="str">
        <f t="shared" si="27"/>
        <v>[935];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6" x14ac:dyDescent="0.25">
      <c r="A937" s="16">
        <v>936</v>
      </c>
      <c r="B937" s="17" t="str">
        <f>+IF('Colaris Pokedex'!E130&lt;&gt;"",'Colaris Pokedex'!E130,"")</f>
        <v>Saberdon</v>
      </c>
      <c r="C937" s="17" t="str">
        <f>+IF('Colaris Pokedex'!F130&lt;&gt;"",'Colaris Pokedex'!F130,"")</f>
        <v>SABERDON</v>
      </c>
      <c r="D937" s="17" t="str">
        <f>+IF('Colaris Pokedex'!G130&lt;&gt;"",'Colaris Pokedex'!G130,"")</f>
        <v>ROCK</v>
      </c>
      <c r="E937" s="17" t="str">
        <f>+IF('Colaris Pokedex'!H130&lt;&gt;"",'Colaris Pokedex'!H130,"")</f>
        <v>ICE</v>
      </c>
      <c r="F937" s="17" t="str">
        <f>+IF('Colaris Pokedex'!I130&lt;&gt;"",'Colaris Pokedex'!I130,"")</f>
        <v>30,30,30,30,30,30</v>
      </c>
      <c r="G937" s="17" t="str">
        <f>+IF('Colaris Pokedex'!J130&lt;&gt;"",'Colaris Pokedex'!J130,"")</f>
        <v>Female50Percent</v>
      </c>
      <c r="H937" s="17" t="str">
        <f>+IF('Colaris Pokedex'!K130&lt;&gt;"",'Colaris Pokedex'!K130,"")</f>
        <v>Medium</v>
      </c>
      <c r="I937" s="17">
        <f>+IF('Colaris Pokedex'!L130&lt;&gt;"",'Colaris Pokedex'!L130,"")</f>
        <v>0</v>
      </c>
      <c r="J937" s="17" t="str">
        <f>+IF('Colaris Pokedex'!M130&lt;&gt;"",'Colaris Pokedex'!M130,"")</f>
        <v>0,0,0,0,0,0</v>
      </c>
      <c r="K937" s="17">
        <f>+IF('Colaris Pokedex'!N130&lt;&gt;"",'Colaris Pokedex'!N130,"")</f>
        <v>255</v>
      </c>
      <c r="L937" s="17">
        <f>+IF('Colaris Pokedex'!O130&lt;&gt;"",'Colaris Pokedex'!O130,"")</f>
        <v>70</v>
      </c>
      <c r="M937" s="17" t="str">
        <f>+IF('Colaris Pokedex'!P130&lt;&gt;"",'Colaris Pokedex'!P130,"")</f>
        <v>RUNAWAY</v>
      </c>
      <c r="N937" s="17" t="str">
        <f>+IF('Colaris Pokedex'!Q130&lt;&gt;"",'Colaris Pokedex'!Q130,"")</f>
        <v/>
      </c>
      <c r="O937" s="17" t="str">
        <f>+IF('Colaris Pokedex'!R130&lt;&gt;"",'Colaris Pokedex'!R130,"")</f>
        <v>1,TACKLE,1,LEER,1,GROWL,1,SCARYFACE</v>
      </c>
      <c r="P937" s="17" t="str">
        <f>+IF('Colaris Pokedex'!S130&lt;&gt;"",'Colaris Pokedex'!S130,"")</f>
        <v>FIREPUNCH,THUNDERPUNCH,ICEPUNCH,SWORDSDANCE,TAUNT,TRICK,GRASSYTERRAIN</v>
      </c>
      <c r="Q937" s="17" t="str">
        <f>+IF('Colaris Pokedex'!T130&lt;&gt;"",'Colaris Pokedex'!T130,"")</f>
        <v>Field</v>
      </c>
      <c r="R937" s="17">
        <f>+IF('Colaris Pokedex'!U130&lt;&gt;"",'Colaris Pokedex'!U130,"")</f>
        <v>4080</v>
      </c>
      <c r="S937" s="17">
        <f>+IF('Colaris Pokedex'!V130&lt;&gt;"",'Colaris Pokedex'!V130,"")</f>
        <v>0.1</v>
      </c>
      <c r="T937" s="17">
        <f>+IF('Colaris Pokedex'!W130&lt;&gt;"",'Colaris Pokedex'!W130,"")</f>
        <v>0.1</v>
      </c>
      <c r="U937" s="17" t="str">
        <f>+IF('Colaris Pokedex'!X130&lt;&gt;"",'Colaris Pokedex'!X130,"")</f>
        <v>Brown</v>
      </c>
      <c r="V937" s="17" t="str">
        <f>+IF('Colaris Pokedex'!Y130&lt;&gt;"",'Colaris Pokedex'!Y130,"")</f>
        <v/>
      </c>
      <c r="W937" s="17">
        <f>+IF('Colaris Pokedex'!Z130&lt;&gt;"",'Colaris Pokedex'!Z130,"")</f>
        <v>936</v>
      </c>
      <c r="X937" s="17">
        <f>+IF('Colaris Pokedex'!AA130&lt;&gt;"",'Colaris Pokedex'!AA130,"")</f>
        <v>0</v>
      </c>
      <c r="Y937" s="17">
        <f>+IF('Colaris Pokedex'!AB130&lt;&gt;"",'Colaris Pokedex'!AB130,"")</f>
        <v>0</v>
      </c>
      <c r="Z937" s="17">
        <f>+IF('Colaris Pokedex'!AC130&lt;&gt;"",'Colaris Pokedex'!AC130,"")</f>
        <v>0</v>
      </c>
      <c r="AA937" s="17">
        <f>+IF('Colaris Pokedex'!AD130&lt;&gt;"",'Colaris Pokedex'!AD130,"")</f>
        <v>0</v>
      </c>
      <c r="AB937" s="17">
        <f>+IF('Colaris Pokedex'!AE130&lt;&gt;"",'Colaris Pokedex'!AE130,"")</f>
        <v>0</v>
      </c>
      <c r="AC937" s="17">
        <f>+IF('Colaris Pokedex'!AF130&lt;&gt;"",'Colaris Pokedex'!AF130,"")</f>
        <v>0</v>
      </c>
      <c r="AD937" s="17">
        <f>+IF('Colaris Pokedex'!AG130&lt;&gt;"",'Colaris Pokedex'!AG130,"")</f>
        <v>0</v>
      </c>
      <c r="AE937" s="17">
        <f>+IF('Colaris Pokedex'!AH130&lt;&gt;"",'Colaris Pokedex'!AH130,"")</f>
        <v>0</v>
      </c>
      <c r="AF937" s="17">
        <f>+IF('Colaris Pokedex'!AI130&lt;&gt;"",'Colaris Pokedex'!AI130,"")</f>
        <v>0</v>
      </c>
      <c r="AG937" s="17" t="str">
        <f>+IF('Colaris Pokedex'!AJ130&lt;&gt;"",'Colaris Pokedex'!AJ130,"")</f>
        <v>936,0,0,0,0,0,0,0,0,0</v>
      </c>
      <c r="AH937" s="17" t="str">
        <f>+IF('Colaris Pokedex'!AK130&lt;&gt;"",'Colaris Pokedex'!AK130,"")</f>
        <v>TODO</v>
      </c>
      <c r="AI937" s="17" t="str">
        <f>+IF('Colaris Pokedex'!AL130&lt;&gt;"",'Colaris Pokedex'!AL130,"")</f>
        <v>"TO DO"</v>
      </c>
      <c r="AJ937" s="17" t="str">
        <f>+IF('Colaris Pokedex'!AM130&lt;&gt;"",'Colaris Pokedex'!AM130,"")</f>
        <v/>
      </c>
      <c r="AK937" s="17" t="str">
        <f>+IF('Colaris Pokedex'!AN130&lt;&gt;"",'Colaris Pokedex'!AN130,"")</f>
        <v/>
      </c>
      <c r="AL937" s="17" t="str">
        <f>+IF('Colaris Pokedex'!AO130&lt;&gt;"",'Colaris Pokedex'!AO130,"")</f>
        <v/>
      </c>
      <c r="AM937" s="17" t="str">
        <f>+IF('Colaris Pokedex'!AP130&lt;&gt;"",'Colaris Pokedex'!AP130,"")</f>
        <v/>
      </c>
      <c r="AN937" s="17">
        <f>+IF('Colaris Pokedex'!AQ130&lt;&gt;"",'Colaris Pokedex'!AQ130,"")</f>
        <v>0</v>
      </c>
      <c r="AO937" s="17">
        <f>+IF('Colaris Pokedex'!AR130&lt;&gt;"",'Colaris Pokedex'!AR130,"")</f>
        <v>25</v>
      </c>
      <c r="AP937" s="17">
        <f>+IF('Colaris Pokedex'!AS130&lt;&gt;"",'Colaris Pokedex'!AS130,"")</f>
        <v>0</v>
      </c>
      <c r="AQ937" s="17" t="str">
        <f>+IF('Colaris Pokedex'!AT130&lt;&gt;"",'Colaris Pokedex'!AT130,"")</f>
        <v/>
      </c>
      <c r="AT937" s="17" t="str">
        <f t="shared" si="27"/>
        <v>[936];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DO";FormNames=;WildItemCommon=;WildItemUncommon=;WildItemRare=;BattlerPlayerY=0;BattlerEnemyY=25;BattlerAltitude=0;Evolutions=;Incense=</v>
      </c>
    </row>
    <row r="938" spans="1:46" x14ac:dyDescent="0.25">
      <c r="A938" s="16">
        <v>937</v>
      </c>
      <c r="B938" s="17" t="str">
        <f>+IF('Colaris Pokedex'!E131&lt;&gt;"",'Colaris Pokedex'!E131,"")</f>
        <v>Cubrir</v>
      </c>
      <c r="C938" s="17" t="str">
        <f>+IF('Colaris Pokedex'!F131&lt;&gt;"",'Colaris Pokedex'!F131,"")</f>
        <v>CUBRIR</v>
      </c>
      <c r="D938" s="17" t="str">
        <f>+IF('Colaris Pokedex'!G131&lt;&gt;"",'Colaris Pokedex'!G131,"")</f>
        <v>ICE</v>
      </c>
      <c r="E938" s="17" t="str">
        <f>+IF('Colaris Pokedex'!H131&lt;&gt;"",'Colaris Pokedex'!H131,"")</f>
        <v/>
      </c>
      <c r="F938" s="17" t="str">
        <f>+IF('Colaris Pokedex'!I131&lt;&gt;"",'Colaris Pokedex'!I131,"")</f>
        <v>30,30,30,30,30,30</v>
      </c>
      <c r="G938" s="17" t="str">
        <f>+IF('Colaris Pokedex'!J131&lt;&gt;"",'Colaris Pokedex'!J131,"")</f>
        <v>Female50Percent</v>
      </c>
      <c r="H938" s="17" t="str">
        <f>+IF('Colaris Pokedex'!K131&lt;&gt;"",'Colaris Pokedex'!K131,"")</f>
        <v>Medium</v>
      </c>
      <c r="I938" s="17">
        <f>+IF('Colaris Pokedex'!L131&lt;&gt;"",'Colaris Pokedex'!L131,"")</f>
        <v>0</v>
      </c>
      <c r="J938" s="17" t="str">
        <f>+IF('Colaris Pokedex'!M131&lt;&gt;"",'Colaris Pokedex'!M131,"")</f>
        <v>0,0,0,0,0,0</v>
      </c>
      <c r="K938" s="17">
        <f>+IF('Colaris Pokedex'!N131&lt;&gt;"",'Colaris Pokedex'!N131,"")</f>
        <v>255</v>
      </c>
      <c r="L938" s="17">
        <f>+IF('Colaris Pokedex'!O131&lt;&gt;"",'Colaris Pokedex'!O131,"")</f>
        <v>70</v>
      </c>
      <c r="M938" s="17" t="str">
        <f>+IF('Colaris Pokedex'!P131&lt;&gt;"",'Colaris Pokedex'!P131,"")</f>
        <v>RUNAWAY</v>
      </c>
      <c r="N938" s="17" t="str">
        <f>+IF('Colaris Pokedex'!Q131&lt;&gt;"",'Colaris Pokedex'!Q131,"")</f>
        <v/>
      </c>
      <c r="O938" s="17" t="str">
        <f>+IF('Colaris Pokedex'!R131&lt;&gt;"",'Colaris Pokedex'!R131,"")</f>
        <v>1,TACKLE,1,LEER,1,GROWL,1,SCARYFACE</v>
      </c>
      <c r="P938" s="17" t="str">
        <f>+IF('Colaris Pokedex'!S131&lt;&gt;"",'Colaris Pokedex'!S131,"")</f>
        <v>FIREPUNCH,THUNDERPUNCH,ICEPUNCH,SWORDSDANCE,TAUNT,TRICK,GRASSYTERRAIN</v>
      </c>
      <c r="Q938" s="17" t="str">
        <f>+IF('Colaris Pokedex'!T131&lt;&gt;"",'Colaris Pokedex'!T131,"")</f>
        <v>Field</v>
      </c>
      <c r="R938" s="17">
        <f>+IF('Colaris Pokedex'!U131&lt;&gt;"",'Colaris Pokedex'!U131,"")</f>
        <v>4080</v>
      </c>
      <c r="S938" s="17">
        <f>+IF('Colaris Pokedex'!V131&lt;&gt;"",'Colaris Pokedex'!V131,"")</f>
        <v>0.1</v>
      </c>
      <c r="T938" s="17">
        <f>+IF('Colaris Pokedex'!W131&lt;&gt;"",'Colaris Pokedex'!W131,"")</f>
        <v>0.1</v>
      </c>
      <c r="U938" s="17" t="str">
        <f>+IF('Colaris Pokedex'!X131&lt;&gt;"",'Colaris Pokedex'!X131,"")</f>
        <v>Brown</v>
      </c>
      <c r="V938" s="17" t="str">
        <f>+IF('Colaris Pokedex'!Y131&lt;&gt;"",'Colaris Pokedex'!Y131,"")</f>
        <v/>
      </c>
      <c r="W938" s="17">
        <f>+IF('Colaris Pokedex'!Z131&lt;&gt;"",'Colaris Pokedex'!Z131,"")</f>
        <v>937</v>
      </c>
      <c r="X938" s="17">
        <f>+IF('Colaris Pokedex'!AA131&lt;&gt;"",'Colaris Pokedex'!AA131,"")</f>
        <v>0</v>
      </c>
      <c r="Y938" s="17">
        <f>+IF('Colaris Pokedex'!AB131&lt;&gt;"",'Colaris Pokedex'!AB131,"")</f>
        <v>0</v>
      </c>
      <c r="Z938" s="17">
        <f>+IF('Colaris Pokedex'!AC131&lt;&gt;"",'Colaris Pokedex'!AC131,"")</f>
        <v>0</v>
      </c>
      <c r="AA938" s="17">
        <f>+IF('Colaris Pokedex'!AD131&lt;&gt;"",'Colaris Pokedex'!AD131,"")</f>
        <v>0</v>
      </c>
      <c r="AB938" s="17">
        <f>+IF('Colaris Pokedex'!AE131&lt;&gt;"",'Colaris Pokedex'!AE131,"")</f>
        <v>0</v>
      </c>
      <c r="AC938" s="17">
        <f>+IF('Colaris Pokedex'!AF131&lt;&gt;"",'Colaris Pokedex'!AF131,"")</f>
        <v>0</v>
      </c>
      <c r="AD938" s="17">
        <f>+IF('Colaris Pokedex'!AG131&lt;&gt;"",'Colaris Pokedex'!AG131,"")</f>
        <v>0</v>
      </c>
      <c r="AE938" s="17">
        <f>+IF('Colaris Pokedex'!AH131&lt;&gt;"",'Colaris Pokedex'!AH131,"")</f>
        <v>0</v>
      </c>
      <c r="AF938" s="17">
        <f>+IF('Colaris Pokedex'!AI131&lt;&gt;"",'Colaris Pokedex'!AI131,"")</f>
        <v>0</v>
      </c>
      <c r="AG938" s="17" t="str">
        <f>+IF('Colaris Pokedex'!AJ131&lt;&gt;"",'Colaris Pokedex'!AJ131,"")</f>
        <v>937,0,0,0,0,0,0,0,0,0</v>
      </c>
      <c r="AH938" s="17" t="str">
        <f>+IF('Colaris Pokedex'!AK131&lt;&gt;"",'Colaris Pokedex'!AK131,"")</f>
        <v>TODO</v>
      </c>
      <c r="AI938" s="17" t="str">
        <f>+IF('Colaris Pokedex'!AL131&lt;&gt;"",'Colaris Pokedex'!AL131,"")</f>
        <v>"TO DO"</v>
      </c>
      <c r="AJ938" s="17" t="str">
        <f>+IF('Colaris Pokedex'!AM131&lt;&gt;"",'Colaris Pokedex'!AM131,"")</f>
        <v/>
      </c>
      <c r="AK938" s="17" t="str">
        <f>+IF('Colaris Pokedex'!AN131&lt;&gt;"",'Colaris Pokedex'!AN131,"")</f>
        <v/>
      </c>
      <c r="AL938" s="17" t="str">
        <f>+IF('Colaris Pokedex'!AO131&lt;&gt;"",'Colaris Pokedex'!AO131,"")</f>
        <v/>
      </c>
      <c r="AM938" s="17" t="str">
        <f>+IF('Colaris Pokedex'!AP131&lt;&gt;"",'Colaris Pokedex'!AP131,"")</f>
        <v/>
      </c>
      <c r="AN938" s="17">
        <f>+IF('Colaris Pokedex'!AQ131&lt;&gt;"",'Colaris Pokedex'!AQ131,"")</f>
        <v>0</v>
      </c>
      <c r="AO938" s="17">
        <f>+IF('Colaris Pokedex'!AR131&lt;&gt;"",'Colaris Pokedex'!AR131,"")</f>
        <v>25</v>
      </c>
      <c r="AP938" s="17">
        <f>+IF('Colaris Pokedex'!AS131&lt;&gt;"",'Colaris Pokedex'!AS131,"")</f>
        <v>0</v>
      </c>
      <c r="AQ938" s="17" t="str">
        <f>+IF('Colaris Pokedex'!AT131&lt;&gt;"",'Colaris Pokedex'!AT131,"")</f>
        <v/>
      </c>
      <c r="AT938" s="17" t="str">
        <f t="shared" si="27"/>
        <v>[937];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6" x14ac:dyDescent="0.25">
      <c r="A939" s="16">
        <v>938</v>
      </c>
      <c r="B939" s="17" t="str">
        <f>+IF('Colaris Pokedex'!E132&lt;&gt;"",'Colaris Pokedex'!E132,"")</f>
        <v>Bicephanrir</v>
      </c>
      <c r="C939" s="17" t="str">
        <f>+IF('Colaris Pokedex'!F132&lt;&gt;"",'Colaris Pokedex'!F132,"")</f>
        <v>BICEPHANRIR</v>
      </c>
      <c r="D939" s="17" t="str">
        <f>+IF('Colaris Pokedex'!G132&lt;&gt;"",'Colaris Pokedex'!G132,"")</f>
        <v>ICE</v>
      </c>
      <c r="E939" s="17" t="str">
        <f>+IF('Colaris Pokedex'!H132&lt;&gt;"",'Colaris Pokedex'!H132,"")</f>
        <v>FERAL</v>
      </c>
      <c r="F939" s="17" t="str">
        <f>+IF('Colaris Pokedex'!I132&lt;&gt;"",'Colaris Pokedex'!I132,"")</f>
        <v>30,30,30,30,30,30</v>
      </c>
      <c r="G939" s="17" t="str">
        <f>+IF('Colaris Pokedex'!J132&lt;&gt;"",'Colaris Pokedex'!J132,"")</f>
        <v>Female50Percent</v>
      </c>
      <c r="H939" s="17" t="str">
        <f>+IF('Colaris Pokedex'!K132&lt;&gt;"",'Colaris Pokedex'!K132,"")</f>
        <v>Medium</v>
      </c>
      <c r="I939" s="17">
        <f>+IF('Colaris Pokedex'!L132&lt;&gt;"",'Colaris Pokedex'!L132,"")</f>
        <v>0</v>
      </c>
      <c r="J939" s="17" t="str">
        <f>+IF('Colaris Pokedex'!M132&lt;&gt;"",'Colaris Pokedex'!M132,"")</f>
        <v>0,0,0,0,0,0</v>
      </c>
      <c r="K939" s="17">
        <f>+IF('Colaris Pokedex'!N132&lt;&gt;"",'Colaris Pokedex'!N132,"")</f>
        <v>255</v>
      </c>
      <c r="L939" s="17">
        <f>+IF('Colaris Pokedex'!O132&lt;&gt;"",'Colaris Pokedex'!O132,"")</f>
        <v>70</v>
      </c>
      <c r="M939" s="17" t="str">
        <f>+IF('Colaris Pokedex'!P132&lt;&gt;"",'Colaris Pokedex'!P132,"")</f>
        <v>RUNAWAY</v>
      </c>
      <c r="N939" s="17" t="str">
        <f>+IF('Colaris Pokedex'!Q132&lt;&gt;"",'Colaris Pokedex'!Q132,"")</f>
        <v/>
      </c>
      <c r="O939" s="17" t="str">
        <f>+IF('Colaris Pokedex'!R132&lt;&gt;"",'Colaris Pokedex'!R132,"")</f>
        <v>1,TACKLE,1,LEER,1,GROWL,1,SCARYFACE</v>
      </c>
      <c r="P939" s="17" t="str">
        <f>+IF('Colaris Pokedex'!S132&lt;&gt;"",'Colaris Pokedex'!S132,"")</f>
        <v>FIREPUNCH,THUNDERPUNCH,ICEPUNCH,SWORDSDANCE,TAUNT,TRICK,GRASSYTERRAIN</v>
      </c>
      <c r="Q939" s="17" t="str">
        <f>+IF('Colaris Pokedex'!T132&lt;&gt;"",'Colaris Pokedex'!T132,"")</f>
        <v>Field</v>
      </c>
      <c r="R939" s="17">
        <f>+IF('Colaris Pokedex'!U132&lt;&gt;"",'Colaris Pokedex'!U132,"")</f>
        <v>4080</v>
      </c>
      <c r="S939" s="17">
        <f>+IF('Colaris Pokedex'!V132&lt;&gt;"",'Colaris Pokedex'!V132,"")</f>
        <v>0.1</v>
      </c>
      <c r="T939" s="17">
        <f>+IF('Colaris Pokedex'!W132&lt;&gt;"",'Colaris Pokedex'!W132,"")</f>
        <v>0.1</v>
      </c>
      <c r="U939" s="17" t="str">
        <f>+IF('Colaris Pokedex'!X132&lt;&gt;"",'Colaris Pokedex'!X132,"")</f>
        <v>Brown</v>
      </c>
      <c r="V939" s="17" t="str">
        <f>+IF('Colaris Pokedex'!Y132&lt;&gt;"",'Colaris Pokedex'!Y132,"")</f>
        <v/>
      </c>
      <c r="W939" s="17">
        <f>+IF('Colaris Pokedex'!Z132&lt;&gt;"",'Colaris Pokedex'!Z132,"")</f>
        <v>938</v>
      </c>
      <c r="X939" s="17">
        <f>+IF('Colaris Pokedex'!AA132&lt;&gt;"",'Colaris Pokedex'!AA132,"")</f>
        <v>0</v>
      </c>
      <c r="Y939" s="17">
        <f>+IF('Colaris Pokedex'!AB132&lt;&gt;"",'Colaris Pokedex'!AB132,"")</f>
        <v>0</v>
      </c>
      <c r="Z939" s="17">
        <f>+IF('Colaris Pokedex'!AC132&lt;&gt;"",'Colaris Pokedex'!AC132,"")</f>
        <v>0</v>
      </c>
      <c r="AA939" s="17">
        <f>+IF('Colaris Pokedex'!AD132&lt;&gt;"",'Colaris Pokedex'!AD132,"")</f>
        <v>0</v>
      </c>
      <c r="AB939" s="17">
        <f>+IF('Colaris Pokedex'!AE132&lt;&gt;"",'Colaris Pokedex'!AE132,"")</f>
        <v>0</v>
      </c>
      <c r="AC939" s="17">
        <f>+IF('Colaris Pokedex'!AF132&lt;&gt;"",'Colaris Pokedex'!AF132,"")</f>
        <v>0</v>
      </c>
      <c r="AD939" s="17">
        <f>+IF('Colaris Pokedex'!AG132&lt;&gt;"",'Colaris Pokedex'!AG132,"")</f>
        <v>0</v>
      </c>
      <c r="AE939" s="17">
        <f>+IF('Colaris Pokedex'!AH132&lt;&gt;"",'Colaris Pokedex'!AH132,"")</f>
        <v>0</v>
      </c>
      <c r="AF939" s="17">
        <f>+IF('Colaris Pokedex'!AI132&lt;&gt;"",'Colaris Pokedex'!AI132,"")</f>
        <v>0</v>
      </c>
      <c r="AG939" s="17" t="str">
        <f>+IF('Colaris Pokedex'!AJ132&lt;&gt;"",'Colaris Pokedex'!AJ132,"")</f>
        <v>938,0,0,0,0,0,0,0,0,0</v>
      </c>
      <c r="AH939" s="17" t="str">
        <f>+IF('Colaris Pokedex'!AK132&lt;&gt;"",'Colaris Pokedex'!AK132,"")</f>
        <v>TODO</v>
      </c>
      <c r="AI939" s="17" t="str">
        <f>+IF('Colaris Pokedex'!AL132&lt;&gt;"",'Colaris Pokedex'!AL132,"")</f>
        <v>"TO DO"</v>
      </c>
      <c r="AJ939" s="17" t="str">
        <f>+IF('Colaris Pokedex'!AM132&lt;&gt;"",'Colaris Pokedex'!AM132,"")</f>
        <v/>
      </c>
      <c r="AK939" s="17" t="str">
        <f>+IF('Colaris Pokedex'!AN132&lt;&gt;"",'Colaris Pokedex'!AN132,"")</f>
        <v/>
      </c>
      <c r="AL939" s="17" t="str">
        <f>+IF('Colaris Pokedex'!AO132&lt;&gt;"",'Colaris Pokedex'!AO132,"")</f>
        <v/>
      </c>
      <c r="AM939" s="17" t="str">
        <f>+IF('Colaris Pokedex'!AP132&lt;&gt;"",'Colaris Pokedex'!AP132,"")</f>
        <v/>
      </c>
      <c r="AN939" s="17">
        <f>+IF('Colaris Pokedex'!AQ132&lt;&gt;"",'Colaris Pokedex'!AQ132,"")</f>
        <v>0</v>
      </c>
      <c r="AO939" s="17">
        <f>+IF('Colaris Pokedex'!AR132&lt;&gt;"",'Colaris Pokedex'!AR132,"")</f>
        <v>25</v>
      </c>
      <c r="AP939" s="17">
        <f>+IF('Colaris Pokedex'!AS132&lt;&gt;"",'Colaris Pokedex'!AS132,"")</f>
        <v>0</v>
      </c>
      <c r="AQ939" s="17" t="str">
        <f>+IF('Colaris Pokedex'!AT132&lt;&gt;"",'Colaris Pokedex'!AT132,"")</f>
        <v/>
      </c>
      <c r="AT939" s="17" t="str">
        <f t="shared" si="27"/>
        <v>[938];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DO";FormNames=;WildItemCommon=;WildItemUncommon=;WildItemRare=;BattlerPlayerY=0;BattlerEnemyY=25;BattlerAltitude=0;Evolutions=;Incense=</v>
      </c>
    </row>
    <row r="940" spans="1:46" x14ac:dyDescent="0.25">
      <c r="A940" s="16">
        <v>939</v>
      </c>
      <c r="B940" s="17" t="str">
        <f>+IF('Colaris Pokedex'!E133&lt;&gt;"",'Colaris Pokedex'!E133,"")</f>
        <v>Kerbenrir</v>
      </c>
      <c r="C940" s="17" t="str">
        <f>+IF('Colaris Pokedex'!F133&lt;&gt;"",'Colaris Pokedex'!F133,"")</f>
        <v>KERBENRIR</v>
      </c>
      <c r="D940" s="17" t="str">
        <f>+IF('Colaris Pokedex'!G133&lt;&gt;"",'Colaris Pokedex'!G133,"")</f>
        <v>ICE</v>
      </c>
      <c r="E940" s="17" t="str">
        <f>+IF('Colaris Pokedex'!H133&lt;&gt;"",'Colaris Pokedex'!H133,"")</f>
        <v>FIRE</v>
      </c>
      <c r="F940" s="17" t="str">
        <f>+IF('Colaris Pokedex'!I133&lt;&gt;"",'Colaris Pokedex'!I133,"")</f>
        <v>30,30,30,30,30,30</v>
      </c>
      <c r="G940" s="17" t="str">
        <f>+IF('Colaris Pokedex'!J133&lt;&gt;"",'Colaris Pokedex'!J133,"")</f>
        <v>Female50Percent</v>
      </c>
      <c r="H940" s="17" t="str">
        <f>+IF('Colaris Pokedex'!K133&lt;&gt;"",'Colaris Pokedex'!K133,"")</f>
        <v>Medium</v>
      </c>
      <c r="I940" s="17">
        <f>+IF('Colaris Pokedex'!L133&lt;&gt;"",'Colaris Pokedex'!L133,"")</f>
        <v>0</v>
      </c>
      <c r="J940" s="17" t="str">
        <f>+IF('Colaris Pokedex'!M133&lt;&gt;"",'Colaris Pokedex'!M133,"")</f>
        <v>0,0,0,0,0,0</v>
      </c>
      <c r="K940" s="17">
        <f>+IF('Colaris Pokedex'!N133&lt;&gt;"",'Colaris Pokedex'!N133,"")</f>
        <v>255</v>
      </c>
      <c r="L940" s="17">
        <f>+IF('Colaris Pokedex'!O133&lt;&gt;"",'Colaris Pokedex'!O133,"")</f>
        <v>70</v>
      </c>
      <c r="M940" s="17" t="str">
        <f>+IF('Colaris Pokedex'!P133&lt;&gt;"",'Colaris Pokedex'!P133,"")</f>
        <v>RUNAWAY</v>
      </c>
      <c r="N940" s="17" t="str">
        <f>+IF('Colaris Pokedex'!Q133&lt;&gt;"",'Colaris Pokedex'!Q133,"")</f>
        <v/>
      </c>
      <c r="O940" s="17" t="str">
        <f>+IF('Colaris Pokedex'!R133&lt;&gt;"",'Colaris Pokedex'!R133,"")</f>
        <v>1,TACKLE,1,LEER,1,GROWL,1,SCARYFACE</v>
      </c>
      <c r="P940" s="17" t="str">
        <f>+IF('Colaris Pokedex'!S133&lt;&gt;"",'Colaris Pokedex'!S133,"")</f>
        <v>FIREPUNCH,THUNDERPUNCH,ICEPUNCH,SWORDSDANCE,TAUNT,TRICK,GRASSYTERRAIN</v>
      </c>
      <c r="Q940" s="17" t="str">
        <f>+IF('Colaris Pokedex'!T133&lt;&gt;"",'Colaris Pokedex'!T133,"")</f>
        <v>Field</v>
      </c>
      <c r="R940" s="17">
        <f>+IF('Colaris Pokedex'!U133&lt;&gt;"",'Colaris Pokedex'!U133,"")</f>
        <v>4080</v>
      </c>
      <c r="S940" s="17">
        <f>+IF('Colaris Pokedex'!V133&lt;&gt;"",'Colaris Pokedex'!V133,"")</f>
        <v>0.1</v>
      </c>
      <c r="T940" s="17">
        <f>+IF('Colaris Pokedex'!W133&lt;&gt;"",'Colaris Pokedex'!W133,"")</f>
        <v>0.1</v>
      </c>
      <c r="U940" s="17" t="str">
        <f>+IF('Colaris Pokedex'!X133&lt;&gt;"",'Colaris Pokedex'!X133,"")</f>
        <v>Brown</v>
      </c>
      <c r="V940" s="17" t="str">
        <f>+IF('Colaris Pokedex'!Y133&lt;&gt;"",'Colaris Pokedex'!Y133,"")</f>
        <v/>
      </c>
      <c r="W940" s="17">
        <f>+IF('Colaris Pokedex'!Z133&lt;&gt;"",'Colaris Pokedex'!Z133,"")</f>
        <v>939</v>
      </c>
      <c r="X940" s="17">
        <f>+IF('Colaris Pokedex'!AA133&lt;&gt;"",'Colaris Pokedex'!AA133,"")</f>
        <v>0</v>
      </c>
      <c r="Y940" s="17">
        <f>+IF('Colaris Pokedex'!AB133&lt;&gt;"",'Colaris Pokedex'!AB133,"")</f>
        <v>0</v>
      </c>
      <c r="Z940" s="17">
        <f>+IF('Colaris Pokedex'!AC133&lt;&gt;"",'Colaris Pokedex'!AC133,"")</f>
        <v>0</v>
      </c>
      <c r="AA940" s="17">
        <f>+IF('Colaris Pokedex'!AD133&lt;&gt;"",'Colaris Pokedex'!AD133,"")</f>
        <v>0</v>
      </c>
      <c r="AB940" s="17">
        <f>+IF('Colaris Pokedex'!AE133&lt;&gt;"",'Colaris Pokedex'!AE133,"")</f>
        <v>0</v>
      </c>
      <c r="AC940" s="17">
        <f>+IF('Colaris Pokedex'!AF133&lt;&gt;"",'Colaris Pokedex'!AF133,"")</f>
        <v>0</v>
      </c>
      <c r="AD940" s="17">
        <f>+IF('Colaris Pokedex'!AG133&lt;&gt;"",'Colaris Pokedex'!AG133,"")</f>
        <v>0</v>
      </c>
      <c r="AE940" s="17">
        <f>+IF('Colaris Pokedex'!AH133&lt;&gt;"",'Colaris Pokedex'!AH133,"")</f>
        <v>0</v>
      </c>
      <c r="AF940" s="17">
        <f>+IF('Colaris Pokedex'!AI133&lt;&gt;"",'Colaris Pokedex'!AI133,"")</f>
        <v>0</v>
      </c>
      <c r="AG940" s="17" t="str">
        <f>+IF('Colaris Pokedex'!AJ133&lt;&gt;"",'Colaris Pokedex'!AJ133,"")</f>
        <v>939,0,0,0,0,0,0,0,0,0</v>
      </c>
      <c r="AH940" s="17" t="str">
        <f>+IF('Colaris Pokedex'!AK133&lt;&gt;"",'Colaris Pokedex'!AK133,"")</f>
        <v>TODO</v>
      </c>
      <c r="AI940" s="17" t="str">
        <f>+IF('Colaris Pokedex'!AL133&lt;&gt;"",'Colaris Pokedex'!AL133,"")</f>
        <v>"TO DO"</v>
      </c>
      <c r="AJ940" s="17" t="str">
        <f>+IF('Colaris Pokedex'!AM133&lt;&gt;"",'Colaris Pokedex'!AM133,"")</f>
        <v/>
      </c>
      <c r="AK940" s="17" t="str">
        <f>+IF('Colaris Pokedex'!AN133&lt;&gt;"",'Colaris Pokedex'!AN133,"")</f>
        <v/>
      </c>
      <c r="AL940" s="17" t="str">
        <f>+IF('Colaris Pokedex'!AO133&lt;&gt;"",'Colaris Pokedex'!AO133,"")</f>
        <v/>
      </c>
      <c r="AM940" s="17" t="str">
        <f>+IF('Colaris Pokedex'!AP133&lt;&gt;"",'Colaris Pokedex'!AP133,"")</f>
        <v/>
      </c>
      <c r="AN940" s="17">
        <f>+IF('Colaris Pokedex'!AQ133&lt;&gt;"",'Colaris Pokedex'!AQ133,"")</f>
        <v>0</v>
      </c>
      <c r="AO940" s="17">
        <f>+IF('Colaris Pokedex'!AR133&lt;&gt;"",'Colaris Pokedex'!AR133,"")</f>
        <v>25</v>
      </c>
      <c r="AP940" s="17">
        <f>+IF('Colaris Pokedex'!AS133&lt;&gt;"",'Colaris Pokedex'!AS133,"")</f>
        <v>0</v>
      </c>
      <c r="AQ940" s="17" t="str">
        <f>+IF('Colaris Pokedex'!AT133&lt;&gt;"",'Colaris Pokedex'!AT133,"")</f>
        <v/>
      </c>
      <c r="AT940" s="17" t="str">
        <f t="shared" si="27"/>
        <v>[939];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6" x14ac:dyDescent="0.25">
      <c r="A941" s="16">
        <v>940</v>
      </c>
      <c r="B941" s="17" t="str">
        <f>+IF('Colaris Pokedex'!E134&lt;&gt;"",'Colaris Pokedex'!E134,"")</f>
        <v>placeholder</v>
      </c>
      <c r="C941" s="17" t="str">
        <f>+IF('Colaris Pokedex'!F134&lt;&gt;"",'Colaris Pokedex'!F134,"")</f>
        <v>PLACEHOLDER</v>
      </c>
      <c r="D941" s="17" t="str">
        <f>+IF('Colaris Pokedex'!G134&lt;&gt;"",'Colaris Pokedex'!G134,"")</f>
        <v>NORMAL</v>
      </c>
      <c r="E941" s="17" t="str">
        <f>+IF('Colaris Pokedex'!H134&lt;&gt;"",'Colaris Pokedex'!H134,"")</f>
        <v/>
      </c>
      <c r="F941" s="17" t="str">
        <f>+IF('Colaris Pokedex'!I134&lt;&gt;"",'Colaris Pokedex'!I134,"")</f>
        <v>30,30,30,30,30,30</v>
      </c>
      <c r="G941" s="17" t="str">
        <f>+IF('Colaris Pokedex'!J134&lt;&gt;"",'Colaris Pokedex'!J134,"")</f>
        <v>Female50Percent</v>
      </c>
      <c r="H941" s="17" t="str">
        <f>+IF('Colaris Pokedex'!K134&lt;&gt;"",'Colaris Pokedex'!K134,"")</f>
        <v>Medium</v>
      </c>
      <c r="I941" s="17">
        <f>+IF('Colaris Pokedex'!L134&lt;&gt;"",'Colaris Pokedex'!L134,"")</f>
        <v>0</v>
      </c>
      <c r="J941" s="17" t="str">
        <f>+IF('Colaris Pokedex'!M134&lt;&gt;"",'Colaris Pokedex'!M134,"")</f>
        <v>0,0,0,0,0,0</v>
      </c>
      <c r="K941" s="17">
        <f>+IF('Colaris Pokedex'!N134&lt;&gt;"",'Colaris Pokedex'!N134,"")</f>
        <v>255</v>
      </c>
      <c r="L941" s="17">
        <f>+IF('Colaris Pokedex'!O134&lt;&gt;"",'Colaris Pokedex'!O134,"")</f>
        <v>70</v>
      </c>
      <c r="M941" s="17" t="str">
        <f>+IF('Colaris Pokedex'!P134&lt;&gt;"",'Colaris Pokedex'!P134,"")</f>
        <v>RUNAWAY</v>
      </c>
      <c r="N941" s="17" t="str">
        <f>+IF('Colaris Pokedex'!Q134&lt;&gt;"",'Colaris Pokedex'!Q134,"")</f>
        <v/>
      </c>
      <c r="O941" s="17" t="str">
        <f>+IF('Colaris Pokedex'!R134&lt;&gt;"",'Colaris Pokedex'!R134,"")</f>
        <v>1,TACKLE,1,LEER,1,GROWL,1,SCARYFACE</v>
      </c>
      <c r="P941" s="17" t="str">
        <f>+IF('Colaris Pokedex'!S134&lt;&gt;"",'Colaris Pokedex'!S134,"")</f>
        <v>FIREPUNCH,THUNDERPUNCH,ICEPUNCH,SWORDSDANCE,TAUNT,TRICK,GRASSYTERRAIN</v>
      </c>
      <c r="Q941" s="17" t="str">
        <f>+IF('Colaris Pokedex'!T134&lt;&gt;"",'Colaris Pokedex'!T134,"")</f>
        <v>Field</v>
      </c>
      <c r="R941" s="17">
        <f>+IF('Colaris Pokedex'!U134&lt;&gt;"",'Colaris Pokedex'!U134,"")</f>
        <v>4080</v>
      </c>
      <c r="S941" s="17">
        <f>+IF('Colaris Pokedex'!V134&lt;&gt;"",'Colaris Pokedex'!V134,"")</f>
        <v>0.1</v>
      </c>
      <c r="T941" s="17">
        <f>+IF('Colaris Pokedex'!W134&lt;&gt;"",'Colaris Pokedex'!W134,"")</f>
        <v>0.1</v>
      </c>
      <c r="U941" s="17" t="str">
        <f>+IF('Colaris Pokedex'!X134&lt;&gt;"",'Colaris Pokedex'!X134,"")</f>
        <v>Brown</v>
      </c>
      <c r="V941" s="17" t="str">
        <f>+IF('Colaris Pokedex'!Y134&lt;&gt;"",'Colaris Pokedex'!Y134,"")</f>
        <v/>
      </c>
      <c r="W941" s="17">
        <f>+IF('Colaris Pokedex'!Z134&lt;&gt;"",'Colaris Pokedex'!Z134,"")</f>
        <v>940</v>
      </c>
      <c r="X941" s="17">
        <f>+IF('Colaris Pokedex'!AA134&lt;&gt;"",'Colaris Pokedex'!AA134,"")</f>
        <v>0</v>
      </c>
      <c r="Y941" s="17">
        <f>+IF('Colaris Pokedex'!AB134&lt;&gt;"",'Colaris Pokedex'!AB134,"")</f>
        <v>0</v>
      </c>
      <c r="Z941" s="17">
        <f>+IF('Colaris Pokedex'!AC134&lt;&gt;"",'Colaris Pokedex'!AC134,"")</f>
        <v>0</v>
      </c>
      <c r="AA941" s="17">
        <f>+IF('Colaris Pokedex'!AD134&lt;&gt;"",'Colaris Pokedex'!AD134,"")</f>
        <v>0</v>
      </c>
      <c r="AB941" s="17">
        <f>+IF('Colaris Pokedex'!AE134&lt;&gt;"",'Colaris Pokedex'!AE134,"")</f>
        <v>0</v>
      </c>
      <c r="AC941" s="17">
        <f>+IF('Colaris Pokedex'!AF134&lt;&gt;"",'Colaris Pokedex'!AF134,"")</f>
        <v>0</v>
      </c>
      <c r="AD941" s="17">
        <f>+IF('Colaris Pokedex'!AG134&lt;&gt;"",'Colaris Pokedex'!AG134,"")</f>
        <v>0</v>
      </c>
      <c r="AE941" s="17">
        <f>+IF('Colaris Pokedex'!AH134&lt;&gt;"",'Colaris Pokedex'!AH134,"")</f>
        <v>0</v>
      </c>
      <c r="AF941" s="17">
        <f>+IF('Colaris Pokedex'!AI134&lt;&gt;"",'Colaris Pokedex'!AI134,"")</f>
        <v>0</v>
      </c>
      <c r="AG941" s="17" t="str">
        <f>+IF('Colaris Pokedex'!AJ134&lt;&gt;"",'Colaris Pokedex'!AJ134,"")</f>
        <v>940,0,0,0,0,0,0,0,0,0</v>
      </c>
      <c r="AH941" s="17" t="str">
        <f>+IF('Colaris Pokedex'!AK134&lt;&gt;"",'Colaris Pokedex'!AK134,"")</f>
        <v>TODO</v>
      </c>
      <c r="AI941" s="17" t="str">
        <f>+IF('Colaris Pokedex'!AL134&lt;&gt;"",'Colaris Pokedex'!AL134,"")</f>
        <v>"TO DO"</v>
      </c>
      <c r="AJ941" s="17" t="str">
        <f>+IF('Colaris Pokedex'!AM134&lt;&gt;"",'Colaris Pokedex'!AM134,"")</f>
        <v/>
      </c>
      <c r="AK941" s="17" t="str">
        <f>+IF('Colaris Pokedex'!AN134&lt;&gt;"",'Colaris Pokedex'!AN134,"")</f>
        <v/>
      </c>
      <c r="AL941" s="17" t="str">
        <f>+IF('Colaris Pokedex'!AO134&lt;&gt;"",'Colaris Pokedex'!AO134,"")</f>
        <v/>
      </c>
      <c r="AM941" s="17" t="str">
        <f>+IF('Colaris Pokedex'!AP134&lt;&gt;"",'Colaris Pokedex'!AP134,"")</f>
        <v/>
      </c>
      <c r="AN941" s="17">
        <f>+IF('Colaris Pokedex'!AQ134&lt;&gt;"",'Colaris Pokedex'!AQ134,"")</f>
        <v>0</v>
      </c>
      <c r="AO941" s="17">
        <f>+IF('Colaris Pokedex'!AR134&lt;&gt;"",'Colaris Pokedex'!AR134,"")</f>
        <v>25</v>
      </c>
      <c r="AP941" s="17">
        <f>+IF('Colaris Pokedex'!AS134&lt;&gt;"",'Colaris Pokedex'!AS134,"")</f>
        <v>0</v>
      </c>
      <c r="AQ941" s="17" t="str">
        <f>+IF('Colaris Pokedex'!AT134&lt;&gt;"",'Colaris Pokedex'!AT134,"")</f>
        <v/>
      </c>
      <c r="AT941" s="17" t="str">
        <f t="shared" si="27"/>
        <v>[940];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DO";FormNames=;WildItemCommon=;WildItemUncommon=;WildItemRare=;BattlerPlayerY=0;BattlerEnemyY=25;BattlerAltitude=0;Evolutions=;Incense=</v>
      </c>
    </row>
    <row r="942" spans="1:46" x14ac:dyDescent="0.25">
      <c r="A942" s="16">
        <v>941</v>
      </c>
      <c r="B942" s="17" t="str">
        <f>+IF('Colaris Pokedex'!E135&lt;&gt;"",'Colaris Pokedex'!E135,"")</f>
        <v>placeholder1</v>
      </c>
      <c r="C942" s="17" t="str">
        <f>+IF('Colaris Pokedex'!F135&lt;&gt;"",'Colaris Pokedex'!F135,"")</f>
        <v>PLACEHOLDER1</v>
      </c>
      <c r="D942" s="17" t="str">
        <f>+IF('Colaris Pokedex'!G135&lt;&gt;"",'Colaris Pokedex'!G135,"")</f>
        <v>NORMAL</v>
      </c>
      <c r="E942" s="17" t="str">
        <f>+IF('Colaris Pokedex'!H135&lt;&gt;"",'Colaris Pokedex'!H135,"")</f>
        <v/>
      </c>
      <c r="F942" s="17" t="str">
        <f>+IF('Colaris Pokedex'!I135&lt;&gt;"",'Colaris Pokedex'!I135,"")</f>
        <v>30,30,30,30,30,30</v>
      </c>
      <c r="G942" s="17" t="str">
        <f>+IF('Colaris Pokedex'!J135&lt;&gt;"",'Colaris Pokedex'!J135,"")</f>
        <v>Female50Percent</v>
      </c>
      <c r="H942" s="17" t="str">
        <f>+IF('Colaris Pokedex'!K135&lt;&gt;"",'Colaris Pokedex'!K135,"")</f>
        <v>Medium</v>
      </c>
      <c r="I942" s="17">
        <f>+IF('Colaris Pokedex'!L135&lt;&gt;"",'Colaris Pokedex'!L135,"")</f>
        <v>0</v>
      </c>
      <c r="J942" s="17" t="str">
        <f>+IF('Colaris Pokedex'!M135&lt;&gt;"",'Colaris Pokedex'!M135,"")</f>
        <v>0,0,0,0,0,0</v>
      </c>
      <c r="K942" s="17">
        <f>+IF('Colaris Pokedex'!N135&lt;&gt;"",'Colaris Pokedex'!N135,"")</f>
        <v>255</v>
      </c>
      <c r="L942" s="17">
        <f>+IF('Colaris Pokedex'!O135&lt;&gt;"",'Colaris Pokedex'!O135,"")</f>
        <v>70</v>
      </c>
      <c r="M942" s="17" t="str">
        <f>+IF('Colaris Pokedex'!P135&lt;&gt;"",'Colaris Pokedex'!P135,"")</f>
        <v>RUNAWAY</v>
      </c>
      <c r="N942" s="17" t="str">
        <f>+IF('Colaris Pokedex'!Q135&lt;&gt;"",'Colaris Pokedex'!Q135,"")</f>
        <v/>
      </c>
      <c r="O942" s="17" t="str">
        <f>+IF('Colaris Pokedex'!R135&lt;&gt;"",'Colaris Pokedex'!R135,"")</f>
        <v>1,TACKLE,1,LEER,1,GROWL,1,SCARYFACE</v>
      </c>
      <c r="P942" s="17" t="str">
        <f>+IF('Colaris Pokedex'!S135&lt;&gt;"",'Colaris Pokedex'!S135,"")</f>
        <v>FIREPUNCH,THUNDERPUNCH,ICEPUNCH,SWORDSDANCE,TAUNT,TRICK,GRASSYTERRAIN</v>
      </c>
      <c r="Q942" s="17" t="str">
        <f>+IF('Colaris Pokedex'!T135&lt;&gt;"",'Colaris Pokedex'!T135,"")</f>
        <v>Field</v>
      </c>
      <c r="R942" s="17">
        <f>+IF('Colaris Pokedex'!U135&lt;&gt;"",'Colaris Pokedex'!U135,"")</f>
        <v>4080</v>
      </c>
      <c r="S942" s="17">
        <f>+IF('Colaris Pokedex'!V135&lt;&gt;"",'Colaris Pokedex'!V135,"")</f>
        <v>0.1</v>
      </c>
      <c r="T942" s="17">
        <f>+IF('Colaris Pokedex'!W135&lt;&gt;"",'Colaris Pokedex'!W135,"")</f>
        <v>0.1</v>
      </c>
      <c r="U942" s="17" t="str">
        <f>+IF('Colaris Pokedex'!X135&lt;&gt;"",'Colaris Pokedex'!X135,"")</f>
        <v>Brown</v>
      </c>
      <c r="V942" s="17" t="str">
        <f>+IF('Colaris Pokedex'!Y135&lt;&gt;"",'Colaris Pokedex'!Y135,"")</f>
        <v/>
      </c>
      <c r="W942" s="17">
        <f>+IF('Colaris Pokedex'!Z135&lt;&gt;"",'Colaris Pokedex'!Z135,"")</f>
        <v>941</v>
      </c>
      <c r="X942" s="17">
        <f>+IF('Colaris Pokedex'!AA135&lt;&gt;"",'Colaris Pokedex'!AA135,"")</f>
        <v>0</v>
      </c>
      <c r="Y942" s="17">
        <f>+IF('Colaris Pokedex'!AB135&lt;&gt;"",'Colaris Pokedex'!AB135,"")</f>
        <v>0</v>
      </c>
      <c r="Z942" s="17">
        <f>+IF('Colaris Pokedex'!AC135&lt;&gt;"",'Colaris Pokedex'!AC135,"")</f>
        <v>0</v>
      </c>
      <c r="AA942" s="17">
        <f>+IF('Colaris Pokedex'!AD135&lt;&gt;"",'Colaris Pokedex'!AD135,"")</f>
        <v>0</v>
      </c>
      <c r="AB942" s="17">
        <f>+IF('Colaris Pokedex'!AE135&lt;&gt;"",'Colaris Pokedex'!AE135,"")</f>
        <v>0</v>
      </c>
      <c r="AC942" s="17">
        <f>+IF('Colaris Pokedex'!AF135&lt;&gt;"",'Colaris Pokedex'!AF135,"")</f>
        <v>0</v>
      </c>
      <c r="AD942" s="17">
        <f>+IF('Colaris Pokedex'!AG135&lt;&gt;"",'Colaris Pokedex'!AG135,"")</f>
        <v>0</v>
      </c>
      <c r="AE942" s="17">
        <f>+IF('Colaris Pokedex'!AH135&lt;&gt;"",'Colaris Pokedex'!AH135,"")</f>
        <v>0</v>
      </c>
      <c r="AF942" s="17">
        <f>+IF('Colaris Pokedex'!AI135&lt;&gt;"",'Colaris Pokedex'!AI135,"")</f>
        <v>0</v>
      </c>
      <c r="AG942" s="17" t="str">
        <f>+IF('Colaris Pokedex'!AJ135&lt;&gt;"",'Colaris Pokedex'!AJ135,"")</f>
        <v>941,0,0,0,0,0,0,0,0,0</v>
      </c>
      <c r="AH942" s="17" t="str">
        <f>+IF('Colaris Pokedex'!AK135&lt;&gt;"",'Colaris Pokedex'!AK135,"")</f>
        <v>TODO</v>
      </c>
      <c r="AI942" s="17" t="str">
        <f>+IF('Colaris Pokedex'!AL135&lt;&gt;"",'Colaris Pokedex'!AL135,"")</f>
        <v>"TO DO"</v>
      </c>
      <c r="AJ942" s="17" t="str">
        <f>+IF('Colaris Pokedex'!AM135&lt;&gt;"",'Colaris Pokedex'!AM135,"")</f>
        <v/>
      </c>
      <c r="AK942" s="17" t="str">
        <f>+IF('Colaris Pokedex'!AN135&lt;&gt;"",'Colaris Pokedex'!AN135,"")</f>
        <v/>
      </c>
      <c r="AL942" s="17" t="str">
        <f>+IF('Colaris Pokedex'!AO135&lt;&gt;"",'Colaris Pokedex'!AO135,"")</f>
        <v/>
      </c>
      <c r="AM942" s="17" t="str">
        <f>+IF('Colaris Pokedex'!AP135&lt;&gt;"",'Colaris Pokedex'!AP135,"")</f>
        <v/>
      </c>
      <c r="AN942" s="17">
        <f>+IF('Colaris Pokedex'!AQ135&lt;&gt;"",'Colaris Pokedex'!AQ135,"")</f>
        <v>0</v>
      </c>
      <c r="AO942" s="17">
        <f>+IF('Colaris Pokedex'!AR135&lt;&gt;"",'Colaris Pokedex'!AR135,"")</f>
        <v>25</v>
      </c>
      <c r="AP942" s="17">
        <f>+IF('Colaris Pokedex'!AS135&lt;&gt;"",'Colaris Pokedex'!AS135,"")</f>
        <v>0</v>
      </c>
      <c r="AQ942" s="17" t="str">
        <f>+IF('Colaris Pokedex'!AT135&lt;&gt;"",'Colaris Pokedex'!AT135,"")</f>
        <v/>
      </c>
      <c r="AT942" s="17" t="str">
        <f t="shared" si="27"/>
        <v>[941];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DO";FormNames=;WildItemCommon=;WildItemUncommon=;WildItemRare=;BattlerPlayerY=0;BattlerEnemyY=25;BattlerAltitude=0;Evolutions=;Incense=</v>
      </c>
    </row>
    <row r="943" spans="1:46" x14ac:dyDescent="0.25">
      <c r="A943" s="16">
        <v>942</v>
      </c>
      <c r="B943" s="17" t="str">
        <f>+IF('Colaris Pokedex'!E136&lt;&gt;"",'Colaris Pokedex'!E136,"")</f>
        <v>D'artorange</v>
      </c>
      <c r="C943" s="17" t="str">
        <f>+IF('Colaris Pokedex'!F136&lt;&gt;"",'Colaris Pokedex'!F136,"")</f>
        <v>DARTORANGE</v>
      </c>
      <c r="D943" s="17" t="str">
        <f>+IF('Colaris Pokedex'!G136&lt;&gt;"",'Colaris Pokedex'!G136,"")</f>
        <v>FLYING</v>
      </c>
      <c r="E943" s="17" t="str">
        <f>+IF('Colaris Pokedex'!H136&lt;&gt;"",'Colaris Pokedex'!H136,"")</f>
        <v>FIRE</v>
      </c>
      <c r="F943" s="17" t="str">
        <f>+IF('Colaris Pokedex'!I136&lt;&gt;"",'Colaris Pokedex'!I136,"")</f>
        <v>30,30,30,30,30,30</v>
      </c>
      <c r="G943" s="17" t="str">
        <f>+IF('Colaris Pokedex'!J136&lt;&gt;"",'Colaris Pokedex'!J136,"")</f>
        <v>Female50Percent</v>
      </c>
      <c r="H943" s="17" t="str">
        <f>+IF('Colaris Pokedex'!K136&lt;&gt;"",'Colaris Pokedex'!K136,"")</f>
        <v>Medium</v>
      </c>
      <c r="I943" s="17">
        <f>+IF('Colaris Pokedex'!L136&lt;&gt;"",'Colaris Pokedex'!L136,"")</f>
        <v>0</v>
      </c>
      <c r="J943" s="17" t="str">
        <f>+IF('Colaris Pokedex'!M136&lt;&gt;"",'Colaris Pokedex'!M136,"")</f>
        <v>0,0,0,0,0,0</v>
      </c>
      <c r="K943" s="17">
        <f>+IF('Colaris Pokedex'!N136&lt;&gt;"",'Colaris Pokedex'!N136,"")</f>
        <v>255</v>
      </c>
      <c r="L943" s="17">
        <f>+IF('Colaris Pokedex'!O136&lt;&gt;"",'Colaris Pokedex'!O136,"")</f>
        <v>70</v>
      </c>
      <c r="M943" s="17" t="str">
        <f>+IF('Colaris Pokedex'!P136&lt;&gt;"",'Colaris Pokedex'!P136,"")</f>
        <v>RUNAWAY</v>
      </c>
      <c r="N943" s="17" t="str">
        <f>+IF('Colaris Pokedex'!Q136&lt;&gt;"",'Colaris Pokedex'!Q136,"")</f>
        <v/>
      </c>
      <c r="O943" s="17" t="str">
        <f>+IF('Colaris Pokedex'!R136&lt;&gt;"",'Colaris Pokedex'!R136,"")</f>
        <v>1,TACKLE,1,LEER,1,GROWL,1,SCARYFACE</v>
      </c>
      <c r="P943" s="17" t="str">
        <f>+IF('Colaris Pokedex'!S136&lt;&gt;"",'Colaris Pokedex'!S136,"")</f>
        <v>FIREPUNCH,THUNDERPUNCH,ICEPUNCH,SWORDSDANCE,TAUNT,TRICK,GRASSYTERRAIN</v>
      </c>
      <c r="Q943" s="17" t="str">
        <f>+IF('Colaris Pokedex'!T136&lt;&gt;"",'Colaris Pokedex'!T136,"")</f>
        <v>Field</v>
      </c>
      <c r="R943" s="17">
        <f>+IF('Colaris Pokedex'!U136&lt;&gt;"",'Colaris Pokedex'!U136,"")</f>
        <v>4080</v>
      </c>
      <c r="S943" s="17">
        <f>+IF('Colaris Pokedex'!V136&lt;&gt;"",'Colaris Pokedex'!V136,"")</f>
        <v>0.1</v>
      </c>
      <c r="T943" s="17">
        <f>+IF('Colaris Pokedex'!W136&lt;&gt;"",'Colaris Pokedex'!W136,"")</f>
        <v>0.1</v>
      </c>
      <c r="U943" s="17" t="str">
        <f>+IF('Colaris Pokedex'!X136&lt;&gt;"",'Colaris Pokedex'!X136,"")</f>
        <v>Brown</v>
      </c>
      <c r="V943" s="17" t="str">
        <f>+IF('Colaris Pokedex'!Y136&lt;&gt;"",'Colaris Pokedex'!Y136,"")</f>
        <v/>
      </c>
      <c r="W943" s="17">
        <f>+IF('Colaris Pokedex'!Z136&lt;&gt;"",'Colaris Pokedex'!Z136,"")</f>
        <v>942</v>
      </c>
      <c r="X943" s="17">
        <f>+IF('Colaris Pokedex'!AA136&lt;&gt;"",'Colaris Pokedex'!AA136,"")</f>
        <v>0</v>
      </c>
      <c r="Y943" s="17">
        <f>+IF('Colaris Pokedex'!AB136&lt;&gt;"",'Colaris Pokedex'!AB136,"")</f>
        <v>0</v>
      </c>
      <c r="Z943" s="17">
        <f>+IF('Colaris Pokedex'!AC136&lt;&gt;"",'Colaris Pokedex'!AC136,"")</f>
        <v>0</v>
      </c>
      <c r="AA943" s="17">
        <f>+IF('Colaris Pokedex'!AD136&lt;&gt;"",'Colaris Pokedex'!AD136,"")</f>
        <v>0</v>
      </c>
      <c r="AB943" s="17">
        <f>+IF('Colaris Pokedex'!AE136&lt;&gt;"",'Colaris Pokedex'!AE136,"")</f>
        <v>0</v>
      </c>
      <c r="AC943" s="17">
        <f>+IF('Colaris Pokedex'!AF136&lt;&gt;"",'Colaris Pokedex'!AF136,"")</f>
        <v>0</v>
      </c>
      <c r="AD943" s="17">
        <f>+IF('Colaris Pokedex'!AG136&lt;&gt;"",'Colaris Pokedex'!AG136,"")</f>
        <v>0</v>
      </c>
      <c r="AE943" s="17">
        <f>+IF('Colaris Pokedex'!AH136&lt;&gt;"",'Colaris Pokedex'!AH136,"")</f>
        <v>0</v>
      </c>
      <c r="AF943" s="17">
        <f>+IF('Colaris Pokedex'!AI136&lt;&gt;"",'Colaris Pokedex'!AI136,"")</f>
        <v>0</v>
      </c>
      <c r="AG943" s="17" t="str">
        <f>+IF('Colaris Pokedex'!AJ136&lt;&gt;"",'Colaris Pokedex'!AJ136,"")</f>
        <v>942,0,0,0,0,0,0,0,0,0</v>
      </c>
      <c r="AH943" s="17" t="str">
        <f>+IF('Colaris Pokedex'!AK136&lt;&gt;"",'Colaris Pokedex'!AK136,"")</f>
        <v>TODO</v>
      </c>
      <c r="AI943" s="17" t="str">
        <f>+IF('Colaris Pokedex'!AL136&lt;&gt;"",'Colaris Pokedex'!AL136,"")</f>
        <v>"TO DO"</v>
      </c>
      <c r="AJ943" s="17" t="str">
        <f>+IF('Colaris Pokedex'!AM136&lt;&gt;"",'Colaris Pokedex'!AM136,"")</f>
        <v/>
      </c>
      <c r="AK943" s="17" t="str">
        <f>+IF('Colaris Pokedex'!AN136&lt;&gt;"",'Colaris Pokedex'!AN136,"")</f>
        <v/>
      </c>
      <c r="AL943" s="17" t="str">
        <f>+IF('Colaris Pokedex'!AO136&lt;&gt;"",'Colaris Pokedex'!AO136,"")</f>
        <v/>
      </c>
      <c r="AM943" s="17" t="str">
        <f>+IF('Colaris Pokedex'!AP136&lt;&gt;"",'Colaris Pokedex'!AP136,"")</f>
        <v/>
      </c>
      <c r="AN943" s="17">
        <f>+IF('Colaris Pokedex'!AQ136&lt;&gt;"",'Colaris Pokedex'!AQ136,"")</f>
        <v>0</v>
      </c>
      <c r="AO943" s="17">
        <f>+IF('Colaris Pokedex'!AR136&lt;&gt;"",'Colaris Pokedex'!AR136,"")</f>
        <v>25</v>
      </c>
      <c r="AP943" s="17">
        <f>+IF('Colaris Pokedex'!AS136&lt;&gt;"",'Colaris Pokedex'!AS136,"")</f>
        <v>0</v>
      </c>
      <c r="AQ943" s="17" t="str">
        <f>+IF('Colaris Pokedex'!AT136&lt;&gt;"",'Colaris Pokedex'!AT136,"")</f>
        <v/>
      </c>
      <c r="AT943" s="17" t="str">
        <f t="shared" si="27"/>
        <v>[942];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6" x14ac:dyDescent="0.25">
      <c r="A944" s="16">
        <v>943</v>
      </c>
      <c r="B944" s="17" t="str">
        <f>+IF('Colaris Pokedex'!E137&lt;&gt;"",'Colaris Pokedex'!E137,"")</f>
        <v>Childkhan</v>
      </c>
      <c r="C944" s="17" t="str">
        <f>+IF('Colaris Pokedex'!F137&lt;&gt;"",'Colaris Pokedex'!F137,"")</f>
        <v>CHILDKHAN</v>
      </c>
      <c r="D944" s="17" t="str">
        <f>+IF('Colaris Pokedex'!G137&lt;&gt;"",'Colaris Pokedex'!G137,"")</f>
        <v>NORMAL</v>
      </c>
      <c r="E944" s="17" t="str">
        <f>+IF('Colaris Pokedex'!H137&lt;&gt;"",'Colaris Pokedex'!H137,"")</f>
        <v>FERAL</v>
      </c>
      <c r="F944" s="17" t="str">
        <f>+IF('Colaris Pokedex'!I137&lt;&gt;"",'Colaris Pokedex'!I137,"")</f>
        <v>30,30,30,30,30,30</v>
      </c>
      <c r="G944" s="17" t="str">
        <f>+IF('Colaris Pokedex'!J137&lt;&gt;"",'Colaris Pokedex'!J137,"")</f>
        <v>Female50Percent</v>
      </c>
      <c r="H944" s="17" t="str">
        <f>+IF('Colaris Pokedex'!K137&lt;&gt;"",'Colaris Pokedex'!K137,"")</f>
        <v>Medium</v>
      </c>
      <c r="I944" s="17">
        <f>+IF('Colaris Pokedex'!L137&lt;&gt;"",'Colaris Pokedex'!L137,"")</f>
        <v>0</v>
      </c>
      <c r="J944" s="17" t="str">
        <f>+IF('Colaris Pokedex'!M137&lt;&gt;"",'Colaris Pokedex'!M137,"")</f>
        <v>0,0,0,0,0,0</v>
      </c>
      <c r="K944" s="17">
        <f>+IF('Colaris Pokedex'!N137&lt;&gt;"",'Colaris Pokedex'!N137,"")</f>
        <v>255</v>
      </c>
      <c r="L944" s="17">
        <f>+IF('Colaris Pokedex'!O137&lt;&gt;"",'Colaris Pokedex'!O137,"")</f>
        <v>70</v>
      </c>
      <c r="M944" s="17" t="str">
        <f>+IF('Colaris Pokedex'!P137&lt;&gt;"",'Colaris Pokedex'!P137,"")</f>
        <v>RUNAWAY</v>
      </c>
      <c r="N944" s="17" t="str">
        <f>+IF('Colaris Pokedex'!Q137&lt;&gt;"",'Colaris Pokedex'!Q137,"")</f>
        <v/>
      </c>
      <c r="O944" s="17" t="str">
        <f>+IF('Colaris Pokedex'!R137&lt;&gt;"",'Colaris Pokedex'!R137,"")</f>
        <v>1,TACKLE,1,LEER,1,GROWL,1,SCARYFACE</v>
      </c>
      <c r="P944" s="17" t="str">
        <f>+IF('Colaris Pokedex'!S137&lt;&gt;"",'Colaris Pokedex'!S137,"")</f>
        <v>FIREPUNCH,THUNDERPUNCH,ICEPUNCH,SWORDSDANCE,TAUNT,TRICK,GRASSYTERRAIN</v>
      </c>
      <c r="Q944" s="17" t="str">
        <f>+IF('Colaris Pokedex'!T137&lt;&gt;"",'Colaris Pokedex'!T137,"")</f>
        <v>Field</v>
      </c>
      <c r="R944" s="17">
        <f>+IF('Colaris Pokedex'!U137&lt;&gt;"",'Colaris Pokedex'!U137,"")</f>
        <v>4080</v>
      </c>
      <c r="S944" s="17">
        <f>+IF('Colaris Pokedex'!V137&lt;&gt;"",'Colaris Pokedex'!V137,"")</f>
        <v>0.1</v>
      </c>
      <c r="T944" s="17">
        <f>+IF('Colaris Pokedex'!W137&lt;&gt;"",'Colaris Pokedex'!W137,"")</f>
        <v>0.1</v>
      </c>
      <c r="U944" s="17" t="str">
        <f>+IF('Colaris Pokedex'!X137&lt;&gt;"",'Colaris Pokedex'!X137,"")</f>
        <v>Brown</v>
      </c>
      <c r="V944" s="17" t="str">
        <f>+IF('Colaris Pokedex'!Y137&lt;&gt;"",'Colaris Pokedex'!Y137,"")</f>
        <v/>
      </c>
      <c r="W944" s="17">
        <f>+IF('Colaris Pokedex'!Z137&lt;&gt;"",'Colaris Pokedex'!Z137,"")</f>
        <v>943</v>
      </c>
      <c r="X944" s="17">
        <f>+IF('Colaris Pokedex'!AA137&lt;&gt;"",'Colaris Pokedex'!AA137,"")</f>
        <v>0</v>
      </c>
      <c r="Y944" s="17">
        <f>+IF('Colaris Pokedex'!AB137&lt;&gt;"",'Colaris Pokedex'!AB137,"")</f>
        <v>0</v>
      </c>
      <c r="Z944" s="17">
        <f>+IF('Colaris Pokedex'!AC137&lt;&gt;"",'Colaris Pokedex'!AC137,"")</f>
        <v>0</v>
      </c>
      <c r="AA944" s="17">
        <f>+IF('Colaris Pokedex'!AD137&lt;&gt;"",'Colaris Pokedex'!AD137,"")</f>
        <v>0</v>
      </c>
      <c r="AB944" s="17">
        <f>+IF('Colaris Pokedex'!AE137&lt;&gt;"",'Colaris Pokedex'!AE137,"")</f>
        <v>0</v>
      </c>
      <c r="AC944" s="17">
        <f>+IF('Colaris Pokedex'!AF137&lt;&gt;"",'Colaris Pokedex'!AF137,"")</f>
        <v>0</v>
      </c>
      <c r="AD944" s="17">
        <f>+IF('Colaris Pokedex'!AG137&lt;&gt;"",'Colaris Pokedex'!AG137,"")</f>
        <v>0</v>
      </c>
      <c r="AE944" s="17">
        <f>+IF('Colaris Pokedex'!AH137&lt;&gt;"",'Colaris Pokedex'!AH137,"")</f>
        <v>0</v>
      </c>
      <c r="AF944" s="17">
        <f>+IF('Colaris Pokedex'!AI137&lt;&gt;"",'Colaris Pokedex'!AI137,"")</f>
        <v>0</v>
      </c>
      <c r="AG944" s="17" t="str">
        <f>+IF('Colaris Pokedex'!AJ137&lt;&gt;"",'Colaris Pokedex'!AJ137,"")</f>
        <v>943,0,0,0,0,0,0,0,0,0</v>
      </c>
      <c r="AH944" s="17" t="str">
        <f>+IF('Colaris Pokedex'!AK137&lt;&gt;"",'Colaris Pokedex'!AK137,"")</f>
        <v>TODO</v>
      </c>
      <c r="AI944" s="17" t="str">
        <f>+IF('Colaris Pokedex'!AL137&lt;&gt;"",'Colaris Pokedex'!AL137,"")</f>
        <v>"TO DO"</v>
      </c>
      <c r="AJ944" s="17" t="str">
        <f>+IF('Colaris Pokedex'!AM137&lt;&gt;"",'Colaris Pokedex'!AM137,"")</f>
        <v/>
      </c>
      <c r="AK944" s="17" t="str">
        <f>+IF('Colaris Pokedex'!AN137&lt;&gt;"",'Colaris Pokedex'!AN137,"")</f>
        <v/>
      </c>
      <c r="AL944" s="17" t="str">
        <f>+IF('Colaris Pokedex'!AO137&lt;&gt;"",'Colaris Pokedex'!AO137,"")</f>
        <v/>
      </c>
      <c r="AM944" s="17" t="str">
        <f>+IF('Colaris Pokedex'!AP137&lt;&gt;"",'Colaris Pokedex'!AP137,"")</f>
        <v/>
      </c>
      <c r="AN944" s="17">
        <f>+IF('Colaris Pokedex'!AQ137&lt;&gt;"",'Colaris Pokedex'!AQ137,"")</f>
        <v>0</v>
      </c>
      <c r="AO944" s="17">
        <f>+IF('Colaris Pokedex'!AR137&lt;&gt;"",'Colaris Pokedex'!AR137,"")</f>
        <v>25</v>
      </c>
      <c r="AP944" s="17">
        <f>+IF('Colaris Pokedex'!AS137&lt;&gt;"",'Colaris Pokedex'!AS137,"")</f>
        <v>0</v>
      </c>
      <c r="AQ944" s="17" t="str">
        <f>+IF('Colaris Pokedex'!AT137&lt;&gt;"",'Colaris Pokedex'!AT137,"")</f>
        <v/>
      </c>
      <c r="AT944" s="17" t="str">
        <f t="shared" si="27"/>
        <v>[943];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6" x14ac:dyDescent="0.25">
      <c r="A945" s="16">
        <v>944</v>
      </c>
      <c r="B945" s="17" t="str">
        <f>+IF('Colaris Pokedex'!E138&lt;&gt;"",'Colaris Pokedex'!E138,"")</f>
        <v>Nonnakhan</v>
      </c>
      <c r="C945" s="17" t="str">
        <f>+IF('Colaris Pokedex'!F138&lt;&gt;"",'Colaris Pokedex'!F138,"")</f>
        <v>NONNAKHAN</v>
      </c>
      <c r="D945" s="17" t="str">
        <f>+IF('Colaris Pokedex'!G138&lt;&gt;"",'Colaris Pokedex'!G138,"")</f>
        <v>NORMAL</v>
      </c>
      <c r="E945" s="17" t="str">
        <f>+IF('Colaris Pokedex'!H138&lt;&gt;"",'Colaris Pokedex'!H138,"")</f>
        <v>FERAL</v>
      </c>
      <c r="F945" s="17" t="str">
        <f>+IF('Colaris Pokedex'!I138&lt;&gt;"",'Colaris Pokedex'!I138,"")</f>
        <v>30,30,30,30,30,30</v>
      </c>
      <c r="G945" s="17" t="str">
        <f>+IF('Colaris Pokedex'!J138&lt;&gt;"",'Colaris Pokedex'!J138,"")</f>
        <v>Female50Percent</v>
      </c>
      <c r="H945" s="17" t="str">
        <f>+IF('Colaris Pokedex'!K138&lt;&gt;"",'Colaris Pokedex'!K138,"")</f>
        <v>Medium</v>
      </c>
      <c r="I945" s="17">
        <f>+IF('Colaris Pokedex'!L138&lt;&gt;"",'Colaris Pokedex'!L138,"")</f>
        <v>0</v>
      </c>
      <c r="J945" s="17" t="str">
        <f>+IF('Colaris Pokedex'!M138&lt;&gt;"",'Colaris Pokedex'!M138,"")</f>
        <v>0,0,0,0,0,0</v>
      </c>
      <c r="K945" s="17">
        <f>+IF('Colaris Pokedex'!N138&lt;&gt;"",'Colaris Pokedex'!N138,"")</f>
        <v>255</v>
      </c>
      <c r="L945" s="17">
        <f>+IF('Colaris Pokedex'!O138&lt;&gt;"",'Colaris Pokedex'!O138,"")</f>
        <v>70</v>
      </c>
      <c r="M945" s="17" t="str">
        <f>+IF('Colaris Pokedex'!P138&lt;&gt;"",'Colaris Pokedex'!P138,"")</f>
        <v>RUNAWAY</v>
      </c>
      <c r="N945" s="17" t="str">
        <f>+IF('Colaris Pokedex'!Q138&lt;&gt;"",'Colaris Pokedex'!Q138,"")</f>
        <v/>
      </c>
      <c r="O945" s="17" t="str">
        <f>+IF('Colaris Pokedex'!R138&lt;&gt;"",'Colaris Pokedex'!R138,"")</f>
        <v>1,TACKLE,1,LEER,1,GROWL,1,SCARYFACE</v>
      </c>
      <c r="P945" s="17" t="str">
        <f>+IF('Colaris Pokedex'!S138&lt;&gt;"",'Colaris Pokedex'!S138,"")</f>
        <v>FIREPUNCH,THUNDERPUNCH,ICEPUNCH,SWORDSDANCE,TAUNT,TRICK,GRASSYTERRAIN</v>
      </c>
      <c r="Q945" s="17" t="str">
        <f>+IF('Colaris Pokedex'!T138&lt;&gt;"",'Colaris Pokedex'!T138,"")</f>
        <v>Field</v>
      </c>
      <c r="R945" s="17">
        <f>+IF('Colaris Pokedex'!U138&lt;&gt;"",'Colaris Pokedex'!U138,"")</f>
        <v>4080</v>
      </c>
      <c r="S945" s="17">
        <f>+IF('Colaris Pokedex'!V138&lt;&gt;"",'Colaris Pokedex'!V138,"")</f>
        <v>0.1</v>
      </c>
      <c r="T945" s="17">
        <f>+IF('Colaris Pokedex'!W138&lt;&gt;"",'Colaris Pokedex'!W138,"")</f>
        <v>0.1</v>
      </c>
      <c r="U945" s="17" t="str">
        <f>+IF('Colaris Pokedex'!X138&lt;&gt;"",'Colaris Pokedex'!X138,"")</f>
        <v>Brown</v>
      </c>
      <c r="V945" s="17" t="str">
        <f>+IF('Colaris Pokedex'!Y138&lt;&gt;"",'Colaris Pokedex'!Y138,"")</f>
        <v/>
      </c>
      <c r="W945" s="17">
        <f>+IF('Colaris Pokedex'!Z138&lt;&gt;"",'Colaris Pokedex'!Z138,"")</f>
        <v>944</v>
      </c>
      <c r="X945" s="17">
        <f>+IF('Colaris Pokedex'!AA138&lt;&gt;"",'Colaris Pokedex'!AA138,"")</f>
        <v>0</v>
      </c>
      <c r="Y945" s="17">
        <f>+IF('Colaris Pokedex'!AB138&lt;&gt;"",'Colaris Pokedex'!AB138,"")</f>
        <v>0</v>
      </c>
      <c r="Z945" s="17">
        <f>+IF('Colaris Pokedex'!AC138&lt;&gt;"",'Colaris Pokedex'!AC138,"")</f>
        <v>0</v>
      </c>
      <c r="AA945" s="17">
        <f>+IF('Colaris Pokedex'!AD138&lt;&gt;"",'Colaris Pokedex'!AD138,"")</f>
        <v>0</v>
      </c>
      <c r="AB945" s="17">
        <f>+IF('Colaris Pokedex'!AE138&lt;&gt;"",'Colaris Pokedex'!AE138,"")</f>
        <v>0</v>
      </c>
      <c r="AC945" s="17">
        <f>+IF('Colaris Pokedex'!AF138&lt;&gt;"",'Colaris Pokedex'!AF138,"")</f>
        <v>0</v>
      </c>
      <c r="AD945" s="17">
        <f>+IF('Colaris Pokedex'!AG138&lt;&gt;"",'Colaris Pokedex'!AG138,"")</f>
        <v>0</v>
      </c>
      <c r="AE945" s="17">
        <f>+IF('Colaris Pokedex'!AH138&lt;&gt;"",'Colaris Pokedex'!AH138,"")</f>
        <v>0</v>
      </c>
      <c r="AF945" s="17">
        <f>+IF('Colaris Pokedex'!AI138&lt;&gt;"",'Colaris Pokedex'!AI138,"")</f>
        <v>0</v>
      </c>
      <c r="AG945" s="17" t="str">
        <f>+IF('Colaris Pokedex'!AJ138&lt;&gt;"",'Colaris Pokedex'!AJ138,"")</f>
        <v>944,0,0,0,0,0,0,0,0,0</v>
      </c>
      <c r="AH945" s="17" t="str">
        <f>+IF('Colaris Pokedex'!AK138&lt;&gt;"",'Colaris Pokedex'!AK138,"")</f>
        <v>TODO</v>
      </c>
      <c r="AI945" s="17" t="str">
        <f>+IF('Colaris Pokedex'!AL138&lt;&gt;"",'Colaris Pokedex'!AL138,"")</f>
        <v>"TO DO"</v>
      </c>
      <c r="AJ945" s="17" t="str">
        <f>+IF('Colaris Pokedex'!AM138&lt;&gt;"",'Colaris Pokedex'!AM138,"")</f>
        <v/>
      </c>
      <c r="AK945" s="17" t="str">
        <f>+IF('Colaris Pokedex'!AN138&lt;&gt;"",'Colaris Pokedex'!AN138,"")</f>
        <v/>
      </c>
      <c r="AL945" s="17" t="str">
        <f>+IF('Colaris Pokedex'!AO138&lt;&gt;"",'Colaris Pokedex'!AO138,"")</f>
        <v/>
      </c>
      <c r="AM945" s="17" t="str">
        <f>+IF('Colaris Pokedex'!AP138&lt;&gt;"",'Colaris Pokedex'!AP138,"")</f>
        <v/>
      </c>
      <c r="AN945" s="17">
        <f>+IF('Colaris Pokedex'!AQ138&lt;&gt;"",'Colaris Pokedex'!AQ138,"")</f>
        <v>0</v>
      </c>
      <c r="AO945" s="17">
        <f>+IF('Colaris Pokedex'!AR138&lt;&gt;"",'Colaris Pokedex'!AR138,"")</f>
        <v>25</v>
      </c>
      <c r="AP945" s="17">
        <f>+IF('Colaris Pokedex'!AS138&lt;&gt;"",'Colaris Pokedex'!AS138,"")</f>
        <v>0</v>
      </c>
      <c r="AQ945" s="17" t="str">
        <f>+IF('Colaris Pokedex'!AT138&lt;&gt;"",'Colaris Pokedex'!AT138,"")</f>
        <v/>
      </c>
      <c r="AT945" s="17" t="str">
        <f t="shared" si="27"/>
        <v>[944];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6" x14ac:dyDescent="0.25">
      <c r="A946" s="16">
        <v>945</v>
      </c>
      <c r="B946" s="17" t="str">
        <f>+IF('Colaris Pokedex'!E139&lt;&gt;"",'Colaris Pokedex'!E139,"")</f>
        <v>Mime Sr.</v>
      </c>
      <c r="C946" s="17" t="str">
        <f>+IF('Colaris Pokedex'!F139&lt;&gt;"",'Colaris Pokedex'!F139,"")</f>
        <v>MIMESR</v>
      </c>
      <c r="D946" s="17" t="str">
        <f>+IF('Colaris Pokedex'!G139&lt;&gt;"",'Colaris Pokedex'!G139,"")</f>
        <v>PSYCHIC</v>
      </c>
      <c r="E946" s="17" t="str">
        <f>+IF('Colaris Pokedex'!H139&lt;&gt;"",'Colaris Pokedex'!H139,"")</f>
        <v>DARK</v>
      </c>
      <c r="F946" s="17" t="str">
        <f>+IF('Colaris Pokedex'!I139&lt;&gt;"",'Colaris Pokedex'!I139,"")</f>
        <v>30,30,30,30,30,30</v>
      </c>
      <c r="G946" s="17" t="str">
        <f>+IF('Colaris Pokedex'!J139&lt;&gt;"",'Colaris Pokedex'!J139,"")</f>
        <v>Female50Percent</v>
      </c>
      <c r="H946" s="17" t="str">
        <f>+IF('Colaris Pokedex'!K139&lt;&gt;"",'Colaris Pokedex'!K139,"")</f>
        <v>Medium</v>
      </c>
      <c r="I946" s="17">
        <f>+IF('Colaris Pokedex'!L139&lt;&gt;"",'Colaris Pokedex'!L139,"")</f>
        <v>0</v>
      </c>
      <c r="J946" s="17" t="str">
        <f>+IF('Colaris Pokedex'!M139&lt;&gt;"",'Colaris Pokedex'!M139,"")</f>
        <v>0,0,0,0,0,0</v>
      </c>
      <c r="K946" s="17">
        <f>+IF('Colaris Pokedex'!N139&lt;&gt;"",'Colaris Pokedex'!N139,"")</f>
        <v>255</v>
      </c>
      <c r="L946" s="17">
        <f>+IF('Colaris Pokedex'!O139&lt;&gt;"",'Colaris Pokedex'!O139,"")</f>
        <v>70</v>
      </c>
      <c r="M946" s="17" t="str">
        <f>+IF('Colaris Pokedex'!P139&lt;&gt;"",'Colaris Pokedex'!P139,"")</f>
        <v>RUNAWAY</v>
      </c>
      <c r="N946" s="17" t="str">
        <f>+IF('Colaris Pokedex'!Q139&lt;&gt;"",'Colaris Pokedex'!Q139,"")</f>
        <v/>
      </c>
      <c r="O946" s="17" t="str">
        <f>+IF('Colaris Pokedex'!R139&lt;&gt;"",'Colaris Pokedex'!R139,"")</f>
        <v>1,TACKLE,1,LEER,1,GROWL,1,SCARYFACE</v>
      </c>
      <c r="P946" s="17" t="str">
        <f>+IF('Colaris Pokedex'!S139&lt;&gt;"",'Colaris Pokedex'!S139,"")</f>
        <v>FIREPUNCH,THUNDERPUNCH,ICEPUNCH,SWORDSDANCE,TAUNT,TRICK,GRASSYTERRAIN</v>
      </c>
      <c r="Q946" s="17" t="str">
        <f>+IF('Colaris Pokedex'!T139&lt;&gt;"",'Colaris Pokedex'!T139,"")</f>
        <v>Field</v>
      </c>
      <c r="R946" s="17">
        <f>+IF('Colaris Pokedex'!U139&lt;&gt;"",'Colaris Pokedex'!U139,"")</f>
        <v>4080</v>
      </c>
      <c r="S946" s="17">
        <f>+IF('Colaris Pokedex'!V139&lt;&gt;"",'Colaris Pokedex'!V139,"")</f>
        <v>0.1</v>
      </c>
      <c r="T946" s="17">
        <f>+IF('Colaris Pokedex'!W139&lt;&gt;"",'Colaris Pokedex'!W139,"")</f>
        <v>0.1</v>
      </c>
      <c r="U946" s="17" t="str">
        <f>+IF('Colaris Pokedex'!X139&lt;&gt;"",'Colaris Pokedex'!X139,"")</f>
        <v>Brown</v>
      </c>
      <c r="V946" s="17" t="str">
        <f>+IF('Colaris Pokedex'!Y139&lt;&gt;"",'Colaris Pokedex'!Y139,"")</f>
        <v/>
      </c>
      <c r="W946" s="17">
        <f>+IF('Colaris Pokedex'!Z139&lt;&gt;"",'Colaris Pokedex'!Z139,"")</f>
        <v>945</v>
      </c>
      <c r="X946" s="17">
        <f>+IF('Colaris Pokedex'!AA139&lt;&gt;"",'Colaris Pokedex'!AA139,"")</f>
        <v>0</v>
      </c>
      <c r="Y946" s="17">
        <f>+IF('Colaris Pokedex'!AB139&lt;&gt;"",'Colaris Pokedex'!AB139,"")</f>
        <v>0</v>
      </c>
      <c r="Z946" s="17">
        <f>+IF('Colaris Pokedex'!AC139&lt;&gt;"",'Colaris Pokedex'!AC139,"")</f>
        <v>0</v>
      </c>
      <c r="AA946" s="17">
        <f>+IF('Colaris Pokedex'!AD139&lt;&gt;"",'Colaris Pokedex'!AD139,"")</f>
        <v>0</v>
      </c>
      <c r="AB946" s="17">
        <f>+IF('Colaris Pokedex'!AE139&lt;&gt;"",'Colaris Pokedex'!AE139,"")</f>
        <v>0</v>
      </c>
      <c r="AC946" s="17">
        <f>+IF('Colaris Pokedex'!AF139&lt;&gt;"",'Colaris Pokedex'!AF139,"")</f>
        <v>0</v>
      </c>
      <c r="AD946" s="17">
        <f>+IF('Colaris Pokedex'!AG139&lt;&gt;"",'Colaris Pokedex'!AG139,"")</f>
        <v>0</v>
      </c>
      <c r="AE946" s="17">
        <f>+IF('Colaris Pokedex'!AH139&lt;&gt;"",'Colaris Pokedex'!AH139,"")</f>
        <v>0</v>
      </c>
      <c r="AF946" s="17">
        <f>+IF('Colaris Pokedex'!AI139&lt;&gt;"",'Colaris Pokedex'!AI139,"")</f>
        <v>0</v>
      </c>
      <c r="AG946" s="17" t="str">
        <f>+IF('Colaris Pokedex'!AJ139&lt;&gt;"",'Colaris Pokedex'!AJ139,"")</f>
        <v>945,0,0,0,0,0,0,0,0,0</v>
      </c>
      <c r="AH946" s="17" t="str">
        <f>+IF('Colaris Pokedex'!AK139&lt;&gt;"",'Colaris Pokedex'!AK139,"")</f>
        <v>TODO</v>
      </c>
      <c r="AI946" s="17" t="str">
        <f>+IF('Colaris Pokedex'!AL139&lt;&gt;"",'Colaris Pokedex'!AL139,"")</f>
        <v>"TO DO"</v>
      </c>
      <c r="AJ946" s="17" t="str">
        <f>+IF('Colaris Pokedex'!AM139&lt;&gt;"",'Colaris Pokedex'!AM139,"")</f>
        <v/>
      </c>
      <c r="AK946" s="17" t="str">
        <f>+IF('Colaris Pokedex'!AN139&lt;&gt;"",'Colaris Pokedex'!AN139,"")</f>
        <v/>
      </c>
      <c r="AL946" s="17" t="str">
        <f>+IF('Colaris Pokedex'!AO139&lt;&gt;"",'Colaris Pokedex'!AO139,"")</f>
        <v/>
      </c>
      <c r="AM946" s="17" t="str">
        <f>+IF('Colaris Pokedex'!AP139&lt;&gt;"",'Colaris Pokedex'!AP139,"")</f>
        <v/>
      </c>
      <c r="AN946" s="17">
        <f>+IF('Colaris Pokedex'!AQ139&lt;&gt;"",'Colaris Pokedex'!AQ139,"")</f>
        <v>0</v>
      </c>
      <c r="AO946" s="17">
        <f>+IF('Colaris Pokedex'!AR139&lt;&gt;"",'Colaris Pokedex'!AR139,"")</f>
        <v>25</v>
      </c>
      <c r="AP946" s="17">
        <f>+IF('Colaris Pokedex'!AS139&lt;&gt;"",'Colaris Pokedex'!AS139,"")</f>
        <v>0</v>
      </c>
      <c r="AQ946" s="17" t="str">
        <f>+IF('Colaris Pokedex'!AT139&lt;&gt;"",'Colaris Pokedex'!AT139,"")</f>
        <v/>
      </c>
      <c r="AT946" s="17" t="str">
        <f t="shared" si="27"/>
        <v>[945];Name=Mime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6" x14ac:dyDescent="0.25">
      <c r="A947" s="16">
        <v>946</v>
      </c>
      <c r="B947" s="17" t="str">
        <f>+IF('Colaris Pokedex'!E140&lt;&gt;"",'Colaris Pokedex'!E140,"")</f>
        <v>Lansir</v>
      </c>
      <c r="C947" s="17" t="str">
        <f>+IF('Colaris Pokedex'!F140&lt;&gt;"",'Colaris Pokedex'!F140,"")</f>
        <v>LANSIR</v>
      </c>
      <c r="D947" s="17" t="str">
        <f>+IF('Colaris Pokedex'!G140&lt;&gt;"",'Colaris Pokedex'!G140,"")</f>
        <v>BUG</v>
      </c>
      <c r="E947" s="17" t="str">
        <f>+IF('Colaris Pokedex'!H140&lt;&gt;"",'Colaris Pokedex'!H140,"")</f>
        <v>FLYING</v>
      </c>
      <c r="F947" s="17" t="str">
        <f>+IF('Colaris Pokedex'!I140&lt;&gt;"",'Colaris Pokedex'!I140,"")</f>
        <v>30,30,30,30,30,30</v>
      </c>
      <c r="G947" s="17" t="str">
        <f>+IF('Colaris Pokedex'!J140&lt;&gt;"",'Colaris Pokedex'!J140,"")</f>
        <v>Female50Percent</v>
      </c>
      <c r="H947" s="17" t="str">
        <f>+IF('Colaris Pokedex'!K140&lt;&gt;"",'Colaris Pokedex'!K140,"")</f>
        <v>Medium</v>
      </c>
      <c r="I947" s="17">
        <f>+IF('Colaris Pokedex'!L140&lt;&gt;"",'Colaris Pokedex'!L140,"")</f>
        <v>0</v>
      </c>
      <c r="J947" s="17" t="str">
        <f>+IF('Colaris Pokedex'!M140&lt;&gt;"",'Colaris Pokedex'!M140,"")</f>
        <v>0,0,0,0,0,0</v>
      </c>
      <c r="K947" s="17">
        <f>+IF('Colaris Pokedex'!N140&lt;&gt;"",'Colaris Pokedex'!N140,"")</f>
        <v>255</v>
      </c>
      <c r="L947" s="17">
        <f>+IF('Colaris Pokedex'!O140&lt;&gt;"",'Colaris Pokedex'!O140,"")</f>
        <v>70</v>
      </c>
      <c r="M947" s="17" t="str">
        <f>+IF('Colaris Pokedex'!P140&lt;&gt;"",'Colaris Pokedex'!P140,"")</f>
        <v>RUNAWAY</v>
      </c>
      <c r="N947" s="17" t="str">
        <f>+IF('Colaris Pokedex'!Q140&lt;&gt;"",'Colaris Pokedex'!Q140,"")</f>
        <v/>
      </c>
      <c r="O947" s="17" t="str">
        <f>+IF('Colaris Pokedex'!R140&lt;&gt;"",'Colaris Pokedex'!R140,"")</f>
        <v>1,TACKLE,1,LEER,1,GROWL,1,SCARYFACE</v>
      </c>
      <c r="P947" s="17" t="str">
        <f>+IF('Colaris Pokedex'!S140&lt;&gt;"",'Colaris Pokedex'!S140,"")</f>
        <v>FIREPUNCH,THUNDERPUNCH,ICEPUNCH,SWORDSDANCE,TAUNT,TRICK,GRASSYTERRAIN</v>
      </c>
      <c r="Q947" s="17" t="str">
        <f>+IF('Colaris Pokedex'!T140&lt;&gt;"",'Colaris Pokedex'!T140,"")</f>
        <v>Field</v>
      </c>
      <c r="R947" s="17">
        <f>+IF('Colaris Pokedex'!U140&lt;&gt;"",'Colaris Pokedex'!U140,"")</f>
        <v>4080</v>
      </c>
      <c r="S947" s="17">
        <f>+IF('Colaris Pokedex'!V140&lt;&gt;"",'Colaris Pokedex'!V140,"")</f>
        <v>0.1</v>
      </c>
      <c r="T947" s="17">
        <f>+IF('Colaris Pokedex'!W140&lt;&gt;"",'Colaris Pokedex'!W140,"")</f>
        <v>0.1</v>
      </c>
      <c r="U947" s="17" t="str">
        <f>+IF('Colaris Pokedex'!X140&lt;&gt;"",'Colaris Pokedex'!X140,"")</f>
        <v>Brown</v>
      </c>
      <c r="V947" s="17" t="str">
        <f>+IF('Colaris Pokedex'!Y140&lt;&gt;"",'Colaris Pokedex'!Y140,"")</f>
        <v/>
      </c>
      <c r="W947" s="17">
        <f>+IF('Colaris Pokedex'!Z140&lt;&gt;"",'Colaris Pokedex'!Z140,"")</f>
        <v>946</v>
      </c>
      <c r="X947" s="17">
        <f>+IF('Colaris Pokedex'!AA140&lt;&gt;"",'Colaris Pokedex'!AA140,"")</f>
        <v>0</v>
      </c>
      <c r="Y947" s="17">
        <f>+IF('Colaris Pokedex'!AB140&lt;&gt;"",'Colaris Pokedex'!AB140,"")</f>
        <v>0</v>
      </c>
      <c r="Z947" s="17">
        <f>+IF('Colaris Pokedex'!AC140&lt;&gt;"",'Colaris Pokedex'!AC140,"")</f>
        <v>0</v>
      </c>
      <c r="AA947" s="17">
        <f>+IF('Colaris Pokedex'!AD140&lt;&gt;"",'Colaris Pokedex'!AD140,"")</f>
        <v>0</v>
      </c>
      <c r="AB947" s="17">
        <f>+IF('Colaris Pokedex'!AE140&lt;&gt;"",'Colaris Pokedex'!AE140,"")</f>
        <v>0</v>
      </c>
      <c r="AC947" s="17">
        <f>+IF('Colaris Pokedex'!AF140&lt;&gt;"",'Colaris Pokedex'!AF140,"")</f>
        <v>0</v>
      </c>
      <c r="AD947" s="17">
        <f>+IF('Colaris Pokedex'!AG140&lt;&gt;"",'Colaris Pokedex'!AG140,"")</f>
        <v>0</v>
      </c>
      <c r="AE947" s="17">
        <f>+IF('Colaris Pokedex'!AH140&lt;&gt;"",'Colaris Pokedex'!AH140,"")</f>
        <v>0</v>
      </c>
      <c r="AF947" s="17">
        <f>+IF('Colaris Pokedex'!AI140&lt;&gt;"",'Colaris Pokedex'!AI140,"")</f>
        <v>0</v>
      </c>
      <c r="AG947" s="17" t="str">
        <f>+IF('Colaris Pokedex'!AJ140&lt;&gt;"",'Colaris Pokedex'!AJ140,"")</f>
        <v>946,0,0,0,0,0,0,0,0,0</v>
      </c>
      <c r="AH947" s="17" t="str">
        <f>+IF('Colaris Pokedex'!AK140&lt;&gt;"",'Colaris Pokedex'!AK140,"")</f>
        <v>TODO</v>
      </c>
      <c r="AI947" s="17" t="str">
        <f>+IF('Colaris Pokedex'!AL140&lt;&gt;"",'Colaris Pokedex'!AL140,"")</f>
        <v>"TO DO"</v>
      </c>
      <c r="AJ947" s="17" t="str">
        <f>+IF('Colaris Pokedex'!AM140&lt;&gt;"",'Colaris Pokedex'!AM140,"")</f>
        <v/>
      </c>
      <c r="AK947" s="17" t="str">
        <f>+IF('Colaris Pokedex'!AN140&lt;&gt;"",'Colaris Pokedex'!AN140,"")</f>
        <v/>
      </c>
      <c r="AL947" s="17" t="str">
        <f>+IF('Colaris Pokedex'!AO140&lt;&gt;"",'Colaris Pokedex'!AO140,"")</f>
        <v/>
      </c>
      <c r="AM947" s="17" t="str">
        <f>+IF('Colaris Pokedex'!AP140&lt;&gt;"",'Colaris Pokedex'!AP140,"")</f>
        <v/>
      </c>
      <c r="AN947" s="17">
        <f>+IF('Colaris Pokedex'!AQ140&lt;&gt;"",'Colaris Pokedex'!AQ140,"")</f>
        <v>0</v>
      </c>
      <c r="AO947" s="17">
        <f>+IF('Colaris Pokedex'!AR140&lt;&gt;"",'Colaris Pokedex'!AR140,"")</f>
        <v>25</v>
      </c>
      <c r="AP947" s="17">
        <f>+IF('Colaris Pokedex'!AS140&lt;&gt;"",'Colaris Pokedex'!AS140,"")</f>
        <v>0</v>
      </c>
      <c r="AQ947" s="17" t="str">
        <f>+IF('Colaris Pokedex'!AT140&lt;&gt;"",'Colaris Pokedex'!AT140,"")</f>
        <v/>
      </c>
      <c r="AT947" s="17" t="str">
        <f t="shared" si="27"/>
        <v>[946];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DO";FormNames=;WildItemCommon=;WildItemUncommon=;WildItemRare=;BattlerPlayerY=0;BattlerEnemyY=25;BattlerAltitude=0;Evolutions=;Incense=</v>
      </c>
    </row>
    <row r="948" spans="1:46" x14ac:dyDescent="0.25">
      <c r="A948" s="16">
        <v>947</v>
      </c>
      <c r="B948" s="17" t="str">
        <f>+IF('Colaris Pokedex'!E141&lt;&gt;"",'Colaris Pokedex'!E141,"")</f>
        <v>Sajynx</v>
      </c>
      <c r="C948" s="17" t="str">
        <f>+IF('Colaris Pokedex'!F141&lt;&gt;"",'Colaris Pokedex'!F141,"")</f>
        <v>SAJYNX</v>
      </c>
      <c r="D948" s="17" t="str">
        <f>+IF('Colaris Pokedex'!G141&lt;&gt;"",'Colaris Pokedex'!G141,"")</f>
        <v>ICE</v>
      </c>
      <c r="E948" s="17" t="str">
        <f>+IF('Colaris Pokedex'!H141&lt;&gt;"",'Colaris Pokedex'!H141,"")</f>
        <v>PSYCHIC</v>
      </c>
      <c r="F948" s="17" t="str">
        <f>+IF('Colaris Pokedex'!I141&lt;&gt;"",'Colaris Pokedex'!I141,"")</f>
        <v>30,30,30,30,30,30</v>
      </c>
      <c r="G948" s="17" t="str">
        <f>+IF('Colaris Pokedex'!J141&lt;&gt;"",'Colaris Pokedex'!J141,"")</f>
        <v>Female50Percent</v>
      </c>
      <c r="H948" s="17" t="str">
        <f>+IF('Colaris Pokedex'!K141&lt;&gt;"",'Colaris Pokedex'!K141,"")</f>
        <v>Medium</v>
      </c>
      <c r="I948" s="17">
        <f>+IF('Colaris Pokedex'!L141&lt;&gt;"",'Colaris Pokedex'!L141,"")</f>
        <v>0</v>
      </c>
      <c r="J948" s="17" t="str">
        <f>+IF('Colaris Pokedex'!M141&lt;&gt;"",'Colaris Pokedex'!M141,"")</f>
        <v>0,0,0,0,0,0</v>
      </c>
      <c r="K948" s="17">
        <f>+IF('Colaris Pokedex'!N141&lt;&gt;"",'Colaris Pokedex'!N141,"")</f>
        <v>255</v>
      </c>
      <c r="L948" s="17">
        <f>+IF('Colaris Pokedex'!O141&lt;&gt;"",'Colaris Pokedex'!O141,"")</f>
        <v>70</v>
      </c>
      <c r="M948" s="17" t="str">
        <f>+IF('Colaris Pokedex'!P141&lt;&gt;"",'Colaris Pokedex'!P141,"")</f>
        <v>RUNAWAY</v>
      </c>
      <c r="N948" s="17" t="str">
        <f>+IF('Colaris Pokedex'!Q141&lt;&gt;"",'Colaris Pokedex'!Q141,"")</f>
        <v/>
      </c>
      <c r="O948" s="17" t="str">
        <f>+IF('Colaris Pokedex'!R141&lt;&gt;"",'Colaris Pokedex'!R141,"")</f>
        <v>1,TACKLE,1,LEER,1,GROWL,1,SCARYFACE</v>
      </c>
      <c r="P948" s="17" t="str">
        <f>+IF('Colaris Pokedex'!S141&lt;&gt;"",'Colaris Pokedex'!S141,"")</f>
        <v>FIREPUNCH,THUNDERPUNCH,ICEPUNCH,SWORDSDANCE,TAUNT,TRICK,GRASSYTERRAIN</v>
      </c>
      <c r="Q948" s="17" t="str">
        <f>+IF('Colaris Pokedex'!T141&lt;&gt;"",'Colaris Pokedex'!T141,"")</f>
        <v>Field</v>
      </c>
      <c r="R948" s="17">
        <f>+IF('Colaris Pokedex'!U141&lt;&gt;"",'Colaris Pokedex'!U141,"")</f>
        <v>4080</v>
      </c>
      <c r="S948" s="17">
        <f>+IF('Colaris Pokedex'!V141&lt;&gt;"",'Colaris Pokedex'!V141,"")</f>
        <v>0.1</v>
      </c>
      <c r="T948" s="17">
        <f>+IF('Colaris Pokedex'!W141&lt;&gt;"",'Colaris Pokedex'!W141,"")</f>
        <v>0.1</v>
      </c>
      <c r="U948" s="17" t="str">
        <f>+IF('Colaris Pokedex'!X141&lt;&gt;"",'Colaris Pokedex'!X141,"")</f>
        <v>Brown</v>
      </c>
      <c r="V948" s="17" t="str">
        <f>+IF('Colaris Pokedex'!Y141&lt;&gt;"",'Colaris Pokedex'!Y141,"")</f>
        <v/>
      </c>
      <c r="W948" s="17">
        <f>+IF('Colaris Pokedex'!Z141&lt;&gt;"",'Colaris Pokedex'!Z141,"")</f>
        <v>947</v>
      </c>
      <c r="X948" s="17">
        <f>+IF('Colaris Pokedex'!AA141&lt;&gt;"",'Colaris Pokedex'!AA141,"")</f>
        <v>0</v>
      </c>
      <c r="Y948" s="17">
        <f>+IF('Colaris Pokedex'!AB141&lt;&gt;"",'Colaris Pokedex'!AB141,"")</f>
        <v>0</v>
      </c>
      <c r="Z948" s="17">
        <f>+IF('Colaris Pokedex'!AC141&lt;&gt;"",'Colaris Pokedex'!AC141,"")</f>
        <v>0</v>
      </c>
      <c r="AA948" s="17">
        <f>+IF('Colaris Pokedex'!AD141&lt;&gt;"",'Colaris Pokedex'!AD141,"")</f>
        <v>0</v>
      </c>
      <c r="AB948" s="17">
        <f>+IF('Colaris Pokedex'!AE141&lt;&gt;"",'Colaris Pokedex'!AE141,"")</f>
        <v>0</v>
      </c>
      <c r="AC948" s="17">
        <f>+IF('Colaris Pokedex'!AF141&lt;&gt;"",'Colaris Pokedex'!AF141,"")</f>
        <v>0</v>
      </c>
      <c r="AD948" s="17">
        <f>+IF('Colaris Pokedex'!AG141&lt;&gt;"",'Colaris Pokedex'!AG141,"")</f>
        <v>0</v>
      </c>
      <c r="AE948" s="17">
        <f>+IF('Colaris Pokedex'!AH141&lt;&gt;"",'Colaris Pokedex'!AH141,"")</f>
        <v>0</v>
      </c>
      <c r="AF948" s="17">
        <f>+IF('Colaris Pokedex'!AI141&lt;&gt;"",'Colaris Pokedex'!AI141,"")</f>
        <v>0</v>
      </c>
      <c r="AG948" s="17" t="str">
        <f>+IF('Colaris Pokedex'!AJ141&lt;&gt;"",'Colaris Pokedex'!AJ141,"")</f>
        <v>947,0,0,0,0,0,0,0,0,0</v>
      </c>
      <c r="AH948" s="17" t="str">
        <f>+IF('Colaris Pokedex'!AK141&lt;&gt;"",'Colaris Pokedex'!AK141,"")</f>
        <v>TODO</v>
      </c>
      <c r="AI948" s="17" t="str">
        <f>+IF('Colaris Pokedex'!AL141&lt;&gt;"",'Colaris Pokedex'!AL141,"")</f>
        <v>"TO DO"</v>
      </c>
      <c r="AJ948" s="17" t="str">
        <f>+IF('Colaris Pokedex'!AM141&lt;&gt;"",'Colaris Pokedex'!AM141,"")</f>
        <v/>
      </c>
      <c r="AK948" s="17" t="str">
        <f>+IF('Colaris Pokedex'!AN141&lt;&gt;"",'Colaris Pokedex'!AN141,"")</f>
        <v/>
      </c>
      <c r="AL948" s="17" t="str">
        <f>+IF('Colaris Pokedex'!AO141&lt;&gt;"",'Colaris Pokedex'!AO141,"")</f>
        <v/>
      </c>
      <c r="AM948" s="17" t="str">
        <f>+IF('Colaris Pokedex'!AP141&lt;&gt;"",'Colaris Pokedex'!AP141,"")</f>
        <v/>
      </c>
      <c r="AN948" s="17">
        <f>+IF('Colaris Pokedex'!AQ141&lt;&gt;"",'Colaris Pokedex'!AQ141,"")</f>
        <v>0</v>
      </c>
      <c r="AO948" s="17">
        <f>+IF('Colaris Pokedex'!AR141&lt;&gt;"",'Colaris Pokedex'!AR141,"")</f>
        <v>25</v>
      </c>
      <c r="AP948" s="17">
        <f>+IF('Colaris Pokedex'!AS141&lt;&gt;"",'Colaris Pokedex'!AS141,"")</f>
        <v>0</v>
      </c>
      <c r="AQ948" s="17" t="str">
        <f>+IF('Colaris Pokedex'!AT141&lt;&gt;"",'Colaris Pokedex'!AT141,"")</f>
        <v/>
      </c>
      <c r="AT948" s="17" t="str">
        <f t="shared" si="27"/>
        <v>[947];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6" x14ac:dyDescent="0.25">
      <c r="A949" s="16">
        <v>948</v>
      </c>
      <c r="B949" s="17" t="str">
        <f>+IF('Colaris Pokedex'!E142&lt;&gt;"",'Colaris Pokedex'!E142,"")</f>
        <v>Calfos</v>
      </c>
      <c r="C949" s="17" t="str">
        <f>+IF('Colaris Pokedex'!F142&lt;&gt;"",'Colaris Pokedex'!F142,"")</f>
        <v>CALFOS</v>
      </c>
      <c r="D949" s="17" t="str">
        <f>+IF('Colaris Pokedex'!G142&lt;&gt;"",'Colaris Pokedex'!G142,"")</f>
        <v>NORMAL</v>
      </c>
      <c r="E949" s="17" t="str">
        <f>+IF('Colaris Pokedex'!H142&lt;&gt;"",'Colaris Pokedex'!H142,"")</f>
        <v/>
      </c>
      <c r="F949" s="17" t="str">
        <f>+IF('Colaris Pokedex'!I142&lt;&gt;"",'Colaris Pokedex'!I142,"")</f>
        <v>30,30,30,30,30,30</v>
      </c>
      <c r="G949" s="17" t="str">
        <f>+IF('Colaris Pokedex'!J142&lt;&gt;"",'Colaris Pokedex'!J142,"")</f>
        <v>Female50Percent</v>
      </c>
      <c r="H949" s="17" t="str">
        <f>+IF('Colaris Pokedex'!K142&lt;&gt;"",'Colaris Pokedex'!K142,"")</f>
        <v>Medium</v>
      </c>
      <c r="I949" s="17">
        <f>+IF('Colaris Pokedex'!L142&lt;&gt;"",'Colaris Pokedex'!L142,"")</f>
        <v>0</v>
      </c>
      <c r="J949" s="17" t="str">
        <f>+IF('Colaris Pokedex'!M142&lt;&gt;"",'Colaris Pokedex'!M142,"")</f>
        <v>0,0,0,0,0,0</v>
      </c>
      <c r="K949" s="17">
        <f>+IF('Colaris Pokedex'!N142&lt;&gt;"",'Colaris Pokedex'!N142,"")</f>
        <v>255</v>
      </c>
      <c r="L949" s="17">
        <f>+IF('Colaris Pokedex'!O142&lt;&gt;"",'Colaris Pokedex'!O142,"")</f>
        <v>70</v>
      </c>
      <c r="M949" s="17" t="str">
        <f>+IF('Colaris Pokedex'!P142&lt;&gt;"",'Colaris Pokedex'!P142,"")</f>
        <v>RUNAWAY</v>
      </c>
      <c r="N949" s="17" t="str">
        <f>+IF('Colaris Pokedex'!Q142&lt;&gt;"",'Colaris Pokedex'!Q142,"")</f>
        <v/>
      </c>
      <c r="O949" s="17" t="str">
        <f>+IF('Colaris Pokedex'!R142&lt;&gt;"",'Colaris Pokedex'!R142,"")</f>
        <v>1,TACKLE,1,LEER,1,GROWL,1,SCARYFACE</v>
      </c>
      <c r="P949" s="17" t="str">
        <f>+IF('Colaris Pokedex'!S142&lt;&gt;"",'Colaris Pokedex'!S142,"")</f>
        <v>FIREPUNCH,THUNDERPUNCH,ICEPUNCH,SWORDSDANCE,TAUNT,TRICK,GRASSYTERRAIN</v>
      </c>
      <c r="Q949" s="17" t="str">
        <f>+IF('Colaris Pokedex'!T142&lt;&gt;"",'Colaris Pokedex'!T142,"")</f>
        <v>Field</v>
      </c>
      <c r="R949" s="17">
        <f>+IF('Colaris Pokedex'!U142&lt;&gt;"",'Colaris Pokedex'!U142,"")</f>
        <v>4080</v>
      </c>
      <c r="S949" s="17">
        <f>+IF('Colaris Pokedex'!V142&lt;&gt;"",'Colaris Pokedex'!V142,"")</f>
        <v>0.1</v>
      </c>
      <c r="T949" s="17">
        <f>+IF('Colaris Pokedex'!W142&lt;&gt;"",'Colaris Pokedex'!W142,"")</f>
        <v>0.1</v>
      </c>
      <c r="U949" s="17" t="str">
        <f>+IF('Colaris Pokedex'!X142&lt;&gt;"",'Colaris Pokedex'!X142,"")</f>
        <v>Brown</v>
      </c>
      <c r="V949" s="17" t="str">
        <f>+IF('Colaris Pokedex'!Y142&lt;&gt;"",'Colaris Pokedex'!Y142,"")</f>
        <v/>
      </c>
      <c r="W949" s="17">
        <f>+IF('Colaris Pokedex'!Z142&lt;&gt;"",'Colaris Pokedex'!Z142,"")</f>
        <v>948</v>
      </c>
      <c r="X949" s="17">
        <f>+IF('Colaris Pokedex'!AA142&lt;&gt;"",'Colaris Pokedex'!AA142,"")</f>
        <v>0</v>
      </c>
      <c r="Y949" s="17">
        <f>+IF('Colaris Pokedex'!AB142&lt;&gt;"",'Colaris Pokedex'!AB142,"")</f>
        <v>0</v>
      </c>
      <c r="Z949" s="17">
        <f>+IF('Colaris Pokedex'!AC142&lt;&gt;"",'Colaris Pokedex'!AC142,"")</f>
        <v>0</v>
      </c>
      <c r="AA949" s="17">
        <f>+IF('Colaris Pokedex'!AD142&lt;&gt;"",'Colaris Pokedex'!AD142,"")</f>
        <v>0</v>
      </c>
      <c r="AB949" s="17">
        <f>+IF('Colaris Pokedex'!AE142&lt;&gt;"",'Colaris Pokedex'!AE142,"")</f>
        <v>0</v>
      </c>
      <c r="AC949" s="17">
        <f>+IF('Colaris Pokedex'!AF142&lt;&gt;"",'Colaris Pokedex'!AF142,"")</f>
        <v>0</v>
      </c>
      <c r="AD949" s="17">
        <f>+IF('Colaris Pokedex'!AG142&lt;&gt;"",'Colaris Pokedex'!AG142,"")</f>
        <v>0</v>
      </c>
      <c r="AE949" s="17">
        <f>+IF('Colaris Pokedex'!AH142&lt;&gt;"",'Colaris Pokedex'!AH142,"")</f>
        <v>0</v>
      </c>
      <c r="AF949" s="17">
        <f>+IF('Colaris Pokedex'!AI142&lt;&gt;"",'Colaris Pokedex'!AI142,"")</f>
        <v>0</v>
      </c>
      <c r="AG949" s="17" t="str">
        <f>+IF('Colaris Pokedex'!AJ142&lt;&gt;"",'Colaris Pokedex'!AJ142,"")</f>
        <v>948,0,0,0,0,0,0,0,0,0</v>
      </c>
      <c r="AH949" s="17" t="str">
        <f>+IF('Colaris Pokedex'!AK142&lt;&gt;"",'Colaris Pokedex'!AK142,"")</f>
        <v>TODO</v>
      </c>
      <c r="AI949" s="17" t="str">
        <f>+IF('Colaris Pokedex'!AL142&lt;&gt;"",'Colaris Pokedex'!AL142,"")</f>
        <v>"TO DO"</v>
      </c>
      <c r="AJ949" s="17" t="str">
        <f>+IF('Colaris Pokedex'!AM142&lt;&gt;"",'Colaris Pokedex'!AM142,"")</f>
        <v/>
      </c>
      <c r="AK949" s="17" t="str">
        <f>+IF('Colaris Pokedex'!AN142&lt;&gt;"",'Colaris Pokedex'!AN142,"")</f>
        <v/>
      </c>
      <c r="AL949" s="17" t="str">
        <f>+IF('Colaris Pokedex'!AO142&lt;&gt;"",'Colaris Pokedex'!AO142,"")</f>
        <v/>
      </c>
      <c r="AM949" s="17" t="str">
        <f>+IF('Colaris Pokedex'!AP142&lt;&gt;"",'Colaris Pokedex'!AP142,"")</f>
        <v/>
      </c>
      <c r="AN949" s="17">
        <f>+IF('Colaris Pokedex'!AQ142&lt;&gt;"",'Colaris Pokedex'!AQ142,"")</f>
        <v>0</v>
      </c>
      <c r="AO949" s="17">
        <f>+IF('Colaris Pokedex'!AR142&lt;&gt;"",'Colaris Pokedex'!AR142,"")</f>
        <v>25</v>
      </c>
      <c r="AP949" s="17">
        <f>+IF('Colaris Pokedex'!AS142&lt;&gt;"",'Colaris Pokedex'!AS142,"")</f>
        <v>0</v>
      </c>
      <c r="AQ949" s="17" t="str">
        <f>+IF('Colaris Pokedex'!AT142&lt;&gt;"",'Colaris Pokedex'!AT142,"")</f>
        <v/>
      </c>
      <c r="AT949" s="17" t="str">
        <f t="shared" si="27"/>
        <v>[948];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6" x14ac:dyDescent="0.25">
      <c r="A950" s="16">
        <v>949</v>
      </c>
      <c r="B950" s="17" t="str">
        <f>+IF('Colaris Pokedex'!E143&lt;&gt;"",'Colaris Pokedex'!E143,"")</f>
        <v>Milpanzer</v>
      </c>
      <c r="C950" s="17" t="str">
        <f>+IF('Colaris Pokedex'!F143&lt;&gt;"",'Colaris Pokedex'!F143,"")</f>
        <v>MILPANZER</v>
      </c>
      <c r="D950" s="17" t="str">
        <f>+IF('Colaris Pokedex'!G143&lt;&gt;"",'Colaris Pokedex'!G143,"")</f>
        <v>NORMAL</v>
      </c>
      <c r="E950" s="17" t="str">
        <f>+IF('Colaris Pokedex'!H143&lt;&gt;"",'Colaris Pokedex'!H143,"")</f>
        <v>FERAL</v>
      </c>
      <c r="F950" s="17" t="str">
        <f>+IF('Colaris Pokedex'!I143&lt;&gt;"",'Colaris Pokedex'!I143,"")</f>
        <v>30,30,30,30,30,30</v>
      </c>
      <c r="G950" s="17" t="str">
        <f>+IF('Colaris Pokedex'!J143&lt;&gt;"",'Colaris Pokedex'!J143,"")</f>
        <v>Female50Percent</v>
      </c>
      <c r="H950" s="17" t="str">
        <f>+IF('Colaris Pokedex'!K143&lt;&gt;"",'Colaris Pokedex'!K143,"")</f>
        <v>Medium</v>
      </c>
      <c r="I950" s="17">
        <f>+IF('Colaris Pokedex'!L143&lt;&gt;"",'Colaris Pokedex'!L143,"")</f>
        <v>0</v>
      </c>
      <c r="J950" s="17" t="str">
        <f>+IF('Colaris Pokedex'!M143&lt;&gt;"",'Colaris Pokedex'!M143,"")</f>
        <v>0,0,0,0,0,0</v>
      </c>
      <c r="K950" s="17">
        <f>+IF('Colaris Pokedex'!N143&lt;&gt;"",'Colaris Pokedex'!N143,"")</f>
        <v>255</v>
      </c>
      <c r="L950" s="17">
        <f>+IF('Colaris Pokedex'!O143&lt;&gt;"",'Colaris Pokedex'!O143,"")</f>
        <v>70</v>
      </c>
      <c r="M950" s="17" t="str">
        <f>+IF('Colaris Pokedex'!P143&lt;&gt;"",'Colaris Pokedex'!P143,"")</f>
        <v>RUNAWAY</v>
      </c>
      <c r="N950" s="17" t="str">
        <f>+IF('Colaris Pokedex'!Q143&lt;&gt;"",'Colaris Pokedex'!Q143,"")</f>
        <v/>
      </c>
      <c r="O950" s="17" t="str">
        <f>+IF('Colaris Pokedex'!R143&lt;&gt;"",'Colaris Pokedex'!R143,"")</f>
        <v>1,TACKLE,1,LEER,1,GROWL,1,SCARYFACE</v>
      </c>
      <c r="P950" s="17" t="str">
        <f>+IF('Colaris Pokedex'!S143&lt;&gt;"",'Colaris Pokedex'!S143,"")</f>
        <v>FIREPUNCH,THUNDERPUNCH,ICEPUNCH,SWORDSDANCE,TAUNT,TRICK,GRASSYTERRAIN</v>
      </c>
      <c r="Q950" s="17" t="str">
        <f>+IF('Colaris Pokedex'!T143&lt;&gt;"",'Colaris Pokedex'!T143,"")</f>
        <v>Field</v>
      </c>
      <c r="R950" s="17">
        <f>+IF('Colaris Pokedex'!U143&lt;&gt;"",'Colaris Pokedex'!U143,"")</f>
        <v>4080</v>
      </c>
      <c r="S950" s="17">
        <f>+IF('Colaris Pokedex'!V143&lt;&gt;"",'Colaris Pokedex'!V143,"")</f>
        <v>0.1</v>
      </c>
      <c r="T950" s="17">
        <f>+IF('Colaris Pokedex'!W143&lt;&gt;"",'Colaris Pokedex'!W143,"")</f>
        <v>0.1</v>
      </c>
      <c r="U950" s="17" t="str">
        <f>+IF('Colaris Pokedex'!X143&lt;&gt;"",'Colaris Pokedex'!X143,"")</f>
        <v>Brown</v>
      </c>
      <c r="V950" s="17" t="str">
        <f>+IF('Colaris Pokedex'!Y143&lt;&gt;"",'Colaris Pokedex'!Y143,"")</f>
        <v/>
      </c>
      <c r="W950" s="17">
        <f>+IF('Colaris Pokedex'!Z143&lt;&gt;"",'Colaris Pokedex'!Z143,"")</f>
        <v>949</v>
      </c>
      <c r="X950" s="17">
        <f>+IF('Colaris Pokedex'!AA143&lt;&gt;"",'Colaris Pokedex'!AA143,"")</f>
        <v>0</v>
      </c>
      <c r="Y950" s="17">
        <f>+IF('Colaris Pokedex'!AB143&lt;&gt;"",'Colaris Pokedex'!AB143,"")</f>
        <v>0</v>
      </c>
      <c r="Z950" s="17">
        <f>+IF('Colaris Pokedex'!AC143&lt;&gt;"",'Colaris Pokedex'!AC143,"")</f>
        <v>0</v>
      </c>
      <c r="AA950" s="17">
        <f>+IF('Colaris Pokedex'!AD143&lt;&gt;"",'Colaris Pokedex'!AD143,"")</f>
        <v>0</v>
      </c>
      <c r="AB950" s="17">
        <f>+IF('Colaris Pokedex'!AE143&lt;&gt;"",'Colaris Pokedex'!AE143,"")</f>
        <v>0</v>
      </c>
      <c r="AC950" s="17">
        <f>+IF('Colaris Pokedex'!AF143&lt;&gt;"",'Colaris Pokedex'!AF143,"")</f>
        <v>0</v>
      </c>
      <c r="AD950" s="17">
        <f>+IF('Colaris Pokedex'!AG143&lt;&gt;"",'Colaris Pokedex'!AG143,"")</f>
        <v>0</v>
      </c>
      <c r="AE950" s="17">
        <f>+IF('Colaris Pokedex'!AH143&lt;&gt;"",'Colaris Pokedex'!AH143,"")</f>
        <v>0</v>
      </c>
      <c r="AF950" s="17">
        <f>+IF('Colaris Pokedex'!AI143&lt;&gt;"",'Colaris Pokedex'!AI143,"")</f>
        <v>0</v>
      </c>
      <c r="AG950" s="17" t="str">
        <f>+IF('Colaris Pokedex'!AJ143&lt;&gt;"",'Colaris Pokedex'!AJ143,"")</f>
        <v>949,0,0,0,0,0,0,0,0,0</v>
      </c>
      <c r="AH950" s="17" t="str">
        <f>+IF('Colaris Pokedex'!AK143&lt;&gt;"",'Colaris Pokedex'!AK143,"")</f>
        <v>TODO</v>
      </c>
      <c r="AI950" s="17" t="str">
        <f>+IF('Colaris Pokedex'!AL143&lt;&gt;"",'Colaris Pokedex'!AL143,"")</f>
        <v>"TO DO"</v>
      </c>
      <c r="AJ950" s="17" t="str">
        <f>+IF('Colaris Pokedex'!AM143&lt;&gt;"",'Colaris Pokedex'!AM143,"")</f>
        <v/>
      </c>
      <c r="AK950" s="17" t="str">
        <f>+IF('Colaris Pokedex'!AN143&lt;&gt;"",'Colaris Pokedex'!AN143,"")</f>
        <v/>
      </c>
      <c r="AL950" s="17" t="str">
        <f>+IF('Colaris Pokedex'!AO143&lt;&gt;"",'Colaris Pokedex'!AO143,"")</f>
        <v/>
      </c>
      <c r="AM950" s="17" t="str">
        <f>+IF('Colaris Pokedex'!AP143&lt;&gt;"",'Colaris Pokedex'!AP143,"")</f>
        <v/>
      </c>
      <c r="AN950" s="17">
        <f>+IF('Colaris Pokedex'!AQ143&lt;&gt;"",'Colaris Pokedex'!AQ143,"")</f>
        <v>0</v>
      </c>
      <c r="AO950" s="17">
        <f>+IF('Colaris Pokedex'!AR143&lt;&gt;"",'Colaris Pokedex'!AR143,"")</f>
        <v>25</v>
      </c>
      <c r="AP950" s="17">
        <f>+IF('Colaris Pokedex'!AS143&lt;&gt;"",'Colaris Pokedex'!AS143,"")</f>
        <v>0</v>
      </c>
      <c r="AQ950" s="17" t="str">
        <f>+IF('Colaris Pokedex'!AT143&lt;&gt;"",'Colaris Pokedex'!AT143,"")</f>
        <v/>
      </c>
      <c r="AT950" s="17" t="str">
        <f t="shared" si="27"/>
        <v>[949];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6" x14ac:dyDescent="0.25">
      <c r="A951" s="16">
        <v>950</v>
      </c>
      <c r="B951" s="17" t="str">
        <f>+IF('Colaris Pokedex'!E144&lt;&gt;"",'Colaris Pokedex'!E144,"")</f>
        <v>Nessie</v>
      </c>
      <c r="C951" s="17" t="str">
        <f>+IF('Colaris Pokedex'!F144&lt;&gt;"",'Colaris Pokedex'!F144,"")</f>
        <v>NESSIE</v>
      </c>
      <c r="D951" s="17" t="str">
        <f>+IF('Colaris Pokedex'!G144&lt;&gt;"",'Colaris Pokedex'!G144,"")</f>
        <v>ICE</v>
      </c>
      <c r="E951" s="17" t="str">
        <f>+IF('Colaris Pokedex'!H144&lt;&gt;"",'Colaris Pokedex'!H144,"")</f>
        <v>WATER</v>
      </c>
      <c r="F951" s="17" t="str">
        <f>+IF('Colaris Pokedex'!I144&lt;&gt;"",'Colaris Pokedex'!I144,"")</f>
        <v>30,30,30,30,30,30</v>
      </c>
      <c r="G951" s="17" t="str">
        <f>+IF('Colaris Pokedex'!J144&lt;&gt;"",'Colaris Pokedex'!J144,"")</f>
        <v>Female50Percent</v>
      </c>
      <c r="H951" s="17" t="str">
        <f>+IF('Colaris Pokedex'!K144&lt;&gt;"",'Colaris Pokedex'!K144,"")</f>
        <v>Medium</v>
      </c>
      <c r="I951" s="17">
        <f>+IF('Colaris Pokedex'!L144&lt;&gt;"",'Colaris Pokedex'!L144,"")</f>
        <v>0</v>
      </c>
      <c r="J951" s="17" t="str">
        <f>+IF('Colaris Pokedex'!M144&lt;&gt;"",'Colaris Pokedex'!M144,"")</f>
        <v>0,0,0,0,0,0</v>
      </c>
      <c r="K951" s="17">
        <f>+IF('Colaris Pokedex'!N144&lt;&gt;"",'Colaris Pokedex'!N144,"")</f>
        <v>255</v>
      </c>
      <c r="L951" s="17">
        <f>+IF('Colaris Pokedex'!O144&lt;&gt;"",'Colaris Pokedex'!O144,"")</f>
        <v>70</v>
      </c>
      <c r="M951" s="17" t="str">
        <f>+IF('Colaris Pokedex'!P144&lt;&gt;"",'Colaris Pokedex'!P144,"")</f>
        <v>RUNAWAY</v>
      </c>
      <c r="N951" s="17" t="str">
        <f>+IF('Colaris Pokedex'!Q144&lt;&gt;"",'Colaris Pokedex'!Q144,"")</f>
        <v/>
      </c>
      <c r="O951" s="17" t="str">
        <f>+IF('Colaris Pokedex'!R144&lt;&gt;"",'Colaris Pokedex'!R144,"")</f>
        <v>1,TACKLE,1,LEER,1,GROWL,1,SCARYFACE</v>
      </c>
      <c r="P951" s="17" t="str">
        <f>+IF('Colaris Pokedex'!S144&lt;&gt;"",'Colaris Pokedex'!S144,"")</f>
        <v>FIREPUNCH,THUNDERPUNCH,ICEPUNCH,SWORDSDANCE,TAUNT,TRICK,GRASSYTERRAIN</v>
      </c>
      <c r="Q951" s="17" t="str">
        <f>+IF('Colaris Pokedex'!T144&lt;&gt;"",'Colaris Pokedex'!T144,"")</f>
        <v>Field</v>
      </c>
      <c r="R951" s="17">
        <f>+IF('Colaris Pokedex'!U144&lt;&gt;"",'Colaris Pokedex'!U144,"")</f>
        <v>4080</v>
      </c>
      <c r="S951" s="17">
        <f>+IF('Colaris Pokedex'!V144&lt;&gt;"",'Colaris Pokedex'!V144,"")</f>
        <v>0.1</v>
      </c>
      <c r="T951" s="17">
        <f>+IF('Colaris Pokedex'!W144&lt;&gt;"",'Colaris Pokedex'!W144,"")</f>
        <v>0.1</v>
      </c>
      <c r="U951" s="17" t="str">
        <f>+IF('Colaris Pokedex'!X144&lt;&gt;"",'Colaris Pokedex'!X144,"")</f>
        <v>Brown</v>
      </c>
      <c r="V951" s="17" t="str">
        <f>+IF('Colaris Pokedex'!Y144&lt;&gt;"",'Colaris Pokedex'!Y144,"")</f>
        <v/>
      </c>
      <c r="W951" s="17">
        <f>+IF('Colaris Pokedex'!Z144&lt;&gt;"",'Colaris Pokedex'!Z144,"")</f>
        <v>950</v>
      </c>
      <c r="X951" s="17">
        <f>+IF('Colaris Pokedex'!AA144&lt;&gt;"",'Colaris Pokedex'!AA144,"")</f>
        <v>0</v>
      </c>
      <c r="Y951" s="17">
        <f>+IF('Colaris Pokedex'!AB144&lt;&gt;"",'Colaris Pokedex'!AB144,"")</f>
        <v>0</v>
      </c>
      <c r="Z951" s="17">
        <f>+IF('Colaris Pokedex'!AC144&lt;&gt;"",'Colaris Pokedex'!AC144,"")</f>
        <v>0</v>
      </c>
      <c r="AA951" s="17">
        <f>+IF('Colaris Pokedex'!AD144&lt;&gt;"",'Colaris Pokedex'!AD144,"")</f>
        <v>0</v>
      </c>
      <c r="AB951" s="17">
        <f>+IF('Colaris Pokedex'!AE144&lt;&gt;"",'Colaris Pokedex'!AE144,"")</f>
        <v>0</v>
      </c>
      <c r="AC951" s="17">
        <f>+IF('Colaris Pokedex'!AF144&lt;&gt;"",'Colaris Pokedex'!AF144,"")</f>
        <v>0</v>
      </c>
      <c r="AD951" s="17">
        <f>+IF('Colaris Pokedex'!AG144&lt;&gt;"",'Colaris Pokedex'!AG144,"")</f>
        <v>0</v>
      </c>
      <c r="AE951" s="17">
        <f>+IF('Colaris Pokedex'!AH144&lt;&gt;"",'Colaris Pokedex'!AH144,"")</f>
        <v>0</v>
      </c>
      <c r="AF951" s="17">
        <f>+IF('Colaris Pokedex'!AI144&lt;&gt;"",'Colaris Pokedex'!AI144,"")</f>
        <v>0</v>
      </c>
      <c r="AG951" s="17" t="str">
        <f>+IF('Colaris Pokedex'!AJ144&lt;&gt;"",'Colaris Pokedex'!AJ144,"")</f>
        <v>950,0,0,0,0,0,0,0,0,0</v>
      </c>
      <c r="AH951" s="17" t="str">
        <f>+IF('Colaris Pokedex'!AK144&lt;&gt;"",'Colaris Pokedex'!AK144,"")</f>
        <v>TODO</v>
      </c>
      <c r="AI951" s="17" t="str">
        <f>+IF('Colaris Pokedex'!AL144&lt;&gt;"",'Colaris Pokedex'!AL144,"")</f>
        <v>"TO DO"</v>
      </c>
      <c r="AJ951" s="17" t="str">
        <f>+IF('Colaris Pokedex'!AM144&lt;&gt;"",'Colaris Pokedex'!AM144,"")</f>
        <v/>
      </c>
      <c r="AK951" s="17" t="str">
        <f>+IF('Colaris Pokedex'!AN144&lt;&gt;"",'Colaris Pokedex'!AN144,"")</f>
        <v/>
      </c>
      <c r="AL951" s="17" t="str">
        <f>+IF('Colaris Pokedex'!AO144&lt;&gt;"",'Colaris Pokedex'!AO144,"")</f>
        <v/>
      </c>
      <c r="AM951" s="17" t="str">
        <f>+IF('Colaris Pokedex'!AP144&lt;&gt;"",'Colaris Pokedex'!AP144,"")</f>
        <v/>
      </c>
      <c r="AN951" s="17">
        <f>+IF('Colaris Pokedex'!AQ144&lt;&gt;"",'Colaris Pokedex'!AQ144,"")</f>
        <v>0</v>
      </c>
      <c r="AO951" s="17">
        <f>+IF('Colaris Pokedex'!AR144&lt;&gt;"",'Colaris Pokedex'!AR144,"")</f>
        <v>25</v>
      </c>
      <c r="AP951" s="17">
        <f>+IF('Colaris Pokedex'!AS144&lt;&gt;"",'Colaris Pokedex'!AS144,"")</f>
        <v>0</v>
      </c>
      <c r="AQ951" s="17" t="str">
        <f>+IF('Colaris Pokedex'!AT144&lt;&gt;"",'Colaris Pokedex'!AT144,"")</f>
        <v/>
      </c>
      <c r="AT951" s="17" t="str">
        <f t="shared" si="27"/>
        <v>[950];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6" x14ac:dyDescent="0.25">
      <c r="A952" s="16">
        <v>951</v>
      </c>
      <c r="B952" s="17" t="str">
        <f>+IF('Colaris Pokedex'!E145&lt;&gt;"",'Colaris Pokedex'!E145,"")</f>
        <v>Lachness</v>
      </c>
      <c r="C952" s="17" t="str">
        <f>+IF('Colaris Pokedex'!F145&lt;&gt;"",'Colaris Pokedex'!F145,"")</f>
        <v>LACHNESS</v>
      </c>
      <c r="D952" s="17" t="str">
        <f>+IF('Colaris Pokedex'!G145&lt;&gt;"",'Colaris Pokedex'!G145,"")</f>
        <v>ICE</v>
      </c>
      <c r="E952" s="17" t="str">
        <f>+IF('Colaris Pokedex'!H145&lt;&gt;"",'Colaris Pokedex'!H145,"")</f>
        <v>WATER</v>
      </c>
      <c r="F952" s="17" t="str">
        <f>+IF('Colaris Pokedex'!I145&lt;&gt;"",'Colaris Pokedex'!I145,"")</f>
        <v>30,30,30,30,30,30</v>
      </c>
      <c r="G952" s="17" t="str">
        <f>+IF('Colaris Pokedex'!J145&lt;&gt;"",'Colaris Pokedex'!J145,"")</f>
        <v>Female50Percent</v>
      </c>
      <c r="H952" s="17" t="str">
        <f>+IF('Colaris Pokedex'!K145&lt;&gt;"",'Colaris Pokedex'!K145,"")</f>
        <v>Medium</v>
      </c>
      <c r="I952" s="17">
        <f>+IF('Colaris Pokedex'!L145&lt;&gt;"",'Colaris Pokedex'!L145,"")</f>
        <v>0</v>
      </c>
      <c r="J952" s="17" t="str">
        <f>+IF('Colaris Pokedex'!M145&lt;&gt;"",'Colaris Pokedex'!M145,"")</f>
        <v>0,0,0,0,0,0</v>
      </c>
      <c r="K952" s="17">
        <f>+IF('Colaris Pokedex'!N145&lt;&gt;"",'Colaris Pokedex'!N145,"")</f>
        <v>255</v>
      </c>
      <c r="L952" s="17">
        <f>+IF('Colaris Pokedex'!O145&lt;&gt;"",'Colaris Pokedex'!O145,"")</f>
        <v>70</v>
      </c>
      <c r="M952" s="17" t="str">
        <f>+IF('Colaris Pokedex'!P145&lt;&gt;"",'Colaris Pokedex'!P145,"")</f>
        <v>RUNAWAY</v>
      </c>
      <c r="N952" s="17" t="str">
        <f>+IF('Colaris Pokedex'!Q145&lt;&gt;"",'Colaris Pokedex'!Q145,"")</f>
        <v/>
      </c>
      <c r="O952" s="17" t="str">
        <f>+IF('Colaris Pokedex'!R145&lt;&gt;"",'Colaris Pokedex'!R145,"")</f>
        <v>1,TACKLE,1,LEER,1,GROWL,1,SCARYFACE</v>
      </c>
      <c r="P952" s="17" t="str">
        <f>+IF('Colaris Pokedex'!S145&lt;&gt;"",'Colaris Pokedex'!S145,"")</f>
        <v>FIREPUNCH,THUNDERPUNCH,ICEPUNCH,SWORDSDANCE,TAUNT,TRICK,GRASSYTERRAIN</v>
      </c>
      <c r="Q952" s="17" t="str">
        <f>+IF('Colaris Pokedex'!T145&lt;&gt;"",'Colaris Pokedex'!T145,"")</f>
        <v>Field</v>
      </c>
      <c r="R952" s="17">
        <f>+IF('Colaris Pokedex'!U145&lt;&gt;"",'Colaris Pokedex'!U145,"")</f>
        <v>4080</v>
      </c>
      <c r="S952" s="17">
        <f>+IF('Colaris Pokedex'!V145&lt;&gt;"",'Colaris Pokedex'!V145,"")</f>
        <v>0.1</v>
      </c>
      <c r="T952" s="17">
        <f>+IF('Colaris Pokedex'!W145&lt;&gt;"",'Colaris Pokedex'!W145,"")</f>
        <v>0.1</v>
      </c>
      <c r="U952" s="17" t="str">
        <f>+IF('Colaris Pokedex'!X145&lt;&gt;"",'Colaris Pokedex'!X145,"")</f>
        <v>Brown</v>
      </c>
      <c r="V952" s="17" t="str">
        <f>+IF('Colaris Pokedex'!Y145&lt;&gt;"",'Colaris Pokedex'!Y145,"")</f>
        <v/>
      </c>
      <c r="W952" s="17">
        <f>+IF('Colaris Pokedex'!Z145&lt;&gt;"",'Colaris Pokedex'!Z145,"")</f>
        <v>951</v>
      </c>
      <c r="X952" s="17">
        <f>+IF('Colaris Pokedex'!AA145&lt;&gt;"",'Colaris Pokedex'!AA145,"")</f>
        <v>0</v>
      </c>
      <c r="Y952" s="17">
        <f>+IF('Colaris Pokedex'!AB145&lt;&gt;"",'Colaris Pokedex'!AB145,"")</f>
        <v>0</v>
      </c>
      <c r="Z952" s="17">
        <f>+IF('Colaris Pokedex'!AC145&lt;&gt;"",'Colaris Pokedex'!AC145,"")</f>
        <v>0</v>
      </c>
      <c r="AA952" s="17">
        <f>+IF('Colaris Pokedex'!AD145&lt;&gt;"",'Colaris Pokedex'!AD145,"")</f>
        <v>0</v>
      </c>
      <c r="AB952" s="17">
        <f>+IF('Colaris Pokedex'!AE145&lt;&gt;"",'Colaris Pokedex'!AE145,"")</f>
        <v>0</v>
      </c>
      <c r="AC952" s="17">
        <f>+IF('Colaris Pokedex'!AF145&lt;&gt;"",'Colaris Pokedex'!AF145,"")</f>
        <v>0</v>
      </c>
      <c r="AD952" s="17">
        <f>+IF('Colaris Pokedex'!AG145&lt;&gt;"",'Colaris Pokedex'!AG145,"")</f>
        <v>0</v>
      </c>
      <c r="AE952" s="17">
        <f>+IF('Colaris Pokedex'!AH145&lt;&gt;"",'Colaris Pokedex'!AH145,"")</f>
        <v>0</v>
      </c>
      <c r="AF952" s="17">
        <f>+IF('Colaris Pokedex'!AI145&lt;&gt;"",'Colaris Pokedex'!AI145,"")</f>
        <v>0</v>
      </c>
      <c r="AG952" s="17" t="str">
        <f>+IF('Colaris Pokedex'!AJ145&lt;&gt;"",'Colaris Pokedex'!AJ145,"")</f>
        <v>951,0,0,0,0,0,0,0,0,0</v>
      </c>
      <c r="AH952" s="17" t="str">
        <f>+IF('Colaris Pokedex'!AK145&lt;&gt;"",'Colaris Pokedex'!AK145,"")</f>
        <v>TODO</v>
      </c>
      <c r="AI952" s="17" t="str">
        <f>+IF('Colaris Pokedex'!AL145&lt;&gt;"",'Colaris Pokedex'!AL145,"")</f>
        <v>"TO DO"</v>
      </c>
      <c r="AJ952" s="17" t="str">
        <f>+IF('Colaris Pokedex'!AM145&lt;&gt;"",'Colaris Pokedex'!AM145,"")</f>
        <v/>
      </c>
      <c r="AK952" s="17" t="str">
        <f>+IF('Colaris Pokedex'!AN145&lt;&gt;"",'Colaris Pokedex'!AN145,"")</f>
        <v/>
      </c>
      <c r="AL952" s="17" t="str">
        <f>+IF('Colaris Pokedex'!AO145&lt;&gt;"",'Colaris Pokedex'!AO145,"")</f>
        <v/>
      </c>
      <c r="AM952" s="17" t="str">
        <f>+IF('Colaris Pokedex'!AP145&lt;&gt;"",'Colaris Pokedex'!AP145,"")</f>
        <v/>
      </c>
      <c r="AN952" s="17">
        <f>+IF('Colaris Pokedex'!AQ145&lt;&gt;"",'Colaris Pokedex'!AQ145,"")</f>
        <v>0</v>
      </c>
      <c r="AO952" s="17">
        <f>+IF('Colaris Pokedex'!AR145&lt;&gt;"",'Colaris Pokedex'!AR145,"")</f>
        <v>25</v>
      </c>
      <c r="AP952" s="17">
        <f>+IF('Colaris Pokedex'!AS145&lt;&gt;"",'Colaris Pokedex'!AS145,"")</f>
        <v>0</v>
      </c>
      <c r="AQ952" s="17" t="str">
        <f>+IF('Colaris Pokedex'!AT145&lt;&gt;"",'Colaris Pokedex'!AT145,"")</f>
        <v/>
      </c>
      <c r="AT952" s="17" t="str">
        <f t="shared" si="27"/>
        <v>[951];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DO";FormNames=;WildItemCommon=;WildItemUncommon=;WildItemRare=;BattlerPlayerY=0;BattlerEnemyY=25;BattlerAltitude=0;Evolutions=;Incense=</v>
      </c>
    </row>
    <row r="953" spans="1:46" x14ac:dyDescent="0.25">
      <c r="A953" s="16">
        <v>952</v>
      </c>
      <c r="B953" s="17" t="str">
        <f>+IF('Colaris Pokedex'!E146&lt;&gt;"",'Colaris Pokedex'!E146,"")</f>
        <v>Dittri</v>
      </c>
      <c r="C953" s="17" t="str">
        <f>+IF('Colaris Pokedex'!F146&lt;&gt;"",'Colaris Pokedex'!F146,"")</f>
        <v>DITTRI</v>
      </c>
      <c r="D953" s="17" t="str">
        <f>+IF('Colaris Pokedex'!G146&lt;&gt;"",'Colaris Pokedex'!G146,"")</f>
        <v>FERAL</v>
      </c>
      <c r="E953" s="17" t="str">
        <f>+IF('Colaris Pokedex'!H146&lt;&gt;"",'Colaris Pokedex'!H146,"")</f>
        <v/>
      </c>
      <c r="F953" s="17" t="str">
        <f>+IF('Colaris Pokedex'!I146&lt;&gt;"",'Colaris Pokedex'!I146,"")</f>
        <v>30,30,30,30,30,30</v>
      </c>
      <c r="G953" s="17" t="str">
        <f>+IF('Colaris Pokedex'!J146&lt;&gt;"",'Colaris Pokedex'!J146,"")</f>
        <v>Female50Percent</v>
      </c>
      <c r="H953" s="17" t="str">
        <f>+IF('Colaris Pokedex'!K146&lt;&gt;"",'Colaris Pokedex'!K146,"")</f>
        <v>Medium</v>
      </c>
      <c r="I953" s="17">
        <f>+IF('Colaris Pokedex'!L146&lt;&gt;"",'Colaris Pokedex'!L146,"")</f>
        <v>0</v>
      </c>
      <c r="J953" s="17" t="str">
        <f>+IF('Colaris Pokedex'!M146&lt;&gt;"",'Colaris Pokedex'!M146,"")</f>
        <v>0,0,0,0,0,0</v>
      </c>
      <c r="K953" s="17">
        <f>+IF('Colaris Pokedex'!N146&lt;&gt;"",'Colaris Pokedex'!N146,"")</f>
        <v>255</v>
      </c>
      <c r="L953" s="17">
        <f>+IF('Colaris Pokedex'!O146&lt;&gt;"",'Colaris Pokedex'!O146,"")</f>
        <v>70</v>
      </c>
      <c r="M953" s="17" t="str">
        <f>+IF('Colaris Pokedex'!P146&lt;&gt;"",'Colaris Pokedex'!P146,"")</f>
        <v>RUNAWAY</v>
      </c>
      <c r="N953" s="17" t="str">
        <f>+IF('Colaris Pokedex'!Q146&lt;&gt;"",'Colaris Pokedex'!Q146,"")</f>
        <v/>
      </c>
      <c r="O953" s="17" t="str">
        <f>+IF('Colaris Pokedex'!R146&lt;&gt;"",'Colaris Pokedex'!R146,"")</f>
        <v>1,TACKLE,1,LEER,1,GROWL,1,SCARYFACE</v>
      </c>
      <c r="P953" s="17" t="str">
        <f>+IF('Colaris Pokedex'!S146&lt;&gt;"",'Colaris Pokedex'!S146,"")</f>
        <v>FIREPUNCH,THUNDERPUNCH,ICEPUNCH,SWORDSDANCE,TAUNT,TRICK,GRASSYTERRAIN</v>
      </c>
      <c r="Q953" s="17" t="str">
        <f>+IF('Colaris Pokedex'!T146&lt;&gt;"",'Colaris Pokedex'!T146,"")</f>
        <v>Field</v>
      </c>
      <c r="R953" s="17">
        <f>+IF('Colaris Pokedex'!U146&lt;&gt;"",'Colaris Pokedex'!U146,"")</f>
        <v>4080</v>
      </c>
      <c r="S953" s="17">
        <f>+IF('Colaris Pokedex'!V146&lt;&gt;"",'Colaris Pokedex'!V146,"")</f>
        <v>0.1</v>
      </c>
      <c r="T953" s="17">
        <f>+IF('Colaris Pokedex'!W146&lt;&gt;"",'Colaris Pokedex'!W146,"")</f>
        <v>0.1</v>
      </c>
      <c r="U953" s="17" t="str">
        <f>+IF('Colaris Pokedex'!X146&lt;&gt;"",'Colaris Pokedex'!X146,"")</f>
        <v>Brown</v>
      </c>
      <c r="V953" s="17" t="str">
        <f>+IF('Colaris Pokedex'!Y146&lt;&gt;"",'Colaris Pokedex'!Y146,"")</f>
        <v/>
      </c>
      <c r="W953" s="17">
        <f>+IF('Colaris Pokedex'!Z146&lt;&gt;"",'Colaris Pokedex'!Z146,"")</f>
        <v>952</v>
      </c>
      <c r="X953" s="17">
        <f>+IF('Colaris Pokedex'!AA146&lt;&gt;"",'Colaris Pokedex'!AA146,"")</f>
        <v>0</v>
      </c>
      <c r="Y953" s="17">
        <f>+IF('Colaris Pokedex'!AB146&lt;&gt;"",'Colaris Pokedex'!AB146,"")</f>
        <v>0</v>
      </c>
      <c r="Z953" s="17">
        <f>+IF('Colaris Pokedex'!AC146&lt;&gt;"",'Colaris Pokedex'!AC146,"")</f>
        <v>0</v>
      </c>
      <c r="AA953" s="17">
        <f>+IF('Colaris Pokedex'!AD146&lt;&gt;"",'Colaris Pokedex'!AD146,"")</f>
        <v>0</v>
      </c>
      <c r="AB953" s="17">
        <f>+IF('Colaris Pokedex'!AE146&lt;&gt;"",'Colaris Pokedex'!AE146,"")</f>
        <v>0</v>
      </c>
      <c r="AC953" s="17">
        <f>+IF('Colaris Pokedex'!AF146&lt;&gt;"",'Colaris Pokedex'!AF146,"")</f>
        <v>0</v>
      </c>
      <c r="AD953" s="17">
        <f>+IF('Colaris Pokedex'!AG146&lt;&gt;"",'Colaris Pokedex'!AG146,"")</f>
        <v>0</v>
      </c>
      <c r="AE953" s="17">
        <f>+IF('Colaris Pokedex'!AH146&lt;&gt;"",'Colaris Pokedex'!AH146,"")</f>
        <v>0</v>
      </c>
      <c r="AF953" s="17">
        <f>+IF('Colaris Pokedex'!AI146&lt;&gt;"",'Colaris Pokedex'!AI146,"")</f>
        <v>0</v>
      </c>
      <c r="AG953" s="17" t="str">
        <f>+IF('Colaris Pokedex'!AJ146&lt;&gt;"",'Colaris Pokedex'!AJ146,"")</f>
        <v>952,0,0,0,0,0,0,0,0,0</v>
      </c>
      <c r="AH953" s="17" t="str">
        <f>+IF('Colaris Pokedex'!AK146&lt;&gt;"",'Colaris Pokedex'!AK146,"")</f>
        <v>TODO</v>
      </c>
      <c r="AI953" s="17" t="str">
        <f>+IF('Colaris Pokedex'!AL146&lt;&gt;"",'Colaris Pokedex'!AL146,"")</f>
        <v>"TO DO"</v>
      </c>
      <c r="AJ953" s="17" t="str">
        <f>+IF('Colaris Pokedex'!AM146&lt;&gt;"",'Colaris Pokedex'!AM146,"")</f>
        <v/>
      </c>
      <c r="AK953" s="17" t="str">
        <f>+IF('Colaris Pokedex'!AN146&lt;&gt;"",'Colaris Pokedex'!AN146,"")</f>
        <v/>
      </c>
      <c r="AL953" s="17" t="str">
        <f>+IF('Colaris Pokedex'!AO146&lt;&gt;"",'Colaris Pokedex'!AO146,"")</f>
        <v/>
      </c>
      <c r="AM953" s="17" t="str">
        <f>+IF('Colaris Pokedex'!AP146&lt;&gt;"",'Colaris Pokedex'!AP146,"")</f>
        <v/>
      </c>
      <c r="AN953" s="17">
        <f>+IF('Colaris Pokedex'!AQ146&lt;&gt;"",'Colaris Pokedex'!AQ146,"")</f>
        <v>0</v>
      </c>
      <c r="AO953" s="17">
        <f>+IF('Colaris Pokedex'!AR146&lt;&gt;"",'Colaris Pokedex'!AR146,"")</f>
        <v>25</v>
      </c>
      <c r="AP953" s="17">
        <f>+IF('Colaris Pokedex'!AS146&lt;&gt;"",'Colaris Pokedex'!AS146,"")</f>
        <v>0</v>
      </c>
      <c r="AQ953" s="17" t="str">
        <f>+IF('Colaris Pokedex'!AT146&lt;&gt;"",'Colaris Pokedex'!AT146,"")</f>
        <v/>
      </c>
      <c r="AT953" s="17" t="str">
        <f t="shared" si="27"/>
        <v>[952];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6" x14ac:dyDescent="0.25">
      <c r="A954" s="16">
        <v>953</v>
      </c>
      <c r="B954" s="17" t="str">
        <f>+IF('Colaris Pokedex'!E147&lt;&gt;"",'Colaris Pokedex'!E147,"")</f>
        <v>Aerosaur</v>
      </c>
      <c r="C954" s="17" t="str">
        <f>+IF('Colaris Pokedex'!F147&lt;&gt;"",'Colaris Pokedex'!F147,"")</f>
        <v>AEROSAUR</v>
      </c>
      <c r="D954" s="17" t="str">
        <f>+IF('Colaris Pokedex'!G147&lt;&gt;"",'Colaris Pokedex'!G147,"")</f>
        <v>ROCK</v>
      </c>
      <c r="E954" s="17" t="str">
        <f>+IF('Colaris Pokedex'!H147&lt;&gt;"",'Colaris Pokedex'!H147,"")</f>
        <v>FLYING</v>
      </c>
      <c r="F954" s="17" t="str">
        <f>+IF('Colaris Pokedex'!I147&lt;&gt;"",'Colaris Pokedex'!I147,"")</f>
        <v>30,30,30,30,30,30</v>
      </c>
      <c r="G954" s="17" t="str">
        <f>+IF('Colaris Pokedex'!J147&lt;&gt;"",'Colaris Pokedex'!J147,"")</f>
        <v>Female50Percent</v>
      </c>
      <c r="H954" s="17" t="str">
        <f>+IF('Colaris Pokedex'!K147&lt;&gt;"",'Colaris Pokedex'!K147,"")</f>
        <v>Medium</v>
      </c>
      <c r="I954" s="17">
        <f>+IF('Colaris Pokedex'!L147&lt;&gt;"",'Colaris Pokedex'!L147,"")</f>
        <v>0</v>
      </c>
      <c r="J954" s="17" t="str">
        <f>+IF('Colaris Pokedex'!M147&lt;&gt;"",'Colaris Pokedex'!M147,"")</f>
        <v>0,0,0,0,0,0</v>
      </c>
      <c r="K954" s="17">
        <f>+IF('Colaris Pokedex'!N147&lt;&gt;"",'Colaris Pokedex'!N147,"")</f>
        <v>255</v>
      </c>
      <c r="L954" s="17">
        <f>+IF('Colaris Pokedex'!O147&lt;&gt;"",'Colaris Pokedex'!O147,"")</f>
        <v>70</v>
      </c>
      <c r="M954" s="17" t="str">
        <f>+IF('Colaris Pokedex'!P147&lt;&gt;"",'Colaris Pokedex'!P147,"")</f>
        <v>RUNAWAY</v>
      </c>
      <c r="N954" s="17" t="str">
        <f>+IF('Colaris Pokedex'!Q147&lt;&gt;"",'Colaris Pokedex'!Q147,"")</f>
        <v/>
      </c>
      <c r="O954" s="17" t="str">
        <f>+IF('Colaris Pokedex'!R147&lt;&gt;"",'Colaris Pokedex'!R147,"")</f>
        <v>1,TACKLE,1,LEER,1,GROWL,1,SCARYFACE</v>
      </c>
      <c r="P954" s="17" t="str">
        <f>+IF('Colaris Pokedex'!S147&lt;&gt;"",'Colaris Pokedex'!S147,"")</f>
        <v>FIREPUNCH,THUNDERPUNCH,ICEPUNCH,SWORDSDANCE,TAUNT,TRICK,GRASSYTERRAIN</v>
      </c>
      <c r="Q954" s="17" t="str">
        <f>+IF('Colaris Pokedex'!T147&lt;&gt;"",'Colaris Pokedex'!T147,"")</f>
        <v>Field</v>
      </c>
      <c r="R954" s="17">
        <f>+IF('Colaris Pokedex'!U147&lt;&gt;"",'Colaris Pokedex'!U147,"")</f>
        <v>4080</v>
      </c>
      <c r="S954" s="17">
        <f>+IF('Colaris Pokedex'!V147&lt;&gt;"",'Colaris Pokedex'!V147,"")</f>
        <v>0.1</v>
      </c>
      <c r="T954" s="17">
        <f>+IF('Colaris Pokedex'!W147&lt;&gt;"",'Colaris Pokedex'!W147,"")</f>
        <v>0.1</v>
      </c>
      <c r="U954" s="17" t="str">
        <f>+IF('Colaris Pokedex'!X147&lt;&gt;"",'Colaris Pokedex'!X147,"")</f>
        <v>Brown</v>
      </c>
      <c r="V954" s="17" t="str">
        <f>+IF('Colaris Pokedex'!Y147&lt;&gt;"",'Colaris Pokedex'!Y147,"")</f>
        <v/>
      </c>
      <c r="W954" s="17">
        <f>+IF('Colaris Pokedex'!Z147&lt;&gt;"",'Colaris Pokedex'!Z147,"")</f>
        <v>953</v>
      </c>
      <c r="X954" s="17">
        <f>+IF('Colaris Pokedex'!AA147&lt;&gt;"",'Colaris Pokedex'!AA147,"")</f>
        <v>0</v>
      </c>
      <c r="Y954" s="17">
        <f>+IF('Colaris Pokedex'!AB147&lt;&gt;"",'Colaris Pokedex'!AB147,"")</f>
        <v>0</v>
      </c>
      <c r="Z954" s="17">
        <f>+IF('Colaris Pokedex'!AC147&lt;&gt;"",'Colaris Pokedex'!AC147,"")</f>
        <v>0</v>
      </c>
      <c r="AA954" s="17">
        <f>+IF('Colaris Pokedex'!AD147&lt;&gt;"",'Colaris Pokedex'!AD147,"")</f>
        <v>0</v>
      </c>
      <c r="AB954" s="17">
        <f>+IF('Colaris Pokedex'!AE147&lt;&gt;"",'Colaris Pokedex'!AE147,"")</f>
        <v>0</v>
      </c>
      <c r="AC954" s="17">
        <f>+IF('Colaris Pokedex'!AF147&lt;&gt;"",'Colaris Pokedex'!AF147,"")</f>
        <v>0</v>
      </c>
      <c r="AD954" s="17">
        <f>+IF('Colaris Pokedex'!AG147&lt;&gt;"",'Colaris Pokedex'!AG147,"")</f>
        <v>0</v>
      </c>
      <c r="AE954" s="17">
        <f>+IF('Colaris Pokedex'!AH147&lt;&gt;"",'Colaris Pokedex'!AH147,"")</f>
        <v>0</v>
      </c>
      <c r="AF954" s="17">
        <f>+IF('Colaris Pokedex'!AI147&lt;&gt;"",'Colaris Pokedex'!AI147,"")</f>
        <v>0</v>
      </c>
      <c r="AG954" s="17" t="str">
        <f>+IF('Colaris Pokedex'!AJ147&lt;&gt;"",'Colaris Pokedex'!AJ147,"")</f>
        <v>953,0,0,0,0,0,0,0,0,0</v>
      </c>
      <c r="AH954" s="17" t="str">
        <f>+IF('Colaris Pokedex'!AK147&lt;&gt;"",'Colaris Pokedex'!AK147,"")</f>
        <v>TODO</v>
      </c>
      <c r="AI954" s="17" t="str">
        <f>+IF('Colaris Pokedex'!AL147&lt;&gt;"",'Colaris Pokedex'!AL147,"")</f>
        <v>"TO DO"</v>
      </c>
      <c r="AJ954" s="17" t="str">
        <f>+IF('Colaris Pokedex'!AM147&lt;&gt;"",'Colaris Pokedex'!AM147,"")</f>
        <v/>
      </c>
      <c r="AK954" s="17" t="str">
        <f>+IF('Colaris Pokedex'!AN147&lt;&gt;"",'Colaris Pokedex'!AN147,"")</f>
        <v/>
      </c>
      <c r="AL954" s="17" t="str">
        <f>+IF('Colaris Pokedex'!AO147&lt;&gt;"",'Colaris Pokedex'!AO147,"")</f>
        <v/>
      </c>
      <c r="AM954" s="17" t="str">
        <f>+IF('Colaris Pokedex'!AP147&lt;&gt;"",'Colaris Pokedex'!AP147,"")</f>
        <v/>
      </c>
      <c r="AN954" s="17">
        <f>+IF('Colaris Pokedex'!AQ147&lt;&gt;"",'Colaris Pokedex'!AQ147,"")</f>
        <v>0</v>
      </c>
      <c r="AO954" s="17">
        <f>+IF('Colaris Pokedex'!AR147&lt;&gt;"",'Colaris Pokedex'!AR147,"")</f>
        <v>25</v>
      </c>
      <c r="AP954" s="17">
        <f>+IF('Colaris Pokedex'!AS147&lt;&gt;"",'Colaris Pokedex'!AS147,"")</f>
        <v>0</v>
      </c>
      <c r="AQ954" s="17" t="str">
        <f>+IF('Colaris Pokedex'!AT147&lt;&gt;"",'Colaris Pokedex'!AT147,"")</f>
        <v/>
      </c>
      <c r="AT954" s="17" t="str">
        <f t="shared" si="27"/>
        <v>[953];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6" x14ac:dyDescent="0.25">
      <c r="A955" s="16">
        <v>954</v>
      </c>
      <c r="B955" s="17" t="str">
        <f>+IF('Colaris Pokedex'!E148&lt;&gt;"",'Colaris Pokedex'!E148,"")</f>
        <v>Nown</v>
      </c>
      <c r="C955" s="17" t="str">
        <f>+IF('Colaris Pokedex'!F148&lt;&gt;"",'Colaris Pokedex'!F148,"")</f>
        <v>NOWN</v>
      </c>
      <c r="D955" s="17" t="str">
        <f>+IF('Colaris Pokedex'!G148&lt;&gt;"",'Colaris Pokedex'!G148,"")</f>
        <v>PSYCHIC</v>
      </c>
      <c r="E955" s="17" t="str">
        <f>+IF('Colaris Pokedex'!H148&lt;&gt;"",'Colaris Pokedex'!H148,"")</f>
        <v/>
      </c>
      <c r="F955" s="17" t="str">
        <f>+IF('Colaris Pokedex'!I148&lt;&gt;"",'Colaris Pokedex'!I148,"")</f>
        <v>30,30,30,30,30,30</v>
      </c>
      <c r="G955" s="17" t="str">
        <f>+IF('Colaris Pokedex'!J148&lt;&gt;"",'Colaris Pokedex'!J148,"")</f>
        <v>Female50Percent</v>
      </c>
      <c r="H955" s="17" t="str">
        <f>+IF('Colaris Pokedex'!K148&lt;&gt;"",'Colaris Pokedex'!K148,"")</f>
        <v>Medium</v>
      </c>
      <c r="I955" s="17">
        <f>+IF('Colaris Pokedex'!L148&lt;&gt;"",'Colaris Pokedex'!L148,"")</f>
        <v>0</v>
      </c>
      <c r="J955" s="17" t="str">
        <f>+IF('Colaris Pokedex'!M148&lt;&gt;"",'Colaris Pokedex'!M148,"")</f>
        <v>0,0,0,0,0,0</v>
      </c>
      <c r="K955" s="17">
        <f>+IF('Colaris Pokedex'!N148&lt;&gt;"",'Colaris Pokedex'!N148,"")</f>
        <v>255</v>
      </c>
      <c r="L955" s="17">
        <f>+IF('Colaris Pokedex'!O148&lt;&gt;"",'Colaris Pokedex'!O148,"")</f>
        <v>70</v>
      </c>
      <c r="M955" s="17" t="str">
        <f>+IF('Colaris Pokedex'!P148&lt;&gt;"",'Colaris Pokedex'!P148,"")</f>
        <v>RUNAWAY</v>
      </c>
      <c r="N955" s="17" t="str">
        <f>+IF('Colaris Pokedex'!Q148&lt;&gt;"",'Colaris Pokedex'!Q148,"")</f>
        <v/>
      </c>
      <c r="O955" s="17" t="str">
        <f>+IF('Colaris Pokedex'!R148&lt;&gt;"",'Colaris Pokedex'!R148,"")</f>
        <v>1,TACKLE,1,LEER,1,GROWL,1,SCARYFACE</v>
      </c>
      <c r="P955" s="17" t="str">
        <f>+IF('Colaris Pokedex'!S148&lt;&gt;"",'Colaris Pokedex'!S148,"")</f>
        <v>FIREPUNCH,THUNDERPUNCH,ICEPUNCH,SWORDSDANCE,TAUNT,TRICK,GRASSYTERRAIN</v>
      </c>
      <c r="Q955" s="17" t="str">
        <f>+IF('Colaris Pokedex'!T148&lt;&gt;"",'Colaris Pokedex'!T148,"")</f>
        <v>Field</v>
      </c>
      <c r="R955" s="17">
        <f>+IF('Colaris Pokedex'!U148&lt;&gt;"",'Colaris Pokedex'!U148,"")</f>
        <v>4080</v>
      </c>
      <c r="S955" s="17">
        <f>+IF('Colaris Pokedex'!V148&lt;&gt;"",'Colaris Pokedex'!V148,"")</f>
        <v>0.1</v>
      </c>
      <c r="T955" s="17">
        <f>+IF('Colaris Pokedex'!W148&lt;&gt;"",'Colaris Pokedex'!W148,"")</f>
        <v>0.1</v>
      </c>
      <c r="U955" s="17" t="str">
        <f>+IF('Colaris Pokedex'!X148&lt;&gt;"",'Colaris Pokedex'!X148,"")</f>
        <v>Brown</v>
      </c>
      <c r="V955" s="17" t="str">
        <f>+IF('Colaris Pokedex'!Y148&lt;&gt;"",'Colaris Pokedex'!Y148,"")</f>
        <v/>
      </c>
      <c r="W955" s="17">
        <f>+IF('Colaris Pokedex'!Z148&lt;&gt;"",'Colaris Pokedex'!Z148,"")</f>
        <v>954</v>
      </c>
      <c r="X955" s="17">
        <f>+IF('Colaris Pokedex'!AA148&lt;&gt;"",'Colaris Pokedex'!AA148,"")</f>
        <v>0</v>
      </c>
      <c r="Y955" s="17">
        <f>+IF('Colaris Pokedex'!AB148&lt;&gt;"",'Colaris Pokedex'!AB148,"")</f>
        <v>0</v>
      </c>
      <c r="Z955" s="17">
        <f>+IF('Colaris Pokedex'!AC148&lt;&gt;"",'Colaris Pokedex'!AC148,"")</f>
        <v>0</v>
      </c>
      <c r="AA955" s="17">
        <f>+IF('Colaris Pokedex'!AD148&lt;&gt;"",'Colaris Pokedex'!AD148,"")</f>
        <v>0</v>
      </c>
      <c r="AB955" s="17">
        <f>+IF('Colaris Pokedex'!AE148&lt;&gt;"",'Colaris Pokedex'!AE148,"")</f>
        <v>0</v>
      </c>
      <c r="AC955" s="17">
        <f>+IF('Colaris Pokedex'!AF148&lt;&gt;"",'Colaris Pokedex'!AF148,"")</f>
        <v>0</v>
      </c>
      <c r="AD955" s="17">
        <f>+IF('Colaris Pokedex'!AG148&lt;&gt;"",'Colaris Pokedex'!AG148,"")</f>
        <v>0</v>
      </c>
      <c r="AE955" s="17">
        <f>+IF('Colaris Pokedex'!AH148&lt;&gt;"",'Colaris Pokedex'!AH148,"")</f>
        <v>0</v>
      </c>
      <c r="AF955" s="17">
        <f>+IF('Colaris Pokedex'!AI148&lt;&gt;"",'Colaris Pokedex'!AI148,"")</f>
        <v>0</v>
      </c>
      <c r="AG955" s="17" t="str">
        <f>+IF('Colaris Pokedex'!AJ148&lt;&gt;"",'Colaris Pokedex'!AJ148,"")</f>
        <v>954,0,0,0,0,0,0,0,0,0</v>
      </c>
      <c r="AH955" s="17" t="str">
        <f>+IF('Colaris Pokedex'!AK148&lt;&gt;"",'Colaris Pokedex'!AK148,"")</f>
        <v>TODO</v>
      </c>
      <c r="AI955" s="17" t="str">
        <f>+IF('Colaris Pokedex'!AL148&lt;&gt;"",'Colaris Pokedex'!AL148,"")</f>
        <v>"TO DO"</v>
      </c>
      <c r="AJ955" s="17" t="str">
        <f>+IF('Colaris Pokedex'!AM148&lt;&gt;"",'Colaris Pokedex'!AM148,"")</f>
        <v/>
      </c>
      <c r="AK955" s="17" t="str">
        <f>+IF('Colaris Pokedex'!AN148&lt;&gt;"",'Colaris Pokedex'!AN148,"")</f>
        <v/>
      </c>
      <c r="AL955" s="17" t="str">
        <f>+IF('Colaris Pokedex'!AO148&lt;&gt;"",'Colaris Pokedex'!AO148,"")</f>
        <v/>
      </c>
      <c r="AM955" s="17" t="str">
        <f>+IF('Colaris Pokedex'!AP148&lt;&gt;"",'Colaris Pokedex'!AP148,"")</f>
        <v/>
      </c>
      <c r="AN955" s="17">
        <f>+IF('Colaris Pokedex'!AQ148&lt;&gt;"",'Colaris Pokedex'!AQ148,"")</f>
        <v>0</v>
      </c>
      <c r="AO955" s="17">
        <f>+IF('Colaris Pokedex'!AR148&lt;&gt;"",'Colaris Pokedex'!AR148,"")</f>
        <v>25</v>
      </c>
      <c r="AP955" s="17">
        <f>+IF('Colaris Pokedex'!AS148&lt;&gt;"",'Colaris Pokedex'!AS148,"")</f>
        <v>0</v>
      </c>
      <c r="AQ955" s="17" t="str">
        <f>+IF('Colaris Pokedex'!AT148&lt;&gt;"",'Colaris Pokedex'!AT148,"")</f>
        <v/>
      </c>
      <c r="AT955" s="17" t="str">
        <f t="shared" si="27"/>
        <v>[954];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6" x14ac:dyDescent="0.25">
      <c r="A956" s="16">
        <v>955</v>
      </c>
      <c r="B956" s="17" t="str">
        <f>+IF('Colaris Pokedex'!E149&lt;&gt;"",'Colaris Pokedex'!E149,"")</f>
        <v>Firagarif</v>
      </c>
      <c r="C956" s="17" t="str">
        <f>+IF('Colaris Pokedex'!F149&lt;&gt;"",'Colaris Pokedex'!F149,"")</f>
        <v>FIRAGARIF</v>
      </c>
      <c r="D956" s="17" t="str">
        <f>+IF('Colaris Pokedex'!G149&lt;&gt;"",'Colaris Pokedex'!G149,"")</f>
        <v>DARK</v>
      </c>
      <c r="E956" s="17" t="str">
        <f>+IF('Colaris Pokedex'!H149&lt;&gt;"",'Colaris Pokedex'!H149,"")</f>
        <v>PSYCHIC</v>
      </c>
      <c r="F956" s="17" t="str">
        <f>+IF('Colaris Pokedex'!I149&lt;&gt;"",'Colaris Pokedex'!I149,"")</f>
        <v>30,30,30,30,30,30</v>
      </c>
      <c r="G956" s="17" t="str">
        <f>+IF('Colaris Pokedex'!J149&lt;&gt;"",'Colaris Pokedex'!J149,"")</f>
        <v>Female50Percent</v>
      </c>
      <c r="H956" s="17" t="str">
        <f>+IF('Colaris Pokedex'!K149&lt;&gt;"",'Colaris Pokedex'!K149,"")</f>
        <v>Medium</v>
      </c>
      <c r="I956" s="17">
        <f>+IF('Colaris Pokedex'!L149&lt;&gt;"",'Colaris Pokedex'!L149,"")</f>
        <v>0</v>
      </c>
      <c r="J956" s="17" t="str">
        <f>+IF('Colaris Pokedex'!M149&lt;&gt;"",'Colaris Pokedex'!M149,"")</f>
        <v>0,0,0,0,0,0</v>
      </c>
      <c r="K956" s="17">
        <f>+IF('Colaris Pokedex'!N149&lt;&gt;"",'Colaris Pokedex'!N149,"")</f>
        <v>255</v>
      </c>
      <c r="L956" s="17">
        <f>+IF('Colaris Pokedex'!O149&lt;&gt;"",'Colaris Pokedex'!O149,"")</f>
        <v>70</v>
      </c>
      <c r="M956" s="17" t="str">
        <f>+IF('Colaris Pokedex'!P149&lt;&gt;"",'Colaris Pokedex'!P149,"")</f>
        <v>RUNAWAY</v>
      </c>
      <c r="N956" s="17" t="str">
        <f>+IF('Colaris Pokedex'!Q149&lt;&gt;"",'Colaris Pokedex'!Q149,"")</f>
        <v/>
      </c>
      <c r="O956" s="17" t="str">
        <f>+IF('Colaris Pokedex'!R149&lt;&gt;"",'Colaris Pokedex'!R149,"")</f>
        <v>1,TACKLE,1,LEER,1,GROWL,1,SCARYFACE</v>
      </c>
      <c r="P956" s="17" t="str">
        <f>+IF('Colaris Pokedex'!S149&lt;&gt;"",'Colaris Pokedex'!S149,"")</f>
        <v>FIREPUNCH,THUNDERPUNCH,ICEPUNCH,SWORDSDANCE,TAUNT,TRICK,GRASSYTERRAIN</v>
      </c>
      <c r="Q956" s="17" t="str">
        <f>+IF('Colaris Pokedex'!T149&lt;&gt;"",'Colaris Pokedex'!T149,"")</f>
        <v>Field</v>
      </c>
      <c r="R956" s="17">
        <f>+IF('Colaris Pokedex'!U149&lt;&gt;"",'Colaris Pokedex'!U149,"")</f>
        <v>4080</v>
      </c>
      <c r="S956" s="17">
        <f>+IF('Colaris Pokedex'!V149&lt;&gt;"",'Colaris Pokedex'!V149,"")</f>
        <v>0.1</v>
      </c>
      <c r="T956" s="17">
        <f>+IF('Colaris Pokedex'!W149&lt;&gt;"",'Colaris Pokedex'!W149,"")</f>
        <v>0.1</v>
      </c>
      <c r="U956" s="17" t="str">
        <f>+IF('Colaris Pokedex'!X149&lt;&gt;"",'Colaris Pokedex'!X149,"")</f>
        <v>Brown</v>
      </c>
      <c r="V956" s="17" t="str">
        <f>+IF('Colaris Pokedex'!Y149&lt;&gt;"",'Colaris Pokedex'!Y149,"")</f>
        <v/>
      </c>
      <c r="W956" s="17">
        <f>+IF('Colaris Pokedex'!Z149&lt;&gt;"",'Colaris Pokedex'!Z149,"")</f>
        <v>955</v>
      </c>
      <c r="X956" s="17">
        <f>+IF('Colaris Pokedex'!AA149&lt;&gt;"",'Colaris Pokedex'!AA149,"")</f>
        <v>0</v>
      </c>
      <c r="Y956" s="17">
        <f>+IF('Colaris Pokedex'!AB149&lt;&gt;"",'Colaris Pokedex'!AB149,"")</f>
        <v>0</v>
      </c>
      <c r="Z956" s="17">
        <f>+IF('Colaris Pokedex'!AC149&lt;&gt;"",'Colaris Pokedex'!AC149,"")</f>
        <v>0</v>
      </c>
      <c r="AA956" s="17">
        <f>+IF('Colaris Pokedex'!AD149&lt;&gt;"",'Colaris Pokedex'!AD149,"")</f>
        <v>0</v>
      </c>
      <c r="AB956" s="17">
        <f>+IF('Colaris Pokedex'!AE149&lt;&gt;"",'Colaris Pokedex'!AE149,"")</f>
        <v>0</v>
      </c>
      <c r="AC956" s="17">
        <f>+IF('Colaris Pokedex'!AF149&lt;&gt;"",'Colaris Pokedex'!AF149,"")</f>
        <v>0</v>
      </c>
      <c r="AD956" s="17">
        <f>+IF('Colaris Pokedex'!AG149&lt;&gt;"",'Colaris Pokedex'!AG149,"")</f>
        <v>0</v>
      </c>
      <c r="AE956" s="17">
        <f>+IF('Colaris Pokedex'!AH149&lt;&gt;"",'Colaris Pokedex'!AH149,"")</f>
        <v>0</v>
      </c>
      <c r="AF956" s="17">
        <f>+IF('Colaris Pokedex'!AI149&lt;&gt;"",'Colaris Pokedex'!AI149,"")</f>
        <v>0</v>
      </c>
      <c r="AG956" s="17" t="str">
        <f>+IF('Colaris Pokedex'!AJ149&lt;&gt;"",'Colaris Pokedex'!AJ149,"")</f>
        <v>955,0,0,0,0,0,0,0,0,0</v>
      </c>
      <c r="AH956" s="17" t="str">
        <f>+IF('Colaris Pokedex'!AK149&lt;&gt;"",'Colaris Pokedex'!AK149,"")</f>
        <v>TODO</v>
      </c>
      <c r="AI956" s="17" t="str">
        <f>+IF('Colaris Pokedex'!AL149&lt;&gt;"",'Colaris Pokedex'!AL149,"")</f>
        <v>"TO DO"</v>
      </c>
      <c r="AJ956" s="17" t="str">
        <f>+IF('Colaris Pokedex'!AM149&lt;&gt;"",'Colaris Pokedex'!AM149,"")</f>
        <v/>
      </c>
      <c r="AK956" s="17" t="str">
        <f>+IF('Colaris Pokedex'!AN149&lt;&gt;"",'Colaris Pokedex'!AN149,"")</f>
        <v/>
      </c>
      <c r="AL956" s="17" t="str">
        <f>+IF('Colaris Pokedex'!AO149&lt;&gt;"",'Colaris Pokedex'!AO149,"")</f>
        <v/>
      </c>
      <c r="AM956" s="17" t="str">
        <f>+IF('Colaris Pokedex'!AP149&lt;&gt;"",'Colaris Pokedex'!AP149,"")</f>
        <v/>
      </c>
      <c r="AN956" s="17">
        <f>+IF('Colaris Pokedex'!AQ149&lt;&gt;"",'Colaris Pokedex'!AQ149,"")</f>
        <v>0</v>
      </c>
      <c r="AO956" s="17">
        <f>+IF('Colaris Pokedex'!AR149&lt;&gt;"",'Colaris Pokedex'!AR149,"")</f>
        <v>25</v>
      </c>
      <c r="AP956" s="17">
        <f>+IF('Colaris Pokedex'!AS149&lt;&gt;"",'Colaris Pokedex'!AS149,"")</f>
        <v>0</v>
      </c>
      <c r="AQ956" s="17" t="str">
        <f>+IF('Colaris Pokedex'!AT149&lt;&gt;"",'Colaris Pokedex'!AT149,"")</f>
        <v/>
      </c>
      <c r="AT956" s="17" t="str">
        <f t="shared" si="27"/>
        <v>[955];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DO";FormNames=;WildItemCommon=;WildItemUncommon=;WildItemRare=;BattlerPlayerY=0;BattlerEnemyY=25;BattlerAltitude=0;Evolutions=;Incense=</v>
      </c>
    </row>
    <row r="957" spans="1:46" x14ac:dyDescent="0.25">
      <c r="A957" s="16">
        <v>956</v>
      </c>
      <c r="B957" s="17" t="str">
        <f>+IF('Colaris Pokedex'!E150&lt;&gt;"",'Colaris Pokedex'!E150,"")</f>
        <v>Wyverce</v>
      </c>
      <c r="C957" s="17" t="str">
        <f>+IF('Colaris Pokedex'!F150&lt;&gt;"",'Colaris Pokedex'!F150,"")</f>
        <v>WYVERCE</v>
      </c>
      <c r="D957" s="17" t="str">
        <f>+IF('Colaris Pokedex'!G150&lt;&gt;"",'Colaris Pokedex'!G150,"")</f>
        <v>NORMAL</v>
      </c>
      <c r="E957" s="17" t="str">
        <f>+IF('Colaris Pokedex'!H150&lt;&gt;"",'Colaris Pokedex'!H150,"")</f>
        <v>DRAGON</v>
      </c>
      <c r="F957" s="17" t="str">
        <f>+IF('Colaris Pokedex'!I150&lt;&gt;"",'Colaris Pokedex'!I150,"")</f>
        <v>30,30,30,30,30,30</v>
      </c>
      <c r="G957" s="17" t="str">
        <f>+IF('Colaris Pokedex'!J150&lt;&gt;"",'Colaris Pokedex'!J150,"")</f>
        <v>Female50Percent</v>
      </c>
      <c r="H957" s="17" t="str">
        <f>+IF('Colaris Pokedex'!K150&lt;&gt;"",'Colaris Pokedex'!K150,"")</f>
        <v>Medium</v>
      </c>
      <c r="I957" s="17">
        <f>+IF('Colaris Pokedex'!L150&lt;&gt;"",'Colaris Pokedex'!L150,"")</f>
        <v>0</v>
      </c>
      <c r="J957" s="17" t="str">
        <f>+IF('Colaris Pokedex'!M150&lt;&gt;"",'Colaris Pokedex'!M150,"")</f>
        <v>0,0,0,0,0,0</v>
      </c>
      <c r="K957" s="17">
        <f>+IF('Colaris Pokedex'!N150&lt;&gt;"",'Colaris Pokedex'!N150,"")</f>
        <v>255</v>
      </c>
      <c r="L957" s="17">
        <f>+IF('Colaris Pokedex'!O150&lt;&gt;"",'Colaris Pokedex'!O150,"")</f>
        <v>70</v>
      </c>
      <c r="M957" s="17" t="str">
        <f>+IF('Colaris Pokedex'!P150&lt;&gt;"",'Colaris Pokedex'!P150,"")</f>
        <v>RUNAWAY</v>
      </c>
      <c r="N957" s="17" t="str">
        <f>+IF('Colaris Pokedex'!Q150&lt;&gt;"",'Colaris Pokedex'!Q150,"")</f>
        <v/>
      </c>
      <c r="O957" s="17" t="str">
        <f>+IF('Colaris Pokedex'!R150&lt;&gt;"",'Colaris Pokedex'!R150,"")</f>
        <v>1,TACKLE,1,LEER,1,GROWL,1,SCARYFACE</v>
      </c>
      <c r="P957" s="17" t="str">
        <f>+IF('Colaris Pokedex'!S150&lt;&gt;"",'Colaris Pokedex'!S150,"")</f>
        <v>FIREPUNCH,THUNDERPUNCH,ICEPUNCH,SWORDSDANCE,TAUNT,TRICK,GRASSYTERRAIN</v>
      </c>
      <c r="Q957" s="17" t="str">
        <f>+IF('Colaris Pokedex'!T150&lt;&gt;"",'Colaris Pokedex'!T150,"")</f>
        <v>Field</v>
      </c>
      <c r="R957" s="17">
        <f>+IF('Colaris Pokedex'!U150&lt;&gt;"",'Colaris Pokedex'!U150,"")</f>
        <v>4080</v>
      </c>
      <c r="S957" s="17">
        <f>+IF('Colaris Pokedex'!V150&lt;&gt;"",'Colaris Pokedex'!V150,"")</f>
        <v>0.1</v>
      </c>
      <c r="T957" s="17">
        <f>+IF('Colaris Pokedex'!W150&lt;&gt;"",'Colaris Pokedex'!W150,"")</f>
        <v>0.1</v>
      </c>
      <c r="U957" s="17" t="str">
        <f>+IF('Colaris Pokedex'!X150&lt;&gt;"",'Colaris Pokedex'!X150,"")</f>
        <v>Brown</v>
      </c>
      <c r="V957" s="17" t="str">
        <f>+IF('Colaris Pokedex'!Y150&lt;&gt;"",'Colaris Pokedex'!Y150,"")</f>
        <v/>
      </c>
      <c r="W957" s="17">
        <f>+IF('Colaris Pokedex'!Z150&lt;&gt;"",'Colaris Pokedex'!Z150,"")</f>
        <v>956</v>
      </c>
      <c r="X957" s="17">
        <f>+IF('Colaris Pokedex'!AA150&lt;&gt;"",'Colaris Pokedex'!AA150,"")</f>
        <v>0</v>
      </c>
      <c r="Y957" s="17">
        <f>+IF('Colaris Pokedex'!AB150&lt;&gt;"",'Colaris Pokedex'!AB150,"")</f>
        <v>0</v>
      </c>
      <c r="Z957" s="17">
        <f>+IF('Colaris Pokedex'!AC150&lt;&gt;"",'Colaris Pokedex'!AC150,"")</f>
        <v>0</v>
      </c>
      <c r="AA957" s="17">
        <f>+IF('Colaris Pokedex'!AD150&lt;&gt;"",'Colaris Pokedex'!AD150,"")</f>
        <v>0</v>
      </c>
      <c r="AB957" s="17">
        <f>+IF('Colaris Pokedex'!AE150&lt;&gt;"",'Colaris Pokedex'!AE150,"")</f>
        <v>0</v>
      </c>
      <c r="AC957" s="17">
        <f>+IF('Colaris Pokedex'!AF150&lt;&gt;"",'Colaris Pokedex'!AF150,"")</f>
        <v>0</v>
      </c>
      <c r="AD957" s="17">
        <f>+IF('Colaris Pokedex'!AG150&lt;&gt;"",'Colaris Pokedex'!AG150,"")</f>
        <v>0</v>
      </c>
      <c r="AE957" s="17">
        <f>+IF('Colaris Pokedex'!AH150&lt;&gt;"",'Colaris Pokedex'!AH150,"")</f>
        <v>0</v>
      </c>
      <c r="AF957" s="17">
        <f>+IF('Colaris Pokedex'!AI150&lt;&gt;"",'Colaris Pokedex'!AI150,"")</f>
        <v>0</v>
      </c>
      <c r="AG957" s="17" t="str">
        <f>+IF('Colaris Pokedex'!AJ150&lt;&gt;"",'Colaris Pokedex'!AJ150,"")</f>
        <v>956,0,0,0,0,0,0,0,0,0</v>
      </c>
      <c r="AH957" s="17" t="str">
        <f>+IF('Colaris Pokedex'!AK150&lt;&gt;"",'Colaris Pokedex'!AK150,"")</f>
        <v>TODO</v>
      </c>
      <c r="AI957" s="17" t="str">
        <f>+IF('Colaris Pokedex'!AL150&lt;&gt;"",'Colaris Pokedex'!AL150,"")</f>
        <v>"TO DO"</v>
      </c>
      <c r="AJ957" s="17" t="str">
        <f>+IF('Colaris Pokedex'!AM150&lt;&gt;"",'Colaris Pokedex'!AM150,"")</f>
        <v/>
      </c>
      <c r="AK957" s="17" t="str">
        <f>+IF('Colaris Pokedex'!AN150&lt;&gt;"",'Colaris Pokedex'!AN150,"")</f>
        <v/>
      </c>
      <c r="AL957" s="17" t="str">
        <f>+IF('Colaris Pokedex'!AO150&lt;&gt;"",'Colaris Pokedex'!AO150,"")</f>
        <v/>
      </c>
      <c r="AM957" s="17" t="str">
        <f>+IF('Colaris Pokedex'!AP150&lt;&gt;"",'Colaris Pokedex'!AP150,"")</f>
        <v/>
      </c>
      <c r="AN957" s="17">
        <f>+IF('Colaris Pokedex'!AQ150&lt;&gt;"",'Colaris Pokedex'!AQ150,"")</f>
        <v>0</v>
      </c>
      <c r="AO957" s="17">
        <f>+IF('Colaris Pokedex'!AR150&lt;&gt;"",'Colaris Pokedex'!AR150,"")</f>
        <v>25</v>
      </c>
      <c r="AP957" s="17">
        <f>+IF('Colaris Pokedex'!AS150&lt;&gt;"",'Colaris Pokedex'!AS150,"")</f>
        <v>0</v>
      </c>
      <c r="AQ957" s="17" t="str">
        <f>+IF('Colaris Pokedex'!AT150&lt;&gt;"",'Colaris Pokedex'!AT150,"")</f>
        <v/>
      </c>
      <c r="AT957" s="17" t="str">
        <f t="shared" si="27"/>
        <v>[956];Name=Wyverce;InternalName=WYVE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6" x14ac:dyDescent="0.25">
      <c r="A958" s="16">
        <v>957</v>
      </c>
      <c r="B958" s="17" t="str">
        <f>+IF('Colaris Pokedex'!E151&lt;&gt;"",'Colaris Pokedex'!E151,"")</f>
        <v>Boomfish</v>
      </c>
      <c r="C958" s="17" t="str">
        <f>+IF('Colaris Pokedex'!F151&lt;&gt;"",'Colaris Pokedex'!F151,"")</f>
        <v>BOOMFISH</v>
      </c>
      <c r="D958" s="17" t="str">
        <f>+IF('Colaris Pokedex'!G151&lt;&gt;"",'Colaris Pokedex'!G151,"")</f>
        <v>POISON</v>
      </c>
      <c r="E958" s="17" t="str">
        <f>+IF('Colaris Pokedex'!H151&lt;&gt;"",'Colaris Pokedex'!H151,"")</f>
        <v>WATER</v>
      </c>
      <c r="F958" s="17" t="str">
        <f>+IF('Colaris Pokedex'!I151&lt;&gt;"",'Colaris Pokedex'!I151,"")</f>
        <v>30,30,30,30,30,30</v>
      </c>
      <c r="G958" s="17" t="str">
        <f>+IF('Colaris Pokedex'!J151&lt;&gt;"",'Colaris Pokedex'!J151,"")</f>
        <v>Female50Percent</v>
      </c>
      <c r="H958" s="17" t="str">
        <f>+IF('Colaris Pokedex'!K151&lt;&gt;"",'Colaris Pokedex'!K151,"")</f>
        <v>Medium</v>
      </c>
      <c r="I958" s="17">
        <f>+IF('Colaris Pokedex'!L151&lt;&gt;"",'Colaris Pokedex'!L151,"")</f>
        <v>0</v>
      </c>
      <c r="J958" s="17" t="str">
        <f>+IF('Colaris Pokedex'!M151&lt;&gt;"",'Colaris Pokedex'!M151,"")</f>
        <v>0,0,0,0,0,0</v>
      </c>
      <c r="K958" s="17">
        <f>+IF('Colaris Pokedex'!N151&lt;&gt;"",'Colaris Pokedex'!N151,"")</f>
        <v>255</v>
      </c>
      <c r="L958" s="17">
        <f>+IF('Colaris Pokedex'!O151&lt;&gt;"",'Colaris Pokedex'!O151,"")</f>
        <v>70</v>
      </c>
      <c r="M958" s="17" t="str">
        <f>+IF('Colaris Pokedex'!P151&lt;&gt;"",'Colaris Pokedex'!P151,"")</f>
        <v>RUNAWAY</v>
      </c>
      <c r="N958" s="17" t="str">
        <f>+IF('Colaris Pokedex'!Q151&lt;&gt;"",'Colaris Pokedex'!Q151,"")</f>
        <v/>
      </c>
      <c r="O958" s="17" t="str">
        <f>+IF('Colaris Pokedex'!R151&lt;&gt;"",'Colaris Pokedex'!R151,"")</f>
        <v>1,TACKLE,1,LEER,1,GROWL,1,SCARYFACE</v>
      </c>
      <c r="P958" s="17" t="str">
        <f>+IF('Colaris Pokedex'!S151&lt;&gt;"",'Colaris Pokedex'!S151,"")</f>
        <v>FIREPUNCH,THUNDERPUNCH,ICEPUNCH,SWORDSDANCE,TAUNT,TRICK,GRASSYTERRAIN</v>
      </c>
      <c r="Q958" s="17" t="str">
        <f>+IF('Colaris Pokedex'!T151&lt;&gt;"",'Colaris Pokedex'!T151,"")</f>
        <v>Field</v>
      </c>
      <c r="R958" s="17">
        <f>+IF('Colaris Pokedex'!U151&lt;&gt;"",'Colaris Pokedex'!U151,"")</f>
        <v>4080</v>
      </c>
      <c r="S958" s="17">
        <f>+IF('Colaris Pokedex'!V151&lt;&gt;"",'Colaris Pokedex'!V151,"")</f>
        <v>0.1</v>
      </c>
      <c r="T958" s="17">
        <f>+IF('Colaris Pokedex'!W151&lt;&gt;"",'Colaris Pokedex'!W151,"")</f>
        <v>0.1</v>
      </c>
      <c r="U958" s="17" t="str">
        <f>+IF('Colaris Pokedex'!X151&lt;&gt;"",'Colaris Pokedex'!X151,"")</f>
        <v>Brown</v>
      </c>
      <c r="V958" s="17" t="str">
        <f>+IF('Colaris Pokedex'!Y151&lt;&gt;"",'Colaris Pokedex'!Y151,"")</f>
        <v/>
      </c>
      <c r="W958" s="17">
        <f>+IF('Colaris Pokedex'!Z151&lt;&gt;"",'Colaris Pokedex'!Z151,"")</f>
        <v>957</v>
      </c>
      <c r="X958" s="17">
        <f>+IF('Colaris Pokedex'!AA151&lt;&gt;"",'Colaris Pokedex'!AA151,"")</f>
        <v>0</v>
      </c>
      <c r="Y958" s="17">
        <f>+IF('Colaris Pokedex'!AB151&lt;&gt;"",'Colaris Pokedex'!AB151,"")</f>
        <v>0</v>
      </c>
      <c r="Z958" s="17">
        <f>+IF('Colaris Pokedex'!AC151&lt;&gt;"",'Colaris Pokedex'!AC151,"")</f>
        <v>0</v>
      </c>
      <c r="AA958" s="17">
        <f>+IF('Colaris Pokedex'!AD151&lt;&gt;"",'Colaris Pokedex'!AD151,"")</f>
        <v>0</v>
      </c>
      <c r="AB958" s="17">
        <f>+IF('Colaris Pokedex'!AE151&lt;&gt;"",'Colaris Pokedex'!AE151,"")</f>
        <v>0</v>
      </c>
      <c r="AC958" s="17">
        <f>+IF('Colaris Pokedex'!AF151&lt;&gt;"",'Colaris Pokedex'!AF151,"")</f>
        <v>0</v>
      </c>
      <c r="AD958" s="17">
        <f>+IF('Colaris Pokedex'!AG151&lt;&gt;"",'Colaris Pokedex'!AG151,"")</f>
        <v>0</v>
      </c>
      <c r="AE958" s="17">
        <f>+IF('Colaris Pokedex'!AH151&lt;&gt;"",'Colaris Pokedex'!AH151,"")</f>
        <v>0</v>
      </c>
      <c r="AF958" s="17">
        <f>+IF('Colaris Pokedex'!AI151&lt;&gt;"",'Colaris Pokedex'!AI151,"")</f>
        <v>0</v>
      </c>
      <c r="AG958" s="17" t="str">
        <f>+IF('Colaris Pokedex'!AJ151&lt;&gt;"",'Colaris Pokedex'!AJ151,"")</f>
        <v>957,0,0,0,0,0,0,0,0,0</v>
      </c>
      <c r="AH958" s="17" t="str">
        <f>+IF('Colaris Pokedex'!AK151&lt;&gt;"",'Colaris Pokedex'!AK151,"")</f>
        <v>TODO</v>
      </c>
      <c r="AI958" s="17" t="str">
        <f>+IF('Colaris Pokedex'!AL151&lt;&gt;"",'Colaris Pokedex'!AL151,"")</f>
        <v>"TO DO"</v>
      </c>
      <c r="AJ958" s="17" t="str">
        <f>+IF('Colaris Pokedex'!AM151&lt;&gt;"",'Colaris Pokedex'!AM151,"")</f>
        <v/>
      </c>
      <c r="AK958" s="17" t="str">
        <f>+IF('Colaris Pokedex'!AN151&lt;&gt;"",'Colaris Pokedex'!AN151,"")</f>
        <v/>
      </c>
      <c r="AL958" s="17" t="str">
        <f>+IF('Colaris Pokedex'!AO151&lt;&gt;"",'Colaris Pokedex'!AO151,"")</f>
        <v/>
      </c>
      <c r="AM958" s="17" t="str">
        <f>+IF('Colaris Pokedex'!AP151&lt;&gt;"",'Colaris Pokedex'!AP151,"")</f>
        <v/>
      </c>
      <c r="AN958" s="17">
        <f>+IF('Colaris Pokedex'!AQ151&lt;&gt;"",'Colaris Pokedex'!AQ151,"")</f>
        <v>0</v>
      </c>
      <c r="AO958" s="17">
        <f>+IF('Colaris Pokedex'!AR151&lt;&gt;"",'Colaris Pokedex'!AR151,"")</f>
        <v>25</v>
      </c>
      <c r="AP958" s="17">
        <f>+IF('Colaris Pokedex'!AS151&lt;&gt;"",'Colaris Pokedex'!AS151,"")</f>
        <v>0</v>
      </c>
      <c r="AQ958" s="17" t="str">
        <f>+IF('Colaris Pokedex'!AT151&lt;&gt;"",'Colaris Pokedex'!AT151,"")</f>
        <v/>
      </c>
      <c r="AT958" s="17" t="str">
        <f t="shared" si="27"/>
        <v>[957];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6" x14ac:dyDescent="0.25">
      <c r="A959" s="16">
        <v>958</v>
      </c>
      <c r="B959" s="17" t="str">
        <f>+IF('Colaris Pokedex'!E152&lt;&gt;"",'Colaris Pokedex'!E152,"")</f>
        <v>Tuckle</v>
      </c>
      <c r="C959" s="17" t="str">
        <f>+IF('Colaris Pokedex'!F152&lt;&gt;"",'Colaris Pokedex'!F152,"")</f>
        <v>TUCKLE</v>
      </c>
      <c r="D959" s="17" t="str">
        <f>+IF('Colaris Pokedex'!G152&lt;&gt;"",'Colaris Pokedex'!G152,"")</f>
        <v>ROCK</v>
      </c>
      <c r="E959" s="17" t="str">
        <f>+IF('Colaris Pokedex'!H152&lt;&gt;"",'Colaris Pokedex'!H152,"")</f>
        <v>BUG</v>
      </c>
      <c r="F959" s="17" t="str">
        <f>+IF('Colaris Pokedex'!I152&lt;&gt;"",'Colaris Pokedex'!I152,"")</f>
        <v>30,30,30,30,30,30</v>
      </c>
      <c r="G959" s="17" t="str">
        <f>+IF('Colaris Pokedex'!J152&lt;&gt;"",'Colaris Pokedex'!J152,"")</f>
        <v>Female50Percent</v>
      </c>
      <c r="H959" s="17" t="str">
        <f>+IF('Colaris Pokedex'!K152&lt;&gt;"",'Colaris Pokedex'!K152,"")</f>
        <v>Medium</v>
      </c>
      <c r="I959" s="17">
        <f>+IF('Colaris Pokedex'!L152&lt;&gt;"",'Colaris Pokedex'!L152,"")</f>
        <v>0</v>
      </c>
      <c r="J959" s="17" t="str">
        <f>+IF('Colaris Pokedex'!M152&lt;&gt;"",'Colaris Pokedex'!M152,"")</f>
        <v>0,0,0,0,0,0</v>
      </c>
      <c r="K959" s="17">
        <f>+IF('Colaris Pokedex'!N152&lt;&gt;"",'Colaris Pokedex'!N152,"")</f>
        <v>255</v>
      </c>
      <c r="L959" s="17">
        <f>+IF('Colaris Pokedex'!O152&lt;&gt;"",'Colaris Pokedex'!O152,"")</f>
        <v>70</v>
      </c>
      <c r="M959" s="17" t="str">
        <f>+IF('Colaris Pokedex'!P152&lt;&gt;"",'Colaris Pokedex'!P152,"")</f>
        <v>RUNAWAY</v>
      </c>
      <c r="N959" s="17" t="str">
        <f>+IF('Colaris Pokedex'!Q152&lt;&gt;"",'Colaris Pokedex'!Q152,"")</f>
        <v/>
      </c>
      <c r="O959" s="17" t="str">
        <f>+IF('Colaris Pokedex'!R152&lt;&gt;"",'Colaris Pokedex'!R152,"")</f>
        <v>1,TACKLE,1,LEER,1,GROWL,1,SCARYFACE</v>
      </c>
      <c r="P959" s="17" t="str">
        <f>+IF('Colaris Pokedex'!S152&lt;&gt;"",'Colaris Pokedex'!S152,"")</f>
        <v>FIREPUNCH,THUNDERPUNCH,ICEPUNCH,SWORDSDANCE,TAUNT,TRICK,GRASSYTERRAIN</v>
      </c>
      <c r="Q959" s="17" t="str">
        <f>+IF('Colaris Pokedex'!T152&lt;&gt;"",'Colaris Pokedex'!T152,"")</f>
        <v>Field</v>
      </c>
      <c r="R959" s="17">
        <f>+IF('Colaris Pokedex'!U152&lt;&gt;"",'Colaris Pokedex'!U152,"")</f>
        <v>4080</v>
      </c>
      <c r="S959" s="17">
        <f>+IF('Colaris Pokedex'!V152&lt;&gt;"",'Colaris Pokedex'!V152,"")</f>
        <v>0.1</v>
      </c>
      <c r="T959" s="17">
        <f>+IF('Colaris Pokedex'!W152&lt;&gt;"",'Colaris Pokedex'!W152,"")</f>
        <v>0.1</v>
      </c>
      <c r="U959" s="17" t="str">
        <f>+IF('Colaris Pokedex'!X152&lt;&gt;"",'Colaris Pokedex'!X152,"")</f>
        <v>Brown</v>
      </c>
      <c r="V959" s="17" t="str">
        <f>+IF('Colaris Pokedex'!Y152&lt;&gt;"",'Colaris Pokedex'!Y152,"")</f>
        <v/>
      </c>
      <c r="W959" s="17">
        <f>+IF('Colaris Pokedex'!Z152&lt;&gt;"",'Colaris Pokedex'!Z152,"")</f>
        <v>958</v>
      </c>
      <c r="X959" s="17">
        <f>+IF('Colaris Pokedex'!AA152&lt;&gt;"",'Colaris Pokedex'!AA152,"")</f>
        <v>0</v>
      </c>
      <c r="Y959" s="17">
        <f>+IF('Colaris Pokedex'!AB152&lt;&gt;"",'Colaris Pokedex'!AB152,"")</f>
        <v>0</v>
      </c>
      <c r="Z959" s="17">
        <f>+IF('Colaris Pokedex'!AC152&lt;&gt;"",'Colaris Pokedex'!AC152,"")</f>
        <v>0</v>
      </c>
      <c r="AA959" s="17">
        <f>+IF('Colaris Pokedex'!AD152&lt;&gt;"",'Colaris Pokedex'!AD152,"")</f>
        <v>0</v>
      </c>
      <c r="AB959" s="17">
        <f>+IF('Colaris Pokedex'!AE152&lt;&gt;"",'Colaris Pokedex'!AE152,"")</f>
        <v>0</v>
      </c>
      <c r="AC959" s="17">
        <f>+IF('Colaris Pokedex'!AF152&lt;&gt;"",'Colaris Pokedex'!AF152,"")</f>
        <v>0</v>
      </c>
      <c r="AD959" s="17">
        <f>+IF('Colaris Pokedex'!AG152&lt;&gt;"",'Colaris Pokedex'!AG152,"")</f>
        <v>0</v>
      </c>
      <c r="AE959" s="17">
        <f>+IF('Colaris Pokedex'!AH152&lt;&gt;"",'Colaris Pokedex'!AH152,"")</f>
        <v>0</v>
      </c>
      <c r="AF959" s="17">
        <f>+IF('Colaris Pokedex'!AI152&lt;&gt;"",'Colaris Pokedex'!AI152,"")</f>
        <v>0</v>
      </c>
      <c r="AG959" s="17" t="str">
        <f>+IF('Colaris Pokedex'!AJ152&lt;&gt;"",'Colaris Pokedex'!AJ152,"")</f>
        <v>958,0,0,0,0,0,0,0,0,0</v>
      </c>
      <c r="AH959" s="17" t="str">
        <f>+IF('Colaris Pokedex'!AK152&lt;&gt;"",'Colaris Pokedex'!AK152,"")</f>
        <v>TODO</v>
      </c>
      <c r="AI959" s="17" t="str">
        <f>+IF('Colaris Pokedex'!AL152&lt;&gt;"",'Colaris Pokedex'!AL152,"")</f>
        <v>"TO DO"</v>
      </c>
      <c r="AJ959" s="17" t="str">
        <f>+IF('Colaris Pokedex'!AM152&lt;&gt;"",'Colaris Pokedex'!AM152,"")</f>
        <v/>
      </c>
      <c r="AK959" s="17" t="str">
        <f>+IF('Colaris Pokedex'!AN152&lt;&gt;"",'Colaris Pokedex'!AN152,"")</f>
        <v/>
      </c>
      <c r="AL959" s="17" t="str">
        <f>+IF('Colaris Pokedex'!AO152&lt;&gt;"",'Colaris Pokedex'!AO152,"")</f>
        <v/>
      </c>
      <c r="AM959" s="17" t="str">
        <f>+IF('Colaris Pokedex'!AP152&lt;&gt;"",'Colaris Pokedex'!AP152,"")</f>
        <v/>
      </c>
      <c r="AN959" s="17">
        <f>+IF('Colaris Pokedex'!AQ152&lt;&gt;"",'Colaris Pokedex'!AQ152,"")</f>
        <v>0</v>
      </c>
      <c r="AO959" s="17">
        <f>+IF('Colaris Pokedex'!AR152&lt;&gt;"",'Colaris Pokedex'!AR152,"")</f>
        <v>25</v>
      </c>
      <c r="AP959" s="17">
        <f>+IF('Colaris Pokedex'!AS152&lt;&gt;"",'Colaris Pokedex'!AS152,"")</f>
        <v>0</v>
      </c>
      <c r="AQ959" s="17" t="str">
        <f>+IF('Colaris Pokedex'!AT152&lt;&gt;"",'Colaris Pokedex'!AT152,"")</f>
        <v/>
      </c>
      <c r="AT959" s="17" t="str">
        <f t="shared" si="27"/>
        <v>[958];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DO";FormNames=;WildItemCommon=;WildItemUncommon=;WildItemRare=;BattlerPlayerY=0;BattlerEnemyY=25;BattlerAltitude=0;Evolutions=;Incense=</v>
      </c>
    </row>
    <row r="960" spans="1:46" x14ac:dyDescent="0.25">
      <c r="A960" s="16">
        <v>959</v>
      </c>
      <c r="B960" s="17" t="str">
        <f>+IF('Colaris Pokedex'!E153&lt;&gt;"",'Colaris Pokedex'!E153,"")</f>
        <v>Rhinocross</v>
      </c>
      <c r="C960" s="17" t="str">
        <f>+IF('Colaris Pokedex'!F153&lt;&gt;"",'Colaris Pokedex'!F153,"")</f>
        <v>RHINOCROSS</v>
      </c>
      <c r="D960" s="17" t="str">
        <f>+IF('Colaris Pokedex'!G153&lt;&gt;"",'Colaris Pokedex'!G153,"")</f>
        <v>BUG</v>
      </c>
      <c r="E960" s="17" t="str">
        <f>+IF('Colaris Pokedex'!H153&lt;&gt;"",'Colaris Pokedex'!H153,"")</f>
        <v>FIGHTING</v>
      </c>
      <c r="F960" s="17" t="str">
        <f>+IF('Colaris Pokedex'!I153&lt;&gt;"",'Colaris Pokedex'!I153,"")</f>
        <v>30,30,30,30,30,30</v>
      </c>
      <c r="G960" s="17" t="str">
        <f>+IF('Colaris Pokedex'!J153&lt;&gt;"",'Colaris Pokedex'!J153,"")</f>
        <v>Female50Percent</v>
      </c>
      <c r="H960" s="17" t="str">
        <f>+IF('Colaris Pokedex'!K153&lt;&gt;"",'Colaris Pokedex'!K153,"")</f>
        <v>Medium</v>
      </c>
      <c r="I960" s="17">
        <f>+IF('Colaris Pokedex'!L153&lt;&gt;"",'Colaris Pokedex'!L153,"")</f>
        <v>0</v>
      </c>
      <c r="J960" s="17" t="str">
        <f>+IF('Colaris Pokedex'!M153&lt;&gt;"",'Colaris Pokedex'!M153,"")</f>
        <v>0,0,0,0,0,0</v>
      </c>
      <c r="K960" s="17">
        <f>+IF('Colaris Pokedex'!N153&lt;&gt;"",'Colaris Pokedex'!N153,"")</f>
        <v>255</v>
      </c>
      <c r="L960" s="17">
        <f>+IF('Colaris Pokedex'!O153&lt;&gt;"",'Colaris Pokedex'!O153,"")</f>
        <v>70</v>
      </c>
      <c r="M960" s="17" t="str">
        <f>+IF('Colaris Pokedex'!P153&lt;&gt;"",'Colaris Pokedex'!P153,"")</f>
        <v>RUNAWAY</v>
      </c>
      <c r="N960" s="17" t="str">
        <f>+IF('Colaris Pokedex'!Q153&lt;&gt;"",'Colaris Pokedex'!Q153,"")</f>
        <v/>
      </c>
      <c r="O960" s="17" t="str">
        <f>+IF('Colaris Pokedex'!R153&lt;&gt;"",'Colaris Pokedex'!R153,"")</f>
        <v>1,TACKLE,1,LEER,1,GROWL,1,SCARYFACE</v>
      </c>
      <c r="P960" s="17" t="str">
        <f>+IF('Colaris Pokedex'!S153&lt;&gt;"",'Colaris Pokedex'!S153,"")</f>
        <v>FIREPUNCH,THUNDERPUNCH,ICEPUNCH,SWORDSDANCE,TAUNT,TRICK,GRASSYTERRAIN</v>
      </c>
      <c r="Q960" s="17" t="str">
        <f>+IF('Colaris Pokedex'!T153&lt;&gt;"",'Colaris Pokedex'!T153,"")</f>
        <v>Field</v>
      </c>
      <c r="R960" s="17">
        <f>+IF('Colaris Pokedex'!U153&lt;&gt;"",'Colaris Pokedex'!U153,"")</f>
        <v>4080</v>
      </c>
      <c r="S960" s="17">
        <f>+IF('Colaris Pokedex'!V153&lt;&gt;"",'Colaris Pokedex'!V153,"")</f>
        <v>0.1</v>
      </c>
      <c r="T960" s="17">
        <f>+IF('Colaris Pokedex'!W153&lt;&gt;"",'Colaris Pokedex'!W153,"")</f>
        <v>0.1</v>
      </c>
      <c r="U960" s="17" t="str">
        <f>+IF('Colaris Pokedex'!X153&lt;&gt;"",'Colaris Pokedex'!X153,"")</f>
        <v>Brown</v>
      </c>
      <c r="V960" s="17" t="str">
        <f>+IF('Colaris Pokedex'!Y153&lt;&gt;"",'Colaris Pokedex'!Y153,"")</f>
        <v/>
      </c>
      <c r="W960" s="17">
        <f>+IF('Colaris Pokedex'!Z153&lt;&gt;"",'Colaris Pokedex'!Z153,"")</f>
        <v>959</v>
      </c>
      <c r="X960" s="17">
        <f>+IF('Colaris Pokedex'!AA153&lt;&gt;"",'Colaris Pokedex'!AA153,"")</f>
        <v>0</v>
      </c>
      <c r="Y960" s="17">
        <f>+IF('Colaris Pokedex'!AB153&lt;&gt;"",'Colaris Pokedex'!AB153,"")</f>
        <v>0</v>
      </c>
      <c r="Z960" s="17">
        <f>+IF('Colaris Pokedex'!AC153&lt;&gt;"",'Colaris Pokedex'!AC153,"")</f>
        <v>0</v>
      </c>
      <c r="AA960" s="17">
        <f>+IF('Colaris Pokedex'!AD153&lt;&gt;"",'Colaris Pokedex'!AD153,"")</f>
        <v>0</v>
      </c>
      <c r="AB960" s="17">
        <f>+IF('Colaris Pokedex'!AE153&lt;&gt;"",'Colaris Pokedex'!AE153,"")</f>
        <v>0</v>
      </c>
      <c r="AC960" s="17">
        <f>+IF('Colaris Pokedex'!AF153&lt;&gt;"",'Colaris Pokedex'!AF153,"")</f>
        <v>0</v>
      </c>
      <c r="AD960" s="17">
        <f>+IF('Colaris Pokedex'!AG153&lt;&gt;"",'Colaris Pokedex'!AG153,"")</f>
        <v>0</v>
      </c>
      <c r="AE960" s="17">
        <f>+IF('Colaris Pokedex'!AH153&lt;&gt;"",'Colaris Pokedex'!AH153,"")</f>
        <v>0</v>
      </c>
      <c r="AF960" s="17">
        <f>+IF('Colaris Pokedex'!AI153&lt;&gt;"",'Colaris Pokedex'!AI153,"")</f>
        <v>0</v>
      </c>
      <c r="AG960" s="17" t="str">
        <f>+IF('Colaris Pokedex'!AJ153&lt;&gt;"",'Colaris Pokedex'!AJ153,"")</f>
        <v>959,0,0,0,0,0,0,0,0,0</v>
      </c>
      <c r="AH960" s="17" t="str">
        <f>+IF('Colaris Pokedex'!AK153&lt;&gt;"",'Colaris Pokedex'!AK153,"")</f>
        <v>TODO</v>
      </c>
      <c r="AI960" s="17" t="str">
        <f>+IF('Colaris Pokedex'!AL153&lt;&gt;"",'Colaris Pokedex'!AL153,"")</f>
        <v>"TO DO"</v>
      </c>
      <c r="AJ960" s="17" t="str">
        <f>+IF('Colaris Pokedex'!AM153&lt;&gt;"",'Colaris Pokedex'!AM153,"")</f>
        <v/>
      </c>
      <c r="AK960" s="17" t="str">
        <f>+IF('Colaris Pokedex'!AN153&lt;&gt;"",'Colaris Pokedex'!AN153,"")</f>
        <v/>
      </c>
      <c r="AL960" s="17" t="str">
        <f>+IF('Colaris Pokedex'!AO153&lt;&gt;"",'Colaris Pokedex'!AO153,"")</f>
        <v/>
      </c>
      <c r="AM960" s="17" t="str">
        <f>+IF('Colaris Pokedex'!AP153&lt;&gt;"",'Colaris Pokedex'!AP153,"")</f>
        <v/>
      </c>
      <c r="AN960" s="17">
        <f>+IF('Colaris Pokedex'!AQ153&lt;&gt;"",'Colaris Pokedex'!AQ153,"")</f>
        <v>0</v>
      </c>
      <c r="AO960" s="17">
        <f>+IF('Colaris Pokedex'!AR153&lt;&gt;"",'Colaris Pokedex'!AR153,"")</f>
        <v>25</v>
      </c>
      <c r="AP960" s="17">
        <f>+IF('Colaris Pokedex'!AS153&lt;&gt;"",'Colaris Pokedex'!AS153,"")</f>
        <v>0</v>
      </c>
      <c r="AQ960" s="17" t="str">
        <f>+IF('Colaris Pokedex'!AT153&lt;&gt;"",'Colaris Pokedex'!AT153,"")</f>
        <v/>
      </c>
      <c r="AT960" s="17" t="str">
        <f t="shared" si="27"/>
        <v>[959];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6" x14ac:dyDescent="0.25">
      <c r="A961" s="16">
        <v>960</v>
      </c>
      <c r="B961" s="17" t="str">
        <f>+IF('Colaris Pokedex'!E154&lt;&gt;"",'Colaris Pokedex'!E154,"")</f>
        <v>Graysola</v>
      </c>
      <c r="C961" s="17" t="str">
        <f>+IF('Colaris Pokedex'!F154&lt;&gt;"",'Colaris Pokedex'!F154,"")</f>
        <v>GRAYSOLA</v>
      </c>
      <c r="D961" s="17" t="str">
        <f>+IF('Colaris Pokedex'!G154&lt;&gt;"",'Colaris Pokedex'!G154,"")</f>
        <v>DARK</v>
      </c>
      <c r="E961" s="17" t="str">
        <f>+IF('Colaris Pokedex'!H154&lt;&gt;"",'Colaris Pokedex'!H154,"")</f>
        <v>WATER</v>
      </c>
      <c r="F961" s="17" t="str">
        <f>+IF('Colaris Pokedex'!I154&lt;&gt;"",'Colaris Pokedex'!I154,"")</f>
        <v>30,30,30,30,30,30</v>
      </c>
      <c r="G961" s="17" t="str">
        <f>+IF('Colaris Pokedex'!J154&lt;&gt;"",'Colaris Pokedex'!J154,"")</f>
        <v>Female50Percent</v>
      </c>
      <c r="H961" s="17" t="str">
        <f>+IF('Colaris Pokedex'!K154&lt;&gt;"",'Colaris Pokedex'!K154,"")</f>
        <v>Medium</v>
      </c>
      <c r="I961" s="17">
        <f>+IF('Colaris Pokedex'!L154&lt;&gt;"",'Colaris Pokedex'!L154,"")</f>
        <v>0</v>
      </c>
      <c r="J961" s="17" t="str">
        <f>+IF('Colaris Pokedex'!M154&lt;&gt;"",'Colaris Pokedex'!M154,"")</f>
        <v>0,0,0,0,0,0</v>
      </c>
      <c r="K961" s="17">
        <f>+IF('Colaris Pokedex'!N154&lt;&gt;"",'Colaris Pokedex'!N154,"")</f>
        <v>255</v>
      </c>
      <c r="L961" s="17">
        <f>+IF('Colaris Pokedex'!O154&lt;&gt;"",'Colaris Pokedex'!O154,"")</f>
        <v>70</v>
      </c>
      <c r="M961" s="17" t="str">
        <f>+IF('Colaris Pokedex'!P154&lt;&gt;"",'Colaris Pokedex'!P154,"")</f>
        <v>RUNAWAY</v>
      </c>
      <c r="N961" s="17" t="str">
        <f>+IF('Colaris Pokedex'!Q154&lt;&gt;"",'Colaris Pokedex'!Q154,"")</f>
        <v/>
      </c>
      <c r="O961" s="17" t="str">
        <f>+IF('Colaris Pokedex'!R154&lt;&gt;"",'Colaris Pokedex'!R154,"")</f>
        <v>1,TACKLE,1,LEER,1,GROWL,1,SCARYFACE</v>
      </c>
      <c r="P961" s="17" t="str">
        <f>+IF('Colaris Pokedex'!S154&lt;&gt;"",'Colaris Pokedex'!S154,"")</f>
        <v>FIREPUNCH,THUNDERPUNCH,ICEPUNCH,SWORDSDANCE,TAUNT,TRICK,GRASSYTERRAIN</v>
      </c>
      <c r="Q961" s="17" t="str">
        <f>+IF('Colaris Pokedex'!T154&lt;&gt;"",'Colaris Pokedex'!T154,"")</f>
        <v>Field</v>
      </c>
      <c r="R961" s="17">
        <f>+IF('Colaris Pokedex'!U154&lt;&gt;"",'Colaris Pokedex'!U154,"")</f>
        <v>4080</v>
      </c>
      <c r="S961" s="17">
        <f>+IF('Colaris Pokedex'!V154&lt;&gt;"",'Colaris Pokedex'!V154,"")</f>
        <v>0.1</v>
      </c>
      <c r="T961" s="17">
        <f>+IF('Colaris Pokedex'!W154&lt;&gt;"",'Colaris Pokedex'!W154,"")</f>
        <v>0.1</v>
      </c>
      <c r="U961" s="17" t="str">
        <f>+IF('Colaris Pokedex'!X154&lt;&gt;"",'Colaris Pokedex'!X154,"")</f>
        <v>Brown</v>
      </c>
      <c r="V961" s="17" t="str">
        <f>+IF('Colaris Pokedex'!Y154&lt;&gt;"",'Colaris Pokedex'!Y154,"")</f>
        <v/>
      </c>
      <c r="W961" s="17">
        <f>+IF('Colaris Pokedex'!Z154&lt;&gt;"",'Colaris Pokedex'!Z154,"")</f>
        <v>960</v>
      </c>
      <c r="X961" s="17">
        <f>+IF('Colaris Pokedex'!AA154&lt;&gt;"",'Colaris Pokedex'!AA154,"")</f>
        <v>0</v>
      </c>
      <c r="Y961" s="17">
        <f>+IF('Colaris Pokedex'!AB154&lt;&gt;"",'Colaris Pokedex'!AB154,"")</f>
        <v>0</v>
      </c>
      <c r="Z961" s="17">
        <f>+IF('Colaris Pokedex'!AC154&lt;&gt;"",'Colaris Pokedex'!AC154,"")</f>
        <v>0</v>
      </c>
      <c r="AA961" s="17">
        <f>+IF('Colaris Pokedex'!AD154&lt;&gt;"",'Colaris Pokedex'!AD154,"")</f>
        <v>0</v>
      </c>
      <c r="AB961" s="17">
        <f>+IF('Colaris Pokedex'!AE154&lt;&gt;"",'Colaris Pokedex'!AE154,"")</f>
        <v>0</v>
      </c>
      <c r="AC961" s="17">
        <f>+IF('Colaris Pokedex'!AF154&lt;&gt;"",'Colaris Pokedex'!AF154,"")</f>
        <v>0</v>
      </c>
      <c r="AD961" s="17">
        <f>+IF('Colaris Pokedex'!AG154&lt;&gt;"",'Colaris Pokedex'!AG154,"")</f>
        <v>0</v>
      </c>
      <c r="AE961" s="17">
        <f>+IF('Colaris Pokedex'!AH154&lt;&gt;"",'Colaris Pokedex'!AH154,"")</f>
        <v>0</v>
      </c>
      <c r="AF961" s="17">
        <f>+IF('Colaris Pokedex'!AI154&lt;&gt;"",'Colaris Pokedex'!AI154,"")</f>
        <v>0</v>
      </c>
      <c r="AG961" s="17" t="str">
        <f>+IF('Colaris Pokedex'!AJ154&lt;&gt;"",'Colaris Pokedex'!AJ154,"")</f>
        <v>960,0,0,0,0,0,0,0,0,0</v>
      </c>
      <c r="AH961" s="17" t="str">
        <f>+IF('Colaris Pokedex'!AK154&lt;&gt;"",'Colaris Pokedex'!AK154,"")</f>
        <v>TODO</v>
      </c>
      <c r="AI961" s="17" t="str">
        <f>+IF('Colaris Pokedex'!AL154&lt;&gt;"",'Colaris Pokedex'!AL154,"")</f>
        <v>"TO DO"</v>
      </c>
      <c r="AJ961" s="17" t="str">
        <f>+IF('Colaris Pokedex'!AM154&lt;&gt;"",'Colaris Pokedex'!AM154,"")</f>
        <v/>
      </c>
      <c r="AK961" s="17" t="str">
        <f>+IF('Colaris Pokedex'!AN154&lt;&gt;"",'Colaris Pokedex'!AN154,"")</f>
        <v/>
      </c>
      <c r="AL961" s="17" t="str">
        <f>+IF('Colaris Pokedex'!AO154&lt;&gt;"",'Colaris Pokedex'!AO154,"")</f>
        <v/>
      </c>
      <c r="AM961" s="17" t="str">
        <f>+IF('Colaris Pokedex'!AP154&lt;&gt;"",'Colaris Pokedex'!AP154,"")</f>
        <v/>
      </c>
      <c r="AN961" s="17">
        <f>+IF('Colaris Pokedex'!AQ154&lt;&gt;"",'Colaris Pokedex'!AQ154,"")</f>
        <v>0</v>
      </c>
      <c r="AO961" s="17">
        <f>+IF('Colaris Pokedex'!AR154&lt;&gt;"",'Colaris Pokedex'!AR154,"")</f>
        <v>25</v>
      </c>
      <c r="AP961" s="17">
        <f>+IF('Colaris Pokedex'!AS154&lt;&gt;"",'Colaris Pokedex'!AS154,"")</f>
        <v>0</v>
      </c>
      <c r="AQ961" s="17" t="str">
        <f>+IF('Colaris Pokedex'!AT154&lt;&gt;"",'Colaris Pokedex'!AT154,"")</f>
        <v/>
      </c>
      <c r="AT961" s="17" t="str">
        <f t="shared" si="27"/>
        <v>[960];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6" x14ac:dyDescent="0.25">
      <c r="A962" s="16">
        <v>961</v>
      </c>
      <c r="B962" s="17" t="str">
        <f>+IF('Colaris Pokedex'!E155&lt;&gt;"",'Colaris Pokedex'!E155,"")</f>
        <v>Santabird</v>
      </c>
      <c r="C962" s="17" t="str">
        <f>+IF('Colaris Pokedex'!F155&lt;&gt;"",'Colaris Pokedex'!F155,"")</f>
        <v>SANTABIRD</v>
      </c>
      <c r="D962" s="17" t="str">
        <f>+IF('Colaris Pokedex'!G155&lt;&gt;"",'Colaris Pokedex'!G155,"")</f>
        <v>FLYING</v>
      </c>
      <c r="E962" s="17" t="str">
        <f>+IF('Colaris Pokedex'!H155&lt;&gt;"",'Colaris Pokedex'!H155,"")</f>
        <v>ICE</v>
      </c>
      <c r="F962" s="17" t="str">
        <f>+IF('Colaris Pokedex'!I155&lt;&gt;"",'Colaris Pokedex'!I155,"")</f>
        <v>30,30,30,30,30,30</v>
      </c>
      <c r="G962" s="17" t="str">
        <f>+IF('Colaris Pokedex'!J155&lt;&gt;"",'Colaris Pokedex'!J155,"")</f>
        <v>Female50Percent</v>
      </c>
      <c r="H962" s="17" t="str">
        <f>+IF('Colaris Pokedex'!K155&lt;&gt;"",'Colaris Pokedex'!K155,"")</f>
        <v>Medium</v>
      </c>
      <c r="I962" s="17">
        <f>+IF('Colaris Pokedex'!L155&lt;&gt;"",'Colaris Pokedex'!L155,"")</f>
        <v>0</v>
      </c>
      <c r="J962" s="17" t="str">
        <f>+IF('Colaris Pokedex'!M155&lt;&gt;"",'Colaris Pokedex'!M155,"")</f>
        <v>0,0,0,0,0,0</v>
      </c>
      <c r="K962" s="17">
        <f>+IF('Colaris Pokedex'!N155&lt;&gt;"",'Colaris Pokedex'!N155,"")</f>
        <v>255</v>
      </c>
      <c r="L962" s="17">
        <f>+IF('Colaris Pokedex'!O155&lt;&gt;"",'Colaris Pokedex'!O155,"")</f>
        <v>70</v>
      </c>
      <c r="M962" s="17" t="str">
        <f>+IF('Colaris Pokedex'!P155&lt;&gt;"",'Colaris Pokedex'!P155,"")</f>
        <v>RUNAWAY</v>
      </c>
      <c r="N962" s="17" t="str">
        <f>+IF('Colaris Pokedex'!Q155&lt;&gt;"",'Colaris Pokedex'!Q155,"")</f>
        <v/>
      </c>
      <c r="O962" s="17" t="str">
        <f>+IF('Colaris Pokedex'!R155&lt;&gt;"",'Colaris Pokedex'!R155,"")</f>
        <v>1,TACKLE,1,LEER,1,GROWL,1,SCARYFACE</v>
      </c>
      <c r="P962" s="17" t="str">
        <f>+IF('Colaris Pokedex'!S155&lt;&gt;"",'Colaris Pokedex'!S155,"")</f>
        <v>FIREPUNCH,THUNDERPUNCH,ICEPUNCH,SWORDSDANCE,TAUNT,TRICK,GRASSYTERRAIN</v>
      </c>
      <c r="Q962" s="17" t="str">
        <f>+IF('Colaris Pokedex'!T155&lt;&gt;"",'Colaris Pokedex'!T155,"")</f>
        <v>Field</v>
      </c>
      <c r="R962" s="17">
        <f>+IF('Colaris Pokedex'!U155&lt;&gt;"",'Colaris Pokedex'!U155,"")</f>
        <v>4080</v>
      </c>
      <c r="S962" s="17">
        <f>+IF('Colaris Pokedex'!V155&lt;&gt;"",'Colaris Pokedex'!V155,"")</f>
        <v>0.1</v>
      </c>
      <c r="T962" s="17">
        <f>+IF('Colaris Pokedex'!W155&lt;&gt;"",'Colaris Pokedex'!W155,"")</f>
        <v>0.1</v>
      </c>
      <c r="U962" s="17" t="str">
        <f>+IF('Colaris Pokedex'!X155&lt;&gt;"",'Colaris Pokedex'!X155,"")</f>
        <v>Brown</v>
      </c>
      <c r="V962" s="17" t="str">
        <f>+IF('Colaris Pokedex'!Y155&lt;&gt;"",'Colaris Pokedex'!Y155,"")</f>
        <v/>
      </c>
      <c r="W962" s="17">
        <f>+IF('Colaris Pokedex'!Z155&lt;&gt;"",'Colaris Pokedex'!Z155,"")</f>
        <v>961</v>
      </c>
      <c r="X962" s="17">
        <f>+IF('Colaris Pokedex'!AA155&lt;&gt;"",'Colaris Pokedex'!AA155,"")</f>
        <v>0</v>
      </c>
      <c r="Y962" s="17">
        <f>+IF('Colaris Pokedex'!AB155&lt;&gt;"",'Colaris Pokedex'!AB155,"")</f>
        <v>0</v>
      </c>
      <c r="Z962" s="17">
        <f>+IF('Colaris Pokedex'!AC155&lt;&gt;"",'Colaris Pokedex'!AC155,"")</f>
        <v>0</v>
      </c>
      <c r="AA962" s="17">
        <f>+IF('Colaris Pokedex'!AD155&lt;&gt;"",'Colaris Pokedex'!AD155,"")</f>
        <v>0</v>
      </c>
      <c r="AB962" s="17">
        <f>+IF('Colaris Pokedex'!AE155&lt;&gt;"",'Colaris Pokedex'!AE155,"")</f>
        <v>0</v>
      </c>
      <c r="AC962" s="17">
        <f>+IF('Colaris Pokedex'!AF155&lt;&gt;"",'Colaris Pokedex'!AF155,"")</f>
        <v>0</v>
      </c>
      <c r="AD962" s="17">
        <f>+IF('Colaris Pokedex'!AG155&lt;&gt;"",'Colaris Pokedex'!AG155,"")</f>
        <v>0</v>
      </c>
      <c r="AE962" s="17">
        <f>+IF('Colaris Pokedex'!AH155&lt;&gt;"",'Colaris Pokedex'!AH155,"")</f>
        <v>0</v>
      </c>
      <c r="AF962" s="17">
        <f>+IF('Colaris Pokedex'!AI155&lt;&gt;"",'Colaris Pokedex'!AI155,"")</f>
        <v>0</v>
      </c>
      <c r="AG962" s="17" t="str">
        <f>+IF('Colaris Pokedex'!AJ155&lt;&gt;"",'Colaris Pokedex'!AJ155,"")</f>
        <v>961,0,0,0,0,0,0,0,0,0</v>
      </c>
      <c r="AH962" s="17" t="str">
        <f>+IF('Colaris Pokedex'!AK155&lt;&gt;"",'Colaris Pokedex'!AK155,"")</f>
        <v>TODO</v>
      </c>
      <c r="AI962" s="17" t="str">
        <f>+IF('Colaris Pokedex'!AL155&lt;&gt;"",'Colaris Pokedex'!AL155,"")</f>
        <v>"TO DO"</v>
      </c>
      <c r="AJ962" s="17" t="str">
        <f>+IF('Colaris Pokedex'!AM155&lt;&gt;"",'Colaris Pokedex'!AM155,"")</f>
        <v/>
      </c>
      <c r="AK962" s="17" t="str">
        <f>+IF('Colaris Pokedex'!AN155&lt;&gt;"",'Colaris Pokedex'!AN155,"")</f>
        <v/>
      </c>
      <c r="AL962" s="17" t="str">
        <f>+IF('Colaris Pokedex'!AO155&lt;&gt;"",'Colaris Pokedex'!AO155,"")</f>
        <v/>
      </c>
      <c r="AM962" s="17" t="str">
        <f>+IF('Colaris Pokedex'!AP155&lt;&gt;"",'Colaris Pokedex'!AP155,"")</f>
        <v/>
      </c>
      <c r="AN962" s="17">
        <f>+IF('Colaris Pokedex'!AQ155&lt;&gt;"",'Colaris Pokedex'!AQ155,"")</f>
        <v>0</v>
      </c>
      <c r="AO962" s="17">
        <f>+IF('Colaris Pokedex'!AR155&lt;&gt;"",'Colaris Pokedex'!AR155,"")</f>
        <v>25</v>
      </c>
      <c r="AP962" s="17">
        <f>+IF('Colaris Pokedex'!AS155&lt;&gt;"",'Colaris Pokedex'!AS155,"")</f>
        <v>0</v>
      </c>
      <c r="AQ962" s="17" t="str">
        <f>+IF('Colaris Pokedex'!AT155&lt;&gt;"",'Colaris Pokedex'!AT155,"")</f>
        <v/>
      </c>
      <c r="AT962" s="17" t="str">
        <f t="shared" si="27"/>
        <v>[961];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6" x14ac:dyDescent="0.25">
      <c r="A963" s="16">
        <v>962</v>
      </c>
      <c r="B963" s="17" t="str">
        <f>+IF('Colaris Pokedex'!E156&lt;&gt;"",'Colaris Pokedex'!E156,"")</f>
        <v>Brightmory</v>
      </c>
      <c r="C963" s="17" t="str">
        <f>+IF('Colaris Pokedex'!F156&lt;&gt;"",'Colaris Pokedex'!F156,"")</f>
        <v>BRIGHTMORY</v>
      </c>
      <c r="D963" s="17" t="str">
        <f>+IF('Colaris Pokedex'!G156&lt;&gt;"",'Colaris Pokedex'!G156,"")</f>
        <v>FAIRY</v>
      </c>
      <c r="E963" s="17" t="str">
        <f>+IF('Colaris Pokedex'!H156&lt;&gt;"",'Colaris Pokedex'!H156,"")</f>
        <v>STEEL</v>
      </c>
      <c r="F963" s="17" t="str">
        <f>+IF('Colaris Pokedex'!I156&lt;&gt;"",'Colaris Pokedex'!I156,"")</f>
        <v>30,30,30,30,30,30</v>
      </c>
      <c r="G963" s="17" t="str">
        <f>+IF('Colaris Pokedex'!J156&lt;&gt;"",'Colaris Pokedex'!J156,"")</f>
        <v>Female50Percent</v>
      </c>
      <c r="H963" s="17" t="str">
        <f>+IF('Colaris Pokedex'!K156&lt;&gt;"",'Colaris Pokedex'!K156,"")</f>
        <v>Medium</v>
      </c>
      <c r="I963" s="17">
        <f>+IF('Colaris Pokedex'!L156&lt;&gt;"",'Colaris Pokedex'!L156,"")</f>
        <v>0</v>
      </c>
      <c r="J963" s="17" t="str">
        <f>+IF('Colaris Pokedex'!M156&lt;&gt;"",'Colaris Pokedex'!M156,"")</f>
        <v>0,0,0,0,0,0</v>
      </c>
      <c r="K963" s="17">
        <f>+IF('Colaris Pokedex'!N156&lt;&gt;"",'Colaris Pokedex'!N156,"")</f>
        <v>255</v>
      </c>
      <c r="L963" s="17">
        <f>+IF('Colaris Pokedex'!O156&lt;&gt;"",'Colaris Pokedex'!O156,"")</f>
        <v>70</v>
      </c>
      <c r="M963" s="17" t="str">
        <f>+IF('Colaris Pokedex'!P156&lt;&gt;"",'Colaris Pokedex'!P156,"")</f>
        <v>RUNAWAY</v>
      </c>
      <c r="N963" s="17" t="str">
        <f>+IF('Colaris Pokedex'!Q156&lt;&gt;"",'Colaris Pokedex'!Q156,"")</f>
        <v/>
      </c>
      <c r="O963" s="17" t="str">
        <f>+IF('Colaris Pokedex'!R156&lt;&gt;"",'Colaris Pokedex'!R156,"")</f>
        <v>1,TACKLE,1,LEER,1,GROWL,1,SCARYFACE</v>
      </c>
      <c r="P963" s="17" t="str">
        <f>+IF('Colaris Pokedex'!S156&lt;&gt;"",'Colaris Pokedex'!S156,"")</f>
        <v>FIREPUNCH,THUNDERPUNCH,ICEPUNCH,SWORDSDANCE,TAUNT,TRICK,GRASSYTERRAIN</v>
      </c>
      <c r="Q963" s="17" t="str">
        <f>+IF('Colaris Pokedex'!T156&lt;&gt;"",'Colaris Pokedex'!T156,"")</f>
        <v>Field</v>
      </c>
      <c r="R963" s="17">
        <f>+IF('Colaris Pokedex'!U156&lt;&gt;"",'Colaris Pokedex'!U156,"")</f>
        <v>4080</v>
      </c>
      <c r="S963" s="17">
        <f>+IF('Colaris Pokedex'!V156&lt;&gt;"",'Colaris Pokedex'!V156,"")</f>
        <v>0.1</v>
      </c>
      <c r="T963" s="17">
        <f>+IF('Colaris Pokedex'!W156&lt;&gt;"",'Colaris Pokedex'!W156,"")</f>
        <v>0.1</v>
      </c>
      <c r="U963" s="17" t="str">
        <f>+IF('Colaris Pokedex'!X156&lt;&gt;"",'Colaris Pokedex'!X156,"")</f>
        <v>Brown</v>
      </c>
      <c r="V963" s="17" t="str">
        <f>+IF('Colaris Pokedex'!Y156&lt;&gt;"",'Colaris Pokedex'!Y156,"")</f>
        <v/>
      </c>
      <c r="W963" s="17">
        <f>+IF('Colaris Pokedex'!Z156&lt;&gt;"",'Colaris Pokedex'!Z156,"")</f>
        <v>962</v>
      </c>
      <c r="X963" s="17">
        <f>+IF('Colaris Pokedex'!AA156&lt;&gt;"",'Colaris Pokedex'!AA156,"")</f>
        <v>0</v>
      </c>
      <c r="Y963" s="17">
        <f>+IF('Colaris Pokedex'!AB156&lt;&gt;"",'Colaris Pokedex'!AB156,"")</f>
        <v>0</v>
      </c>
      <c r="Z963" s="17">
        <f>+IF('Colaris Pokedex'!AC156&lt;&gt;"",'Colaris Pokedex'!AC156,"")</f>
        <v>0</v>
      </c>
      <c r="AA963" s="17">
        <f>+IF('Colaris Pokedex'!AD156&lt;&gt;"",'Colaris Pokedex'!AD156,"")</f>
        <v>0</v>
      </c>
      <c r="AB963" s="17">
        <f>+IF('Colaris Pokedex'!AE156&lt;&gt;"",'Colaris Pokedex'!AE156,"")</f>
        <v>0</v>
      </c>
      <c r="AC963" s="17">
        <f>+IF('Colaris Pokedex'!AF156&lt;&gt;"",'Colaris Pokedex'!AF156,"")</f>
        <v>0</v>
      </c>
      <c r="AD963" s="17">
        <f>+IF('Colaris Pokedex'!AG156&lt;&gt;"",'Colaris Pokedex'!AG156,"")</f>
        <v>0</v>
      </c>
      <c r="AE963" s="17">
        <f>+IF('Colaris Pokedex'!AH156&lt;&gt;"",'Colaris Pokedex'!AH156,"")</f>
        <v>0</v>
      </c>
      <c r="AF963" s="17">
        <f>+IF('Colaris Pokedex'!AI156&lt;&gt;"",'Colaris Pokedex'!AI156,"")</f>
        <v>0</v>
      </c>
      <c r="AG963" s="17" t="str">
        <f>+IF('Colaris Pokedex'!AJ156&lt;&gt;"",'Colaris Pokedex'!AJ156,"")</f>
        <v>962,0,0,0,0,0,0,0,0,0</v>
      </c>
      <c r="AH963" s="17" t="str">
        <f>+IF('Colaris Pokedex'!AK156&lt;&gt;"",'Colaris Pokedex'!AK156,"")</f>
        <v>TODO</v>
      </c>
      <c r="AI963" s="17" t="str">
        <f>+IF('Colaris Pokedex'!AL156&lt;&gt;"",'Colaris Pokedex'!AL156,"")</f>
        <v>"TO DO"</v>
      </c>
      <c r="AJ963" s="17" t="str">
        <f>+IF('Colaris Pokedex'!AM156&lt;&gt;"",'Colaris Pokedex'!AM156,"")</f>
        <v/>
      </c>
      <c r="AK963" s="17" t="str">
        <f>+IF('Colaris Pokedex'!AN156&lt;&gt;"",'Colaris Pokedex'!AN156,"")</f>
        <v/>
      </c>
      <c r="AL963" s="17" t="str">
        <f>+IF('Colaris Pokedex'!AO156&lt;&gt;"",'Colaris Pokedex'!AO156,"")</f>
        <v/>
      </c>
      <c r="AM963" s="17" t="str">
        <f>+IF('Colaris Pokedex'!AP156&lt;&gt;"",'Colaris Pokedex'!AP156,"")</f>
        <v/>
      </c>
      <c r="AN963" s="17">
        <f>+IF('Colaris Pokedex'!AQ156&lt;&gt;"",'Colaris Pokedex'!AQ156,"")</f>
        <v>0</v>
      </c>
      <c r="AO963" s="17">
        <f>+IF('Colaris Pokedex'!AR156&lt;&gt;"",'Colaris Pokedex'!AR156,"")</f>
        <v>25</v>
      </c>
      <c r="AP963" s="17">
        <f>+IF('Colaris Pokedex'!AS156&lt;&gt;"",'Colaris Pokedex'!AS156,"")</f>
        <v>0</v>
      </c>
      <c r="AQ963" s="17" t="str">
        <f>+IF('Colaris Pokedex'!AT156&lt;&gt;"",'Colaris Pokedex'!AT156,"")</f>
        <v/>
      </c>
      <c r="AT963" s="17" t="str">
        <f t="shared" ref="AT963:AT1026" si="28">"["&amp;A963&amp;"];"&amp;$B$1&amp;"="&amp;B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AG$1&amp;"="&amp;AG963&amp;";"&amp;$AH$1&amp;"="&amp;AH963&amp;";"&amp;$AI$1&amp;"="&amp;AI963&amp;";"&amp;$AJ$1&amp;"="&amp;AJ963&amp;";"&amp;$AK$1&amp;"="&amp;AK963&amp;";"&amp;$AL$1&amp;"="&amp;AL963&amp;";"&amp;$AM$1&amp;"="&amp;AM963&amp;";"&amp;$AN$1&amp;"="&amp;AN963&amp;";"&amp;$AO$1&amp;"="&amp;AO963&amp;";"&amp;$AP$1&amp;"="&amp;AP963&amp;";"&amp;$AQ$1&amp;"="&amp;AQ963&amp;";"&amp;$AR$1&amp;"="&amp;AR963</f>
        <v>[962];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6" x14ac:dyDescent="0.25">
      <c r="A964" s="16">
        <v>963</v>
      </c>
      <c r="B964" s="17" t="str">
        <f>+IF('Colaris Pokedex'!E157&lt;&gt;"",'Colaris Pokedex'!E157,"")</f>
        <v>Psyntler</v>
      </c>
      <c r="C964" s="17" t="str">
        <f>+IF('Colaris Pokedex'!F157&lt;&gt;"",'Colaris Pokedex'!F157,"")</f>
        <v>PSYNTLER</v>
      </c>
      <c r="D964" s="17" t="str">
        <f>+IF('Colaris Pokedex'!G157&lt;&gt;"",'Colaris Pokedex'!G157,"")</f>
        <v>PSYCHIC</v>
      </c>
      <c r="E964" s="17" t="str">
        <f>+IF('Colaris Pokedex'!H157&lt;&gt;"",'Colaris Pokedex'!H157,"")</f>
        <v>NORMAL</v>
      </c>
      <c r="F964" s="17" t="str">
        <f>+IF('Colaris Pokedex'!I157&lt;&gt;"",'Colaris Pokedex'!I157,"")</f>
        <v>30,30,30,30,30,30</v>
      </c>
      <c r="G964" s="17" t="str">
        <f>+IF('Colaris Pokedex'!J157&lt;&gt;"",'Colaris Pokedex'!J157,"")</f>
        <v>Female50Percent</v>
      </c>
      <c r="H964" s="17" t="str">
        <f>+IF('Colaris Pokedex'!K157&lt;&gt;"",'Colaris Pokedex'!K157,"")</f>
        <v>Medium</v>
      </c>
      <c r="I964" s="17">
        <f>+IF('Colaris Pokedex'!L157&lt;&gt;"",'Colaris Pokedex'!L157,"")</f>
        <v>0</v>
      </c>
      <c r="J964" s="17" t="str">
        <f>+IF('Colaris Pokedex'!M157&lt;&gt;"",'Colaris Pokedex'!M157,"")</f>
        <v>0,0,0,0,0,0</v>
      </c>
      <c r="K964" s="17">
        <f>+IF('Colaris Pokedex'!N157&lt;&gt;"",'Colaris Pokedex'!N157,"")</f>
        <v>255</v>
      </c>
      <c r="L964" s="17">
        <f>+IF('Colaris Pokedex'!O157&lt;&gt;"",'Colaris Pokedex'!O157,"")</f>
        <v>70</v>
      </c>
      <c r="M964" s="17" t="str">
        <f>+IF('Colaris Pokedex'!P157&lt;&gt;"",'Colaris Pokedex'!P157,"")</f>
        <v>RUNAWAY</v>
      </c>
      <c r="N964" s="17" t="str">
        <f>+IF('Colaris Pokedex'!Q157&lt;&gt;"",'Colaris Pokedex'!Q157,"")</f>
        <v/>
      </c>
      <c r="O964" s="17" t="str">
        <f>+IF('Colaris Pokedex'!R157&lt;&gt;"",'Colaris Pokedex'!R157,"")</f>
        <v>1,TACKLE,1,LEER,1,GROWL,1,SCARYFACE</v>
      </c>
      <c r="P964" s="17" t="str">
        <f>+IF('Colaris Pokedex'!S157&lt;&gt;"",'Colaris Pokedex'!S157,"")</f>
        <v>FIREPUNCH,THUNDERPUNCH,ICEPUNCH,SWORDSDANCE,TAUNT,TRICK,GRASSYTERRAIN</v>
      </c>
      <c r="Q964" s="17" t="str">
        <f>+IF('Colaris Pokedex'!T157&lt;&gt;"",'Colaris Pokedex'!T157,"")</f>
        <v>Field</v>
      </c>
      <c r="R964" s="17">
        <f>+IF('Colaris Pokedex'!U157&lt;&gt;"",'Colaris Pokedex'!U157,"")</f>
        <v>4080</v>
      </c>
      <c r="S964" s="17">
        <f>+IF('Colaris Pokedex'!V157&lt;&gt;"",'Colaris Pokedex'!V157,"")</f>
        <v>0.1</v>
      </c>
      <c r="T964" s="17">
        <f>+IF('Colaris Pokedex'!W157&lt;&gt;"",'Colaris Pokedex'!W157,"")</f>
        <v>0.1</v>
      </c>
      <c r="U964" s="17" t="str">
        <f>+IF('Colaris Pokedex'!X157&lt;&gt;"",'Colaris Pokedex'!X157,"")</f>
        <v>Brown</v>
      </c>
      <c r="V964" s="17" t="str">
        <f>+IF('Colaris Pokedex'!Y157&lt;&gt;"",'Colaris Pokedex'!Y157,"")</f>
        <v/>
      </c>
      <c r="W964" s="17">
        <f>+IF('Colaris Pokedex'!Z157&lt;&gt;"",'Colaris Pokedex'!Z157,"")</f>
        <v>963</v>
      </c>
      <c r="X964" s="17">
        <f>+IF('Colaris Pokedex'!AA157&lt;&gt;"",'Colaris Pokedex'!AA157,"")</f>
        <v>0</v>
      </c>
      <c r="Y964" s="17">
        <f>+IF('Colaris Pokedex'!AB157&lt;&gt;"",'Colaris Pokedex'!AB157,"")</f>
        <v>0</v>
      </c>
      <c r="Z964" s="17">
        <f>+IF('Colaris Pokedex'!AC157&lt;&gt;"",'Colaris Pokedex'!AC157,"")</f>
        <v>0</v>
      </c>
      <c r="AA964" s="17">
        <f>+IF('Colaris Pokedex'!AD157&lt;&gt;"",'Colaris Pokedex'!AD157,"")</f>
        <v>0</v>
      </c>
      <c r="AB964" s="17">
        <f>+IF('Colaris Pokedex'!AE157&lt;&gt;"",'Colaris Pokedex'!AE157,"")</f>
        <v>0</v>
      </c>
      <c r="AC964" s="17">
        <f>+IF('Colaris Pokedex'!AF157&lt;&gt;"",'Colaris Pokedex'!AF157,"")</f>
        <v>0</v>
      </c>
      <c r="AD964" s="17">
        <f>+IF('Colaris Pokedex'!AG157&lt;&gt;"",'Colaris Pokedex'!AG157,"")</f>
        <v>0</v>
      </c>
      <c r="AE964" s="17">
        <f>+IF('Colaris Pokedex'!AH157&lt;&gt;"",'Colaris Pokedex'!AH157,"")</f>
        <v>0</v>
      </c>
      <c r="AF964" s="17">
        <f>+IF('Colaris Pokedex'!AI157&lt;&gt;"",'Colaris Pokedex'!AI157,"")</f>
        <v>0</v>
      </c>
      <c r="AG964" s="17" t="str">
        <f>+IF('Colaris Pokedex'!AJ157&lt;&gt;"",'Colaris Pokedex'!AJ157,"")</f>
        <v>963,0,0,0,0,0,0,0,0,0</v>
      </c>
      <c r="AH964" s="17" t="str">
        <f>+IF('Colaris Pokedex'!AK157&lt;&gt;"",'Colaris Pokedex'!AK157,"")</f>
        <v>TODO</v>
      </c>
      <c r="AI964" s="17" t="str">
        <f>+IF('Colaris Pokedex'!AL157&lt;&gt;"",'Colaris Pokedex'!AL157,"")</f>
        <v>"TO DO"</v>
      </c>
      <c r="AJ964" s="17" t="str">
        <f>+IF('Colaris Pokedex'!AM157&lt;&gt;"",'Colaris Pokedex'!AM157,"")</f>
        <v/>
      </c>
      <c r="AK964" s="17" t="str">
        <f>+IF('Colaris Pokedex'!AN157&lt;&gt;"",'Colaris Pokedex'!AN157,"")</f>
        <v/>
      </c>
      <c r="AL964" s="17" t="str">
        <f>+IF('Colaris Pokedex'!AO157&lt;&gt;"",'Colaris Pokedex'!AO157,"")</f>
        <v/>
      </c>
      <c r="AM964" s="17" t="str">
        <f>+IF('Colaris Pokedex'!AP157&lt;&gt;"",'Colaris Pokedex'!AP157,"")</f>
        <v/>
      </c>
      <c r="AN964" s="17">
        <f>+IF('Colaris Pokedex'!AQ157&lt;&gt;"",'Colaris Pokedex'!AQ157,"")</f>
        <v>0</v>
      </c>
      <c r="AO964" s="17">
        <f>+IF('Colaris Pokedex'!AR157&lt;&gt;"",'Colaris Pokedex'!AR157,"")</f>
        <v>25</v>
      </c>
      <c r="AP964" s="17">
        <f>+IF('Colaris Pokedex'!AS157&lt;&gt;"",'Colaris Pokedex'!AS157,"")</f>
        <v>0</v>
      </c>
      <c r="AQ964" s="17" t="str">
        <f>+IF('Colaris Pokedex'!AT157&lt;&gt;"",'Colaris Pokedex'!AT157,"")</f>
        <v/>
      </c>
      <c r="AT964" s="17" t="str">
        <f t="shared" si="28"/>
        <v>[963];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6" x14ac:dyDescent="0.25">
      <c r="A965" s="16">
        <v>964</v>
      </c>
      <c r="B965" s="17" t="str">
        <f>+IF('Colaris Pokedex'!E158&lt;&gt;"",'Colaris Pokedex'!E158,"")</f>
        <v>Bohergle</v>
      </c>
      <c r="C965" s="17" t="str">
        <f>+IF('Colaris Pokedex'!F158&lt;&gt;"",'Colaris Pokedex'!F158,"")</f>
        <v>BOHERGLE</v>
      </c>
      <c r="D965" s="17" t="str">
        <f>+IF('Colaris Pokedex'!G158&lt;&gt;"",'Colaris Pokedex'!G158,"")</f>
        <v>DARK</v>
      </c>
      <c r="E965" s="17" t="str">
        <f>+IF('Colaris Pokedex'!H158&lt;&gt;"",'Colaris Pokedex'!H158,"")</f>
        <v>NORMAL</v>
      </c>
      <c r="F965" s="17" t="str">
        <f>+IF('Colaris Pokedex'!I158&lt;&gt;"",'Colaris Pokedex'!I158,"")</f>
        <v>30,30,30,30,30,30</v>
      </c>
      <c r="G965" s="17" t="str">
        <f>+IF('Colaris Pokedex'!J158&lt;&gt;"",'Colaris Pokedex'!J158,"")</f>
        <v>Female50Percent</v>
      </c>
      <c r="H965" s="17" t="str">
        <f>+IF('Colaris Pokedex'!K158&lt;&gt;"",'Colaris Pokedex'!K158,"")</f>
        <v>Medium</v>
      </c>
      <c r="I965" s="17">
        <f>+IF('Colaris Pokedex'!L158&lt;&gt;"",'Colaris Pokedex'!L158,"")</f>
        <v>0</v>
      </c>
      <c r="J965" s="17" t="str">
        <f>+IF('Colaris Pokedex'!M158&lt;&gt;"",'Colaris Pokedex'!M158,"")</f>
        <v>0,0,0,0,0,0</v>
      </c>
      <c r="K965" s="17">
        <f>+IF('Colaris Pokedex'!N158&lt;&gt;"",'Colaris Pokedex'!N158,"")</f>
        <v>255</v>
      </c>
      <c r="L965" s="17">
        <f>+IF('Colaris Pokedex'!O158&lt;&gt;"",'Colaris Pokedex'!O158,"")</f>
        <v>70</v>
      </c>
      <c r="M965" s="17" t="str">
        <f>+IF('Colaris Pokedex'!P158&lt;&gt;"",'Colaris Pokedex'!P158,"")</f>
        <v>RUNAWAY</v>
      </c>
      <c r="N965" s="17" t="str">
        <f>+IF('Colaris Pokedex'!Q158&lt;&gt;"",'Colaris Pokedex'!Q158,"")</f>
        <v/>
      </c>
      <c r="O965" s="17" t="str">
        <f>+IF('Colaris Pokedex'!R158&lt;&gt;"",'Colaris Pokedex'!R158,"")</f>
        <v>1,TACKLE,1,LEER,1,GROWL,1,SCARYFACE</v>
      </c>
      <c r="P965" s="17" t="str">
        <f>+IF('Colaris Pokedex'!S158&lt;&gt;"",'Colaris Pokedex'!S158,"")</f>
        <v>FIREPUNCH,THUNDERPUNCH,ICEPUNCH,SWORDSDANCE,TAUNT,TRICK,GRASSYTERRAIN</v>
      </c>
      <c r="Q965" s="17" t="str">
        <f>+IF('Colaris Pokedex'!T158&lt;&gt;"",'Colaris Pokedex'!T158,"")</f>
        <v>Field</v>
      </c>
      <c r="R965" s="17">
        <f>+IF('Colaris Pokedex'!U158&lt;&gt;"",'Colaris Pokedex'!U158,"")</f>
        <v>4080</v>
      </c>
      <c r="S965" s="17">
        <f>+IF('Colaris Pokedex'!V158&lt;&gt;"",'Colaris Pokedex'!V158,"")</f>
        <v>0.1</v>
      </c>
      <c r="T965" s="17">
        <f>+IF('Colaris Pokedex'!W158&lt;&gt;"",'Colaris Pokedex'!W158,"")</f>
        <v>0.1</v>
      </c>
      <c r="U965" s="17" t="str">
        <f>+IF('Colaris Pokedex'!X158&lt;&gt;"",'Colaris Pokedex'!X158,"")</f>
        <v>Brown</v>
      </c>
      <c r="V965" s="17" t="str">
        <f>+IF('Colaris Pokedex'!Y158&lt;&gt;"",'Colaris Pokedex'!Y158,"")</f>
        <v/>
      </c>
      <c r="W965" s="17">
        <f>+IF('Colaris Pokedex'!Z158&lt;&gt;"",'Colaris Pokedex'!Z158,"")</f>
        <v>964</v>
      </c>
      <c r="X965" s="17">
        <f>+IF('Colaris Pokedex'!AA158&lt;&gt;"",'Colaris Pokedex'!AA158,"")</f>
        <v>0</v>
      </c>
      <c r="Y965" s="17">
        <f>+IF('Colaris Pokedex'!AB158&lt;&gt;"",'Colaris Pokedex'!AB158,"")</f>
        <v>0</v>
      </c>
      <c r="Z965" s="17">
        <f>+IF('Colaris Pokedex'!AC158&lt;&gt;"",'Colaris Pokedex'!AC158,"")</f>
        <v>0</v>
      </c>
      <c r="AA965" s="17">
        <f>+IF('Colaris Pokedex'!AD158&lt;&gt;"",'Colaris Pokedex'!AD158,"")</f>
        <v>0</v>
      </c>
      <c r="AB965" s="17">
        <f>+IF('Colaris Pokedex'!AE158&lt;&gt;"",'Colaris Pokedex'!AE158,"")</f>
        <v>0</v>
      </c>
      <c r="AC965" s="17">
        <f>+IF('Colaris Pokedex'!AF158&lt;&gt;"",'Colaris Pokedex'!AF158,"")</f>
        <v>0</v>
      </c>
      <c r="AD965" s="17">
        <f>+IF('Colaris Pokedex'!AG158&lt;&gt;"",'Colaris Pokedex'!AG158,"")</f>
        <v>0</v>
      </c>
      <c r="AE965" s="17">
        <f>+IF('Colaris Pokedex'!AH158&lt;&gt;"",'Colaris Pokedex'!AH158,"")</f>
        <v>0</v>
      </c>
      <c r="AF965" s="17">
        <f>+IF('Colaris Pokedex'!AI158&lt;&gt;"",'Colaris Pokedex'!AI158,"")</f>
        <v>0</v>
      </c>
      <c r="AG965" s="17" t="str">
        <f>+IF('Colaris Pokedex'!AJ158&lt;&gt;"",'Colaris Pokedex'!AJ158,"")</f>
        <v>964,0,0,0,0,0,0,0,0,0</v>
      </c>
      <c r="AH965" s="17" t="str">
        <f>+IF('Colaris Pokedex'!AK158&lt;&gt;"",'Colaris Pokedex'!AK158,"")</f>
        <v>TODO</v>
      </c>
      <c r="AI965" s="17" t="str">
        <f>+IF('Colaris Pokedex'!AL158&lt;&gt;"",'Colaris Pokedex'!AL158,"")</f>
        <v>"TO DO"</v>
      </c>
      <c r="AJ965" s="17" t="str">
        <f>+IF('Colaris Pokedex'!AM158&lt;&gt;"",'Colaris Pokedex'!AM158,"")</f>
        <v/>
      </c>
      <c r="AK965" s="17" t="str">
        <f>+IF('Colaris Pokedex'!AN158&lt;&gt;"",'Colaris Pokedex'!AN158,"")</f>
        <v/>
      </c>
      <c r="AL965" s="17" t="str">
        <f>+IF('Colaris Pokedex'!AO158&lt;&gt;"",'Colaris Pokedex'!AO158,"")</f>
        <v/>
      </c>
      <c r="AM965" s="17" t="str">
        <f>+IF('Colaris Pokedex'!AP158&lt;&gt;"",'Colaris Pokedex'!AP158,"")</f>
        <v/>
      </c>
      <c r="AN965" s="17">
        <f>+IF('Colaris Pokedex'!AQ158&lt;&gt;"",'Colaris Pokedex'!AQ158,"")</f>
        <v>0</v>
      </c>
      <c r="AO965" s="17">
        <f>+IF('Colaris Pokedex'!AR158&lt;&gt;"",'Colaris Pokedex'!AR158,"")</f>
        <v>25</v>
      </c>
      <c r="AP965" s="17">
        <f>+IF('Colaris Pokedex'!AS158&lt;&gt;"",'Colaris Pokedex'!AS158,"")</f>
        <v>0</v>
      </c>
      <c r="AQ965" s="17" t="str">
        <f>+IF('Colaris Pokedex'!AT158&lt;&gt;"",'Colaris Pokedex'!AT158,"")</f>
        <v/>
      </c>
      <c r="AT965" s="17" t="str">
        <f t="shared" si="28"/>
        <v>[964];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DO";FormNames=;WildItemCommon=;WildItemUncommon=;WildItemRare=;BattlerPlayerY=0;BattlerEnemyY=25;BattlerAltitude=0;Evolutions=;Incense=</v>
      </c>
    </row>
    <row r="966" spans="1:46" x14ac:dyDescent="0.25">
      <c r="A966" s="16">
        <v>965</v>
      </c>
      <c r="B966" s="17" t="str">
        <f>+IF('Colaris Pokedex'!E159&lt;&gt;"",'Colaris Pokedex'!E159,"")</f>
        <v>Sabeligth</v>
      </c>
      <c r="C966" s="17" t="str">
        <f>+IF('Colaris Pokedex'!F159&lt;&gt;"",'Colaris Pokedex'!F159,"")</f>
        <v>SABELIGTH</v>
      </c>
      <c r="D966" s="17" t="str">
        <f>+IF('Colaris Pokedex'!G159&lt;&gt;"",'Colaris Pokedex'!G159,"")</f>
        <v>DARK</v>
      </c>
      <c r="E966" s="17" t="str">
        <f>+IF('Colaris Pokedex'!H159&lt;&gt;"",'Colaris Pokedex'!H159,"")</f>
        <v>GHOST</v>
      </c>
      <c r="F966" s="17" t="str">
        <f>+IF('Colaris Pokedex'!I159&lt;&gt;"",'Colaris Pokedex'!I159,"")</f>
        <v>30,30,30,30,30,31</v>
      </c>
      <c r="G966" s="17" t="str">
        <f>+IF('Colaris Pokedex'!J159&lt;&gt;"",'Colaris Pokedex'!J159,"")</f>
        <v>Female50Percent</v>
      </c>
      <c r="H966" s="17" t="str">
        <f>+IF('Colaris Pokedex'!K159&lt;&gt;"",'Colaris Pokedex'!K159,"")</f>
        <v>Medium</v>
      </c>
      <c r="I966" s="17">
        <f>+IF('Colaris Pokedex'!L159&lt;&gt;"",'Colaris Pokedex'!L159,"")</f>
        <v>1</v>
      </c>
      <c r="J966" s="17" t="str">
        <f>+IF('Colaris Pokedex'!M159&lt;&gt;"",'Colaris Pokedex'!M159,"")</f>
        <v>0,0,0,0,0,1</v>
      </c>
      <c r="K966" s="17">
        <f>+IF('Colaris Pokedex'!N159&lt;&gt;"",'Colaris Pokedex'!N159,"")</f>
        <v>255</v>
      </c>
      <c r="L966" s="17">
        <f>+IF('Colaris Pokedex'!O159&lt;&gt;"",'Colaris Pokedex'!O159,"")</f>
        <v>70</v>
      </c>
      <c r="M966" s="17" t="str">
        <f>+IF('Colaris Pokedex'!P159&lt;&gt;"",'Colaris Pokedex'!P159,"")</f>
        <v>ENLIGHTENED</v>
      </c>
      <c r="N966" s="17" t="str">
        <f>+IF('Colaris Pokedex'!Q159&lt;&gt;"",'Colaris Pokedex'!Q159,"")</f>
        <v>PIXILATE</v>
      </c>
      <c r="O966" s="17" t="str">
        <f>+IF('Colaris Pokedex'!R159&lt;&gt;"",'Colaris Pokedex'!R159,"")</f>
        <v>1,TACKLE,1,LEER,1,GROWL,1,SCARYFACE</v>
      </c>
      <c r="P966" s="17" t="str">
        <f>+IF('Colaris Pokedex'!S159&lt;&gt;"",'Colaris Pokedex'!S159,"")</f>
        <v>FIREPUNCH,THUNDERPUNCH,ICEPUNCH,SWORDSDANCE,TAUNT,TRICK,GRASSYTERRAIN</v>
      </c>
      <c r="Q966" s="17" t="str">
        <f>+IF('Colaris Pokedex'!T159&lt;&gt;"",'Colaris Pokedex'!T159,"")</f>
        <v>Field</v>
      </c>
      <c r="R966" s="17">
        <f>+IF('Colaris Pokedex'!U159&lt;&gt;"",'Colaris Pokedex'!U159,"")</f>
        <v>4080</v>
      </c>
      <c r="S966" s="17">
        <f>+IF('Colaris Pokedex'!V159&lt;&gt;"",'Colaris Pokedex'!V159,"")</f>
        <v>0.1</v>
      </c>
      <c r="T966" s="17">
        <f>+IF('Colaris Pokedex'!W159&lt;&gt;"",'Colaris Pokedex'!W159,"")</f>
        <v>0.1</v>
      </c>
      <c r="U966" s="17" t="str">
        <f>+IF('Colaris Pokedex'!X159&lt;&gt;"",'Colaris Pokedex'!X159,"")</f>
        <v>Brown</v>
      </c>
      <c r="V966" s="17" t="str">
        <f>+IF('Colaris Pokedex'!Y159&lt;&gt;"",'Colaris Pokedex'!Y159,"")</f>
        <v/>
      </c>
      <c r="W966" s="17">
        <f>+IF('Colaris Pokedex'!Z159&lt;&gt;"",'Colaris Pokedex'!Z159,"")</f>
        <v>965</v>
      </c>
      <c r="X966" s="17">
        <f>+IF('Colaris Pokedex'!AA159&lt;&gt;"",'Colaris Pokedex'!AA159,"")</f>
        <v>0</v>
      </c>
      <c r="Y966" s="17">
        <f>+IF('Colaris Pokedex'!AB159&lt;&gt;"",'Colaris Pokedex'!AB159,"")</f>
        <v>0</v>
      </c>
      <c r="Z966" s="17">
        <f>+IF('Colaris Pokedex'!AC159&lt;&gt;"",'Colaris Pokedex'!AC159,"")</f>
        <v>0</v>
      </c>
      <c r="AA966" s="17">
        <f>+IF('Colaris Pokedex'!AD159&lt;&gt;"",'Colaris Pokedex'!AD159,"")</f>
        <v>0</v>
      </c>
      <c r="AB966" s="17">
        <f>+IF('Colaris Pokedex'!AE159&lt;&gt;"",'Colaris Pokedex'!AE159,"")</f>
        <v>0</v>
      </c>
      <c r="AC966" s="17">
        <f>+IF('Colaris Pokedex'!AF159&lt;&gt;"",'Colaris Pokedex'!AF159,"")</f>
        <v>0</v>
      </c>
      <c r="AD966" s="17">
        <f>+IF('Colaris Pokedex'!AG159&lt;&gt;"",'Colaris Pokedex'!AG159,"")</f>
        <v>0</v>
      </c>
      <c r="AE966" s="17">
        <f>+IF('Colaris Pokedex'!AH159&lt;&gt;"",'Colaris Pokedex'!AH159,"")</f>
        <v>0</v>
      </c>
      <c r="AF966" s="17">
        <f>+IF('Colaris Pokedex'!AI159&lt;&gt;"",'Colaris Pokedex'!AI159,"")</f>
        <v>0</v>
      </c>
      <c r="AG966" s="17" t="str">
        <f>+IF('Colaris Pokedex'!AJ159&lt;&gt;"",'Colaris Pokedex'!AJ159,"")</f>
        <v>965,0,0,0,0,0,0,0,0,0</v>
      </c>
      <c r="AH966" s="17" t="str">
        <f>+IF('Colaris Pokedex'!AK159&lt;&gt;"",'Colaris Pokedex'!AK159,"")</f>
        <v>TODO</v>
      </c>
      <c r="AI966" s="17" t="str">
        <f>+IF('Colaris Pokedex'!AL159&lt;&gt;"",'Colaris Pokedex'!AL159,"")</f>
        <v>"TO DO"</v>
      </c>
      <c r="AJ966" s="17" t="str">
        <f>+IF('Colaris Pokedex'!AM159&lt;&gt;"",'Colaris Pokedex'!AM159,"")</f>
        <v/>
      </c>
      <c r="AK966" s="17" t="str">
        <f>+IF('Colaris Pokedex'!AN159&lt;&gt;"",'Colaris Pokedex'!AN159,"")</f>
        <v/>
      </c>
      <c r="AL966" s="17" t="str">
        <f>+IF('Colaris Pokedex'!AO159&lt;&gt;"",'Colaris Pokedex'!AO159,"")</f>
        <v/>
      </c>
      <c r="AM966" s="17" t="str">
        <f>+IF('Colaris Pokedex'!AP159&lt;&gt;"",'Colaris Pokedex'!AP159,"")</f>
        <v/>
      </c>
      <c r="AN966" s="17">
        <f>+IF('Colaris Pokedex'!AQ159&lt;&gt;"",'Colaris Pokedex'!AQ159,"")</f>
        <v>0</v>
      </c>
      <c r="AO966" s="17">
        <f>+IF('Colaris Pokedex'!AR159&lt;&gt;"",'Colaris Pokedex'!AR159,"")</f>
        <v>25</v>
      </c>
      <c r="AP966" s="17">
        <f>+IF('Colaris Pokedex'!AS159&lt;&gt;"",'Colaris Pokedex'!AS159,"")</f>
        <v>0</v>
      </c>
      <c r="AQ966" s="17" t="str">
        <f>+IF('Colaris Pokedex'!AT159&lt;&gt;"",'Colaris Pokedex'!AT159,"")</f>
        <v/>
      </c>
      <c r="AT966" s="17" t="str">
        <f t="shared" si="28"/>
        <v>[965];Name=Sabeligth;InternalName=SABELIGTH;Type1=DARK;Type2=GHOST;BaseStats=30,30,30,30,30,31;GenderRate=Female50Percent;GrowthRate=Medium;BaseEXP=1;EffortPoints=0,0,0,0,0,1;Rareness=255;Happiness=70;Abilities=ENLIGHTENED;HiddenAbility=PIXILATE;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6" x14ac:dyDescent="0.25">
      <c r="A967" s="16">
        <v>966</v>
      </c>
      <c r="B967" s="17" t="str">
        <f>+IF('Colaris Pokedex'!E160&lt;&gt;"",'Colaris Pokedex'!E160,"")</f>
        <v>Maulive</v>
      </c>
      <c r="C967" s="17" t="str">
        <f>+IF('Colaris Pokedex'!F160&lt;&gt;"",'Colaris Pokedex'!F160,"")</f>
        <v>MAULIVE</v>
      </c>
      <c r="D967" s="17" t="str">
        <f>+IF('Colaris Pokedex'!G160&lt;&gt;"",'Colaris Pokedex'!G160,"")</f>
        <v>FAIRY</v>
      </c>
      <c r="E967" s="17" t="str">
        <f>+IF('Colaris Pokedex'!H160&lt;&gt;"",'Colaris Pokedex'!H160,"")</f>
        <v>STEEL</v>
      </c>
      <c r="F967" s="17" t="str">
        <f>+IF('Colaris Pokedex'!I160&lt;&gt;"",'Colaris Pokedex'!I160,"")</f>
        <v>30,30,30,30,30,30</v>
      </c>
      <c r="G967" s="17" t="str">
        <f>+IF('Colaris Pokedex'!J160&lt;&gt;"",'Colaris Pokedex'!J160,"")</f>
        <v>Female50Percent</v>
      </c>
      <c r="H967" s="17" t="str">
        <f>+IF('Colaris Pokedex'!K160&lt;&gt;"",'Colaris Pokedex'!K160,"")</f>
        <v>Medium</v>
      </c>
      <c r="I967" s="17">
        <f>+IF('Colaris Pokedex'!L160&lt;&gt;"",'Colaris Pokedex'!L160,"")</f>
        <v>0</v>
      </c>
      <c r="J967" s="17" t="str">
        <f>+IF('Colaris Pokedex'!M160&lt;&gt;"",'Colaris Pokedex'!M160,"")</f>
        <v>0,0,0,0,0,0</v>
      </c>
      <c r="K967" s="17">
        <f>+IF('Colaris Pokedex'!N160&lt;&gt;"",'Colaris Pokedex'!N160,"")</f>
        <v>255</v>
      </c>
      <c r="L967" s="17">
        <f>+IF('Colaris Pokedex'!O160&lt;&gt;"",'Colaris Pokedex'!O160,"")</f>
        <v>70</v>
      </c>
      <c r="M967" s="17" t="str">
        <f>+IF('Colaris Pokedex'!P160&lt;&gt;"",'Colaris Pokedex'!P160,"")</f>
        <v>RUNAWAY</v>
      </c>
      <c r="N967" s="17" t="str">
        <f>+IF('Colaris Pokedex'!Q160&lt;&gt;"",'Colaris Pokedex'!Q160,"")</f>
        <v/>
      </c>
      <c r="O967" s="17" t="str">
        <f>+IF('Colaris Pokedex'!R160&lt;&gt;"",'Colaris Pokedex'!R160,"")</f>
        <v>1,TACKLE,1,LEER,1,GROWL,1,SCARYFACE</v>
      </c>
      <c r="P967" s="17" t="str">
        <f>+IF('Colaris Pokedex'!S160&lt;&gt;"",'Colaris Pokedex'!S160,"")</f>
        <v>FIREPUNCH,THUNDERPUNCH,ICEPUNCH,SWORDSDANCE,TAUNT,TRICK,GRASSYTERRAIN</v>
      </c>
      <c r="Q967" s="17" t="str">
        <f>+IF('Colaris Pokedex'!T160&lt;&gt;"",'Colaris Pokedex'!T160,"")</f>
        <v>Field</v>
      </c>
      <c r="R967" s="17">
        <f>+IF('Colaris Pokedex'!U160&lt;&gt;"",'Colaris Pokedex'!U160,"")</f>
        <v>4080</v>
      </c>
      <c r="S967" s="17">
        <f>+IF('Colaris Pokedex'!V160&lt;&gt;"",'Colaris Pokedex'!V160,"")</f>
        <v>0.1</v>
      </c>
      <c r="T967" s="17">
        <f>+IF('Colaris Pokedex'!W160&lt;&gt;"",'Colaris Pokedex'!W160,"")</f>
        <v>0.1</v>
      </c>
      <c r="U967" s="17" t="str">
        <f>+IF('Colaris Pokedex'!X160&lt;&gt;"",'Colaris Pokedex'!X160,"")</f>
        <v>Brown</v>
      </c>
      <c r="V967" s="17" t="str">
        <f>+IF('Colaris Pokedex'!Y160&lt;&gt;"",'Colaris Pokedex'!Y160,"")</f>
        <v/>
      </c>
      <c r="W967" s="17">
        <f>+IF('Colaris Pokedex'!Z160&lt;&gt;"",'Colaris Pokedex'!Z160,"")</f>
        <v>966</v>
      </c>
      <c r="X967" s="17">
        <f>+IF('Colaris Pokedex'!AA160&lt;&gt;"",'Colaris Pokedex'!AA160,"")</f>
        <v>0</v>
      </c>
      <c r="Y967" s="17">
        <f>+IF('Colaris Pokedex'!AB160&lt;&gt;"",'Colaris Pokedex'!AB160,"")</f>
        <v>0</v>
      </c>
      <c r="Z967" s="17">
        <f>+IF('Colaris Pokedex'!AC160&lt;&gt;"",'Colaris Pokedex'!AC160,"")</f>
        <v>0</v>
      </c>
      <c r="AA967" s="17">
        <f>+IF('Colaris Pokedex'!AD160&lt;&gt;"",'Colaris Pokedex'!AD160,"")</f>
        <v>0</v>
      </c>
      <c r="AB967" s="17">
        <f>+IF('Colaris Pokedex'!AE160&lt;&gt;"",'Colaris Pokedex'!AE160,"")</f>
        <v>0</v>
      </c>
      <c r="AC967" s="17">
        <f>+IF('Colaris Pokedex'!AF160&lt;&gt;"",'Colaris Pokedex'!AF160,"")</f>
        <v>0</v>
      </c>
      <c r="AD967" s="17">
        <f>+IF('Colaris Pokedex'!AG160&lt;&gt;"",'Colaris Pokedex'!AG160,"")</f>
        <v>0</v>
      </c>
      <c r="AE967" s="17">
        <f>+IF('Colaris Pokedex'!AH160&lt;&gt;"",'Colaris Pokedex'!AH160,"")</f>
        <v>0</v>
      </c>
      <c r="AF967" s="17">
        <f>+IF('Colaris Pokedex'!AI160&lt;&gt;"",'Colaris Pokedex'!AI160,"")</f>
        <v>0</v>
      </c>
      <c r="AG967" s="17" t="str">
        <f>+IF('Colaris Pokedex'!AJ160&lt;&gt;"",'Colaris Pokedex'!AJ160,"")</f>
        <v>966,0,0,0,0,0,0,0,0,0</v>
      </c>
      <c r="AH967" s="17" t="str">
        <f>+IF('Colaris Pokedex'!AK160&lt;&gt;"",'Colaris Pokedex'!AK160,"")</f>
        <v>TODO</v>
      </c>
      <c r="AI967" s="17" t="str">
        <f>+IF('Colaris Pokedex'!AL160&lt;&gt;"",'Colaris Pokedex'!AL160,"")</f>
        <v>"TO DO"</v>
      </c>
      <c r="AJ967" s="17" t="str">
        <f>+IF('Colaris Pokedex'!AM160&lt;&gt;"",'Colaris Pokedex'!AM160,"")</f>
        <v/>
      </c>
      <c r="AK967" s="17" t="str">
        <f>+IF('Colaris Pokedex'!AN160&lt;&gt;"",'Colaris Pokedex'!AN160,"")</f>
        <v/>
      </c>
      <c r="AL967" s="17" t="str">
        <f>+IF('Colaris Pokedex'!AO160&lt;&gt;"",'Colaris Pokedex'!AO160,"")</f>
        <v/>
      </c>
      <c r="AM967" s="17" t="str">
        <f>+IF('Colaris Pokedex'!AP160&lt;&gt;"",'Colaris Pokedex'!AP160,"")</f>
        <v/>
      </c>
      <c r="AN967" s="17">
        <f>+IF('Colaris Pokedex'!AQ160&lt;&gt;"",'Colaris Pokedex'!AQ160,"")</f>
        <v>0</v>
      </c>
      <c r="AO967" s="17">
        <f>+IF('Colaris Pokedex'!AR160&lt;&gt;"",'Colaris Pokedex'!AR160,"")</f>
        <v>25</v>
      </c>
      <c r="AP967" s="17">
        <f>+IF('Colaris Pokedex'!AS160&lt;&gt;"",'Colaris Pokedex'!AS160,"")</f>
        <v>0</v>
      </c>
      <c r="AQ967" s="17" t="str">
        <f>+IF('Colaris Pokedex'!AT160&lt;&gt;"",'Colaris Pokedex'!AT160,"")</f>
        <v/>
      </c>
      <c r="AT967" s="17" t="str">
        <f t="shared" si="28"/>
        <v>[966];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6" x14ac:dyDescent="0.25">
      <c r="A968" s="16">
        <v>967</v>
      </c>
      <c r="B968" s="17" t="str">
        <f>+IF('Colaris Pokedex'!E161&lt;&gt;"",'Colaris Pokedex'!E161,"")</f>
        <v>Divinun</v>
      </c>
      <c r="C968" s="17" t="str">
        <f>+IF('Colaris Pokedex'!F161&lt;&gt;"",'Colaris Pokedex'!F161,"")</f>
        <v>DIVINUN</v>
      </c>
      <c r="D968" s="17" t="str">
        <f>+IF('Colaris Pokedex'!G161&lt;&gt;"",'Colaris Pokedex'!G161,"")</f>
        <v>ELECTRIC</v>
      </c>
      <c r="E968" s="17" t="str">
        <f>+IF('Colaris Pokedex'!H161&lt;&gt;"",'Colaris Pokedex'!H161,"")</f>
        <v>DARK</v>
      </c>
      <c r="F968" s="17" t="str">
        <f>+IF('Colaris Pokedex'!I161&lt;&gt;"",'Colaris Pokedex'!I161,"")</f>
        <v>30,30,30,30,30,30</v>
      </c>
      <c r="G968" s="17" t="str">
        <f>+IF('Colaris Pokedex'!J161&lt;&gt;"",'Colaris Pokedex'!J161,"")</f>
        <v>Female50Percent</v>
      </c>
      <c r="H968" s="17" t="str">
        <f>+IF('Colaris Pokedex'!K161&lt;&gt;"",'Colaris Pokedex'!K161,"")</f>
        <v>Medium</v>
      </c>
      <c r="I968" s="17">
        <f>+IF('Colaris Pokedex'!L161&lt;&gt;"",'Colaris Pokedex'!L161,"")</f>
        <v>0</v>
      </c>
      <c r="J968" s="17" t="str">
        <f>+IF('Colaris Pokedex'!M161&lt;&gt;"",'Colaris Pokedex'!M161,"")</f>
        <v>0,0,0,0,0,0</v>
      </c>
      <c r="K968" s="17">
        <f>+IF('Colaris Pokedex'!N161&lt;&gt;"",'Colaris Pokedex'!N161,"")</f>
        <v>255</v>
      </c>
      <c r="L968" s="17">
        <f>+IF('Colaris Pokedex'!O161&lt;&gt;"",'Colaris Pokedex'!O161,"")</f>
        <v>70</v>
      </c>
      <c r="M968" s="17" t="str">
        <f>+IF('Colaris Pokedex'!P161&lt;&gt;"",'Colaris Pokedex'!P161,"")</f>
        <v>RUNAWAY</v>
      </c>
      <c r="N968" s="17" t="str">
        <f>+IF('Colaris Pokedex'!Q161&lt;&gt;"",'Colaris Pokedex'!Q161,"")</f>
        <v/>
      </c>
      <c r="O968" s="17" t="str">
        <f>+IF('Colaris Pokedex'!R161&lt;&gt;"",'Colaris Pokedex'!R161,"")</f>
        <v>1,TACKLE,1,LEER,1,GROWL,1,SCARYFACE</v>
      </c>
      <c r="P968" s="17" t="str">
        <f>+IF('Colaris Pokedex'!S161&lt;&gt;"",'Colaris Pokedex'!S161,"")</f>
        <v>FIREPUNCH,THUNDERPUNCH,ICEPUNCH,SWORDSDANCE,TAUNT,TRICK,GRASSYTERRAIN</v>
      </c>
      <c r="Q968" s="17" t="str">
        <f>+IF('Colaris Pokedex'!T161&lt;&gt;"",'Colaris Pokedex'!T161,"")</f>
        <v>Field</v>
      </c>
      <c r="R968" s="17">
        <f>+IF('Colaris Pokedex'!U161&lt;&gt;"",'Colaris Pokedex'!U161,"")</f>
        <v>4080</v>
      </c>
      <c r="S968" s="17">
        <f>+IF('Colaris Pokedex'!V161&lt;&gt;"",'Colaris Pokedex'!V161,"")</f>
        <v>0.1</v>
      </c>
      <c r="T968" s="17">
        <f>+IF('Colaris Pokedex'!W161&lt;&gt;"",'Colaris Pokedex'!W161,"")</f>
        <v>0.1</v>
      </c>
      <c r="U968" s="17" t="str">
        <f>+IF('Colaris Pokedex'!X161&lt;&gt;"",'Colaris Pokedex'!X161,"")</f>
        <v>Brown</v>
      </c>
      <c r="V968" s="17" t="str">
        <f>+IF('Colaris Pokedex'!Y161&lt;&gt;"",'Colaris Pokedex'!Y161,"")</f>
        <v/>
      </c>
      <c r="W968" s="17">
        <f>+IF('Colaris Pokedex'!Z161&lt;&gt;"",'Colaris Pokedex'!Z161,"")</f>
        <v>967</v>
      </c>
      <c r="X968" s="17">
        <f>+IF('Colaris Pokedex'!AA161&lt;&gt;"",'Colaris Pokedex'!AA161,"")</f>
        <v>0</v>
      </c>
      <c r="Y968" s="17">
        <f>+IF('Colaris Pokedex'!AB161&lt;&gt;"",'Colaris Pokedex'!AB161,"")</f>
        <v>0</v>
      </c>
      <c r="Z968" s="17">
        <f>+IF('Colaris Pokedex'!AC161&lt;&gt;"",'Colaris Pokedex'!AC161,"")</f>
        <v>0</v>
      </c>
      <c r="AA968" s="17">
        <f>+IF('Colaris Pokedex'!AD161&lt;&gt;"",'Colaris Pokedex'!AD161,"")</f>
        <v>0</v>
      </c>
      <c r="AB968" s="17">
        <f>+IF('Colaris Pokedex'!AE161&lt;&gt;"",'Colaris Pokedex'!AE161,"")</f>
        <v>0</v>
      </c>
      <c r="AC968" s="17">
        <f>+IF('Colaris Pokedex'!AF161&lt;&gt;"",'Colaris Pokedex'!AF161,"")</f>
        <v>0</v>
      </c>
      <c r="AD968" s="17">
        <f>+IF('Colaris Pokedex'!AG161&lt;&gt;"",'Colaris Pokedex'!AG161,"")</f>
        <v>0</v>
      </c>
      <c r="AE968" s="17">
        <f>+IF('Colaris Pokedex'!AH161&lt;&gt;"",'Colaris Pokedex'!AH161,"")</f>
        <v>0</v>
      </c>
      <c r="AF968" s="17">
        <f>+IF('Colaris Pokedex'!AI161&lt;&gt;"",'Colaris Pokedex'!AI161,"")</f>
        <v>0</v>
      </c>
      <c r="AG968" s="17" t="str">
        <f>+IF('Colaris Pokedex'!AJ161&lt;&gt;"",'Colaris Pokedex'!AJ161,"")</f>
        <v>967,0,0,0,0,0,0,0,0,0</v>
      </c>
      <c r="AH968" s="17" t="str">
        <f>+IF('Colaris Pokedex'!AK161&lt;&gt;"",'Colaris Pokedex'!AK161,"")</f>
        <v>TODO</v>
      </c>
      <c r="AI968" s="17" t="str">
        <f>+IF('Colaris Pokedex'!AL161&lt;&gt;"",'Colaris Pokedex'!AL161,"")</f>
        <v>"TO DO"</v>
      </c>
      <c r="AJ968" s="17" t="str">
        <f>+IF('Colaris Pokedex'!AM161&lt;&gt;"",'Colaris Pokedex'!AM161,"")</f>
        <v/>
      </c>
      <c r="AK968" s="17" t="str">
        <f>+IF('Colaris Pokedex'!AN161&lt;&gt;"",'Colaris Pokedex'!AN161,"")</f>
        <v/>
      </c>
      <c r="AL968" s="17" t="str">
        <f>+IF('Colaris Pokedex'!AO161&lt;&gt;"",'Colaris Pokedex'!AO161,"")</f>
        <v/>
      </c>
      <c r="AM968" s="17" t="str">
        <f>+IF('Colaris Pokedex'!AP161&lt;&gt;"",'Colaris Pokedex'!AP161,"")</f>
        <v/>
      </c>
      <c r="AN968" s="17">
        <f>+IF('Colaris Pokedex'!AQ161&lt;&gt;"",'Colaris Pokedex'!AQ161,"")</f>
        <v>0</v>
      </c>
      <c r="AO968" s="17">
        <f>+IF('Colaris Pokedex'!AR161&lt;&gt;"",'Colaris Pokedex'!AR161,"")</f>
        <v>25</v>
      </c>
      <c r="AP968" s="17">
        <f>+IF('Colaris Pokedex'!AS161&lt;&gt;"",'Colaris Pokedex'!AS161,"")</f>
        <v>0</v>
      </c>
      <c r="AQ968" s="17" t="str">
        <f>+IF('Colaris Pokedex'!AT161&lt;&gt;"",'Colaris Pokedex'!AT161,"")</f>
        <v/>
      </c>
      <c r="AT968" s="17" t="str">
        <f t="shared" si="28"/>
        <v>[967];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6" x14ac:dyDescent="0.25">
      <c r="A969" s="16">
        <v>968</v>
      </c>
      <c r="B969" s="17" t="str">
        <f>+IF('Colaris Pokedex'!E162&lt;&gt;"",'Colaris Pokedex'!E162,"")</f>
        <v>Produsle</v>
      </c>
      <c r="C969" s="17" t="str">
        <f>+IF('Colaris Pokedex'!F162&lt;&gt;"",'Colaris Pokedex'!F162,"")</f>
        <v>PRODUSLE</v>
      </c>
      <c r="D969" s="17" t="str">
        <f>+IF('Colaris Pokedex'!G162&lt;&gt;"",'Colaris Pokedex'!G162,"")</f>
        <v>ELECTRIC</v>
      </c>
      <c r="E969" s="17" t="str">
        <f>+IF('Colaris Pokedex'!H162&lt;&gt;"",'Colaris Pokedex'!H162,"")</f>
        <v>FAIRY</v>
      </c>
      <c r="F969" s="17" t="str">
        <f>+IF('Colaris Pokedex'!I162&lt;&gt;"",'Colaris Pokedex'!I162,"")</f>
        <v>30,30,30,30,30,30</v>
      </c>
      <c r="G969" s="17" t="str">
        <f>+IF('Colaris Pokedex'!J162&lt;&gt;"",'Colaris Pokedex'!J162,"")</f>
        <v>Female50Percent</v>
      </c>
      <c r="H969" s="17" t="str">
        <f>+IF('Colaris Pokedex'!K162&lt;&gt;"",'Colaris Pokedex'!K162,"")</f>
        <v>Medium</v>
      </c>
      <c r="I969" s="17">
        <f>+IF('Colaris Pokedex'!L162&lt;&gt;"",'Colaris Pokedex'!L162,"")</f>
        <v>0</v>
      </c>
      <c r="J969" s="17" t="str">
        <f>+IF('Colaris Pokedex'!M162&lt;&gt;"",'Colaris Pokedex'!M162,"")</f>
        <v>0,0,0,0,0,0</v>
      </c>
      <c r="K969" s="17">
        <f>+IF('Colaris Pokedex'!N162&lt;&gt;"",'Colaris Pokedex'!N162,"")</f>
        <v>255</v>
      </c>
      <c r="L969" s="17">
        <f>+IF('Colaris Pokedex'!O162&lt;&gt;"",'Colaris Pokedex'!O162,"")</f>
        <v>70</v>
      </c>
      <c r="M969" s="17" t="str">
        <f>+IF('Colaris Pokedex'!P162&lt;&gt;"",'Colaris Pokedex'!P162,"")</f>
        <v>RUNAWAY</v>
      </c>
      <c r="N969" s="17" t="str">
        <f>+IF('Colaris Pokedex'!Q162&lt;&gt;"",'Colaris Pokedex'!Q162,"")</f>
        <v/>
      </c>
      <c r="O969" s="17" t="str">
        <f>+IF('Colaris Pokedex'!R162&lt;&gt;"",'Colaris Pokedex'!R162,"")</f>
        <v>1,TACKLE,1,LEER,1,GROWL,1,SCARYFACE</v>
      </c>
      <c r="P969" s="17" t="str">
        <f>+IF('Colaris Pokedex'!S162&lt;&gt;"",'Colaris Pokedex'!S162,"")</f>
        <v>FIREPUNCH,THUNDERPUNCH,ICEPUNCH,SWORDSDANCE,TAUNT,TRICK,GRASSYTERRAIN</v>
      </c>
      <c r="Q969" s="17" t="str">
        <f>+IF('Colaris Pokedex'!T162&lt;&gt;"",'Colaris Pokedex'!T162,"")</f>
        <v>Field</v>
      </c>
      <c r="R969" s="17">
        <f>+IF('Colaris Pokedex'!U162&lt;&gt;"",'Colaris Pokedex'!U162,"")</f>
        <v>4080</v>
      </c>
      <c r="S969" s="17">
        <f>+IF('Colaris Pokedex'!V162&lt;&gt;"",'Colaris Pokedex'!V162,"")</f>
        <v>0.1</v>
      </c>
      <c r="T969" s="17">
        <f>+IF('Colaris Pokedex'!W162&lt;&gt;"",'Colaris Pokedex'!W162,"")</f>
        <v>0.1</v>
      </c>
      <c r="U969" s="17" t="str">
        <f>+IF('Colaris Pokedex'!X162&lt;&gt;"",'Colaris Pokedex'!X162,"")</f>
        <v>Brown</v>
      </c>
      <c r="V969" s="17" t="str">
        <f>+IF('Colaris Pokedex'!Y162&lt;&gt;"",'Colaris Pokedex'!Y162,"")</f>
        <v/>
      </c>
      <c r="W969" s="17">
        <f>+IF('Colaris Pokedex'!Z162&lt;&gt;"",'Colaris Pokedex'!Z162,"")</f>
        <v>968</v>
      </c>
      <c r="X969" s="17">
        <f>+IF('Colaris Pokedex'!AA162&lt;&gt;"",'Colaris Pokedex'!AA162,"")</f>
        <v>0</v>
      </c>
      <c r="Y969" s="17">
        <f>+IF('Colaris Pokedex'!AB162&lt;&gt;"",'Colaris Pokedex'!AB162,"")</f>
        <v>0</v>
      </c>
      <c r="Z969" s="17">
        <f>+IF('Colaris Pokedex'!AC162&lt;&gt;"",'Colaris Pokedex'!AC162,"")</f>
        <v>0</v>
      </c>
      <c r="AA969" s="17">
        <f>+IF('Colaris Pokedex'!AD162&lt;&gt;"",'Colaris Pokedex'!AD162,"")</f>
        <v>0</v>
      </c>
      <c r="AB969" s="17">
        <f>+IF('Colaris Pokedex'!AE162&lt;&gt;"",'Colaris Pokedex'!AE162,"")</f>
        <v>0</v>
      </c>
      <c r="AC969" s="17">
        <f>+IF('Colaris Pokedex'!AF162&lt;&gt;"",'Colaris Pokedex'!AF162,"")</f>
        <v>0</v>
      </c>
      <c r="AD969" s="17">
        <f>+IF('Colaris Pokedex'!AG162&lt;&gt;"",'Colaris Pokedex'!AG162,"")</f>
        <v>0</v>
      </c>
      <c r="AE969" s="17">
        <f>+IF('Colaris Pokedex'!AH162&lt;&gt;"",'Colaris Pokedex'!AH162,"")</f>
        <v>0</v>
      </c>
      <c r="AF969" s="17">
        <f>+IF('Colaris Pokedex'!AI162&lt;&gt;"",'Colaris Pokedex'!AI162,"")</f>
        <v>0</v>
      </c>
      <c r="AG969" s="17" t="str">
        <f>+IF('Colaris Pokedex'!AJ162&lt;&gt;"",'Colaris Pokedex'!AJ162,"")</f>
        <v>968,0,0,0,0,0,0,0,0,0</v>
      </c>
      <c r="AH969" s="17" t="str">
        <f>+IF('Colaris Pokedex'!AK162&lt;&gt;"",'Colaris Pokedex'!AK162,"")</f>
        <v>TODO</v>
      </c>
      <c r="AI969" s="17" t="str">
        <f>+IF('Colaris Pokedex'!AL162&lt;&gt;"",'Colaris Pokedex'!AL162,"")</f>
        <v>"TO DO"</v>
      </c>
      <c r="AJ969" s="17" t="str">
        <f>+IF('Colaris Pokedex'!AM162&lt;&gt;"",'Colaris Pokedex'!AM162,"")</f>
        <v/>
      </c>
      <c r="AK969" s="17" t="str">
        <f>+IF('Colaris Pokedex'!AN162&lt;&gt;"",'Colaris Pokedex'!AN162,"")</f>
        <v/>
      </c>
      <c r="AL969" s="17" t="str">
        <f>+IF('Colaris Pokedex'!AO162&lt;&gt;"",'Colaris Pokedex'!AO162,"")</f>
        <v/>
      </c>
      <c r="AM969" s="17" t="str">
        <f>+IF('Colaris Pokedex'!AP162&lt;&gt;"",'Colaris Pokedex'!AP162,"")</f>
        <v/>
      </c>
      <c r="AN969" s="17">
        <f>+IF('Colaris Pokedex'!AQ162&lt;&gt;"",'Colaris Pokedex'!AQ162,"")</f>
        <v>0</v>
      </c>
      <c r="AO969" s="17">
        <f>+IF('Colaris Pokedex'!AR162&lt;&gt;"",'Colaris Pokedex'!AR162,"")</f>
        <v>25</v>
      </c>
      <c r="AP969" s="17">
        <f>+IF('Colaris Pokedex'!AS162&lt;&gt;"",'Colaris Pokedex'!AS162,"")</f>
        <v>0</v>
      </c>
      <c r="AQ969" s="17" t="str">
        <f>+IF('Colaris Pokedex'!AT162&lt;&gt;"",'Colaris Pokedex'!AT162,"")</f>
        <v/>
      </c>
      <c r="AT969" s="17" t="str">
        <f t="shared" si="28"/>
        <v>[968];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6" x14ac:dyDescent="0.25">
      <c r="A970" s="16">
        <v>969</v>
      </c>
      <c r="B970" s="17" t="str">
        <f>+IF('Colaris Pokedex'!E163&lt;&gt;"",'Colaris Pokedex'!E163,"")</f>
        <v>Voltumb</v>
      </c>
      <c r="C970" s="17" t="str">
        <f>+IF('Colaris Pokedex'!F163&lt;&gt;"",'Colaris Pokedex'!F163,"")</f>
        <v>VOLTUMB</v>
      </c>
      <c r="D970" s="17" t="str">
        <f>+IF('Colaris Pokedex'!G163&lt;&gt;"",'Colaris Pokedex'!G163,"")</f>
        <v>BUG</v>
      </c>
      <c r="E970" s="17" t="str">
        <f>+IF('Colaris Pokedex'!H163&lt;&gt;"",'Colaris Pokedex'!H163,"")</f>
        <v>GHOST</v>
      </c>
      <c r="F970" s="17" t="str">
        <f>+IF('Colaris Pokedex'!I163&lt;&gt;"",'Colaris Pokedex'!I163,"")</f>
        <v>30,30,30,30,30,30</v>
      </c>
      <c r="G970" s="17" t="str">
        <f>+IF('Colaris Pokedex'!J163&lt;&gt;"",'Colaris Pokedex'!J163,"")</f>
        <v>Female50Percent</v>
      </c>
      <c r="H970" s="17" t="str">
        <f>+IF('Colaris Pokedex'!K163&lt;&gt;"",'Colaris Pokedex'!K163,"")</f>
        <v>Medium</v>
      </c>
      <c r="I970" s="17">
        <f>+IF('Colaris Pokedex'!L163&lt;&gt;"",'Colaris Pokedex'!L163,"")</f>
        <v>0</v>
      </c>
      <c r="J970" s="17" t="str">
        <f>+IF('Colaris Pokedex'!M163&lt;&gt;"",'Colaris Pokedex'!M163,"")</f>
        <v>0,0,0,0,0,0</v>
      </c>
      <c r="K970" s="17">
        <f>+IF('Colaris Pokedex'!N163&lt;&gt;"",'Colaris Pokedex'!N163,"")</f>
        <v>255</v>
      </c>
      <c r="L970" s="17">
        <f>+IF('Colaris Pokedex'!O163&lt;&gt;"",'Colaris Pokedex'!O163,"")</f>
        <v>70</v>
      </c>
      <c r="M970" s="17" t="str">
        <f>+IF('Colaris Pokedex'!P163&lt;&gt;"",'Colaris Pokedex'!P163,"")</f>
        <v>RUNAWAY</v>
      </c>
      <c r="N970" s="17" t="str">
        <f>+IF('Colaris Pokedex'!Q163&lt;&gt;"",'Colaris Pokedex'!Q163,"")</f>
        <v/>
      </c>
      <c r="O970" s="17" t="str">
        <f>+IF('Colaris Pokedex'!R163&lt;&gt;"",'Colaris Pokedex'!R163,"")</f>
        <v>1,TACKLE,1,LEER,1,GROWL,1,SCARYFACE</v>
      </c>
      <c r="P970" s="17" t="str">
        <f>+IF('Colaris Pokedex'!S163&lt;&gt;"",'Colaris Pokedex'!S163,"")</f>
        <v>FIREPUNCH,THUNDERPUNCH,ICEPUNCH,SWORDSDANCE,TAUNT,TRICK,GRASSYTERRAIN</v>
      </c>
      <c r="Q970" s="17" t="str">
        <f>+IF('Colaris Pokedex'!T163&lt;&gt;"",'Colaris Pokedex'!T163,"")</f>
        <v>Field</v>
      </c>
      <c r="R970" s="17">
        <f>+IF('Colaris Pokedex'!U163&lt;&gt;"",'Colaris Pokedex'!U163,"")</f>
        <v>4080</v>
      </c>
      <c r="S970" s="17">
        <f>+IF('Colaris Pokedex'!V163&lt;&gt;"",'Colaris Pokedex'!V163,"")</f>
        <v>0.1</v>
      </c>
      <c r="T970" s="17">
        <f>+IF('Colaris Pokedex'!W163&lt;&gt;"",'Colaris Pokedex'!W163,"")</f>
        <v>0.1</v>
      </c>
      <c r="U970" s="17" t="str">
        <f>+IF('Colaris Pokedex'!X163&lt;&gt;"",'Colaris Pokedex'!X163,"")</f>
        <v>Brown</v>
      </c>
      <c r="V970" s="17" t="str">
        <f>+IF('Colaris Pokedex'!Y163&lt;&gt;"",'Colaris Pokedex'!Y163,"")</f>
        <v/>
      </c>
      <c r="W970" s="17">
        <f>+IF('Colaris Pokedex'!Z163&lt;&gt;"",'Colaris Pokedex'!Z163,"")</f>
        <v>969</v>
      </c>
      <c r="X970" s="17">
        <f>+IF('Colaris Pokedex'!AA163&lt;&gt;"",'Colaris Pokedex'!AA163,"")</f>
        <v>0</v>
      </c>
      <c r="Y970" s="17">
        <f>+IF('Colaris Pokedex'!AB163&lt;&gt;"",'Colaris Pokedex'!AB163,"")</f>
        <v>0</v>
      </c>
      <c r="Z970" s="17">
        <f>+IF('Colaris Pokedex'!AC163&lt;&gt;"",'Colaris Pokedex'!AC163,"")</f>
        <v>0</v>
      </c>
      <c r="AA970" s="17">
        <f>+IF('Colaris Pokedex'!AD163&lt;&gt;"",'Colaris Pokedex'!AD163,"")</f>
        <v>0</v>
      </c>
      <c r="AB970" s="17">
        <f>+IF('Colaris Pokedex'!AE163&lt;&gt;"",'Colaris Pokedex'!AE163,"")</f>
        <v>0</v>
      </c>
      <c r="AC970" s="17">
        <f>+IF('Colaris Pokedex'!AF163&lt;&gt;"",'Colaris Pokedex'!AF163,"")</f>
        <v>0</v>
      </c>
      <c r="AD970" s="17">
        <f>+IF('Colaris Pokedex'!AG163&lt;&gt;"",'Colaris Pokedex'!AG163,"")</f>
        <v>0</v>
      </c>
      <c r="AE970" s="17">
        <f>+IF('Colaris Pokedex'!AH163&lt;&gt;"",'Colaris Pokedex'!AH163,"")</f>
        <v>0</v>
      </c>
      <c r="AF970" s="17">
        <f>+IF('Colaris Pokedex'!AI163&lt;&gt;"",'Colaris Pokedex'!AI163,"")</f>
        <v>0</v>
      </c>
      <c r="AG970" s="17" t="str">
        <f>+IF('Colaris Pokedex'!AJ163&lt;&gt;"",'Colaris Pokedex'!AJ163,"")</f>
        <v>969,0,0,0,0,0,0,0,0,0</v>
      </c>
      <c r="AH970" s="17" t="str">
        <f>+IF('Colaris Pokedex'!AK163&lt;&gt;"",'Colaris Pokedex'!AK163,"")</f>
        <v>TODO</v>
      </c>
      <c r="AI970" s="17" t="str">
        <f>+IF('Colaris Pokedex'!AL163&lt;&gt;"",'Colaris Pokedex'!AL163,"")</f>
        <v>"TO DO"</v>
      </c>
      <c r="AJ970" s="17" t="str">
        <f>+IF('Colaris Pokedex'!AM163&lt;&gt;"",'Colaris Pokedex'!AM163,"")</f>
        <v/>
      </c>
      <c r="AK970" s="17" t="str">
        <f>+IF('Colaris Pokedex'!AN163&lt;&gt;"",'Colaris Pokedex'!AN163,"")</f>
        <v/>
      </c>
      <c r="AL970" s="17" t="str">
        <f>+IF('Colaris Pokedex'!AO163&lt;&gt;"",'Colaris Pokedex'!AO163,"")</f>
        <v/>
      </c>
      <c r="AM970" s="17" t="str">
        <f>+IF('Colaris Pokedex'!AP163&lt;&gt;"",'Colaris Pokedex'!AP163,"")</f>
        <v/>
      </c>
      <c r="AN970" s="17">
        <f>+IF('Colaris Pokedex'!AQ163&lt;&gt;"",'Colaris Pokedex'!AQ163,"")</f>
        <v>0</v>
      </c>
      <c r="AO970" s="17">
        <f>+IF('Colaris Pokedex'!AR163&lt;&gt;"",'Colaris Pokedex'!AR163,"")</f>
        <v>25</v>
      </c>
      <c r="AP970" s="17">
        <f>+IF('Colaris Pokedex'!AS163&lt;&gt;"",'Colaris Pokedex'!AS163,"")</f>
        <v>0</v>
      </c>
      <c r="AQ970" s="17" t="str">
        <f>+IF('Colaris Pokedex'!AT163&lt;&gt;"",'Colaris Pokedex'!AT163,"")</f>
        <v/>
      </c>
      <c r="AT970" s="17" t="str">
        <f t="shared" si="28"/>
        <v>[969];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6" x14ac:dyDescent="0.25">
      <c r="A971" s="16">
        <v>970</v>
      </c>
      <c r="B971" s="17" t="str">
        <f>+IF('Colaris Pokedex'!E164&lt;&gt;"",'Colaris Pokedex'!E164,"")</f>
        <v>Illustar</v>
      </c>
      <c r="C971" s="17" t="str">
        <f>+IF('Colaris Pokedex'!F164&lt;&gt;"",'Colaris Pokedex'!F164,"")</f>
        <v>ILLUSTAR</v>
      </c>
      <c r="D971" s="17" t="str">
        <f>+IF('Colaris Pokedex'!G164&lt;&gt;"",'Colaris Pokedex'!G164,"")</f>
        <v>BUG</v>
      </c>
      <c r="E971" s="17" t="str">
        <f>+IF('Colaris Pokedex'!H164&lt;&gt;"",'Colaris Pokedex'!H164,"")</f>
        <v>FAIRY</v>
      </c>
      <c r="F971" s="17" t="str">
        <f>+IF('Colaris Pokedex'!I164&lt;&gt;"",'Colaris Pokedex'!I164,"")</f>
        <v>30,30,30,30,30,30</v>
      </c>
      <c r="G971" s="17" t="str">
        <f>+IF('Colaris Pokedex'!J164&lt;&gt;"",'Colaris Pokedex'!J164,"")</f>
        <v>Female50Percent</v>
      </c>
      <c r="H971" s="17" t="str">
        <f>+IF('Colaris Pokedex'!K164&lt;&gt;"",'Colaris Pokedex'!K164,"")</f>
        <v>Medium</v>
      </c>
      <c r="I971" s="17">
        <f>+IF('Colaris Pokedex'!L164&lt;&gt;"",'Colaris Pokedex'!L164,"")</f>
        <v>0</v>
      </c>
      <c r="J971" s="17" t="str">
        <f>+IF('Colaris Pokedex'!M164&lt;&gt;"",'Colaris Pokedex'!M164,"")</f>
        <v>0,0,0,0,0,0</v>
      </c>
      <c r="K971" s="17">
        <f>+IF('Colaris Pokedex'!N164&lt;&gt;"",'Colaris Pokedex'!N164,"")</f>
        <v>255</v>
      </c>
      <c r="L971" s="17">
        <f>+IF('Colaris Pokedex'!O164&lt;&gt;"",'Colaris Pokedex'!O164,"")</f>
        <v>70</v>
      </c>
      <c r="M971" s="17" t="str">
        <f>+IF('Colaris Pokedex'!P164&lt;&gt;"",'Colaris Pokedex'!P164,"")</f>
        <v>RUNAWAY</v>
      </c>
      <c r="N971" s="17" t="str">
        <f>+IF('Colaris Pokedex'!Q164&lt;&gt;"",'Colaris Pokedex'!Q164,"")</f>
        <v/>
      </c>
      <c r="O971" s="17" t="str">
        <f>+IF('Colaris Pokedex'!R164&lt;&gt;"",'Colaris Pokedex'!R164,"")</f>
        <v>1,TACKLE,1,LEER,1,GROWL,1,SCARYFACE</v>
      </c>
      <c r="P971" s="17" t="str">
        <f>+IF('Colaris Pokedex'!S164&lt;&gt;"",'Colaris Pokedex'!S164,"")</f>
        <v>FIREPUNCH,THUNDERPUNCH,ICEPUNCH,SWORDSDANCE,TAUNT,TRICK,GRASSYTERRAIN</v>
      </c>
      <c r="Q971" s="17" t="str">
        <f>+IF('Colaris Pokedex'!T164&lt;&gt;"",'Colaris Pokedex'!T164,"")</f>
        <v>Field</v>
      </c>
      <c r="R971" s="17">
        <f>+IF('Colaris Pokedex'!U164&lt;&gt;"",'Colaris Pokedex'!U164,"")</f>
        <v>4080</v>
      </c>
      <c r="S971" s="17">
        <f>+IF('Colaris Pokedex'!V164&lt;&gt;"",'Colaris Pokedex'!V164,"")</f>
        <v>0.1</v>
      </c>
      <c r="T971" s="17">
        <f>+IF('Colaris Pokedex'!W164&lt;&gt;"",'Colaris Pokedex'!W164,"")</f>
        <v>0.1</v>
      </c>
      <c r="U971" s="17" t="str">
        <f>+IF('Colaris Pokedex'!X164&lt;&gt;"",'Colaris Pokedex'!X164,"")</f>
        <v>Brown</v>
      </c>
      <c r="V971" s="17" t="str">
        <f>+IF('Colaris Pokedex'!Y164&lt;&gt;"",'Colaris Pokedex'!Y164,"")</f>
        <v/>
      </c>
      <c r="W971" s="17">
        <f>+IF('Colaris Pokedex'!Z164&lt;&gt;"",'Colaris Pokedex'!Z164,"")</f>
        <v>970</v>
      </c>
      <c r="X971" s="17">
        <f>+IF('Colaris Pokedex'!AA164&lt;&gt;"",'Colaris Pokedex'!AA164,"")</f>
        <v>0</v>
      </c>
      <c r="Y971" s="17">
        <f>+IF('Colaris Pokedex'!AB164&lt;&gt;"",'Colaris Pokedex'!AB164,"")</f>
        <v>0</v>
      </c>
      <c r="Z971" s="17">
        <f>+IF('Colaris Pokedex'!AC164&lt;&gt;"",'Colaris Pokedex'!AC164,"")</f>
        <v>0</v>
      </c>
      <c r="AA971" s="17">
        <f>+IF('Colaris Pokedex'!AD164&lt;&gt;"",'Colaris Pokedex'!AD164,"")</f>
        <v>0</v>
      </c>
      <c r="AB971" s="17">
        <f>+IF('Colaris Pokedex'!AE164&lt;&gt;"",'Colaris Pokedex'!AE164,"")</f>
        <v>0</v>
      </c>
      <c r="AC971" s="17">
        <f>+IF('Colaris Pokedex'!AF164&lt;&gt;"",'Colaris Pokedex'!AF164,"")</f>
        <v>0</v>
      </c>
      <c r="AD971" s="17">
        <f>+IF('Colaris Pokedex'!AG164&lt;&gt;"",'Colaris Pokedex'!AG164,"")</f>
        <v>0</v>
      </c>
      <c r="AE971" s="17">
        <f>+IF('Colaris Pokedex'!AH164&lt;&gt;"",'Colaris Pokedex'!AH164,"")</f>
        <v>0</v>
      </c>
      <c r="AF971" s="17">
        <f>+IF('Colaris Pokedex'!AI164&lt;&gt;"",'Colaris Pokedex'!AI164,"")</f>
        <v>0</v>
      </c>
      <c r="AG971" s="17" t="str">
        <f>+IF('Colaris Pokedex'!AJ164&lt;&gt;"",'Colaris Pokedex'!AJ164,"")</f>
        <v>970,0,0,0,0,0,0,0,0,0</v>
      </c>
      <c r="AH971" s="17" t="str">
        <f>+IF('Colaris Pokedex'!AK164&lt;&gt;"",'Colaris Pokedex'!AK164,"")</f>
        <v>TODO</v>
      </c>
      <c r="AI971" s="17" t="str">
        <f>+IF('Colaris Pokedex'!AL164&lt;&gt;"",'Colaris Pokedex'!AL164,"")</f>
        <v>"TO DO"</v>
      </c>
      <c r="AJ971" s="17" t="str">
        <f>+IF('Colaris Pokedex'!AM164&lt;&gt;"",'Colaris Pokedex'!AM164,"")</f>
        <v/>
      </c>
      <c r="AK971" s="17" t="str">
        <f>+IF('Colaris Pokedex'!AN164&lt;&gt;"",'Colaris Pokedex'!AN164,"")</f>
        <v/>
      </c>
      <c r="AL971" s="17" t="str">
        <f>+IF('Colaris Pokedex'!AO164&lt;&gt;"",'Colaris Pokedex'!AO164,"")</f>
        <v/>
      </c>
      <c r="AM971" s="17" t="str">
        <f>+IF('Colaris Pokedex'!AP164&lt;&gt;"",'Colaris Pokedex'!AP164,"")</f>
        <v/>
      </c>
      <c r="AN971" s="17">
        <f>+IF('Colaris Pokedex'!AQ164&lt;&gt;"",'Colaris Pokedex'!AQ164,"")</f>
        <v>0</v>
      </c>
      <c r="AO971" s="17">
        <f>+IF('Colaris Pokedex'!AR164&lt;&gt;"",'Colaris Pokedex'!AR164,"")</f>
        <v>25</v>
      </c>
      <c r="AP971" s="17">
        <f>+IF('Colaris Pokedex'!AS164&lt;&gt;"",'Colaris Pokedex'!AS164,"")</f>
        <v>0</v>
      </c>
      <c r="AQ971" s="17" t="str">
        <f>+IF('Colaris Pokedex'!AT164&lt;&gt;"",'Colaris Pokedex'!AT164,"")</f>
        <v/>
      </c>
      <c r="AT971" s="17" t="str">
        <f t="shared" si="28"/>
        <v>[970];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6" x14ac:dyDescent="0.25">
      <c r="A972" s="16">
        <v>971</v>
      </c>
      <c r="B972" s="17" t="str">
        <f>+IF('Colaris Pokedex'!E165&lt;&gt;"",'Colaris Pokedex'!E165,"")</f>
        <v>Turrekoal</v>
      </c>
      <c r="C972" s="17" t="str">
        <f>+IF('Colaris Pokedex'!F165&lt;&gt;"",'Colaris Pokedex'!F165,"")</f>
        <v>TURREKOAL</v>
      </c>
      <c r="D972" s="17" t="str">
        <f>+IF('Colaris Pokedex'!G165&lt;&gt;"",'Colaris Pokedex'!G165,"")</f>
        <v>FIRE</v>
      </c>
      <c r="E972" s="17" t="str">
        <f>+IF('Colaris Pokedex'!H165&lt;&gt;"",'Colaris Pokedex'!H165,"")</f>
        <v>STEEL</v>
      </c>
      <c r="F972" s="17" t="str">
        <f>+IF('Colaris Pokedex'!I165&lt;&gt;"",'Colaris Pokedex'!I165,"")</f>
        <v>30,30,30,30,30,30</v>
      </c>
      <c r="G972" s="17" t="str">
        <f>+IF('Colaris Pokedex'!J165&lt;&gt;"",'Colaris Pokedex'!J165,"")</f>
        <v>Female50Percent</v>
      </c>
      <c r="H972" s="17" t="str">
        <f>+IF('Colaris Pokedex'!K165&lt;&gt;"",'Colaris Pokedex'!K165,"")</f>
        <v>Medium</v>
      </c>
      <c r="I972" s="17">
        <f>+IF('Colaris Pokedex'!L165&lt;&gt;"",'Colaris Pokedex'!L165,"")</f>
        <v>0</v>
      </c>
      <c r="J972" s="17" t="str">
        <f>+IF('Colaris Pokedex'!M165&lt;&gt;"",'Colaris Pokedex'!M165,"")</f>
        <v>0,0,0,0,0,0</v>
      </c>
      <c r="K972" s="17">
        <f>+IF('Colaris Pokedex'!N165&lt;&gt;"",'Colaris Pokedex'!N165,"")</f>
        <v>255</v>
      </c>
      <c r="L972" s="17">
        <f>+IF('Colaris Pokedex'!O165&lt;&gt;"",'Colaris Pokedex'!O165,"")</f>
        <v>70</v>
      </c>
      <c r="M972" s="17" t="str">
        <f>+IF('Colaris Pokedex'!P165&lt;&gt;"",'Colaris Pokedex'!P165,"")</f>
        <v>RUNAWAY</v>
      </c>
      <c r="N972" s="17" t="str">
        <f>+IF('Colaris Pokedex'!Q165&lt;&gt;"",'Colaris Pokedex'!Q165,"")</f>
        <v/>
      </c>
      <c r="O972" s="17" t="str">
        <f>+IF('Colaris Pokedex'!R165&lt;&gt;"",'Colaris Pokedex'!R165,"")</f>
        <v>1,TACKLE,1,LEER,1,GROWL,1,SCARYFACE</v>
      </c>
      <c r="P972" s="17" t="str">
        <f>+IF('Colaris Pokedex'!S165&lt;&gt;"",'Colaris Pokedex'!S165,"")</f>
        <v>FIREPUNCH,THUNDERPUNCH,ICEPUNCH,SWORDSDANCE,TAUNT,TRICK,GRASSYTERRAIN</v>
      </c>
      <c r="Q972" s="17" t="str">
        <f>+IF('Colaris Pokedex'!T165&lt;&gt;"",'Colaris Pokedex'!T165,"")</f>
        <v>Field</v>
      </c>
      <c r="R972" s="17">
        <f>+IF('Colaris Pokedex'!U165&lt;&gt;"",'Colaris Pokedex'!U165,"")</f>
        <v>4080</v>
      </c>
      <c r="S972" s="17">
        <f>+IF('Colaris Pokedex'!V165&lt;&gt;"",'Colaris Pokedex'!V165,"")</f>
        <v>0.1</v>
      </c>
      <c r="T972" s="17">
        <f>+IF('Colaris Pokedex'!W165&lt;&gt;"",'Colaris Pokedex'!W165,"")</f>
        <v>0.1</v>
      </c>
      <c r="U972" s="17" t="str">
        <f>+IF('Colaris Pokedex'!X165&lt;&gt;"",'Colaris Pokedex'!X165,"")</f>
        <v>Brown</v>
      </c>
      <c r="V972" s="17" t="str">
        <f>+IF('Colaris Pokedex'!Y165&lt;&gt;"",'Colaris Pokedex'!Y165,"")</f>
        <v/>
      </c>
      <c r="W972" s="17">
        <f>+IF('Colaris Pokedex'!Z165&lt;&gt;"",'Colaris Pokedex'!Z165,"")</f>
        <v>971</v>
      </c>
      <c r="X972" s="17">
        <f>+IF('Colaris Pokedex'!AA165&lt;&gt;"",'Colaris Pokedex'!AA165,"")</f>
        <v>0</v>
      </c>
      <c r="Y972" s="17">
        <f>+IF('Colaris Pokedex'!AB165&lt;&gt;"",'Colaris Pokedex'!AB165,"")</f>
        <v>0</v>
      </c>
      <c r="Z972" s="17">
        <f>+IF('Colaris Pokedex'!AC165&lt;&gt;"",'Colaris Pokedex'!AC165,"")</f>
        <v>0</v>
      </c>
      <c r="AA972" s="17">
        <f>+IF('Colaris Pokedex'!AD165&lt;&gt;"",'Colaris Pokedex'!AD165,"")</f>
        <v>0</v>
      </c>
      <c r="AB972" s="17">
        <f>+IF('Colaris Pokedex'!AE165&lt;&gt;"",'Colaris Pokedex'!AE165,"")</f>
        <v>0</v>
      </c>
      <c r="AC972" s="17">
        <f>+IF('Colaris Pokedex'!AF165&lt;&gt;"",'Colaris Pokedex'!AF165,"")</f>
        <v>0</v>
      </c>
      <c r="AD972" s="17">
        <f>+IF('Colaris Pokedex'!AG165&lt;&gt;"",'Colaris Pokedex'!AG165,"")</f>
        <v>0</v>
      </c>
      <c r="AE972" s="17">
        <f>+IF('Colaris Pokedex'!AH165&lt;&gt;"",'Colaris Pokedex'!AH165,"")</f>
        <v>0</v>
      </c>
      <c r="AF972" s="17">
        <f>+IF('Colaris Pokedex'!AI165&lt;&gt;"",'Colaris Pokedex'!AI165,"")</f>
        <v>0</v>
      </c>
      <c r="AG972" s="17" t="str">
        <f>+IF('Colaris Pokedex'!AJ165&lt;&gt;"",'Colaris Pokedex'!AJ165,"")</f>
        <v>971,0,0,0,0,0,0,0,0,0</v>
      </c>
      <c r="AH972" s="17" t="str">
        <f>+IF('Colaris Pokedex'!AK165&lt;&gt;"",'Colaris Pokedex'!AK165,"")</f>
        <v>TODO</v>
      </c>
      <c r="AI972" s="17" t="str">
        <f>+IF('Colaris Pokedex'!AL165&lt;&gt;"",'Colaris Pokedex'!AL165,"")</f>
        <v>"TO DO"</v>
      </c>
      <c r="AJ972" s="17" t="str">
        <f>+IF('Colaris Pokedex'!AM165&lt;&gt;"",'Colaris Pokedex'!AM165,"")</f>
        <v/>
      </c>
      <c r="AK972" s="17" t="str">
        <f>+IF('Colaris Pokedex'!AN165&lt;&gt;"",'Colaris Pokedex'!AN165,"")</f>
        <v/>
      </c>
      <c r="AL972" s="17" t="str">
        <f>+IF('Colaris Pokedex'!AO165&lt;&gt;"",'Colaris Pokedex'!AO165,"")</f>
        <v/>
      </c>
      <c r="AM972" s="17" t="str">
        <f>+IF('Colaris Pokedex'!AP165&lt;&gt;"",'Colaris Pokedex'!AP165,"")</f>
        <v/>
      </c>
      <c r="AN972" s="17">
        <f>+IF('Colaris Pokedex'!AQ165&lt;&gt;"",'Colaris Pokedex'!AQ165,"")</f>
        <v>0</v>
      </c>
      <c r="AO972" s="17">
        <f>+IF('Colaris Pokedex'!AR165&lt;&gt;"",'Colaris Pokedex'!AR165,"")</f>
        <v>25</v>
      </c>
      <c r="AP972" s="17">
        <f>+IF('Colaris Pokedex'!AS165&lt;&gt;"",'Colaris Pokedex'!AS165,"")</f>
        <v>0</v>
      </c>
      <c r="AQ972" s="17" t="str">
        <f>+IF('Colaris Pokedex'!AT165&lt;&gt;"",'Colaris Pokedex'!AT165,"")</f>
        <v/>
      </c>
      <c r="AT972" s="17" t="str">
        <f t="shared" si="28"/>
        <v>[971];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6" x14ac:dyDescent="0.25">
      <c r="A973" s="16">
        <v>972</v>
      </c>
      <c r="B973" s="17" t="str">
        <f>+IF('Colaris Pokedex'!E166&lt;&gt;"",'Colaris Pokedex'!E166,"")</f>
        <v>Spunchdrunk</v>
      </c>
      <c r="C973" s="17" t="str">
        <f>+IF('Colaris Pokedex'!F166&lt;&gt;"",'Colaris Pokedex'!F166,"")</f>
        <v>SPUNCHDRUNK</v>
      </c>
      <c r="D973" s="17" t="str">
        <f>+IF('Colaris Pokedex'!G166&lt;&gt;"",'Colaris Pokedex'!G166,"")</f>
        <v>NORMAL</v>
      </c>
      <c r="E973" s="17" t="str">
        <f>+IF('Colaris Pokedex'!H166&lt;&gt;"",'Colaris Pokedex'!H166,"")</f>
        <v>FIGHTING</v>
      </c>
      <c r="F973" s="17" t="str">
        <f>+IF('Colaris Pokedex'!I166&lt;&gt;"",'Colaris Pokedex'!I166,"")</f>
        <v>30,30,30,30,30,30</v>
      </c>
      <c r="G973" s="17" t="str">
        <f>+IF('Colaris Pokedex'!J166&lt;&gt;"",'Colaris Pokedex'!J166,"")</f>
        <v>Female50Percent</v>
      </c>
      <c r="H973" s="17" t="str">
        <f>+IF('Colaris Pokedex'!K166&lt;&gt;"",'Colaris Pokedex'!K166,"")</f>
        <v>Medium</v>
      </c>
      <c r="I973" s="17">
        <f>+IF('Colaris Pokedex'!L166&lt;&gt;"",'Colaris Pokedex'!L166,"")</f>
        <v>0</v>
      </c>
      <c r="J973" s="17" t="str">
        <f>+IF('Colaris Pokedex'!M166&lt;&gt;"",'Colaris Pokedex'!M166,"")</f>
        <v>0,0,0,0,0,0</v>
      </c>
      <c r="K973" s="17">
        <f>+IF('Colaris Pokedex'!N166&lt;&gt;"",'Colaris Pokedex'!N166,"")</f>
        <v>255</v>
      </c>
      <c r="L973" s="17">
        <f>+IF('Colaris Pokedex'!O166&lt;&gt;"",'Colaris Pokedex'!O166,"")</f>
        <v>70</v>
      </c>
      <c r="M973" s="17" t="str">
        <f>+IF('Colaris Pokedex'!P166&lt;&gt;"",'Colaris Pokedex'!P166,"")</f>
        <v>RUNAWAY</v>
      </c>
      <c r="N973" s="17" t="str">
        <f>+IF('Colaris Pokedex'!Q166&lt;&gt;"",'Colaris Pokedex'!Q166,"")</f>
        <v/>
      </c>
      <c r="O973" s="17" t="str">
        <f>+IF('Colaris Pokedex'!R166&lt;&gt;"",'Colaris Pokedex'!R166,"")</f>
        <v>1,TACKLE,1,LEER,1,GROWL,1,SCARYFACE</v>
      </c>
      <c r="P973" s="17" t="str">
        <f>+IF('Colaris Pokedex'!S166&lt;&gt;"",'Colaris Pokedex'!S166,"")</f>
        <v>FIREPUNCH,THUNDERPUNCH,ICEPUNCH,SWORDSDANCE,TAUNT,TRICK,GRASSYTERRAIN</v>
      </c>
      <c r="Q973" s="17" t="str">
        <f>+IF('Colaris Pokedex'!T166&lt;&gt;"",'Colaris Pokedex'!T166,"")</f>
        <v>Field</v>
      </c>
      <c r="R973" s="17">
        <f>+IF('Colaris Pokedex'!U166&lt;&gt;"",'Colaris Pokedex'!U166,"")</f>
        <v>4080</v>
      </c>
      <c r="S973" s="17">
        <f>+IF('Colaris Pokedex'!V166&lt;&gt;"",'Colaris Pokedex'!V166,"")</f>
        <v>0.1</v>
      </c>
      <c r="T973" s="17">
        <f>+IF('Colaris Pokedex'!W166&lt;&gt;"",'Colaris Pokedex'!W166,"")</f>
        <v>0.1</v>
      </c>
      <c r="U973" s="17" t="str">
        <f>+IF('Colaris Pokedex'!X166&lt;&gt;"",'Colaris Pokedex'!X166,"")</f>
        <v>Brown</v>
      </c>
      <c r="V973" s="17" t="str">
        <f>+IF('Colaris Pokedex'!Y166&lt;&gt;"",'Colaris Pokedex'!Y166,"")</f>
        <v/>
      </c>
      <c r="W973" s="17">
        <f>+IF('Colaris Pokedex'!Z166&lt;&gt;"",'Colaris Pokedex'!Z166,"")</f>
        <v>972</v>
      </c>
      <c r="X973" s="17">
        <f>+IF('Colaris Pokedex'!AA166&lt;&gt;"",'Colaris Pokedex'!AA166,"")</f>
        <v>0</v>
      </c>
      <c r="Y973" s="17">
        <f>+IF('Colaris Pokedex'!AB166&lt;&gt;"",'Colaris Pokedex'!AB166,"")</f>
        <v>0</v>
      </c>
      <c r="Z973" s="17">
        <f>+IF('Colaris Pokedex'!AC166&lt;&gt;"",'Colaris Pokedex'!AC166,"")</f>
        <v>0</v>
      </c>
      <c r="AA973" s="17">
        <f>+IF('Colaris Pokedex'!AD166&lt;&gt;"",'Colaris Pokedex'!AD166,"")</f>
        <v>0</v>
      </c>
      <c r="AB973" s="17">
        <f>+IF('Colaris Pokedex'!AE166&lt;&gt;"",'Colaris Pokedex'!AE166,"")</f>
        <v>0</v>
      </c>
      <c r="AC973" s="17">
        <f>+IF('Colaris Pokedex'!AF166&lt;&gt;"",'Colaris Pokedex'!AF166,"")</f>
        <v>0</v>
      </c>
      <c r="AD973" s="17">
        <f>+IF('Colaris Pokedex'!AG166&lt;&gt;"",'Colaris Pokedex'!AG166,"")</f>
        <v>0</v>
      </c>
      <c r="AE973" s="17">
        <f>+IF('Colaris Pokedex'!AH166&lt;&gt;"",'Colaris Pokedex'!AH166,"")</f>
        <v>0</v>
      </c>
      <c r="AF973" s="17">
        <f>+IF('Colaris Pokedex'!AI166&lt;&gt;"",'Colaris Pokedex'!AI166,"")</f>
        <v>0</v>
      </c>
      <c r="AG973" s="17" t="str">
        <f>+IF('Colaris Pokedex'!AJ166&lt;&gt;"",'Colaris Pokedex'!AJ166,"")</f>
        <v>972,0,0,0,0,0,0,0,0,0</v>
      </c>
      <c r="AH973" s="17" t="str">
        <f>+IF('Colaris Pokedex'!AK166&lt;&gt;"",'Colaris Pokedex'!AK166,"")</f>
        <v>TODO</v>
      </c>
      <c r="AI973" s="17" t="str">
        <f>+IF('Colaris Pokedex'!AL166&lt;&gt;"",'Colaris Pokedex'!AL166,"")</f>
        <v>"TO DO"</v>
      </c>
      <c r="AJ973" s="17" t="str">
        <f>+IF('Colaris Pokedex'!AM166&lt;&gt;"",'Colaris Pokedex'!AM166,"")</f>
        <v/>
      </c>
      <c r="AK973" s="17" t="str">
        <f>+IF('Colaris Pokedex'!AN166&lt;&gt;"",'Colaris Pokedex'!AN166,"")</f>
        <v/>
      </c>
      <c r="AL973" s="17" t="str">
        <f>+IF('Colaris Pokedex'!AO166&lt;&gt;"",'Colaris Pokedex'!AO166,"")</f>
        <v/>
      </c>
      <c r="AM973" s="17" t="str">
        <f>+IF('Colaris Pokedex'!AP166&lt;&gt;"",'Colaris Pokedex'!AP166,"")</f>
        <v/>
      </c>
      <c r="AN973" s="17">
        <f>+IF('Colaris Pokedex'!AQ166&lt;&gt;"",'Colaris Pokedex'!AQ166,"")</f>
        <v>0</v>
      </c>
      <c r="AO973" s="17">
        <f>+IF('Colaris Pokedex'!AR166&lt;&gt;"",'Colaris Pokedex'!AR166,"")</f>
        <v>25</v>
      </c>
      <c r="AP973" s="17">
        <f>+IF('Colaris Pokedex'!AS166&lt;&gt;"",'Colaris Pokedex'!AS166,"")</f>
        <v>0</v>
      </c>
      <c r="AQ973" s="17" t="str">
        <f>+IF('Colaris Pokedex'!AT166&lt;&gt;"",'Colaris Pokedex'!AT166,"")</f>
        <v/>
      </c>
      <c r="AT973" s="17" t="str">
        <f t="shared" si="28"/>
        <v>[972];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6" x14ac:dyDescent="0.25">
      <c r="A974" s="16">
        <v>973</v>
      </c>
      <c r="B974" s="17" t="str">
        <f>+IF('Colaris Pokedex'!E167&lt;&gt;"",'Colaris Pokedex'!E167,"")</f>
        <v>Sevoose</v>
      </c>
      <c r="C974" s="17" t="str">
        <f>+IF('Colaris Pokedex'!F167&lt;&gt;"",'Colaris Pokedex'!F167,"")</f>
        <v>SEVOOSE</v>
      </c>
      <c r="D974" s="17" t="str">
        <f>+IF('Colaris Pokedex'!G167&lt;&gt;"",'Colaris Pokedex'!G167,"")</f>
        <v>NORMAL</v>
      </c>
      <c r="E974" s="17" t="str">
        <f>+IF('Colaris Pokedex'!H167&lt;&gt;"",'Colaris Pokedex'!H167,"")</f>
        <v>POISON</v>
      </c>
      <c r="F974" s="17" t="str">
        <f>+IF('Colaris Pokedex'!I167&lt;&gt;"",'Colaris Pokedex'!I167,"")</f>
        <v>30,30,30,30,30,30</v>
      </c>
      <c r="G974" s="17" t="str">
        <f>+IF('Colaris Pokedex'!J167&lt;&gt;"",'Colaris Pokedex'!J167,"")</f>
        <v>Female50Percent</v>
      </c>
      <c r="H974" s="17" t="str">
        <f>+IF('Colaris Pokedex'!K167&lt;&gt;"",'Colaris Pokedex'!K167,"")</f>
        <v>Medium</v>
      </c>
      <c r="I974" s="17">
        <f>+IF('Colaris Pokedex'!L167&lt;&gt;"",'Colaris Pokedex'!L167,"")</f>
        <v>0</v>
      </c>
      <c r="J974" s="17" t="str">
        <f>+IF('Colaris Pokedex'!M167&lt;&gt;"",'Colaris Pokedex'!M167,"")</f>
        <v>0,0,0,0,0,0</v>
      </c>
      <c r="K974" s="17">
        <f>+IF('Colaris Pokedex'!N167&lt;&gt;"",'Colaris Pokedex'!N167,"")</f>
        <v>255</v>
      </c>
      <c r="L974" s="17">
        <f>+IF('Colaris Pokedex'!O167&lt;&gt;"",'Colaris Pokedex'!O167,"")</f>
        <v>70</v>
      </c>
      <c r="M974" s="17" t="str">
        <f>+IF('Colaris Pokedex'!P167&lt;&gt;"",'Colaris Pokedex'!P167,"")</f>
        <v>RUNAWAY</v>
      </c>
      <c r="N974" s="17" t="str">
        <f>+IF('Colaris Pokedex'!Q167&lt;&gt;"",'Colaris Pokedex'!Q167,"")</f>
        <v/>
      </c>
      <c r="O974" s="17" t="str">
        <f>+IF('Colaris Pokedex'!R167&lt;&gt;"",'Colaris Pokedex'!R167,"")</f>
        <v>1,TACKLE,1,LEER,1,GROWL,1,SCARYFACE</v>
      </c>
      <c r="P974" s="17" t="str">
        <f>+IF('Colaris Pokedex'!S167&lt;&gt;"",'Colaris Pokedex'!S167,"")</f>
        <v>FIREPUNCH,THUNDERPUNCH,ICEPUNCH,SWORDSDANCE,TAUNT,TRICK,GRASSYTERRAIN</v>
      </c>
      <c r="Q974" s="17" t="str">
        <f>+IF('Colaris Pokedex'!T167&lt;&gt;"",'Colaris Pokedex'!T167,"")</f>
        <v>Field</v>
      </c>
      <c r="R974" s="17">
        <f>+IF('Colaris Pokedex'!U167&lt;&gt;"",'Colaris Pokedex'!U167,"")</f>
        <v>4080</v>
      </c>
      <c r="S974" s="17">
        <f>+IF('Colaris Pokedex'!V167&lt;&gt;"",'Colaris Pokedex'!V167,"")</f>
        <v>0.1</v>
      </c>
      <c r="T974" s="17">
        <f>+IF('Colaris Pokedex'!W167&lt;&gt;"",'Colaris Pokedex'!W167,"")</f>
        <v>0.1</v>
      </c>
      <c r="U974" s="17" t="str">
        <f>+IF('Colaris Pokedex'!X167&lt;&gt;"",'Colaris Pokedex'!X167,"")</f>
        <v>Brown</v>
      </c>
      <c r="V974" s="17" t="str">
        <f>+IF('Colaris Pokedex'!Y167&lt;&gt;"",'Colaris Pokedex'!Y167,"")</f>
        <v/>
      </c>
      <c r="W974" s="17">
        <f>+IF('Colaris Pokedex'!Z167&lt;&gt;"",'Colaris Pokedex'!Z167,"")</f>
        <v>973</v>
      </c>
      <c r="X974" s="17">
        <f>+IF('Colaris Pokedex'!AA167&lt;&gt;"",'Colaris Pokedex'!AA167,"")</f>
        <v>0</v>
      </c>
      <c r="Y974" s="17">
        <f>+IF('Colaris Pokedex'!AB167&lt;&gt;"",'Colaris Pokedex'!AB167,"")</f>
        <v>0</v>
      </c>
      <c r="Z974" s="17">
        <f>+IF('Colaris Pokedex'!AC167&lt;&gt;"",'Colaris Pokedex'!AC167,"")</f>
        <v>0</v>
      </c>
      <c r="AA974" s="17">
        <f>+IF('Colaris Pokedex'!AD167&lt;&gt;"",'Colaris Pokedex'!AD167,"")</f>
        <v>0</v>
      </c>
      <c r="AB974" s="17">
        <f>+IF('Colaris Pokedex'!AE167&lt;&gt;"",'Colaris Pokedex'!AE167,"")</f>
        <v>0</v>
      </c>
      <c r="AC974" s="17">
        <f>+IF('Colaris Pokedex'!AF167&lt;&gt;"",'Colaris Pokedex'!AF167,"")</f>
        <v>0</v>
      </c>
      <c r="AD974" s="17">
        <f>+IF('Colaris Pokedex'!AG167&lt;&gt;"",'Colaris Pokedex'!AG167,"")</f>
        <v>0</v>
      </c>
      <c r="AE974" s="17">
        <f>+IF('Colaris Pokedex'!AH167&lt;&gt;"",'Colaris Pokedex'!AH167,"")</f>
        <v>0</v>
      </c>
      <c r="AF974" s="17">
        <f>+IF('Colaris Pokedex'!AI167&lt;&gt;"",'Colaris Pokedex'!AI167,"")</f>
        <v>0</v>
      </c>
      <c r="AG974" s="17" t="str">
        <f>+IF('Colaris Pokedex'!AJ167&lt;&gt;"",'Colaris Pokedex'!AJ167,"")</f>
        <v>973,0,0,0,0,0,0,0,0,0</v>
      </c>
      <c r="AH974" s="17" t="str">
        <f>+IF('Colaris Pokedex'!AK167&lt;&gt;"",'Colaris Pokedex'!AK167,"")</f>
        <v>TODO</v>
      </c>
      <c r="AI974" s="17" t="str">
        <f>+IF('Colaris Pokedex'!AL167&lt;&gt;"",'Colaris Pokedex'!AL167,"")</f>
        <v>"TO DO"</v>
      </c>
      <c r="AJ974" s="17" t="str">
        <f>+IF('Colaris Pokedex'!AM167&lt;&gt;"",'Colaris Pokedex'!AM167,"")</f>
        <v/>
      </c>
      <c r="AK974" s="17" t="str">
        <f>+IF('Colaris Pokedex'!AN167&lt;&gt;"",'Colaris Pokedex'!AN167,"")</f>
        <v/>
      </c>
      <c r="AL974" s="17" t="str">
        <f>+IF('Colaris Pokedex'!AO167&lt;&gt;"",'Colaris Pokedex'!AO167,"")</f>
        <v/>
      </c>
      <c r="AM974" s="17" t="str">
        <f>+IF('Colaris Pokedex'!AP167&lt;&gt;"",'Colaris Pokedex'!AP167,"")</f>
        <v/>
      </c>
      <c r="AN974" s="17">
        <f>+IF('Colaris Pokedex'!AQ167&lt;&gt;"",'Colaris Pokedex'!AQ167,"")</f>
        <v>0</v>
      </c>
      <c r="AO974" s="17">
        <f>+IF('Colaris Pokedex'!AR167&lt;&gt;"",'Colaris Pokedex'!AR167,"")</f>
        <v>25</v>
      </c>
      <c r="AP974" s="17">
        <f>+IF('Colaris Pokedex'!AS167&lt;&gt;"",'Colaris Pokedex'!AS167,"")</f>
        <v>0</v>
      </c>
      <c r="AQ974" s="17" t="str">
        <f>+IF('Colaris Pokedex'!AT167&lt;&gt;"",'Colaris Pokedex'!AT167,"")</f>
        <v/>
      </c>
      <c r="AT974" s="17" t="str">
        <f t="shared" si="28"/>
        <v>[973];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6" x14ac:dyDescent="0.25">
      <c r="A975" s="16">
        <v>974</v>
      </c>
      <c r="B975" s="17" t="str">
        <f>+IF('Colaris Pokedex'!E168&lt;&gt;"",'Colaris Pokedex'!E168,"")</f>
        <v>Zangviper</v>
      </c>
      <c r="C975" s="17" t="str">
        <f>+IF('Colaris Pokedex'!F168&lt;&gt;"",'Colaris Pokedex'!F168,"")</f>
        <v>ZANGVIPER</v>
      </c>
      <c r="D975" s="17" t="str">
        <f>+IF('Colaris Pokedex'!G168&lt;&gt;"",'Colaris Pokedex'!G168,"")</f>
        <v>POISON</v>
      </c>
      <c r="E975" s="17" t="str">
        <f>+IF('Colaris Pokedex'!H168&lt;&gt;"",'Colaris Pokedex'!H168,"")</f>
        <v>NORMAL</v>
      </c>
      <c r="F975" s="17" t="str">
        <f>+IF('Colaris Pokedex'!I168&lt;&gt;"",'Colaris Pokedex'!I168,"")</f>
        <v>30,30,30,30,30,30</v>
      </c>
      <c r="G975" s="17" t="str">
        <f>+IF('Colaris Pokedex'!J168&lt;&gt;"",'Colaris Pokedex'!J168,"")</f>
        <v>Female50Percent</v>
      </c>
      <c r="H975" s="17" t="str">
        <f>+IF('Colaris Pokedex'!K168&lt;&gt;"",'Colaris Pokedex'!K168,"")</f>
        <v>Medium</v>
      </c>
      <c r="I975" s="17">
        <f>+IF('Colaris Pokedex'!L168&lt;&gt;"",'Colaris Pokedex'!L168,"")</f>
        <v>0</v>
      </c>
      <c r="J975" s="17" t="str">
        <f>+IF('Colaris Pokedex'!M168&lt;&gt;"",'Colaris Pokedex'!M168,"")</f>
        <v>0,0,0,0,0,0</v>
      </c>
      <c r="K975" s="17">
        <f>+IF('Colaris Pokedex'!N168&lt;&gt;"",'Colaris Pokedex'!N168,"")</f>
        <v>255</v>
      </c>
      <c r="L975" s="17">
        <f>+IF('Colaris Pokedex'!O168&lt;&gt;"",'Colaris Pokedex'!O168,"")</f>
        <v>70</v>
      </c>
      <c r="M975" s="17" t="str">
        <f>+IF('Colaris Pokedex'!P168&lt;&gt;"",'Colaris Pokedex'!P168,"")</f>
        <v>RUNAWAY</v>
      </c>
      <c r="N975" s="17" t="str">
        <f>+IF('Colaris Pokedex'!Q168&lt;&gt;"",'Colaris Pokedex'!Q168,"")</f>
        <v/>
      </c>
      <c r="O975" s="17" t="str">
        <f>+IF('Colaris Pokedex'!R168&lt;&gt;"",'Colaris Pokedex'!R168,"")</f>
        <v>1,TACKLE,1,LEER,1,GROWL,1,SCARYFACE</v>
      </c>
      <c r="P975" s="17" t="str">
        <f>+IF('Colaris Pokedex'!S168&lt;&gt;"",'Colaris Pokedex'!S168,"")</f>
        <v>FIREPUNCH,THUNDERPUNCH,ICEPUNCH,SWORDSDANCE,TAUNT,TRICK,GRASSYTERRAIN</v>
      </c>
      <c r="Q975" s="17" t="str">
        <f>+IF('Colaris Pokedex'!T168&lt;&gt;"",'Colaris Pokedex'!T168,"")</f>
        <v>Field</v>
      </c>
      <c r="R975" s="17">
        <f>+IF('Colaris Pokedex'!U168&lt;&gt;"",'Colaris Pokedex'!U168,"")</f>
        <v>4080</v>
      </c>
      <c r="S975" s="17">
        <f>+IF('Colaris Pokedex'!V168&lt;&gt;"",'Colaris Pokedex'!V168,"")</f>
        <v>0.1</v>
      </c>
      <c r="T975" s="17">
        <f>+IF('Colaris Pokedex'!W168&lt;&gt;"",'Colaris Pokedex'!W168,"")</f>
        <v>0.1</v>
      </c>
      <c r="U975" s="17" t="str">
        <f>+IF('Colaris Pokedex'!X168&lt;&gt;"",'Colaris Pokedex'!X168,"")</f>
        <v>Brown</v>
      </c>
      <c r="V975" s="17" t="str">
        <f>+IF('Colaris Pokedex'!Y168&lt;&gt;"",'Colaris Pokedex'!Y168,"")</f>
        <v/>
      </c>
      <c r="W975" s="17">
        <f>+IF('Colaris Pokedex'!Z168&lt;&gt;"",'Colaris Pokedex'!Z168,"")</f>
        <v>974</v>
      </c>
      <c r="X975" s="17">
        <f>+IF('Colaris Pokedex'!AA168&lt;&gt;"",'Colaris Pokedex'!AA168,"")</f>
        <v>0</v>
      </c>
      <c r="Y975" s="17">
        <f>+IF('Colaris Pokedex'!AB168&lt;&gt;"",'Colaris Pokedex'!AB168,"")</f>
        <v>0</v>
      </c>
      <c r="Z975" s="17">
        <f>+IF('Colaris Pokedex'!AC168&lt;&gt;"",'Colaris Pokedex'!AC168,"")</f>
        <v>0</v>
      </c>
      <c r="AA975" s="17">
        <f>+IF('Colaris Pokedex'!AD168&lt;&gt;"",'Colaris Pokedex'!AD168,"")</f>
        <v>0</v>
      </c>
      <c r="AB975" s="17">
        <f>+IF('Colaris Pokedex'!AE168&lt;&gt;"",'Colaris Pokedex'!AE168,"")</f>
        <v>0</v>
      </c>
      <c r="AC975" s="17">
        <f>+IF('Colaris Pokedex'!AF168&lt;&gt;"",'Colaris Pokedex'!AF168,"")</f>
        <v>0</v>
      </c>
      <c r="AD975" s="17">
        <f>+IF('Colaris Pokedex'!AG168&lt;&gt;"",'Colaris Pokedex'!AG168,"")</f>
        <v>0</v>
      </c>
      <c r="AE975" s="17">
        <f>+IF('Colaris Pokedex'!AH168&lt;&gt;"",'Colaris Pokedex'!AH168,"")</f>
        <v>0</v>
      </c>
      <c r="AF975" s="17">
        <f>+IF('Colaris Pokedex'!AI168&lt;&gt;"",'Colaris Pokedex'!AI168,"")</f>
        <v>0</v>
      </c>
      <c r="AG975" s="17" t="str">
        <f>+IF('Colaris Pokedex'!AJ168&lt;&gt;"",'Colaris Pokedex'!AJ168,"")</f>
        <v>974,0,0,0,0,0,0,0,0,0</v>
      </c>
      <c r="AH975" s="17" t="str">
        <f>+IF('Colaris Pokedex'!AK168&lt;&gt;"",'Colaris Pokedex'!AK168,"")</f>
        <v>TODO</v>
      </c>
      <c r="AI975" s="17" t="str">
        <f>+IF('Colaris Pokedex'!AL168&lt;&gt;"",'Colaris Pokedex'!AL168,"")</f>
        <v>"TO DO"</v>
      </c>
      <c r="AJ975" s="17" t="str">
        <f>+IF('Colaris Pokedex'!AM168&lt;&gt;"",'Colaris Pokedex'!AM168,"")</f>
        <v/>
      </c>
      <c r="AK975" s="17" t="str">
        <f>+IF('Colaris Pokedex'!AN168&lt;&gt;"",'Colaris Pokedex'!AN168,"")</f>
        <v/>
      </c>
      <c r="AL975" s="17" t="str">
        <f>+IF('Colaris Pokedex'!AO168&lt;&gt;"",'Colaris Pokedex'!AO168,"")</f>
        <v/>
      </c>
      <c r="AM975" s="17" t="str">
        <f>+IF('Colaris Pokedex'!AP168&lt;&gt;"",'Colaris Pokedex'!AP168,"")</f>
        <v/>
      </c>
      <c r="AN975" s="17">
        <f>+IF('Colaris Pokedex'!AQ168&lt;&gt;"",'Colaris Pokedex'!AQ168,"")</f>
        <v>0</v>
      </c>
      <c r="AO975" s="17">
        <f>+IF('Colaris Pokedex'!AR168&lt;&gt;"",'Colaris Pokedex'!AR168,"")</f>
        <v>25</v>
      </c>
      <c r="AP975" s="17">
        <f>+IF('Colaris Pokedex'!AS168&lt;&gt;"",'Colaris Pokedex'!AS168,"")</f>
        <v>0</v>
      </c>
      <c r="AQ975" s="17" t="str">
        <f>+IF('Colaris Pokedex'!AT168&lt;&gt;"",'Colaris Pokedex'!AT168,"")</f>
        <v/>
      </c>
      <c r="AT975" s="17" t="str">
        <f t="shared" si="28"/>
        <v>[974];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6" x14ac:dyDescent="0.25">
      <c r="A976" s="16">
        <v>975</v>
      </c>
      <c r="B976" s="17" t="str">
        <f>+IF('Colaris Pokedex'!E169&lt;&gt;"",'Colaris Pokedex'!E169,"")</f>
        <v>Astein</v>
      </c>
      <c r="C976" s="17" t="str">
        <f>+IF('Colaris Pokedex'!F169&lt;&gt;"",'Colaris Pokedex'!F169,"")</f>
        <v>ASTEIN</v>
      </c>
      <c r="D976" s="17" t="str">
        <f>+IF('Colaris Pokedex'!G169&lt;&gt;"",'Colaris Pokedex'!G169,"")</f>
        <v>ROCK</v>
      </c>
      <c r="E976" s="17" t="str">
        <f>+IF('Colaris Pokedex'!H169&lt;&gt;"",'Colaris Pokedex'!H169,"")</f>
        <v/>
      </c>
      <c r="F976" s="17" t="str">
        <f>+IF('Colaris Pokedex'!I169&lt;&gt;"",'Colaris Pokedex'!I169,"")</f>
        <v>30,30,30,30,30,30</v>
      </c>
      <c r="G976" s="17" t="str">
        <f>+IF('Colaris Pokedex'!J169&lt;&gt;"",'Colaris Pokedex'!J169,"")</f>
        <v>Female50Percent</v>
      </c>
      <c r="H976" s="17" t="str">
        <f>+IF('Colaris Pokedex'!K169&lt;&gt;"",'Colaris Pokedex'!K169,"")</f>
        <v>Medium</v>
      </c>
      <c r="I976" s="17">
        <f>+IF('Colaris Pokedex'!L169&lt;&gt;"",'Colaris Pokedex'!L169,"")</f>
        <v>0</v>
      </c>
      <c r="J976" s="17" t="str">
        <f>+IF('Colaris Pokedex'!M169&lt;&gt;"",'Colaris Pokedex'!M169,"")</f>
        <v>0,0,0,0,0,0</v>
      </c>
      <c r="K976" s="17">
        <f>+IF('Colaris Pokedex'!N169&lt;&gt;"",'Colaris Pokedex'!N169,"")</f>
        <v>255</v>
      </c>
      <c r="L976" s="17">
        <f>+IF('Colaris Pokedex'!O169&lt;&gt;"",'Colaris Pokedex'!O169,"")</f>
        <v>70</v>
      </c>
      <c r="M976" s="17" t="str">
        <f>+IF('Colaris Pokedex'!P169&lt;&gt;"",'Colaris Pokedex'!P169,"")</f>
        <v>RUNAWAY</v>
      </c>
      <c r="N976" s="17" t="str">
        <f>+IF('Colaris Pokedex'!Q169&lt;&gt;"",'Colaris Pokedex'!Q169,"")</f>
        <v/>
      </c>
      <c r="O976" s="17" t="str">
        <f>+IF('Colaris Pokedex'!R169&lt;&gt;"",'Colaris Pokedex'!R169,"")</f>
        <v>1,TACKLE,1,LEER,1,GROWL,1,SCARYFACE</v>
      </c>
      <c r="P976" s="17" t="str">
        <f>+IF('Colaris Pokedex'!S169&lt;&gt;"",'Colaris Pokedex'!S169,"")</f>
        <v>FIREPUNCH,THUNDERPUNCH,ICEPUNCH,SWORDSDANCE,TAUNT,TRICK,GRASSYTERRAIN</v>
      </c>
      <c r="Q976" s="17" t="str">
        <f>+IF('Colaris Pokedex'!T169&lt;&gt;"",'Colaris Pokedex'!T169,"")</f>
        <v>Field</v>
      </c>
      <c r="R976" s="17">
        <f>+IF('Colaris Pokedex'!U169&lt;&gt;"",'Colaris Pokedex'!U169,"")</f>
        <v>4080</v>
      </c>
      <c r="S976" s="17">
        <f>+IF('Colaris Pokedex'!V169&lt;&gt;"",'Colaris Pokedex'!V169,"")</f>
        <v>0.1</v>
      </c>
      <c r="T976" s="17">
        <f>+IF('Colaris Pokedex'!W169&lt;&gt;"",'Colaris Pokedex'!W169,"")</f>
        <v>0.1</v>
      </c>
      <c r="U976" s="17" t="str">
        <f>+IF('Colaris Pokedex'!X169&lt;&gt;"",'Colaris Pokedex'!X169,"")</f>
        <v>Brown</v>
      </c>
      <c r="V976" s="17" t="str">
        <f>+IF('Colaris Pokedex'!Y169&lt;&gt;"",'Colaris Pokedex'!Y169,"")</f>
        <v/>
      </c>
      <c r="W976" s="17">
        <f>+IF('Colaris Pokedex'!Z169&lt;&gt;"",'Colaris Pokedex'!Z169,"")</f>
        <v>975</v>
      </c>
      <c r="X976" s="17">
        <f>+IF('Colaris Pokedex'!AA169&lt;&gt;"",'Colaris Pokedex'!AA169,"")</f>
        <v>0</v>
      </c>
      <c r="Y976" s="17">
        <f>+IF('Colaris Pokedex'!AB169&lt;&gt;"",'Colaris Pokedex'!AB169,"")</f>
        <v>0</v>
      </c>
      <c r="Z976" s="17">
        <f>+IF('Colaris Pokedex'!AC169&lt;&gt;"",'Colaris Pokedex'!AC169,"")</f>
        <v>0</v>
      </c>
      <c r="AA976" s="17">
        <f>+IF('Colaris Pokedex'!AD169&lt;&gt;"",'Colaris Pokedex'!AD169,"")</f>
        <v>0</v>
      </c>
      <c r="AB976" s="17">
        <f>+IF('Colaris Pokedex'!AE169&lt;&gt;"",'Colaris Pokedex'!AE169,"")</f>
        <v>0</v>
      </c>
      <c r="AC976" s="17">
        <f>+IF('Colaris Pokedex'!AF169&lt;&gt;"",'Colaris Pokedex'!AF169,"")</f>
        <v>0</v>
      </c>
      <c r="AD976" s="17">
        <f>+IF('Colaris Pokedex'!AG169&lt;&gt;"",'Colaris Pokedex'!AG169,"")</f>
        <v>0</v>
      </c>
      <c r="AE976" s="17">
        <f>+IF('Colaris Pokedex'!AH169&lt;&gt;"",'Colaris Pokedex'!AH169,"")</f>
        <v>0</v>
      </c>
      <c r="AF976" s="17">
        <f>+IF('Colaris Pokedex'!AI169&lt;&gt;"",'Colaris Pokedex'!AI169,"")</f>
        <v>0</v>
      </c>
      <c r="AG976" s="17" t="str">
        <f>+IF('Colaris Pokedex'!AJ169&lt;&gt;"",'Colaris Pokedex'!AJ169,"")</f>
        <v>975,0,0,0,0,0,0,0,0,0</v>
      </c>
      <c r="AH976" s="17" t="str">
        <f>+IF('Colaris Pokedex'!AK169&lt;&gt;"",'Colaris Pokedex'!AK169,"")</f>
        <v>TODO</v>
      </c>
      <c r="AI976" s="17" t="str">
        <f>+IF('Colaris Pokedex'!AL169&lt;&gt;"",'Colaris Pokedex'!AL169,"")</f>
        <v>"TO DO"</v>
      </c>
      <c r="AJ976" s="17" t="str">
        <f>+IF('Colaris Pokedex'!AM169&lt;&gt;"",'Colaris Pokedex'!AM169,"")</f>
        <v/>
      </c>
      <c r="AK976" s="17" t="str">
        <f>+IF('Colaris Pokedex'!AN169&lt;&gt;"",'Colaris Pokedex'!AN169,"")</f>
        <v/>
      </c>
      <c r="AL976" s="17" t="str">
        <f>+IF('Colaris Pokedex'!AO169&lt;&gt;"",'Colaris Pokedex'!AO169,"")</f>
        <v/>
      </c>
      <c r="AM976" s="17" t="str">
        <f>+IF('Colaris Pokedex'!AP169&lt;&gt;"",'Colaris Pokedex'!AP169,"")</f>
        <v/>
      </c>
      <c r="AN976" s="17">
        <f>+IF('Colaris Pokedex'!AQ169&lt;&gt;"",'Colaris Pokedex'!AQ169,"")</f>
        <v>0</v>
      </c>
      <c r="AO976" s="17">
        <f>+IF('Colaris Pokedex'!AR169&lt;&gt;"",'Colaris Pokedex'!AR169,"")</f>
        <v>25</v>
      </c>
      <c r="AP976" s="17">
        <f>+IF('Colaris Pokedex'!AS169&lt;&gt;"",'Colaris Pokedex'!AS169,"")</f>
        <v>0</v>
      </c>
      <c r="AQ976" s="17" t="str">
        <f>+IF('Colaris Pokedex'!AT169&lt;&gt;"",'Colaris Pokedex'!AT169,"")</f>
        <v/>
      </c>
      <c r="AT976" s="17" t="str">
        <f t="shared" si="28"/>
        <v>[975];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6" x14ac:dyDescent="0.25">
      <c r="A977" s="16">
        <v>976</v>
      </c>
      <c r="B977" s="17" t="str">
        <f>+IF('Colaris Pokedex'!E170&lt;&gt;"",'Colaris Pokedex'!E170,"")</f>
        <v>Starjewl</v>
      </c>
      <c r="C977" s="17" t="str">
        <f>+IF('Colaris Pokedex'!F170&lt;&gt;"",'Colaris Pokedex'!F170,"")</f>
        <v>STARJEWL</v>
      </c>
      <c r="D977" s="17" t="str">
        <f>+IF('Colaris Pokedex'!G170&lt;&gt;"",'Colaris Pokedex'!G170,"")</f>
        <v>ROCK</v>
      </c>
      <c r="E977" s="17" t="str">
        <f>+IF('Colaris Pokedex'!H170&lt;&gt;"",'Colaris Pokedex'!H170,"")</f>
        <v>POISON</v>
      </c>
      <c r="F977" s="17" t="str">
        <f>+IF('Colaris Pokedex'!I170&lt;&gt;"",'Colaris Pokedex'!I170,"")</f>
        <v>30,30,30,30,30,30</v>
      </c>
      <c r="G977" s="17" t="str">
        <f>+IF('Colaris Pokedex'!J170&lt;&gt;"",'Colaris Pokedex'!J170,"")</f>
        <v>Female50Percent</v>
      </c>
      <c r="H977" s="17" t="str">
        <f>+IF('Colaris Pokedex'!K170&lt;&gt;"",'Colaris Pokedex'!K170,"")</f>
        <v>Medium</v>
      </c>
      <c r="I977" s="17">
        <f>+IF('Colaris Pokedex'!L170&lt;&gt;"",'Colaris Pokedex'!L170,"")</f>
        <v>0</v>
      </c>
      <c r="J977" s="17" t="str">
        <f>+IF('Colaris Pokedex'!M170&lt;&gt;"",'Colaris Pokedex'!M170,"")</f>
        <v>0,0,0,0,0,0</v>
      </c>
      <c r="K977" s="17">
        <f>+IF('Colaris Pokedex'!N170&lt;&gt;"",'Colaris Pokedex'!N170,"")</f>
        <v>255</v>
      </c>
      <c r="L977" s="17">
        <f>+IF('Colaris Pokedex'!O170&lt;&gt;"",'Colaris Pokedex'!O170,"")</f>
        <v>70</v>
      </c>
      <c r="M977" s="17" t="str">
        <f>+IF('Colaris Pokedex'!P170&lt;&gt;"",'Colaris Pokedex'!P170,"")</f>
        <v>RUNAWAY</v>
      </c>
      <c r="N977" s="17" t="str">
        <f>+IF('Colaris Pokedex'!Q170&lt;&gt;"",'Colaris Pokedex'!Q170,"")</f>
        <v/>
      </c>
      <c r="O977" s="17" t="str">
        <f>+IF('Colaris Pokedex'!R170&lt;&gt;"",'Colaris Pokedex'!R170,"")</f>
        <v>1,TACKLE,1,LEER,1,GROWL,1,SCARYFACE</v>
      </c>
      <c r="P977" s="17" t="str">
        <f>+IF('Colaris Pokedex'!S170&lt;&gt;"",'Colaris Pokedex'!S170,"")</f>
        <v>FIREPUNCH,THUNDERPUNCH,ICEPUNCH,SWORDSDANCE,TAUNT,TRICK,GRASSYTERRAIN</v>
      </c>
      <c r="Q977" s="17" t="str">
        <f>+IF('Colaris Pokedex'!T170&lt;&gt;"",'Colaris Pokedex'!T170,"")</f>
        <v>Field</v>
      </c>
      <c r="R977" s="17">
        <f>+IF('Colaris Pokedex'!U170&lt;&gt;"",'Colaris Pokedex'!U170,"")</f>
        <v>4080</v>
      </c>
      <c r="S977" s="17">
        <f>+IF('Colaris Pokedex'!V170&lt;&gt;"",'Colaris Pokedex'!V170,"")</f>
        <v>0.1</v>
      </c>
      <c r="T977" s="17">
        <f>+IF('Colaris Pokedex'!W170&lt;&gt;"",'Colaris Pokedex'!W170,"")</f>
        <v>0.1</v>
      </c>
      <c r="U977" s="17" t="str">
        <f>+IF('Colaris Pokedex'!X170&lt;&gt;"",'Colaris Pokedex'!X170,"")</f>
        <v>Brown</v>
      </c>
      <c r="V977" s="17" t="str">
        <f>+IF('Colaris Pokedex'!Y170&lt;&gt;"",'Colaris Pokedex'!Y170,"")</f>
        <v/>
      </c>
      <c r="W977" s="17">
        <f>+IF('Colaris Pokedex'!Z170&lt;&gt;"",'Colaris Pokedex'!Z170,"")</f>
        <v>976</v>
      </c>
      <c r="X977" s="17">
        <f>+IF('Colaris Pokedex'!AA170&lt;&gt;"",'Colaris Pokedex'!AA170,"")</f>
        <v>0</v>
      </c>
      <c r="Y977" s="17">
        <f>+IF('Colaris Pokedex'!AB170&lt;&gt;"",'Colaris Pokedex'!AB170,"")</f>
        <v>0</v>
      </c>
      <c r="Z977" s="17">
        <f>+IF('Colaris Pokedex'!AC170&lt;&gt;"",'Colaris Pokedex'!AC170,"")</f>
        <v>0</v>
      </c>
      <c r="AA977" s="17">
        <f>+IF('Colaris Pokedex'!AD170&lt;&gt;"",'Colaris Pokedex'!AD170,"")</f>
        <v>0</v>
      </c>
      <c r="AB977" s="17">
        <f>+IF('Colaris Pokedex'!AE170&lt;&gt;"",'Colaris Pokedex'!AE170,"")</f>
        <v>0</v>
      </c>
      <c r="AC977" s="17">
        <f>+IF('Colaris Pokedex'!AF170&lt;&gt;"",'Colaris Pokedex'!AF170,"")</f>
        <v>0</v>
      </c>
      <c r="AD977" s="17">
        <f>+IF('Colaris Pokedex'!AG170&lt;&gt;"",'Colaris Pokedex'!AG170,"")</f>
        <v>0</v>
      </c>
      <c r="AE977" s="17">
        <f>+IF('Colaris Pokedex'!AH170&lt;&gt;"",'Colaris Pokedex'!AH170,"")</f>
        <v>0</v>
      </c>
      <c r="AF977" s="17">
        <f>+IF('Colaris Pokedex'!AI170&lt;&gt;"",'Colaris Pokedex'!AI170,"")</f>
        <v>0</v>
      </c>
      <c r="AG977" s="17" t="str">
        <f>+IF('Colaris Pokedex'!AJ170&lt;&gt;"",'Colaris Pokedex'!AJ170,"")</f>
        <v>976,0,0,0,0,0,0,0,0,0</v>
      </c>
      <c r="AH977" s="17" t="str">
        <f>+IF('Colaris Pokedex'!AK170&lt;&gt;"",'Colaris Pokedex'!AK170,"")</f>
        <v>TODO</v>
      </c>
      <c r="AI977" s="17" t="str">
        <f>+IF('Colaris Pokedex'!AL170&lt;&gt;"",'Colaris Pokedex'!AL170,"")</f>
        <v>"TO DO"</v>
      </c>
      <c r="AJ977" s="17" t="str">
        <f>+IF('Colaris Pokedex'!AM170&lt;&gt;"",'Colaris Pokedex'!AM170,"")</f>
        <v/>
      </c>
      <c r="AK977" s="17" t="str">
        <f>+IF('Colaris Pokedex'!AN170&lt;&gt;"",'Colaris Pokedex'!AN170,"")</f>
        <v/>
      </c>
      <c r="AL977" s="17" t="str">
        <f>+IF('Colaris Pokedex'!AO170&lt;&gt;"",'Colaris Pokedex'!AO170,"")</f>
        <v/>
      </c>
      <c r="AM977" s="17" t="str">
        <f>+IF('Colaris Pokedex'!AP170&lt;&gt;"",'Colaris Pokedex'!AP170,"")</f>
        <v/>
      </c>
      <c r="AN977" s="17">
        <f>+IF('Colaris Pokedex'!AQ170&lt;&gt;"",'Colaris Pokedex'!AQ170,"")</f>
        <v>0</v>
      </c>
      <c r="AO977" s="17">
        <f>+IF('Colaris Pokedex'!AR170&lt;&gt;"",'Colaris Pokedex'!AR170,"")</f>
        <v>25</v>
      </c>
      <c r="AP977" s="17">
        <f>+IF('Colaris Pokedex'!AS170&lt;&gt;"",'Colaris Pokedex'!AS170,"")</f>
        <v>0</v>
      </c>
      <c r="AQ977" s="17" t="str">
        <f>+IF('Colaris Pokedex'!AT170&lt;&gt;"",'Colaris Pokedex'!AT170,"")</f>
        <v/>
      </c>
      <c r="AT977" s="17" t="str">
        <f t="shared" si="28"/>
        <v>[976];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6" x14ac:dyDescent="0.25">
      <c r="A978" s="16">
        <v>977</v>
      </c>
      <c r="B978" s="17" t="str">
        <f>+IF('Colaris Pokedex'!E171&lt;&gt;"",'Colaris Pokedex'!E171,"")</f>
        <v>Castorm</v>
      </c>
      <c r="C978" s="17" t="str">
        <f>+IF('Colaris Pokedex'!F171&lt;&gt;"",'Colaris Pokedex'!F171,"")</f>
        <v>CASTORM</v>
      </c>
      <c r="D978" s="17" t="str">
        <f>+IF('Colaris Pokedex'!G171&lt;&gt;"",'Colaris Pokedex'!G171,"")</f>
        <v>NORMAL</v>
      </c>
      <c r="E978" s="17" t="str">
        <f>+IF('Colaris Pokedex'!H171&lt;&gt;"",'Colaris Pokedex'!H171,"")</f>
        <v/>
      </c>
      <c r="F978" s="17" t="str">
        <f>+IF('Colaris Pokedex'!I171&lt;&gt;"",'Colaris Pokedex'!I171,"")</f>
        <v>30,30,30,30,30,30</v>
      </c>
      <c r="G978" s="17" t="str">
        <f>+IF('Colaris Pokedex'!J171&lt;&gt;"",'Colaris Pokedex'!J171,"")</f>
        <v>Female50Percent</v>
      </c>
      <c r="H978" s="17" t="str">
        <f>+IF('Colaris Pokedex'!K171&lt;&gt;"",'Colaris Pokedex'!K171,"")</f>
        <v>Medium</v>
      </c>
      <c r="I978" s="17">
        <f>+IF('Colaris Pokedex'!L171&lt;&gt;"",'Colaris Pokedex'!L171,"")</f>
        <v>0</v>
      </c>
      <c r="J978" s="17" t="str">
        <f>+IF('Colaris Pokedex'!M171&lt;&gt;"",'Colaris Pokedex'!M171,"")</f>
        <v>0,0,0,0,0,0</v>
      </c>
      <c r="K978" s="17">
        <f>+IF('Colaris Pokedex'!N171&lt;&gt;"",'Colaris Pokedex'!N171,"")</f>
        <v>255</v>
      </c>
      <c r="L978" s="17">
        <f>+IF('Colaris Pokedex'!O171&lt;&gt;"",'Colaris Pokedex'!O171,"")</f>
        <v>70</v>
      </c>
      <c r="M978" s="17" t="str">
        <f>+IF('Colaris Pokedex'!P171&lt;&gt;"",'Colaris Pokedex'!P171,"")</f>
        <v>RUNAWAY</v>
      </c>
      <c r="N978" s="17" t="str">
        <f>+IF('Colaris Pokedex'!Q171&lt;&gt;"",'Colaris Pokedex'!Q171,"")</f>
        <v/>
      </c>
      <c r="O978" s="17" t="str">
        <f>+IF('Colaris Pokedex'!R171&lt;&gt;"",'Colaris Pokedex'!R171,"")</f>
        <v>1,TACKLE,1,LEER,1,GROWL,1,SCARYFACE</v>
      </c>
      <c r="P978" s="17" t="str">
        <f>+IF('Colaris Pokedex'!S171&lt;&gt;"",'Colaris Pokedex'!S171,"")</f>
        <v>FIREPUNCH,THUNDERPUNCH,ICEPUNCH,SWORDSDANCE,TAUNT,TRICK,GRASSYTERRAIN</v>
      </c>
      <c r="Q978" s="17" t="str">
        <f>+IF('Colaris Pokedex'!T171&lt;&gt;"",'Colaris Pokedex'!T171,"")</f>
        <v>Field</v>
      </c>
      <c r="R978" s="17">
        <f>+IF('Colaris Pokedex'!U171&lt;&gt;"",'Colaris Pokedex'!U171,"")</f>
        <v>4080</v>
      </c>
      <c r="S978" s="17">
        <f>+IF('Colaris Pokedex'!V171&lt;&gt;"",'Colaris Pokedex'!V171,"")</f>
        <v>0.1</v>
      </c>
      <c r="T978" s="17">
        <f>+IF('Colaris Pokedex'!W171&lt;&gt;"",'Colaris Pokedex'!W171,"")</f>
        <v>0.1</v>
      </c>
      <c r="U978" s="17" t="str">
        <f>+IF('Colaris Pokedex'!X171&lt;&gt;"",'Colaris Pokedex'!X171,"")</f>
        <v>Brown</v>
      </c>
      <c r="V978" s="17" t="str">
        <f>+IF('Colaris Pokedex'!Y171&lt;&gt;"",'Colaris Pokedex'!Y171,"")</f>
        <v/>
      </c>
      <c r="W978" s="17">
        <f>+IF('Colaris Pokedex'!Z171&lt;&gt;"",'Colaris Pokedex'!Z171,"")</f>
        <v>977</v>
      </c>
      <c r="X978" s="17">
        <f>+IF('Colaris Pokedex'!AA171&lt;&gt;"",'Colaris Pokedex'!AA171,"")</f>
        <v>0</v>
      </c>
      <c r="Y978" s="17">
        <f>+IF('Colaris Pokedex'!AB171&lt;&gt;"",'Colaris Pokedex'!AB171,"")</f>
        <v>0</v>
      </c>
      <c r="Z978" s="17">
        <f>+IF('Colaris Pokedex'!AC171&lt;&gt;"",'Colaris Pokedex'!AC171,"")</f>
        <v>0</v>
      </c>
      <c r="AA978" s="17">
        <f>+IF('Colaris Pokedex'!AD171&lt;&gt;"",'Colaris Pokedex'!AD171,"")</f>
        <v>0</v>
      </c>
      <c r="AB978" s="17">
        <f>+IF('Colaris Pokedex'!AE171&lt;&gt;"",'Colaris Pokedex'!AE171,"")</f>
        <v>0</v>
      </c>
      <c r="AC978" s="17">
        <f>+IF('Colaris Pokedex'!AF171&lt;&gt;"",'Colaris Pokedex'!AF171,"")</f>
        <v>0</v>
      </c>
      <c r="AD978" s="17">
        <f>+IF('Colaris Pokedex'!AG171&lt;&gt;"",'Colaris Pokedex'!AG171,"")</f>
        <v>0</v>
      </c>
      <c r="AE978" s="17">
        <f>+IF('Colaris Pokedex'!AH171&lt;&gt;"",'Colaris Pokedex'!AH171,"")</f>
        <v>0</v>
      </c>
      <c r="AF978" s="17">
        <f>+IF('Colaris Pokedex'!AI171&lt;&gt;"",'Colaris Pokedex'!AI171,"")</f>
        <v>0</v>
      </c>
      <c r="AG978" s="17" t="str">
        <f>+IF('Colaris Pokedex'!AJ171&lt;&gt;"",'Colaris Pokedex'!AJ171,"")</f>
        <v>977,0,0,0,0,0,0,0,0,0</v>
      </c>
      <c r="AH978" s="17" t="str">
        <f>+IF('Colaris Pokedex'!AK171&lt;&gt;"",'Colaris Pokedex'!AK171,"")</f>
        <v>TODO</v>
      </c>
      <c r="AI978" s="17" t="str">
        <f>+IF('Colaris Pokedex'!AL171&lt;&gt;"",'Colaris Pokedex'!AL171,"")</f>
        <v>"TO DO"</v>
      </c>
      <c r="AJ978" s="17" t="str">
        <f>+IF('Colaris Pokedex'!AM171&lt;&gt;"",'Colaris Pokedex'!AM171,"")</f>
        <v/>
      </c>
      <c r="AK978" s="17" t="str">
        <f>+IF('Colaris Pokedex'!AN171&lt;&gt;"",'Colaris Pokedex'!AN171,"")</f>
        <v/>
      </c>
      <c r="AL978" s="17" t="str">
        <f>+IF('Colaris Pokedex'!AO171&lt;&gt;"",'Colaris Pokedex'!AO171,"")</f>
        <v/>
      </c>
      <c r="AM978" s="17" t="str">
        <f>+IF('Colaris Pokedex'!AP171&lt;&gt;"",'Colaris Pokedex'!AP171,"")</f>
        <v/>
      </c>
      <c r="AN978" s="17">
        <f>+IF('Colaris Pokedex'!AQ171&lt;&gt;"",'Colaris Pokedex'!AQ171,"")</f>
        <v>0</v>
      </c>
      <c r="AO978" s="17">
        <f>+IF('Colaris Pokedex'!AR171&lt;&gt;"",'Colaris Pokedex'!AR171,"")</f>
        <v>25</v>
      </c>
      <c r="AP978" s="17">
        <f>+IF('Colaris Pokedex'!AS171&lt;&gt;"",'Colaris Pokedex'!AS171,"")</f>
        <v>0</v>
      </c>
      <c r="AQ978" s="17" t="str">
        <f>+IF('Colaris Pokedex'!AT171&lt;&gt;"",'Colaris Pokedex'!AT171,"")</f>
        <v/>
      </c>
      <c r="AT978" s="17" t="str">
        <f t="shared" si="28"/>
        <v>[977];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6" x14ac:dyDescent="0.25">
      <c r="A979" s="16">
        <v>978</v>
      </c>
      <c r="B979" s="17" t="str">
        <f>+IF('Colaris Pokedex'!E172&lt;&gt;"",'Colaris Pokedex'!E172,"")</f>
        <v>Arkleon</v>
      </c>
      <c r="C979" s="17" t="str">
        <f>+IF('Colaris Pokedex'!F172&lt;&gt;"",'Colaris Pokedex'!F172,"")</f>
        <v>ARKLEON</v>
      </c>
      <c r="D979" s="17" t="str">
        <f>+IF('Colaris Pokedex'!G172&lt;&gt;"",'Colaris Pokedex'!G172,"")</f>
        <v>NORMAL</v>
      </c>
      <c r="E979" s="17" t="str">
        <f>+IF('Colaris Pokedex'!H172&lt;&gt;"",'Colaris Pokedex'!H172,"")</f>
        <v/>
      </c>
      <c r="F979" s="17" t="str">
        <f>+IF('Colaris Pokedex'!I172&lt;&gt;"",'Colaris Pokedex'!I172,"")</f>
        <v>30,30,30,30,30,30</v>
      </c>
      <c r="G979" s="17" t="str">
        <f>+IF('Colaris Pokedex'!J172&lt;&gt;"",'Colaris Pokedex'!J172,"")</f>
        <v>Female50Percent</v>
      </c>
      <c r="H979" s="17" t="str">
        <f>+IF('Colaris Pokedex'!K172&lt;&gt;"",'Colaris Pokedex'!K172,"")</f>
        <v>Medium</v>
      </c>
      <c r="I979" s="17">
        <f>+IF('Colaris Pokedex'!L172&lt;&gt;"",'Colaris Pokedex'!L172,"")</f>
        <v>0</v>
      </c>
      <c r="J979" s="17" t="str">
        <f>+IF('Colaris Pokedex'!M172&lt;&gt;"",'Colaris Pokedex'!M172,"")</f>
        <v>0,0,0,0,0,0</v>
      </c>
      <c r="K979" s="17">
        <f>+IF('Colaris Pokedex'!N172&lt;&gt;"",'Colaris Pokedex'!N172,"")</f>
        <v>255</v>
      </c>
      <c r="L979" s="17">
        <f>+IF('Colaris Pokedex'!O172&lt;&gt;"",'Colaris Pokedex'!O172,"")</f>
        <v>70</v>
      </c>
      <c r="M979" s="17" t="str">
        <f>+IF('Colaris Pokedex'!P172&lt;&gt;"",'Colaris Pokedex'!P172,"")</f>
        <v>RUNAWAY</v>
      </c>
      <c r="N979" s="17" t="str">
        <f>+IF('Colaris Pokedex'!Q172&lt;&gt;"",'Colaris Pokedex'!Q172,"")</f>
        <v/>
      </c>
      <c r="O979" s="17" t="str">
        <f>+IF('Colaris Pokedex'!R172&lt;&gt;"",'Colaris Pokedex'!R172,"")</f>
        <v>1,TACKLE,1,LEER,1,GROWL,1,SCARYFACE</v>
      </c>
      <c r="P979" s="17" t="str">
        <f>+IF('Colaris Pokedex'!S172&lt;&gt;"",'Colaris Pokedex'!S172,"")</f>
        <v>FIREPUNCH,THUNDERPUNCH,ICEPUNCH,SWORDSDANCE,TAUNT,TRICK,GRASSYTERRAIN</v>
      </c>
      <c r="Q979" s="17" t="str">
        <f>+IF('Colaris Pokedex'!T172&lt;&gt;"",'Colaris Pokedex'!T172,"")</f>
        <v>Field</v>
      </c>
      <c r="R979" s="17">
        <f>+IF('Colaris Pokedex'!U172&lt;&gt;"",'Colaris Pokedex'!U172,"")</f>
        <v>4080</v>
      </c>
      <c r="S979" s="17">
        <f>+IF('Colaris Pokedex'!V172&lt;&gt;"",'Colaris Pokedex'!V172,"")</f>
        <v>0.1</v>
      </c>
      <c r="T979" s="17">
        <f>+IF('Colaris Pokedex'!W172&lt;&gt;"",'Colaris Pokedex'!W172,"")</f>
        <v>0.1</v>
      </c>
      <c r="U979" s="17" t="str">
        <f>+IF('Colaris Pokedex'!X172&lt;&gt;"",'Colaris Pokedex'!X172,"")</f>
        <v>Brown</v>
      </c>
      <c r="V979" s="17" t="str">
        <f>+IF('Colaris Pokedex'!Y172&lt;&gt;"",'Colaris Pokedex'!Y172,"")</f>
        <v/>
      </c>
      <c r="W979" s="17">
        <f>+IF('Colaris Pokedex'!Z172&lt;&gt;"",'Colaris Pokedex'!Z172,"")</f>
        <v>978</v>
      </c>
      <c r="X979" s="17">
        <f>+IF('Colaris Pokedex'!AA172&lt;&gt;"",'Colaris Pokedex'!AA172,"")</f>
        <v>0</v>
      </c>
      <c r="Y979" s="17">
        <f>+IF('Colaris Pokedex'!AB172&lt;&gt;"",'Colaris Pokedex'!AB172,"")</f>
        <v>0</v>
      </c>
      <c r="Z979" s="17">
        <f>+IF('Colaris Pokedex'!AC172&lt;&gt;"",'Colaris Pokedex'!AC172,"")</f>
        <v>0</v>
      </c>
      <c r="AA979" s="17">
        <f>+IF('Colaris Pokedex'!AD172&lt;&gt;"",'Colaris Pokedex'!AD172,"")</f>
        <v>0</v>
      </c>
      <c r="AB979" s="17">
        <f>+IF('Colaris Pokedex'!AE172&lt;&gt;"",'Colaris Pokedex'!AE172,"")</f>
        <v>0</v>
      </c>
      <c r="AC979" s="17">
        <f>+IF('Colaris Pokedex'!AF172&lt;&gt;"",'Colaris Pokedex'!AF172,"")</f>
        <v>0</v>
      </c>
      <c r="AD979" s="17">
        <f>+IF('Colaris Pokedex'!AG172&lt;&gt;"",'Colaris Pokedex'!AG172,"")</f>
        <v>0</v>
      </c>
      <c r="AE979" s="17">
        <f>+IF('Colaris Pokedex'!AH172&lt;&gt;"",'Colaris Pokedex'!AH172,"")</f>
        <v>0</v>
      </c>
      <c r="AF979" s="17">
        <f>+IF('Colaris Pokedex'!AI172&lt;&gt;"",'Colaris Pokedex'!AI172,"")</f>
        <v>0</v>
      </c>
      <c r="AG979" s="17" t="str">
        <f>+IF('Colaris Pokedex'!AJ172&lt;&gt;"",'Colaris Pokedex'!AJ172,"")</f>
        <v>978,0,0,0,0,0,0,0,0,0</v>
      </c>
      <c r="AH979" s="17" t="str">
        <f>+IF('Colaris Pokedex'!AK172&lt;&gt;"",'Colaris Pokedex'!AK172,"")</f>
        <v>TODO</v>
      </c>
      <c r="AI979" s="17" t="str">
        <f>+IF('Colaris Pokedex'!AL172&lt;&gt;"",'Colaris Pokedex'!AL172,"")</f>
        <v>"TO DO"</v>
      </c>
      <c r="AJ979" s="17" t="str">
        <f>+IF('Colaris Pokedex'!AM172&lt;&gt;"",'Colaris Pokedex'!AM172,"")</f>
        <v/>
      </c>
      <c r="AK979" s="17" t="str">
        <f>+IF('Colaris Pokedex'!AN172&lt;&gt;"",'Colaris Pokedex'!AN172,"")</f>
        <v/>
      </c>
      <c r="AL979" s="17" t="str">
        <f>+IF('Colaris Pokedex'!AO172&lt;&gt;"",'Colaris Pokedex'!AO172,"")</f>
        <v/>
      </c>
      <c r="AM979" s="17" t="str">
        <f>+IF('Colaris Pokedex'!AP172&lt;&gt;"",'Colaris Pokedex'!AP172,"")</f>
        <v/>
      </c>
      <c r="AN979" s="17">
        <f>+IF('Colaris Pokedex'!AQ172&lt;&gt;"",'Colaris Pokedex'!AQ172,"")</f>
        <v>0</v>
      </c>
      <c r="AO979" s="17">
        <f>+IF('Colaris Pokedex'!AR172&lt;&gt;"",'Colaris Pokedex'!AR172,"")</f>
        <v>25</v>
      </c>
      <c r="AP979" s="17">
        <f>+IF('Colaris Pokedex'!AS172&lt;&gt;"",'Colaris Pokedex'!AS172,"")</f>
        <v>0</v>
      </c>
      <c r="AQ979" s="17" t="str">
        <f>+IF('Colaris Pokedex'!AT172&lt;&gt;"",'Colaris Pokedex'!AT172,"")</f>
        <v/>
      </c>
      <c r="AT979" s="17" t="str">
        <f t="shared" si="28"/>
        <v>[978];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6" x14ac:dyDescent="0.25">
      <c r="A980" s="16">
        <v>979</v>
      </c>
      <c r="B980" s="17" t="str">
        <f>+IF('Colaris Pokedex'!E173&lt;&gt;"",'Colaris Pokedex'!E173,"")</f>
        <v>Trofruit</v>
      </c>
      <c r="C980" s="17" t="str">
        <f>+IF('Colaris Pokedex'!F173&lt;&gt;"",'Colaris Pokedex'!F173,"")</f>
        <v>TROFRUIT</v>
      </c>
      <c r="D980" s="17" t="str">
        <f>+IF('Colaris Pokedex'!G173&lt;&gt;"",'Colaris Pokedex'!G173,"")</f>
        <v>GRASS</v>
      </c>
      <c r="E980" s="17" t="str">
        <f>+IF('Colaris Pokedex'!H173&lt;&gt;"",'Colaris Pokedex'!H173,"")</f>
        <v>FLYING</v>
      </c>
      <c r="F980" s="17" t="str">
        <f>+IF('Colaris Pokedex'!I173&lt;&gt;"",'Colaris Pokedex'!I173,"")</f>
        <v>30,30,30,30,30,30</v>
      </c>
      <c r="G980" s="17" t="str">
        <f>+IF('Colaris Pokedex'!J173&lt;&gt;"",'Colaris Pokedex'!J173,"")</f>
        <v>Female50Percent</v>
      </c>
      <c r="H980" s="17" t="str">
        <f>+IF('Colaris Pokedex'!K173&lt;&gt;"",'Colaris Pokedex'!K173,"")</f>
        <v>Medium</v>
      </c>
      <c r="I980" s="17">
        <f>+IF('Colaris Pokedex'!L173&lt;&gt;"",'Colaris Pokedex'!L173,"")</f>
        <v>0</v>
      </c>
      <c r="J980" s="17" t="str">
        <f>+IF('Colaris Pokedex'!M173&lt;&gt;"",'Colaris Pokedex'!M173,"")</f>
        <v>0,0,0,0,0,0</v>
      </c>
      <c r="K980" s="17">
        <f>+IF('Colaris Pokedex'!N173&lt;&gt;"",'Colaris Pokedex'!N173,"")</f>
        <v>255</v>
      </c>
      <c r="L980" s="17">
        <f>+IF('Colaris Pokedex'!O173&lt;&gt;"",'Colaris Pokedex'!O173,"")</f>
        <v>70</v>
      </c>
      <c r="M980" s="17" t="str">
        <f>+IF('Colaris Pokedex'!P173&lt;&gt;"",'Colaris Pokedex'!P173,"")</f>
        <v>RUNAWAY</v>
      </c>
      <c r="N980" s="17" t="str">
        <f>+IF('Colaris Pokedex'!Q173&lt;&gt;"",'Colaris Pokedex'!Q173,"")</f>
        <v/>
      </c>
      <c r="O980" s="17" t="str">
        <f>+IF('Colaris Pokedex'!R173&lt;&gt;"",'Colaris Pokedex'!R173,"")</f>
        <v>1,TACKLE,1,LEER,1,GROWL,1,SCARYFACE</v>
      </c>
      <c r="P980" s="17" t="str">
        <f>+IF('Colaris Pokedex'!S173&lt;&gt;"",'Colaris Pokedex'!S173,"")</f>
        <v>FIREPUNCH,THUNDERPUNCH,ICEPUNCH,SWORDSDANCE,TAUNT,TRICK,GRASSYTERRAIN</v>
      </c>
      <c r="Q980" s="17" t="str">
        <f>+IF('Colaris Pokedex'!T173&lt;&gt;"",'Colaris Pokedex'!T173,"")</f>
        <v>Field</v>
      </c>
      <c r="R980" s="17">
        <f>+IF('Colaris Pokedex'!U173&lt;&gt;"",'Colaris Pokedex'!U173,"")</f>
        <v>4080</v>
      </c>
      <c r="S980" s="17">
        <f>+IF('Colaris Pokedex'!V173&lt;&gt;"",'Colaris Pokedex'!V173,"")</f>
        <v>0.1</v>
      </c>
      <c r="T980" s="17">
        <f>+IF('Colaris Pokedex'!W173&lt;&gt;"",'Colaris Pokedex'!W173,"")</f>
        <v>0.1</v>
      </c>
      <c r="U980" s="17" t="str">
        <f>+IF('Colaris Pokedex'!X173&lt;&gt;"",'Colaris Pokedex'!X173,"")</f>
        <v>Brown</v>
      </c>
      <c r="V980" s="17" t="str">
        <f>+IF('Colaris Pokedex'!Y173&lt;&gt;"",'Colaris Pokedex'!Y173,"")</f>
        <v/>
      </c>
      <c r="W980" s="17">
        <f>+IF('Colaris Pokedex'!Z173&lt;&gt;"",'Colaris Pokedex'!Z173,"")</f>
        <v>979</v>
      </c>
      <c r="X980" s="17">
        <f>+IF('Colaris Pokedex'!AA173&lt;&gt;"",'Colaris Pokedex'!AA173,"")</f>
        <v>0</v>
      </c>
      <c r="Y980" s="17">
        <f>+IF('Colaris Pokedex'!AB173&lt;&gt;"",'Colaris Pokedex'!AB173,"")</f>
        <v>0</v>
      </c>
      <c r="Z980" s="17">
        <f>+IF('Colaris Pokedex'!AC173&lt;&gt;"",'Colaris Pokedex'!AC173,"")</f>
        <v>0</v>
      </c>
      <c r="AA980" s="17">
        <f>+IF('Colaris Pokedex'!AD173&lt;&gt;"",'Colaris Pokedex'!AD173,"")</f>
        <v>0</v>
      </c>
      <c r="AB980" s="17">
        <f>+IF('Colaris Pokedex'!AE173&lt;&gt;"",'Colaris Pokedex'!AE173,"")</f>
        <v>0</v>
      </c>
      <c r="AC980" s="17">
        <f>+IF('Colaris Pokedex'!AF173&lt;&gt;"",'Colaris Pokedex'!AF173,"")</f>
        <v>0</v>
      </c>
      <c r="AD980" s="17">
        <f>+IF('Colaris Pokedex'!AG173&lt;&gt;"",'Colaris Pokedex'!AG173,"")</f>
        <v>0</v>
      </c>
      <c r="AE980" s="17">
        <f>+IF('Colaris Pokedex'!AH173&lt;&gt;"",'Colaris Pokedex'!AH173,"")</f>
        <v>0</v>
      </c>
      <c r="AF980" s="17">
        <f>+IF('Colaris Pokedex'!AI173&lt;&gt;"",'Colaris Pokedex'!AI173,"")</f>
        <v>0</v>
      </c>
      <c r="AG980" s="17" t="str">
        <f>+IF('Colaris Pokedex'!AJ173&lt;&gt;"",'Colaris Pokedex'!AJ173,"")</f>
        <v>979,0,0,0,0,0,0,0,0,0</v>
      </c>
      <c r="AH980" s="17" t="str">
        <f>+IF('Colaris Pokedex'!AK173&lt;&gt;"",'Colaris Pokedex'!AK173,"")</f>
        <v>TODO</v>
      </c>
      <c r="AI980" s="17" t="str">
        <f>+IF('Colaris Pokedex'!AL173&lt;&gt;"",'Colaris Pokedex'!AL173,"")</f>
        <v>"TO DO"</v>
      </c>
      <c r="AJ980" s="17" t="str">
        <f>+IF('Colaris Pokedex'!AM173&lt;&gt;"",'Colaris Pokedex'!AM173,"")</f>
        <v/>
      </c>
      <c r="AK980" s="17" t="str">
        <f>+IF('Colaris Pokedex'!AN173&lt;&gt;"",'Colaris Pokedex'!AN173,"")</f>
        <v/>
      </c>
      <c r="AL980" s="17" t="str">
        <f>+IF('Colaris Pokedex'!AO173&lt;&gt;"",'Colaris Pokedex'!AO173,"")</f>
        <v/>
      </c>
      <c r="AM980" s="17" t="str">
        <f>+IF('Colaris Pokedex'!AP173&lt;&gt;"",'Colaris Pokedex'!AP173,"")</f>
        <v/>
      </c>
      <c r="AN980" s="17">
        <f>+IF('Colaris Pokedex'!AQ173&lt;&gt;"",'Colaris Pokedex'!AQ173,"")</f>
        <v>0</v>
      </c>
      <c r="AO980" s="17">
        <f>+IF('Colaris Pokedex'!AR173&lt;&gt;"",'Colaris Pokedex'!AR173,"")</f>
        <v>25</v>
      </c>
      <c r="AP980" s="17">
        <f>+IF('Colaris Pokedex'!AS173&lt;&gt;"",'Colaris Pokedex'!AS173,"")</f>
        <v>0</v>
      </c>
      <c r="AQ980" s="17" t="str">
        <f>+IF('Colaris Pokedex'!AT173&lt;&gt;"",'Colaris Pokedex'!AT173,"")</f>
        <v/>
      </c>
      <c r="AT980" s="17" t="str">
        <f t="shared" si="28"/>
        <v>[979];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6" x14ac:dyDescent="0.25">
      <c r="A981" s="16">
        <v>980</v>
      </c>
      <c r="B981" s="17" t="str">
        <f>+IF('Colaris Pokedex'!E174&lt;&gt;"",'Colaris Pokedex'!E174,"")</f>
        <v>Absoul</v>
      </c>
      <c r="C981" s="17" t="str">
        <f>+IF('Colaris Pokedex'!F174&lt;&gt;"",'Colaris Pokedex'!F174,"")</f>
        <v>ABSOUL</v>
      </c>
      <c r="D981" s="17" t="str">
        <f>+IF('Colaris Pokedex'!G174&lt;&gt;"",'Colaris Pokedex'!G174,"")</f>
        <v>DARK</v>
      </c>
      <c r="E981" s="17" t="str">
        <f>+IF('Colaris Pokedex'!H174&lt;&gt;"",'Colaris Pokedex'!H174,"")</f>
        <v>FLYING</v>
      </c>
      <c r="F981" s="17" t="str">
        <f>+IF('Colaris Pokedex'!I174&lt;&gt;"",'Colaris Pokedex'!I174,"")</f>
        <v>30,30,30,30,30,30</v>
      </c>
      <c r="G981" s="17" t="str">
        <f>+IF('Colaris Pokedex'!J174&lt;&gt;"",'Colaris Pokedex'!J174,"")</f>
        <v>Female50Percent</v>
      </c>
      <c r="H981" s="17" t="str">
        <f>+IF('Colaris Pokedex'!K174&lt;&gt;"",'Colaris Pokedex'!K174,"")</f>
        <v>Medium</v>
      </c>
      <c r="I981" s="17">
        <f>+IF('Colaris Pokedex'!L174&lt;&gt;"",'Colaris Pokedex'!L174,"")</f>
        <v>0</v>
      </c>
      <c r="J981" s="17" t="str">
        <f>+IF('Colaris Pokedex'!M174&lt;&gt;"",'Colaris Pokedex'!M174,"")</f>
        <v>0,0,0,0,0,0</v>
      </c>
      <c r="K981" s="17">
        <f>+IF('Colaris Pokedex'!N174&lt;&gt;"",'Colaris Pokedex'!N174,"")</f>
        <v>255</v>
      </c>
      <c r="L981" s="17">
        <f>+IF('Colaris Pokedex'!O174&lt;&gt;"",'Colaris Pokedex'!O174,"")</f>
        <v>70</v>
      </c>
      <c r="M981" s="17" t="str">
        <f>+IF('Colaris Pokedex'!P174&lt;&gt;"",'Colaris Pokedex'!P174,"")</f>
        <v>RUNAWAY</v>
      </c>
      <c r="N981" s="17" t="str">
        <f>+IF('Colaris Pokedex'!Q174&lt;&gt;"",'Colaris Pokedex'!Q174,"")</f>
        <v/>
      </c>
      <c r="O981" s="17" t="str">
        <f>+IF('Colaris Pokedex'!R174&lt;&gt;"",'Colaris Pokedex'!R174,"")</f>
        <v>1,TACKLE,1,LEER,1,GROWL,1,SCARYFACE</v>
      </c>
      <c r="P981" s="17" t="str">
        <f>+IF('Colaris Pokedex'!S174&lt;&gt;"",'Colaris Pokedex'!S174,"")</f>
        <v>FIREPUNCH,THUNDERPUNCH,ICEPUNCH,SWORDSDANCE,TAUNT,TRICK,GRASSYTERRAIN</v>
      </c>
      <c r="Q981" s="17" t="str">
        <f>+IF('Colaris Pokedex'!T174&lt;&gt;"",'Colaris Pokedex'!T174,"")</f>
        <v>Field</v>
      </c>
      <c r="R981" s="17">
        <f>+IF('Colaris Pokedex'!U174&lt;&gt;"",'Colaris Pokedex'!U174,"")</f>
        <v>4080</v>
      </c>
      <c r="S981" s="17">
        <f>+IF('Colaris Pokedex'!V174&lt;&gt;"",'Colaris Pokedex'!V174,"")</f>
        <v>0.1</v>
      </c>
      <c r="T981" s="17">
        <f>+IF('Colaris Pokedex'!W174&lt;&gt;"",'Colaris Pokedex'!W174,"")</f>
        <v>0.1</v>
      </c>
      <c r="U981" s="17" t="str">
        <f>+IF('Colaris Pokedex'!X174&lt;&gt;"",'Colaris Pokedex'!X174,"")</f>
        <v>Brown</v>
      </c>
      <c r="V981" s="17" t="str">
        <f>+IF('Colaris Pokedex'!Y174&lt;&gt;"",'Colaris Pokedex'!Y174,"")</f>
        <v/>
      </c>
      <c r="W981" s="17">
        <f>+IF('Colaris Pokedex'!Z174&lt;&gt;"",'Colaris Pokedex'!Z174,"")</f>
        <v>980</v>
      </c>
      <c r="X981" s="17">
        <f>+IF('Colaris Pokedex'!AA174&lt;&gt;"",'Colaris Pokedex'!AA174,"")</f>
        <v>0</v>
      </c>
      <c r="Y981" s="17">
        <f>+IF('Colaris Pokedex'!AB174&lt;&gt;"",'Colaris Pokedex'!AB174,"")</f>
        <v>0</v>
      </c>
      <c r="Z981" s="17">
        <f>+IF('Colaris Pokedex'!AC174&lt;&gt;"",'Colaris Pokedex'!AC174,"")</f>
        <v>0</v>
      </c>
      <c r="AA981" s="17">
        <f>+IF('Colaris Pokedex'!AD174&lt;&gt;"",'Colaris Pokedex'!AD174,"")</f>
        <v>0</v>
      </c>
      <c r="AB981" s="17">
        <f>+IF('Colaris Pokedex'!AE174&lt;&gt;"",'Colaris Pokedex'!AE174,"")</f>
        <v>0</v>
      </c>
      <c r="AC981" s="17">
        <f>+IF('Colaris Pokedex'!AF174&lt;&gt;"",'Colaris Pokedex'!AF174,"")</f>
        <v>0</v>
      </c>
      <c r="AD981" s="17">
        <f>+IF('Colaris Pokedex'!AG174&lt;&gt;"",'Colaris Pokedex'!AG174,"")</f>
        <v>0</v>
      </c>
      <c r="AE981" s="17">
        <f>+IF('Colaris Pokedex'!AH174&lt;&gt;"",'Colaris Pokedex'!AH174,"")</f>
        <v>0</v>
      </c>
      <c r="AF981" s="17">
        <f>+IF('Colaris Pokedex'!AI174&lt;&gt;"",'Colaris Pokedex'!AI174,"")</f>
        <v>0</v>
      </c>
      <c r="AG981" s="17" t="str">
        <f>+IF('Colaris Pokedex'!AJ174&lt;&gt;"",'Colaris Pokedex'!AJ174,"")</f>
        <v>980,0,0,0,0,0,0,0,0,0</v>
      </c>
      <c r="AH981" s="17" t="str">
        <f>+IF('Colaris Pokedex'!AK174&lt;&gt;"",'Colaris Pokedex'!AK174,"")</f>
        <v>TODO</v>
      </c>
      <c r="AI981" s="17" t="str">
        <f>+IF('Colaris Pokedex'!AL174&lt;&gt;"",'Colaris Pokedex'!AL174,"")</f>
        <v>"TO DO"</v>
      </c>
      <c r="AJ981" s="17" t="str">
        <f>+IF('Colaris Pokedex'!AM174&lt;&gt;"",'Colaris Pokedex'!AM174,"")</f>
        <v/>
      </c>
      <c r="AK981" s="17" t="str">
        <f>+IF('Colaris Pokedex'!AN174&lt;&gt;"",'Colaris Pokedex'!AN174,"")</f>
        <v/>
      </c>
      <c r="AL981" s="17" t="str">
        <f>+IF('Colaris Pokedex'!AO174&lt;&gt;"",'Colaris Pokedex'!AO174,"")</f>
        <v/>
      </c>
      <c r="AM981" s="17" t="str">
        <f>+IF('Colaris Pokedex'!AP174&lt;&gt;"",'Colaris Pokedex'!AP174,"")</f>
        <v/>
      </c>
      <c r="AN981" s="17">
        <f>+IF('Colaris Pokedex'!AQ174&lt;&gt;"",'Colaris Pokedex'!AQ174,"")</f>
        <v>0</v>
      </c>
      <c r="AO981" s="17">
        <f>+IF('Colaris Pokedex'!AR174&lt;&gt;"",'Colaris Pokedex'!AR174,"")</f>
        <v>25</v>
      </c>
      <c r="AP981" s="17">
        <f>+IF('Colaris Pokedex'!AS174&lt;&gt;"",'Colaris Pokedex'!AS174,"")</f>
        <v>0</v>
      </c>
      <c r="AQ981" s="17" t="str">
        <f>+IF('Colaris Pokedex'!AT174&lt;&gt;"",'Colaris Pokedex'!AT174,"")</f>
        <v/>
      </c>
      <c r="AT981" s="17" t="str">
        <f t="shared" si="28"/>
        <v>[980];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6" x14ac:dyDescent="0.25">
      <c r="A982" s="16">
        <v>981</v>
      </c>
      <c r="B982" s="17" t="str">
        <f>+IF('Colaris Pokedex'!E175&lt;&gt;"",'Colaris Pokedex'!E175,"")</f>
        <v>Relicult</v>
      </c>
      <c r="C982" s="17" t="str">
        <f>+IF('Colaris Pokedex'!F175&lt;&gt;"",'Colaris Pokedex'!F175,"")</f>
        <v>RELICULT</v>
      </c>
      <c r="D982" s="17" t="str">
        <f>+IF('Colaris Pokedex'!G175&lt;&gt;"",'Colaris Pokedex'!G175,"")</f>
        <v>WATER</v>
      </c>
      <c r="E982" s="17" t="str">
        <f>+IF('Colaris Pokedex'!H175&lt;&gt;"",'Colaris Pokedex'!H175,"")</f>
        <v>ROCK</v>
      </c>
      <c r="F982" s="17" t="str">
        <f>+IF('Colaris Pokedex'!I175&lt;&gt;"",'Colaris Pokedex'!I175,"")</f>
        <v>30,30,30,30,30,30</v>
      </c>
      <c r="G982" s="17" t="str">
        <f>+IF('Colaris Pokedex'!J175&lt;&gt;"",'Colaris Pokedex'!J175,"")</f>
        <v>Female50Percent</v>
      </c>
      <c r="H982" s="17" t="str">
        <f>+IF('Colaris Pokedex'!K175&lt;&gt;"",'Colaris Pokedex'!K175,"")</f>
        <v>Medium</v>
      </c>
      <c r="I982" s="17">
        <f>+IF('Colaris Pokedex'!L175&lt;&gt;"",'Colaris Pokedex'!L175,"")</f>
        <v>0</v>
      </c>
      <c r="J982" s="17" t="str">
        <f>+IF('Colaris Pokedex'!M175&lt;&gt;"",'Colaris Pokedex'!M175,"")</f>
        <v>0,0,0,0,0,0</v>
      </c>
      <c r="K982" s="17">
        <f>+IF('Colaris Pokedex'!N175&lt;&gt;"",'Colaris Pokedex'!N175,"")</f>
        <v>255</v>
      </c>
      <c r="L982" s="17">
        <f>+IF('Colaris Pokedex'!O175&lt;&gt;"",'Colaris Pokedex'!O175,"")</f>
        <v>70</v>
      </c>
      <c r="M982" s="17" t="str">
        <f>+IF('Colaris Pokedex'!P175&lt;&gt;"",'Colaris Pokedex'!P175,"")</f>
        <v>RUNAWAY</v>
      </c>
      <c r="N982" s="17" t="str">
        <f>+IF('Colaris Pokedex'!Q175&lt;&gt;"",'Colaris Pokedex'!Q175,"")</f>
        <v/>
      </c>
      <c r="O982" s="17" t="str">
        <f>+IF('Colaris Pokedex'!R175&lt;&gt;"",'Colaris Pokedex'!R175,"")</f>
        <v>1,TACKLE,1,LEER,1,GROWL,1,SCARYFACE</v>
      </c>
      <c r="P982" s="17" t="str">
        <f>+IF('Colaris Pokedex'!S175&lt;&gt;"",'Colaris Pokedex'!S175,"")</f>
        <v>FIREPUNCH,THUNDERPUNCH,ICEPUNCH,SWORDSDANCE,TAUNT,TRICK,GRASSYTERRAIN</v>
      </c>
      <c r="Q982" s="17" t="str">
        <f>+IF('Colaris Pokedex'!T175&lt;&gt;"",'Colaris Pokedex'!T175,"")</f>
        <v>Field</v>
      </c>
      <c r="R982" s="17">
        <f>+IF('Colaris Pokedex'!U175&lt;&gt;"",'Colaris Pokedex'!U175,"")</f>
        <v>4080</v>
      </c>
      <c r="S982" s="17">
        <f>+IF('Colaris Pokedex'!V175&lt;&gt;"",'Colaris Pokedex'!V175,"")</f>
        <v>0.1</v>
      </c>
      <c r="T982" s="17">
        <f>+IF('Colaris Pokedex'!W175&lt;&gt;"",'Colaris Pokedex'!W175,"")</f>
        <v>0.1</v>
      </c>
      <c r="U982" s="17" t="str">
        <f>+IF('Colaris Pokedex'!X175&lt;&gt;"",'Colaris Pokedex'!X175,"")</f>
        <v>Brown</v>
      </c>
      <c r="V982" s="17" t="str">
        <f>+IF('Colaris Pokedex'!Y175&lt;&gt;"",'Colaris Pokedex'!Y175,"")</f>
        <v/>
      </c>
      <c r="W982" s="17">
        <f>+IF('Colaris Pokedex'!Z175&lt;&gt;"",'Colaris Pokedex'!Z175,"")</f>
        <v>981</v>
      </c>
      <c r="X982" s="17">
        <f>+IF('Colaris Pokedex'!AA175&lt;&gt;"",'Colaris Pokedex'!AA175,"")</f>
        <v>0</v>
      </c>
      <c r="Y982" s="17">
        <f>+IF('Colaris Pokedex'!AB175&lt;&gt;"",'Colaris Pokedex'!AB175,"")</f>
        <v>0</v>
      </c>
      <c r="Z982" s="17">
        <f>+IF('Colaris Pokedex'!AC175&lt;&gt;"",'Colaris Pokedex'!AC175,"")</f>
        <v>0</v>
      </c>
      <c r="AA982" s="17">
        <f>+IF('Colaris Pokedex'!AD175&lt;&gt;"",'Colaris Pokedex'!AD175,"")</f>
        <v>0</v>
      </c>
      <c r="AB982" s="17">
        <f>+IF('Colaris Pokedex'!AE175&lt;&gt;"",'Colaris Pokedex'!AE175,"")</f>
        <v>0</v>
      </c>
      <c r="AC982" s="17">
        <f>+IF('Colaris Pokedex'!AF175&lt;&gt;"",'Colaris Pokedex'!AF175,"")</f>
        <v>0</v>
      </c>
      <c r="AD982" s="17">
        <f>+IF('Colaris Pokedex'!AG175&lt;&gt;"",'Colaris Pokedex'!AG175,"")</f>
        <v>0</v>
      </c>
      <c r="AE982" s="17">
        <f>+IF('Colaris Pokedex'!AH175&lt;&gt;"",'Colaris Pokedex'!AH175,"")</f>
        <v>0</v>
      </c>
      <c r="AF982" s="17">
        <f>+IF('Colaris Pokedex'!AI175&lt;&gt;"",'Colaris Pokedex'!AI175,"")</f>
        <v>0</v>
      </c>
      <c r="AG982" s="17" t="str">
        <f>+IF('Colaris Pokedex'!AJ175&lt;&gt;"",'Colaris Pokedex'!AJ175,"")</f>
        <v>981,0,0,0,0,0,0,0,0,0</v>
      </c>
      <c r="AH982" s="17" t="str">
        <f>+IF('Colaris Pokedex'!AK175&lt;&gt;"",'Colaris Pokedex'!AK175,"")</f>
        <v>TODO</v>
      </c>
      <c r="AI982" s="17" t="str">
        <f>+IF('Colaris Pokedex'!AL175&lt;&gt;"",'Colaris Pokedex'!AL175,"")</f>
        <v>"TO DO"</v>
      </c>
      <c r="AJ982" s="17" t="str">
        <f>+IF('Colaris Pokedex'!AM175&lt;&gt;"",'Colaris Pokedex'!AM175,"")</f>
        <v/>
      </c>
      <c r="AK982" s="17" t="str">
        <f>+IF('Colaris Pokedex'!AN175&lt;&gt;"",'Colaris Pokedex'!AN175,"")</f>
        <v/>
      </c>
      <c r="AL982" s="17" t="str">
        <f>+IF('Colaris Pokedex'!AO175&lt;&gt;"",'Colaris Pokedex'!AO175,"")</f>
        <v/>
      </c>
      <c r="AM982" s="17" t="str">
        <f>+IF('Colaris Pokedex'!AP175&lt;&gt;"",'Colaris Pokedex'!AP175,"")</f>
        <v/>
      </c>
      <c r="AN982" s="17">
        <f>+IF('Colaris Pokedex'!AQ175&lt;&gt;"",'Colaris Pokedex'!AQ175,"")</f>
        <v>0</v>
      </c>
      <c r="AO982" s="17">
        <f>+IF('Colaris Pokedex'!AR175&lt;&gt;"",'Colaris Pokedex'!AR175,"")</f>
        <v>25</v>
      </c>
      <c r="AP982" s="17">
        <f>+IF('Colaris Pokedex'!AS175&lt;&gt;"",'Colaris Pokedex'!AS175,"")</f>
        <v>0</v>
      </c>
      <c r="AQ982" s="17" t="str">
        <f>+IF('Colaris Pokedex'!AT175&lt;&gt;"",'Colaris Pokedex'!AT175,"")</f>
        <v/>
      </c>
      <c r="AT982" s="17" t="str">
        <f t="shared" si="28"/>
        <v>[981];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DO";FormNames=;WildItemCommon=;WildItemUncommon=;WildItemRare=;BattlerPlayerY=0;BattlerEnemyY=25;BattlerAltitude=0;Evolutions=;Incense=</v>
      </c>
    </row>
    <row r="983" spans="1:46" x14ac:dyDescent="0.25">
      <c r="A983" s="16">
        <v>982</v>
      </c>
      <c r="B983" s="17" t="str">
        <f>+IF('Colaris Pokedex'!E176&lt;&gt;"",'Colaris Pokedex'!E176,"")</f>
        <v>Diskish</v>
      </c>
      <c r="C983" s="17" t="str">
        <f>+IF('Colaris Pokedex'!F176&lt;&gt;"",'Colaris Pokedex'!F176,"")</f>
        <v>DISKISH</v>
      </c>
      <c r="D983" s="17" t="str">
        <f>+IF('Colaris Pokedex'!G176&lt;&gt;"",'Colaris Pokedex'!G176,"")</f>
        <v>WATER</v>
      </c>
      <c r="E983" s="17" t="str">
        <f>+IF('Colaris Pokedex'!H176&lt;&gt;"",'Colaris Pokedex'!H176,"")</f>
        <v/>
      </c>
      <c r="F983" s="17" t="str">
        <f>+IF('Colaris Pokedex'!I176&lt;&gt;"",'Colaris Pokedex'!I176,"")</f>
        <v>30,30,30,30,30,30</v>
      </c>
      <c r="G983" s="17" t="str">
        <f>+IF('Colaris Pokedex'!J176&lt;&gt;"",'Colaris Pokedex'!J176,"")</f>
        <v>Female50Percent</v>
      </c>
      <c r="H983" s="17" t="str">
        <f>+IF('Colaris Pokedex'!K176&lt;&gt;"",'Colaris Pokedex'!K176,"")</f>
        <v>Medium</v>
      </c>
      <c r="I983" s="17">
        <f>+IF('Colaris Pokedex'!L176&lt;&gt;"",'Colaris Pokedex'!L176,"")</f>
        <v>0</v>
      </c>
      <c r="J983" s="17" t="str">
        <f>+IF('Colaris Pokedex'!M176&lt;&gt;"",'Colaris Pokedex'!M176,"")</f>
        <v>0,0,0,0,0,0</v>
      </c>
      <c r="K983" s="17">
        <f>+IF('Colaris Pokedex'!N176&lt;&gt;"",'Colaris Pokedex'!N176,"")</f>
        <v>255</v>
      </c>
      <c r="L983" s="17">
        <f>+IF('Colaris Pokedex'!O176&lt;&gt;"",'Colaris Pokedex'!O176,"")</f>
        <v>70</v>
      </c>
      <c r="M983" s="17" t="str">
        <f>+IF('Colaris Pokedex'!P176&lt;&gt;"",'Colaris Pokedex'!P176,"")</f>
        <v>RUNAWAY</v>
      </c>
      <c r="N983" s="17" t="str">
        <f>+IF('Colaris Pokedex'!Q176&lt;&gt;"",'Colaris Pokedex'!Q176,"")</f>
        <v/>
      </c>
      <c r="O983" s="17" t="str">
        <f>+IF('Colaris Pokedex'!R176&lt;&gt;"",'Colaris Pokedex'!R176,"")</f>
        <v>1,TACKLE,1,LEER,1,GROWL,1,SCARYFACE</v>
      </c>
      <c r="P983" s="17" t="str">
        <f>+IF('Colaris Pokedex'!S176&lt;&gt;"",'Colaris Pokedex'!S176,"")</f>
        <v>FIREPUNCH,THUNDERPUNCH,ICEPUNCH,SWORDSDANCE,TAUNT,TRICK,GRASSYTERRAIN</v>
      </c>
      <c r="Q983" s="17" t="str">
        <f>+IF('Colaris Pokedex'!T176&lt;&gt;"",'Colaris Pokedex'!T176,"")</f>
        <v>Field</v>
      </c>
      <c r="R983" s="17">
        <f>+IF('Colaris Pokedex'!U176&lt;&gt;"",'Colaris Pokedex'!U176,"")</f>
        <v>4080</v>
      </c>
      <c r="S983" s="17">
        <f>+IF('Colaris Pokedex'!V176&lt;&gt;"",'Colaris Pokedex'!V176,"")</f>
        <v>0.1</v>
      </c>
      <c r="T983" s="17">
        <f>+IF('Colaris Pokedex'!W176&lt;&gt;"",'Colaris Pokedex'!W176,"")</f>
        <v>0.1</v>
      </c>
      <c r="U983" s="17" t="str">
        <f>+IF('Colaris Pokedex'!X176&lt;&gt;"",'Colaris Pokedex'!X176,"")</f>
        <v>Brown</v>
      </c>
      <c r="V983" s="17" t="str">
        <f>+IF('Colaris Pokedex'!Y176&lt;&gt;"",'Colaris Pokedex'!Y176,"")</f>
        <v/>
      </c>
      <c r="W983" s="17">
        <f>+IF('Colaris Pokedex'!Z176&lt;&gt;"",'Colaris Pokedex'!Z176,"")</f>
        <v>982</v>
      </c>
      <c r="X983" s="17">
        <f>+IF('Colaris Pokedex'!AA176&lt;&gt;"",'Colaris Pokedex'!AA176,"")</f>
        <v>0</v>
      </c>
      <c r="Y983" s="17">
        <f>+IF('Colaris Pokedex'!AB176&lt;&gt;"",'Colaris Pokedex'!AB176,"")</f>
        <v>0</v>
      </c>
      <c r="Z983" s="17">
        <f>+IF('Colaris Pokedex'!AC176&lt;&gt;"",'Colaris Pokedex'!AC176,"")</f>
        <v>0</v>
      </c>
      <c r="AA983" s="17">
        <f>+IF('Colaris Pokedex'!AD176&lt;&gt;"",'Colaris Pokedex'!AD176,"")</f>
        <v>0</v>
      </c>
      <c r="AB983" s="17">
        <f>+IF('Colaris Pokedex'!AE176&lt;&gt;"",'Colaris Pokedex'!AE176,"")</f>
        <v>0</v>
      </c>
      <c r="AC983" s="17">
        <f>+IF('Colaris Pokedex'!AF176&lt;&gt;"",'Colaris Pokedex'!AF176,"")</f>
        <v>0</v>
      </c>
      <c r="AD983" s="17">
        <f>+IF('Colaris Pokedex'!AG176&lt;&gt;"",'Colaris Pokedex'!AG176,"")</f>
        <v>0</v>
      </c>
      <c r="AE983" s="17">
        <f>+IF('Colaris Pokedex'!AH176&lt;&gt;"",'Colaris Pokedex'!AH176,"")</f>
        <v>0</v>
      </c>
      <c r="AF983" s="17">
        <f>+IF('Colaris Pokedex'!AI176&lt;&gt;"",'Colaris Pokedex'!AI176,"")</f>
        <v>0</v>
      </c>
      <c r="AG983" s="17" t="str">
        <f>+IF('Colaris Pokedex'!AJ176&lt;&gt;"",'Colaris Pokedex'!AJ176,"")</f>
        <v>982,0,0,0,0,0,0,0,0,0</v>
      </c>
      <c r="AH983" s="17" t="str">
        <f>+IF('Colaris Pokedex'!AK176&lt;&gt;"",'Colaris Pokedex'!AK176,"")</f>
        <v>TODO</v>
      </c>
      <c r="AI983" s="17" t="str">
        <f>+IF('Colaris Pokedex'!AL176&lt;&gt;"",'Colaris Pokedex'!AL176,"")</f>
        <v>"TO DO"</v>
      </c>
      <c r="AJ983" s="17" t="str">
        <f>+IF('Colaris Pokedex'!AM176&lt;&gt;"",'Colaris Pokedex'!AM176,"")</f>
        <v/>
      </c>
      <c r="AK983" s="17" t="str">
        <f>+IF('Colaris Pokedex'!AN176&lt;&gt;"",'Colaris Pokedex'!AN176,"")</f>
        <v/>
      </c>
      <c r="AL983" s="17" t="str">
        <f>+IF('Colaris Pokedex'!AO176&lt;&gt;"",'Colaris Pokedex'!AO176,"")</f>
        <v/>
      </c>
      <c r="AM983" s="17" t="str">
        <f>+IF('Colaris Pokedex'!AP176&lt;&gt;"",'Colaris Pokedex'!AP176,"")</f>
        <v/>
      </c>
      <c r="AN983" s="17">
        <f>+IF('Colaris Pokedex'!AQ176&lt;&gt;"",'Colaris Pokedex'!AQ176,"")</f>
        <v>0</v>
      </c>
      <c r="AO983" s="17">
        <f>+IF('Colaris Pokedex'!AR176&lt;&gt;"",'Colaris Pokedex'!AR176,"")</f>
        <v>25</v>
      </c>
      <c r="AP983" s="17">
        <f>+IF('Colaris Pokedex'!AS176&lt;&gt;"",'Colaris Pokedex'!AS176,"")</f>
        <v>0</v>
      </c>
      <c r="AQ983" s="17" t="str">
        <f>+IF('Colaris Pokedex'!AT176&lt;&gt;"",'Colaris Pokedex'!AT176,"")</f>
        <v/>
      </c>
      <c r="AT983" s="17" t="str">
        <f t="shared" si="28"/>
        <v>[982];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6" x14ac:dyDescent="0.25">
      <c r="A984" s="16">
        <v>983</v>
      </c>
      <c r="B984" s="17" t="str">
        <f>+IF('Colaris Pokedex'!E177&lt;&gt;"",'Colaris Pokedex'!E177,"")</f>
        <v>Alomodisc</v>
      </c>
      <c r="C984" s="17" t="str">
        <f>+IF('Colaris Pokedex'!F177&lt;&gt;"",'Colaris Pokedex'!F177,"")</f>
        <v>ALOMODISC</v>
      </c>
      <c r="D984" s="17" t="str">
        <f>+IF('Colaris Pokedex'!G177&lt;&gt;"",'Colaris Pokedex'!G177,"")</f>
        <v>WATER</v>
      </c>
      <c r="E984" s="17" t="str">
        <f>+IF('Colaris Pokedex'!H177&lt;&gt;"",'Colaris Pokedex'!H177,"")</f>
        <v/>
      </c>
      <c r="F984" s="17" t="str">
        <f>+IF('Colaris Pokedex'!I177&lt;&gt;"",'Colaris Pokedex'!I177,"")</f>
        <v>30,30,30,30,30,30</v>
      </c>
      <c r="G984" s="17" t="str">
        <f>+IF('Colaris Pokedex'!J177&lt;&gt;"",'Colaris Pokedex'!J177,"")</f>
        <v>Female50Percent</v>
      </c>
      <c r="H984" s="17" t="str">
        <f>+IF('Colaris Pokedex'!K177&lt;&gt;"",'Colaris Pokedex'!K177,"")</f>
        <v>Medium</v>
      </c>
      <c r="I984" s="17">
        <f>+IF('Colaris Pokedex'!L177&lt;&gt;"",'Colaris Pokedex'!L177,"")</f>
        <v>0</v>
      </c>
      <c r="J984" s="17" t="str">
        <f>+IF('Colaris Pokedex'!M177&lt;&gt;"",'Colaris Pokedex'!M177,"")</f>
        <v>0,0,0,0,0,0</v>
      </c>
      <c r="K984" s="17">
        <f>+IF('Colaris Pokedex'!N177&lt;&gt;"",'Colaris Pokedex'!N177,"")</f>
        <v>255</v>
      </c>
      <c r="L984" s="17">
        <f>+IF('Colaris Pokedex'!O177&lt;&gt;"",'Colaris Pokedex'!O177,"")</f>
        <v>70</v>
      </c>
      <c r="M984" s="17" t="str">
        <f>+IF('Colaris Pokedex'!P177&lt;&gt;"",'Colaris Pokedex'!P177,"")</f>
        <v>RUNAWAY</v>
      </c>
      <c r="N984" s="17" t="str">
        <f>+IF('Colaris Pokedex'!Q177&lt;&gt;"",'Colaris Pokedex'!Q177,"")</f>
        <v/>
      </c>
      <c r="O984" s="17" t="str">
        <f>+IF('Colaris Pokedex'!R177&lt;&gt;"",'Colaris Pokedex'!R177,"")</f>
        <v>1,TACKLE,1,LEER,1,GROWL,1,SCARYFACE</v>
      </c>
      <c r="P984" s="17" t="str">
        <f>+IF('Colaris Pokedex'!S177&lt;&gt;"",'Colaris Pokedex'!S177,"")</f>
        <v>FIREPUNCH,THUNDERPUNCH,ICEPUNCH,SWORDSDANCE,TAUNT,TRICK,GRASSYTERRAIN</v>
      </c>
      <c r="Q984" s="17" t="str">
        <f>+IF('Colaris Pokedex'!T177&lt;&gt;"",'Colaris Pokedex'!T177,"")</f>
        <v>Field</v>
      </c>
      <c r="R984" s="17">
        <f>+IF('Colaris Pokedex'!U177&lt;&gt;"",'Colaris Pokedex'!U177,"")</f>
        <v>4080</v>
      </c>
      <c r="S984" s="17">
        <f>+IF('Colaris Pokedex'!V177&lt;&gt;"",'Colaris Pokedex'!V177,"")</f>
        <v>0.1</v>
      </c>
      <c r="T984" s="17">
        <f>+IF('Colaris Pokedex'!W177&lt;&gt;"",'Colaris Pokedex'!W177,"")</f>
        <v>0.1</v>
      </c>
      <c r="U984" s="17" t="str">
        <f>+IF('Colaris Pokedex'!X177&lt;&gt;"",'Colaris Pokedex'!X177,"")</f>
        <v>Brown</v>
      </c>
      <c r="V984" s="17" t="str">
        <f>+IF('Colaris Pokedex'!Y177&lt;&gt;"",'Colaris Pokedex'!Y177,"")</f>
        <v/>
      </c>
      <c r="W984" s="17">
        <f>+IF('Colaris Pokedex'!Z177&lt;&gt;"",'Colaris Pokedex'!Z177,"")</f>
        <v>983</v>
      </c>
      <c r="X984" s="17">
        <f>+IF('Colaris Pokedex'!AA177&lt;&gt;"",'Colaris Pokedex'!AA177,"")</f>
        <v>0</v>
      </c>
      <c r="Y984" s="17">
        <f>+IF('Colaris Pokedex'!AB177&lt;&gt;"",'Colaris Pokedex'!AB177,"")</f>
        <v>0</v>
      </c>
      <c r="Z984" s="17">
        <f>+IF('Colaris Pokedex'!AC177&lt;&gt;"",'Colaris Pokedex'!AC177,"")</f>
        <v>0</v>
      </c>
      <c r="AA984" s="17">
        <f>+IF('Colaris Pokedex'!AD177&lt;&gt;"",'Colaris Pokedex'!AD177,"")</f>
        <v>0</v>
      </c>
      <c r="AB984" s="17">
        <f>+IF('Colaris Pokedex'!AE177&lt;&gt;"",'Colaris Pokedex'!AE177,"")</f>
        <v>0</v>
      </c>
      <c r="AC984" s="17">
        <f>+IF('Colaris Pokedex'!AF177&lt;&gt;"",'Colaris Pokedex'!AF177,"")</f>
        <v>0</v>
      </c>
      <c r="AD984" s="17">
        <f>+IF('Colaris Pokedex'!AG177&lt;&gt;"",'Colaris Pokedex'!AG177,"")</f>
        <v>0</v>
      </c>
      <c r="AE984" s="17">
        <f>+IF('Colaris Pokedex'!AH177&lt;&gt;"",'Colaris Pokedex'!AH177,"")</f>
        <v>0</v>
      </c>
      <c r="AF984" s="17">
        <f>+IF('Colaris Pokedex'!AI177&lt;&gt;"",'Colaris Pokedex'!AI177,"")</f>
        <v>0</v>
      </c>
      <c r="AG984" s="17" t="str">
        <f>+IF('Colaris Pokedex'!AJ177&lt;&gt;"",'Colaris Pokedex'!AJ177,"")</f>
        <v>983,0,0,0,0,0,0,0,0,0</v>
      </c>
      <c r="AH984" s="17" t="str">
        <f>+IF('Colaris Pokedex'!AK177&lt;&gt;"",'Colaris Pokedex'!AK177,"")</f>
        <v>TODO</v>
      </c>
      <c r="AI984" s="17" t="str">
        <f>+IF('Colaris Pokedex'!AL177&lt;&gt;"",'Colaris Pokedex'!AL177,"")</f>
        <v>"TO DO"</v>
      </c>
      <c r="AJ984" s="17" t="str">
        <f>+IF('Colaris Pokedex'!AM177&lt;&gt;"",'Colaris Pokedex'!AM177,"")</f>
        <v/>
      </c>
      <c r="AK984" s="17" t="str">
        <f>+IF('Colaris Pokedex'!AN177&lt;&gt;"",'Colaris Pokedex'!AN177,"")</f>
        <v/>
      </c>
      <c r="AL984" s="17" t="str">
        <f>+IF('Colaris Pokedex'!AO177&lt;&gt;"",'Colaris Pokedex'!AO177,"")</f>
        <v/>
      </c>
      <c r="AM984" s="17" t="str">
        <f>+IF('Colaris Pokedex'!AP177&lt;&gt;"",'Colaris Pokedex'!AP177,"")</f>
        <v/>
      </c>
      <c r="AN984" s="17">
        <f>+IF('Colaris Pokedex'!AQ177&lt;&gt;"",'Colaris Pokedex'!AQ177,"")</f>
        <v>0</v>
      </c>
      <c r="AO984" s="17">
        <f>+IF('Colaris Pokedex'!AR177&lt;&gt;"",'Colaris Pokedex'!AR177,"")</f>
        <v>25</v>
      </c>
      <c r="AP984" s="17">
        <f>+IF('Colaris Pokedex'!AS177&lt;&gt;"",'Colaris Pokedex'!AS177,"")</f>
        <v>0</v>
      </c>
      <c r="AQ984" s="17" t="str">
        <f>+IF('Colaris Pokedex'!AT177&lt;&gt;"",'Colaris Pokedex'!AT177,"")</f>
        <v/>
      </c>
      <c r="AT984" s="17" t="str">
        <f t="shared" si="28"/>
        <v>[983];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6" x14ac:dyDescent="0.25">
      <c r="A985" s="16">
        <v>984</v>
      </c>
      <c r="B985" s="17" t="str">
        <f>+IF('Colaris Pokedex'!E178&lt;&gt;"",'Colaris Pokedex'!E178,"")</f>
        <v>Raichirisu</v>
      </c>
      <c r="C985" s="17" t="str">
        <f>+IF('Colaris Pokedex'!F178&lt;&gt;"",'Colaris Pokedex'!F178,"")</f>
        <v>RAICHIRISU</v>
      </c>
      <c r="D985" s="17" t="str">
        <f>+IF('Colaris Pokedex'!G178&lt;&gt;"",'Colaris Pokedex'!G178,"")</f>
        <v>ELECTRIC</v>
      </c>
      <c r="E985" s="17" t="str">
        <f>+IF('Colaris Pokedex'!H178&lt;&gt;"",'Colaris Pokedex'!H178,"")</f>
        <v/>
      </c>
      <c r="F985" s="17" t="str">
        <f>+IF('Colaris Pokedex'!I178&lt;&gt;"",'Colaris Pokedex'!I178,"")</f>
        <v>30,30,30,30,30,30</v>
      </c>
      <c r="G985" s="17" t="str">
        <f>+IF('Colaris Pokedex'!J178&lt;&gt;"",'Colaris Pokedex'!J178,"")</f>
        <v>Female50Percent</v>
      </c>
      <c r="H985" s="17" t="str">
        <f>+IF('Colaris Pokedex'!K178&lt;&gt;"",'Colaris Pokedex'!K178,"")</f>
        <v>Medium</v>
      </c>
      <c r="I985" s="17">
        <f>+IF('Colaris Pokedex'!L178&lt;&gt;"",'Colaris Pokedex'!L178,"")</f>
        <v>0</v>
      </c>
      <c r="J985" s="17" t="str">
        <f>+IF('Colaris Pokedex'!M178&lt;&gt;"",'Colaris Pokedex'!M178,"")</f>
        <v>0,0,0,0,0,0</v>
      </c>
      <c r="K985" s="17">
        <f>+IF('Colaris Pokedex'!N178&lt;&gt;"",'Colaris Pokedex'!N178,"")</f>
        <v>255</v>
      </c>
      <c r="L985" s="17">
        <f>+IF('Colaris Pokedex'!O178&lt;&gt;"",'Colaris Pokedex'!O178,"")</f>
        <v>70</v>
      </c>
      <c r="M985" s="17" t="str">
        <f>+IF('Colaris Pokedex'!P178&lt;&gt;"",'Colaris Pokedex'!P178,"")</f>
        <v>RUNAWAY</v>
      </c>
      <c r="N985" s="17" t="str">
        <f>+IF('Colaris Pokedex'!Q178&lt;&gt;"",'Colaris Pokedex'!Q178,"")</f>
        <v/>
      </c>
      <c r="O985" s="17" t="str">
        <f>+IF('Colaris Pokedex'!R178&lt;&gt;"",'Colaris Pokedex'!R178,"")</f>
        <v>1,TACKLE,1,LEER,1,GROWL,1,SCARYFACE</v>
      </c>
      <c r="P985" s="17" t="str">
        <f>+IF('Colaris Pokedex'!S178&lt;&gt;"",'Colaris Pokedex'!S178,"")</f>
        <v>FIREPUNCH,THUNDERPUNCH,ICEPUNCH,SWORDSDANCE,TAUNT,TRICK,GRASSYTERRAIN</v>
      </c>
      <c r="Q985" s="17" t="str">
        <f>+IF('Colaris Pokedex'!T178&lt;&gt;"",'Colaris Pokedex'!T178,"")</f>
        <v>Field</v>
      </c>
      <c r="R985" s="17">
        <f>+IF('Colaris Pokedex'!U178&lt;&gt;"",'Colaris Pokedex'!U178,"")</f>
        <v>4080</v>
      </c>
      <c r="S985" s="17">
        <f>+IF('Colaris Pokedex'!V178&lt;&gt;"",'Colaris Pokedex'!V178,"")</f>
        <v>0.1</v>
      </c>
      <c r="T985" s="17">
        <f>+IF('Colaris Pokedex'!W178&lt;&gt;"",'Colaris Pokedex'!W178,"")</f>
        <v>0.1</v>
      </c>
      <c r="U985" s="17" t="str">
        <f>+IF('Colaris Pokedex'!X178&lt;&gt;"",'Colaris Pokedex'!X178,"")</f>
        <v>Brown</v>
      </c>
      <c r="V985" s="17" t="str">
        <f>+IF('Colaris Pokedex'!Y178&lt;&gt;"",'Colaris Pokedex'!Y178,"")</f>
        <v/>
      </c>
      <c r="W985" s="17">
        <f>+IF('Colaris Pokedex'!Z178&lt;&gt;"",'Colaris Pokedex'!Z178,"")</f>
        <v>984</v>
      </c>
      <c r="X985" s="17">
        <f>+IF('Colaris Pokedex'!AA178&lt;&gt;"",'Colaris Pokedex'!AA178,"")</f>
        <v>0</v>
      </c>
      <c r="Y985" s="17">
        <f>+IF('Colaris Pokedex'!AB178&lt;&gt;"",'Colaris Pokedex'!AB178,"")</f>
        <v>0</v>
      </c>
      <c r="Z985" s="17">
        <f>+IF('Colaris Pokedex'!AC178&lt;&gt;"",'Colaris Pokedex'!AC178,"")</f>
        <v>0</v>
      </c>
      <c r="AA985" s="17">
        <f>+IF('Colaris Pokedex'!AD178&lt;&gt;"",'Colaris Pokedex'!AD178,"")</f>
        <v>0</v>
      </c>
      <c r="AB985" s="17">
        <f>+IF('Colaris Pokedex'!AE178&lt;&gt;"",'Colaris Pokedex'!AE178,"")</f>
        <v>0</v>
      </c>
      <c r="AC985" s="17">
        <f>+IF('Colaris Pokedex'!AF178&lt;&gt;"",'Colaris Pokedex'!AF178,"")</f>
        <v>0</v>
      </c>
      <c r="AD985" s="17">
        <f>+IF('Colaris Pokedex'!AG178&lt;&gt;"",'Colaris Pokedex'!AG178,"")</f>
        <v>0</v>
      </c>
      <c r="AE985" s="17">
        <f>+IF('Colaris Pokedex'!AH178&lt;&gt;"",'Colaris Pokedex'!AH178,"")</f>
        <v>0</v>
      </c>
      <c r="AF985" s="17">
        <f>+IF('Colaris Pokedex'!AI178&lt;&gt;"",'Colaris Pokedex'!AI178,"")</f>
        <v>0</v>
      </c>
      <c r="AG985" s="17" t="str">
        <f>+IF('Colaris Pokedex'!AJ178&lt;&gt;"",'Colaris Pokedex'!AJ178,"")</f>
        <v>984,0,0,0,0,0,0,0,0,0</v>
      </c>
      <c r="AH985" s="17" t="str">
        <f>+IF('Colaris Pokedex'!AK178&lt;&gt;"",'Colaris Pokedex'!AK178,"")</f>
        <v>TODO</v>
      </c>
      <c r="AI985" s="17" t="str">
        <f>+IF('Colaris Pokedex'!AL178&lt;&gt;"",'Colaris Pokedex'!AL178,"")</f>
        <v>"TO DO"</v>
      </c>
      <c r="AJ985" s="17" t="str">
        <f>+IF('Colaris Pokedex'!AM178&lt;&gt;"",'Colaris Pokedex'!AM178,"")</f>
        <v/>
      </c>
      <c r="AK985" s="17" t="str">
        <f>+IF('Colaris Pokedex'!AN178&lt;&gt;"",'Colaris Pokedex'!AN178,"")</f>
        <v/>
      </c>
      <c r="AL985" s="17" t="str">
        <f>+IF('Colaris Pokedex'!AO178&lt;&gt;"",'Colaris Pokedex'!AO178,"")</f>
        <v/>
      </c>
      <c r="AM985" s="17" t="str">
        <f>+IF('Colaris Pokedex'!AP178&lt;&gt;"",'Colaris Pokedex'!AP178,"")</f>
        <v/>
      </c>
      <c r="AN985" s="17">
        <f>+IF('Colaris Pokedex'!AQ178&lt;&gt;"",'Colaris Pokedex'!AQ178,"")</f>
        <v>0</v>
      </c>
      <c r="AO985" s="17">
        <f>+IF('Colaris Pokedex'!AR178&lt;&gt;"",'Colaris Pokedex'!AR178,"")</f>
        <v>25</v>
      </c>
      <c r="AP985" s="17">
        <f>+IF('Colaris Pokedex'!AS178&lt;&gt;"",'Colaris Pokedex'!AS178,"")</f>
        <v>0</v>
      </c>
      <c r="AQ985" s="17" t="str">
        <f>+IF('Colaris Pokedex'!AT178&lt;&gt;"",'Colaris Pokedex'!AT178,"")</f>
        <v/>
      </c>
      <c r="AT985" s="17" t="str">
        <f t="shared" si="28"/>
        <v>[984];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6" x14ac:dyDescent="0.25">
      <c r="A986" s="16">
        <v>985</v>
      </c>
      <c r="B986" s="17" t="str">
        <f>+IF('Colaris Pokedex'!E179&lt;&gt;"",'Colaris Pokedex'!E179,"")</f>
        <v>Chatone</v>
      </c>
      <c r="C986" s="17" t="str">
        <f>+IF('Colaris Pokedex'!F179&lt;&gt;"",'Colaris Pokedex'!F179,"")</f>
        <v>CHATONE</v>
      </c>
      <c r="D986" s="17" t="str">
        <f>+IF('Colaris Pokedex'!G179&lt;&gt;"",'Colaris Pokedex'!G179,"")</f>
        <v>NORMAL</v>
      </c>
      <c r="E986" s="17" t="str">
        <f>+IF('Colaris Pokedex'!H179&lt;&gt;"",'Colaris Pokedex'!H179,"")</f>
        <v>FLYING</v>
      </c>
      <c r="F986" s="17" t="str">
        <f>+IF('Colaris Pokedex'!I179&lt;&gt;"",'Colaris Pokedex'!I179,"")</f>
        <v>30,30,30,30,30,30</v>
      </c>
      <c r="G986" s="17" t="str">
        <f>+IF('Colaris Pokedex'!J179&lt;&gt;"",'Colaris Pokedex'!J179,"")</f>
        <v>Female50Percent</v>
      </c>
      <c r="H986" s="17" t="str">
        <f>+IF('Colaris Pokedex'!K179&lt;&gt;"",'Colaris Pokedex'!K179,"")</f>
        <v>Medium</v>
      </c>
      <c r="I986" s="17">
        <f>+IF('Colaris Pokedex'!L179&lt;&gt;"",'Colaris Pokedex'!L179,"")</f>
        <v>0</v>
      </c>
      <c r="J986" s="17" t="str">
        <f>+IF('Colaris Pokedex'!M179&lt;&gt;"",'Colaris Pokedex'!M179,"")</f>
        <v>0,0,0,0,0,0</v>
      </c>
      <c r="K986" s="17">
        <f>+IF('Colaris Pokedex'!N179&lt;&gt;"",'Colaris Pokedex'!N179,"")</f>
        <v>255</v>
      </c>
      <c r="L986" s="17">
        <f>+IF('Colaris Pokedex'!O179&lt;&gt;"",'Colaris Pokedex'!O179,"")</f>
        <v>70</v>
      </c>
      <c r="M986" s="17" t="str">
        <f>+IF('Colaris Pokedex'!P179&lt;&gt;"",'Colaris Pokedex'!P179,"")</f>
        <v>RUNAWAY</v>
      </c>
      <c r="N986" s="17" t="str">
        <f>+IF('Colaris Pokedex'!Q179&lt;&gt;"",'Colaris Pokedex'!Q179,"")</f>
        <v/>
      </c>
      <c r="O986" s="17" t="str">
        <f>+IF('Colaris Pokedex'!R179&lt;&gt;"",'Colaris Pokedex'!R179,"")</f>
        <v>1,TACKLE,1,LEER,1,GROWL,1,SCARYFACE</v>
      </c>
      <c r="P986" s="17" t="str">
        <f>+IF('Colaris Pokedex'!S179&lt;&gt;"",'Colaris Pokedex'!S179,"")</f>
        <v>FIREPUNCH,THUNDERPUNCH,ICEPUNCH,SWORDSDANCE,TAUNT,TRICK,GRASSYTERRAIN</v>
      </c>
      <c r="Q986" s="17" t="str">
        <f>+IF('Colaris Pokedex'!T179&lt;&gt;"",'Colaris Pokedex'!T179,"")</f>
        <v>Field</v>
      </c>
      <c r="R986" s="17">
        <f>+IF('Colaris Pokedex'!U179&lt;&gt;"",'Colaris Pokedex'!U179,"")</f>
        <v>4080</v>
      </c>
      <c r="S986" s="17">
        <f>+IF('Colaris Pokedex'!V179&lt;&gt;"",'Colaris Pokedex'!V179,"")</f>
        <v>0.1</v>
      </c>
      <c r="T986" s="17">
        <f>+IF('Colaris Pokedex'!W179&lt;&gt;"",'Colaris Pokedex'!W179,"")</f>
        <v>0.1</v>
      </c>
      <c r="U986" s="17" t="str">
        <f>+IF('Colaris Pokedex'!X179&lt;&gt;"",'Colaris Pokedex'!X179,"")</f>
        <v>Brown</v>
      </c>
      <c r="V986" s="17" t="str">
        <f>+IF('Colaris Pokedex'!Y179&lt;&gt;"",'Colaris Pokedex'!Y179,"")</f>
        <v/>
      </c>
      <c r="W986" s="17">
        <f>+IF('Colaris Pokedex'!Z179&lt;&gt;"",'Colaris Pokedex'!Z179,"")</f>
        <v>985</v>
      </c>
      <c r="X986" s="17">
        <f>+IF('Colaris Pokedex'!AA179&lt;&gt;"",'Colaris Pokedex'!AA179,"")</f>
        <v>0</v>
      </c>
      <c r="Y986" s="17">
        <f>+IF('Colaris Pokedex'!AB179&lt;&gt;"",'Colaris Pokedex'!AB179,"")</f>
        <v>0</v>
      </c>
      <c r="Z986" s="17">
        <f>+IF('Colaris Pokedex'!AC179&lt;&gt;"",'Colaris Pokedex'!AC179,"")</f>
        <v>0</v>
      </c>
      <c r="AA986" s="17">
        <f>+IF('Colaris Pokedex'!AD179&lt;&gt;"",'Colaris Pokedex'!AD179,"")</f>
        <v>0</v>
      </c>
      <c r="AB986" s="17">
        <f>+IF('Colaris Pokedex'!AE179&lt;&gt;"",'Colaris Pokedex'!AE179,"")</f>
        <v>0</v>
      </c>
      <c r="AC986" s="17">
        <f>+IF('Colaris Pokedex'!AF179&lt;&gt;"",'Colaris Pokedex'!AF179,"")</f>
        <v>0</v>
      </c>
      <c r="AD986" s="17">
        <f>+IF('Colaris Pokedex'!AG179&lt;&gt;"",'Colaris Pokedex'!AG179,"")</f>
        <v>0</v>
      </c>
      <c r="AE986" s="17">
        <f>+IF('Colaris Pokedex'!AH179&lt;&gt;"",'Colaris Pokedex'!AH179,"")</f>
        <v>0</v>
      </c>
      <c r="AF986" s="17">
        <f>+IF('Colaris Pokedex'!AI179&lt;&gt;"",'Colaris Pokedex'!AI179,"")</f>
        <v>0</v>
      </c>
      <c r="AG986" s="17" t="str">
        <f>+IF('Colaris Pokedex'!AJ179&lt;&gt;"",'Colaris Pokedex'!AJ179,"")</f>
        <v>985,0,0,0,0,0,0,0,0,0</v>
      </c>
      <c r="AH986" s="17" t="str">
        <f>+IF('Colaris Pokedex'!AK179&lt;&gt;"",'Colaris Pokedex'!AK179,"")</f>
        <v>TODO</v>
      </c>
      <c r="AI986" s="17" t="str">
        <f>+IF('Colaris Pokedex'!AL179&lt;&gt;"",'Colaris Pokedex'!AL179,"")</f>
        <v>"TO DO"</v>
      </c>
      <c r="AJ986" s="17" t="str">
        <f>+IF('Colaris Pokedex'!AM179&lt;&gt;"",'Colaris Pokedex'!AM179,"")</f>
        <v/>
      </c>
      <c r="AK986" s="17" t="str">
        <f>+IF('Colaris Pokedex'!AN179&lt;&gt;"",'Colaris Pokedex'!AN179,"")</f>
        <v/>
      </c>
      <c r="AL986" s="17" t="str">
        <f>+IF('Colaris Pokedex'!AO179&lt;&gt;"",'Colaris Pokedex'!AO179,"")</f>
        <v/>
      </c>
      <c r="AM986" s="17" t="str">
        <f>+IF('Colaris Pokedex'!AP179&lt;&gt;"",'Colaris Pokedex'!AP179,"")</f>
        <v/>
      </c>
      <c r="AN986" s="17">
        <f>+IF('Colaris Pokedex'!AQ179&lt;&gt;"",'Colaris Pokedex'!AQ179,"")</f>
        <v>0</v>
      </c>
      <c r="AO986" s="17">
        <f>+IF('Colaris Pokedex'!AR179&lt;&gt;"",'Colaris Pokedex'!AR179,"")</f>
        <v>25</v>
      </c>
      <c r="AP986" s="17">
        <f>+IF('Colaris Pokedex'!AS179&lt;&gt;"",'Colaris Pokedex'!AS179,"")</f>
        <v>0</v>
      </c>
      <c r="AQ986" s="17" t="str">
        <f>+IF('Colaris Pokedex'!AT179&lt;&gt;"",'Colaris Pokedex'!AT179,"")</f>
        <v/>
      </c>
      <c r="AT986" s="17" t="str">
        <f t="shared" si="28"/>
        <v>[985];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6" x14ac:dyDescent="0.25">
      <c r="A987" s="16">
        <v>986</v>
      </c>
      <c r="B987" s="17" t="str">
        <f>+IF('Colaris Pokedex'!E180&lt;&gt;"",'Colaris Pokedex'!E180,"")</f>
        <v>Soultomb</v>
      </c>
      <c r="C987" s="17" t="str">
        <f>+IF('Colaris Pokedex'!F180&lt;&gt;"",'Colaris Pokedex'!F180,"")</f>
        <v>SOULTOMB</v>
      </c>
      <c r="D987" s="17" t="str">
        <f>+IF('Colaris Pokedex'!G180&lt;&gt;"",'Colaris Pokedex'!G180,"")</f>
        <v>GHOST</v>
      </c>
      <c r="E987" s="17" t="str">
        <f>+IF('Colaris Pokedex'!H180&lt;&gt;"",'Colaris Pokedex'!H180,"")</f>
        <v>DARK</v>
      </c>
      <c r="F987" s="17" t="str">
        <f>+IF('Colaris Pokedex'!I180&lt;&gt;"",'Colaris Pokedex'!I180,"")</f>
        <v>30,30,30,30,30,30</v>
      </c>
      <c r="G987" s="17" t="str">
        <f>+IF('Colaris Pokedex'!J180&lt;&gt;"",'Colaris Pokedex'!J180,"")</f>
        <v>Female50Percent</v>
      </c>
      <c r="H987" s="17" t="str">
        <f>+IF('Colaris Pokedex'!K180&lt;&gt;"",'Colaris Pokedex'!K180,"")</f>
        <v>Medium</v>
      </c>
      <c r="I987" s="17">
        <f>+IF('Colaris Pokedex'!L180&lt;&gt;"",'Colaris Pokedex'!L180,"")</f>
        <v>0</v>
      </c>
      <c r="J987" s="17" t="str">
        <f>+IF('Colaris Pokedex'!M180&lt;&gt;"",'Colaris Pokedex'!M180,"")</f>
        <v>0,0,0,0,0,0</v>
      </c>
      <c r="K987" s="17">
        <f>+IF('Colaris Pokedex'!N180&lt;&gt;"",'Colaris Pokedex'!N180,"")</f>
        <v>255</v>
      </c>
      <c r="L987" s="17">
        <f>+IF('Colaris Pokedex'!O180&lt;&gt;"",'Colaris Pokedex'!O180,"")</f>
        <v>70</v>
      </c>
      <c r="M987" s="17" t="str">
        <f>+IF('Colaris Pokedex'!P180&lt;&gt;"",'Colaris Pokedex'!P180,"")</f>
        <v>RUNAWAY</v>
      </c>
      <c r="N987" s="17" t="str">
        <f>+IF('Colaris Pokedex'!Q180&lt;&gt;"",'Colaris Pokedex'!Q180,"")</f>
        <v/>
      </c>
      <c r="O987" s="17" t="str">
        <f>+IF('Colaris Pokedex'!R180&lt;&gt;"",'Colaris Pokedex'!R180,"")</f>
        <v>1,TACKLE,1,LEER,1,GROWL,1,SCARYFACE</v>
      </c>
      <c r="P987" s="17" t="str">
        <f>+IF('Colaris Pokedex'!S180&lt;&gt;"",'Colaris Pokedex'!S180,"")</f>
        <v>FIREPUNCH,THUNDERPUNCH,ICEPUNCH,SWORDSDANCE,TAUNT,TRICK,GRASSYTERRAIN</v>
      </c>
      <c r="Q987" s="17" t="str">
        <f>+IF('Colaris Pokedex'!T180&lt;&gt;"",'Colaris Pokedex'!T180,"")</f>
        <v>Field</v>
      </c>
      <c r="R987" s="17">
        <f>+IF('Colaris Pokedex'!U180&lt;&gt;"",'Colaris Pokedex'!U180,"")</f>
        <v>4080</v>
      </c>
      <c r="S987" s="17">
        <f>+IF('Colaris Pokedex'!V180&lt;&gt;"",'Colaris Pokedex'!V180,"")</f>
        <v>0.1</v>
      </c>
      <c r="T987" s="17">
        <f>+IF('Colaris Pokedex'!W180&lt;&gt;"",'Colaris Pokedex'!W180,"")</f>
        <v>0.1</v>
      </c>
      <c r="U987" s="17" t="str">
        <f>+IF('Colaris Pokedex'!X180&lt;&gt;"",'Colaris Pokedex'!X180,"")</f>
        <v>Brown</v>
      </c>
      <c r="V987" s="17" t="str">
        <f>+IF('Colaris Pokedex'!Y180&lt;&gt;"",'Colaris Pokedex'!Y180,"")</f>
        <v/>
      </c>
      <c r="W987" s="17">
        <f>+IF('Colaris Pokedex'!Z180&lt;&gt;"",'Colaris Pokedex'!Z180,"")</f>
        <v>986</v>
      </c>
      <c r="X987" s="17">
        <f>+IF('Colaris Pokedex'!AA180&lt;&gt;"",'Colaris Pokedex'!AA180,"")</f>
        <v>0</v>
      </c>
      <c r="Y987" s="17">
        <f>+IF('Colaris Pokedex'!AB180&lt;&gt;"",'Colaris Pokedex'!AB180,"")</f>
        <v>0</v>
      </c>
      <c r="Z987" s="17">
        <f>+IF('Colaris Pokedex'!AC180&lt;&gt;"",'Colaris Pokedex'!AC180,"")</f>
        <v>0</v>
      </c>
      <c r="AA987" s="17">
        <f>+IF('Colaris Pokedex'!AD180&lt;&gt;"",'Colaris Pokedex'!AD180,"")</f>
        <v>0</v>
      </c>
      <c r="AB987" s="17">
        <f>+IF('Colaris Pokedex'!AE180&lt;&gt;"",'Colaris Pokedex'!AE180,"")</f>
        <v>0</v>
      </c>
      <c r="AC987" s="17">
        <f>+IF('Colaris Pokedex'!AF180&lt;&gt;"",'Colaris Pokedex'!AF180,"")</f>
        <v>0</v>
      </c>
      <c r="AD987" s="17">
        <f>+IF('Colaris Pokedex'!AG180&lt;&gt;"",'Colaris Pokedex'!AG180,"")</f>
        <v>0</v>
      </c>
      <c r="AE987" s="17">
        <f>+IF('Colaris Pokedex'!AH180&lt;&gt;"",'Colaris Pokedex'!AH180,"")</f>
        <v>0</v>
      </c>
      <c r="AF987" s="17">
        <f>+IF('Colaris Pokedex'!AI180&lt;&gt;"",'Colaris Pokedex'!AI180,"")</f>
        <v>0</v>
      </c>
      <c r="AG987" s="17" t="str">
        <f>+IF('Colaris Pokedex'!AJ180&lt;&gt;"",'Colaris Pokedex'!AJ180,"")</f>
        <v>986,0,0,0,0,0,0,0,0,0</v>
      </c>
      <c r="AH987" s="17" t="str">
        <f>+IF('Colaris Pokedex'!AK180&lt;&gt;"",'Colaris Pokedex'!AK180,"")</f>
        <v>TODO</v>
      </c>
      <c r="AI987" s="17" t="str">
        <f>+IF('Colaris Pokedex'!AL180&lt;&gt;"",'Colaris Pokedex'!AL180,"")</f>
        <v>"TO DO"</v>
      </c>
      <c r="AJ987" s="17" t="str">
        <f>+IF('Colaris Pokedex'!AM180&lt;&gt;"",'Colaris Pokedex'!AM180,"")</f>
        <v/>
      </c>
      <c r="AK987" s="17" t="str">
        <f>+IF('Colaris Pokedex'!AN180&lt;&gt;"",'Colaris Pokedex'!AN180,"")</f>
        <v/>
      </c>
      <c r="AL987" s="17" t="str">
        <f>+IF('Colaris Pokedex'!AO180&lt;&gt;"",'Colaris Pokedex'!AO180,"")</f>
        <v/>
      </c>
      <c r="AM987" s="17" t="str">
        <f>+IF('Colaris Pokedex'!AP180&lt;&gt;"",'Colaris Pokedex'!AP180,"")</f>
        <v/>
      </c>
      <c r="AN987" s="17">
        <f>+IF('Colaris Pokedex'!AQ180&lt;&gt;"",'Colaris Pokedex'!AQ180,"")</f>
        <v>0</v>
      </c>
      <c r="AO987" s="17">
        <f>+IF('Colaris Pokedex'!AR180&lt;&gt;"",'Colaris Pokedex'!AR180,"")</f>
        <v>25</v>
      </c>
      <c r="AP987" s="17">
        <f>+IF('Colaris Pokedex'!AS180&lt;&gt;"",'Colaris Pokedex'!AS180,"")</f>
        <v>0</v>
      </c>
      <c r="AQ987" s="17" t="str">
        <f>+IF('Colaris Pokedex'!AT180&lt;&gt;"",'Colaris Pokedex'!AT180,"")</f>
        <v/>
      </c>
      <c r="AT987" s="17" t="str">
        <f t="shared" si="28"/>
        <v>[986];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6" x14ac:dyDescent="0.25">
      <c r="A988" s="16">
        <v>987</v>
      </c>
      <c r="B988" s="17" t="str">
        <f>+IF('Colaris Pokedex'!E181&lt;&gt;"",'Colaris Pokedex'!E181,"")</f>
        <v>Fernivine</v>
      </c>
      <c r="C988" s="17" t="str">
        <f>+IF('Colaris Pokedex'!F181&lt;&gt;"",'Colaris Pokedex'!F181,"")</f>
        <v>FERNIVINE</v>
      </c>
      <c r="D988" s="17" t="str">
        <f>+IF('Colaris Pokedex'!G181&lt;&gt;"",'Colaris Pokedex'!G181,"")</f>
        <v>GRASS</v>
      </c>
      <c r="E988" s="17" t="str">
        <f>+IF('Colaris Pokedex'!H181&lt;&gt;"",'Colaris Pokedex'!H181,"")</f>
        <v>FERAL</v>
      </c>
      <c r="F988" s="17" t="str">
        <f>+IF('Colaris Pokedex'!I181&lt;&gt;"",'Colaris Pokedex'!I181,"")</f>
        <v>30,30,30,30,30,30</v>
      </c>
      <c r="G988" s="17" t="str">
        <f>+IF('Colaris Pokedex'!J181&lt;&gt;"",'Colaris Pokedex'!J181,"")</f>
        <v>Female50Percent</v>
      </c>
      <c r="H988" s="17" t="str">
        <f>+IF('Colaris Pokedex'!K181&lt;&gt;"",'Colaris Pokedex'!K181,"")</f>
        <v>Medium</v>
      </c>
      <c r="I988" s="17">
        <f>+IF('Colaris Pokedex'!L181&lt;&gt;"",'Colaris Pokedex'!L181,"")</f>
        <v>0</v>
      </c>
      <c r="J988" s="17" t="str">
        <f>+IF('Colaris Pokedex'!M181&lt;&gt;"",'Colaris Pokedex'!M181,"")</f>
        <v>0,0,0,0,0,0</v>
      </c>
      <c r="K988" s="17">
        <f>+IF('Colaris Pokedex'!N181&lt;&gt;"",'Colaris Pokedex'!N181,"")</f>
        <v>255</v>
      </c>
      <c r="L988" s="17">
        <f>+IF('Colaris Pokedex'!O181&lt;&gt;"",'Colaris Pokedex'!O181,"")</f>
        <v>70</v>
      </c>
      <c r="M988" s="17" t="str">
        <f>+IF('Colaris Pokedex'!P181&lt;&gt;"",'Colaris Pokedex'!P181,"")</f>
        <v>RUNAWAY</v>
      </c>
      <c r="N988" s="17" t="str">
        <f>+IF('Colaris Pokedex'!Q181&lt;&gt;"",'Colaris Pokedex'!Q181,"")</f>
        <v/>
      </c>
      <c r="O988" s="17" t="str">
        <f>+IF('Colaris Pokedex'!R181&lt;&gt;"",'Colaris Pokedex'!R181,"")</f>
        <v>1,TACKLE,1,LEER,1,GROWL,1,SCARYFACE</v>
      </c>
      <c r="P988" s="17" t="str">
        <f>+IF('Colaris Pokedex'!S181&lt;&gt;"",'Colaris Pokedex'!S181,"")</f>
        <v>FIREPUNCH,THUNDERPUNCH,ICEPUNCH,SWORDSDANCE,TAUNT,TRICK,GRASSYTERRAIN</v>
      </c>
      <c r="Q988" s="17" t="str">
        <f>+IF('Colaris Pokedex'!T181&lt;&gt;"",'Colaris Pokedex'!T181,"")</f>
        <v>Field</v>
      </c>
      <c r="R988" s="17">
        <f>+IF('Colaris Pokedex'!U181&lt;&gt;"",'Colaris Pokedex'!U181,"")</f>
        <v>4080</v>
      </c>
      <c r="S988" s="17">
        <f>+IF('Colaris Pokedex'!V181&lt;&gt;"",'Colaris Pokedex'!V181,"")</f>
        <v>0.1</v>
      </c>
      <c r="T988" s="17">
        <f>+IF('Colaris Pokedex'!W181&lt;&gt;"",'Colaris Pokedex'!W181,"")</f>
        <v>0.1</v>
      </c>
      <c r="U988" s="17" t="str">
        <f>+IF('Colaris Pokedex'!X181&lt;&gt;"",'Colaris Pokedex'!X181,"")</f>
        <v>Brown</v>
      </c>
      <c r="V988" s="17" t="str">
        <f>+IF('Colaris Pokedex'!Y181&lt;&gt;"",'Colaris Pokedex'!Y181,"")</f>
        <v/>
      </c>
      <c r="W988" s="17">
        <f>+IF('Colaris Pokedex'!Z181&lt;&gt;"",'Colaris Pokedex'!Z181,"")</f>
        <v>987</v>
      </c>
      <c r="X988" s="17">
        <f>+IF('Colaris Pokedex'!AA181&lt;&gt;"",'Colaris Pokedex'!AA181,"")</f>
        <v>0</v>
      </c>
      <c r="Y988" s="17">
        <f>+IF('Colaris Pokedex'!AB181&lt;&gt;"",'Colaris Pokedex'!AB181,"")</f>
        <v>0</v>
      </c>
      <c r="Z988" s="17">
        <f>+IF('Colaris Pokedex'!AC181&lt;&gt;"",'Colaris Pokedex'!AC181,"")</f>
        <v>0</v>
      </c>
      <c r="AA988" s="17">
        <f>+IF('Colaris Pokedex'!AD181&lt;&gt;"",'Colaris Pokedex'!AD181,"")</f>
        <v>0</v>
      </c>
      <c r="AB988" s="17">
        <f>+IF('Colaris Pokedex'!AE181&lt;&gt;"",'Colaris Pokedex'!AE181,"")</f>
        <v>0</v>
      </c>
      <c r="AC988" s="17">
        <f>+IF('Colaris Pokedex'!AF181&lt;&gt;"",'Colaris Pokedex'!AF181,"")</f>
        <v>0</v>
      </c>
      <c r="AD988" s="17">
        <f>+IF('Colaris Pokedex'!AG181&lt;&gt;"",'Colaris Pokedex'!AG181,"")</f>
        <v>0</v>
      </c>
      <c r="AE988" s="17">
        <f>+IF('Colaris Pokedex'!AH181&lt;&gt;"",'Colaris Pokedex'!AH181,"")</f>
        <v>0</v>
      </c>
      <c r="AF988" s="17">
        <f>+IF('Colaris Pokedex'!AI181&lt;&gt;"",'Colaris Pokedex'!AI181,"")</f>
        <v>0</v>
      </c>
      <c r="AG988" s="17" t="str">
        <f>+IF('Colaris Pokedex'!AJ181&lt;&gt;"",'Colaris Pokedex'!AJ181,"")</f>
        <v>987,0,0,0,0,0,0,0,0,0</v>
      </c>
      <c r="AH988" s="17" t="str">
        <f>+IF('Colaris Pokedex'!AK181&lt;&gt;"",'Colaris Pokedex'!AK181,"")</f>
        <v>TODO</v>
      </c>
      <c r="AI988" s="17" t="str">
        <f>+IF('Colaris Pokedex'!AL181&lt;&gt;"",'Colaris Pokedex'!AL181,"")</f>
        <v>"TO DO"</v>
      </c>
      <c r="AJ988" s="17" t="str">
        <f>+IF('Colaris Pokedex'!AM181&lt;&gt;"",'Colaris Pokedex'!AM181,"")</f>
        <v/>
      </c>
      <c r="AK988" s="17" t="str">
        <f>+IF('Colaris Pokedex'!AN181&lt;&gt;"",'Colaris Pokedex'!AN181,"")</f>
        <v/>
      </c>
      <c r="AL988" s="17" t="str">
        <f>+IF('Colaris Pokedex'!AO181&lt;&gt;"",'Colaris Pokedex'!AO181,"")</f>
        <v/>
      </c>
      <c r="AM988" s="17" t="str">
        <f>+IF('Colaris Pokedex'!AP181&lt;&gt;"",'Colaris Pokedex'!AP181,"")</f>
        <v/>
      </c>
      <c r="AN988" s="17">
        <f>+IF('Colaris Pokedex'!AQ181&lt;&gt;"",'Colaris Pokedex'!AQ181,"")</f>
        <v>0</v>
      </c>
      <c r="AO988" s="17">
        <f>+IF('Colaris Pokedex'!AR181&lt;&gt;"",'Colaris Pokedex'!AR181,"")</f>
        <v>25</v>
      </c>
      <c r="AP988" s="17">
        <f>+IF('Colaris Pokedex'!AS181&lt;&gt;"",'Colaris Pokedex'!AS181,"")</f>
        <v>0</v>
      </c>
      <c r="AQ988" s="17" t="str">
        <f>+IF('Colaris Pokedex'!AT181&lt;&gt;"",'Colaris Pokedex'!AT181,"")</f>
        <v/>
      </c>
      <c r="AT988" s="17" t="str">
        <f t="shared" si="28"/>
        <v>[987];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6" x14ac:dyDescent="0.25">
      <c r="A989" s="16">
        <v>988</v>
      </c>
      <c r="B989" s="17" t="str">
        <f>+IF('Colaris Pokedex'!E182&lt;&gt;"",'Colaris Pokedex'!E182,"")</f>
        <v>Rotoul</v>
      </c>
      <c r="C989" s="17" t="str">
        <f>+IF('Colaris Pokedex'!F182&lt;&gt;"",'Colaris Pokedex'!F182,"")</f>
        <v>ROTOUL</v>
      </c>
      <c r="D989" s="17" t="str">
        <f>+IF('Colaris Pokedex'!G182&lt;&gt;"",'Colaris Pokedex'!G182,"")</f>
        <v>ELECTRIC</v>
      </c>
      <c r="E989" s="17" t="str">
        <f>+IF('Colaris Pokedex'!H182&lt;&gt;"",'Colaris Pokedex'!H182,"")</f>
        <v>DARK</v>
      </c>
      <c r="F989" s="17" t="str">
        <f>+IF('Colaris Pokedex'!I182&lt;&gt;"",'Colaris Pokedex'!I182,"")</f>
        <v>30,30,30,30,30,30</v>
      </c>
      <c r="G989" s="17" t="str">
        <f>+IF('Colaris Pokedex'!J182&lt;&gt;"",'Colaris Pokedex'!J182,"")</f>
        <v>Female50Percent</v>
      </c>
      <c r="H989" s="17" t="str">
        <f>+IF('Colaris Pokedex'!K182&lt;&gt;"",'Colaris Pokedex'!K182,"")</f>
        <v>Medium</v>
      </c>
      <c r="I989" s="17">
        <f>+IF('Colaris Pokedex'!L182&lt;&gt;"",'Colaris Pokedex'!L182,"")</f>
        <v>0</v>
      </c>
      <c r="J989" s="17" t="str">
        <f>+IF('Colaris Pokedex'!M182&lt;&gt;"",'Colaris Pokedex'!M182,"")</f>
        <v>0,0,0,0,0,0</v>
      </c>
      <c r="K989" s="17">
        <f>+IF('Colaris Pokedex'!N182&lt;&gt;"",'Colaris Pokedex'!N182,"")</f>
        <v>255</v>
      </c>
      <c r="L989" s="17">
        <f>+IF('Colaris Pokedex'!O182&lt;&gt;"",'Colaris Pokedex'!O182,"")</f>
        <v>70</v>
      </c>
      <c r="M989" s="17" t="str">
        <f>+IF('Colaris Pokedex'!P182&lt;&gt;"",'Colaris Pokedex'!P182,"")</f>
        <v>RUNAWAY</v>
      </c>
      <c r="N989" s="17" t="str">
        <f>+IF('Colaris Pokedex'!Q182&lt;&gt;"",'Colaris Pokedex'!Q182,"")</f>
        <v/>
      </c>
      <c r="O989" s="17" t="str">
        <f>+IF('Colaris Pokedex'!R182&lt;&gt;"",'Colaris Pokedex'!R182,"")</f>
        <v>1,TACKLE,1,LEER,1,GROWL,1,SCARYFACE</v>
      </c>
      <c r="P989" s="17" t="str">
        <f>+IF('Colaris Pokedex'!S182&lt;&gt;"",'Colaris Pokedex'!S182,"")</f>
        <v>FIREPUNCH,THUNDERPUNCH,ICEPUNCH,SWORDSDANCE,TAUNT,TRICK,GRASSYTERRAIN</v>
      </c>
      <c r="Q989" s="17" t="str">
        <f>+IF('Colaris Pokedex'!T182&lt;&gt;"",'Colaris Pokedex'!T182,"")</f>
        <v>Field</v>
      </c>
      <c r="R989" s="17">
        <f>+IF('Colaris Pokedex'!U182&lt;&gt;"",'Colaris Pokedex'!U182,"")</f>
        <v>4080</v>
      </c>
      <c r="S989" s="17">
        <f>+IF('Colaris Pokedex'!V182&lt;&gt;"",'Colaris Pokedex'!V182,"")</f>
        <v>0.1</v>
      </c>
      <c r="T989" s="17">
        <f>+IF('Colaris Pokedex'!W182&lt;&gt;"",'Colaris Pokedex'!W182,"")</f>
        <v>0.1</v>
      </c>
      <c r="U989" s="17" t="str">
        <f>+IF('Colaris Pokedex'!X182&lt;&gt;"",'Colaris Pokedex'!X182,"")</f>
        <v>Brown</v>
      </c>
      <c r="V989" s="17" t="str">
        <f>+IF('Colaris Pokedex'!Y182&lt;&gt;"",'Colaris Pokedex'!Y182,"")</f>
        <v/>
      </c>
      <c r="W989" s="17">
        <f>+IF('Colaris Pokedex'!Z182&lt;&gt;"",'Colaris Pokedex'!Z182,"")</f>
        <v>988</v>
      </c>
      <c r="X989" s="17">
        <f>+IF('Colaris Pokedex'!AA182&lt;&gt;"",'Colaris Pokedex'!AA182,"")</f>
        <v>0</v>
      </c>
      <c r="Y989" s="17">
        <f>+IF('Colaris Pokedex'!AB182&lt;&gt;"",'Colaris Pokedex'!AB182,"")</f>
        <v>0</v>
      </c>
      <c r="Z989" s="17">
        <f>+IF('Colaris Pokedex'!AC182&lt;&gt;"",'Colaris Pokedex'!AC182,"")</f>
        <v>0</v>
      </c>
      <c r="AA989" s="17">
        <f>+IF('Colaris Pokedex'!AD182&lt;&gt;"",'Colaris Pokedex'!AD182,"")</f>
        <v>0</v>
      </c>
      <c r="AB989" s="17">
        <f>+IF('Colaris Pokedex'!AE182&lt;&gt;"",'Colaris Pokedex'!AE182,"")</f>
        <v>0</v>
      </c>
      <c r="AC989" s="17">
        <f>+IF('Colaris Pokedex'!AF182&lt;&gt;"",'Colaris Pokedex'!AF182,"")</f>
        <v>0</v>
      </c>
      <c r="AD989" s="17">
        <f>+IF('Colaris Pokedex'!AG182&lt;&gt;"",'Colaris Pokedex'!AG182,"")</f>
        <v>0</v>
      </c>
      <c r="AE989" s="17">
        <f>+IF('Colaris Pokedex'!AH182&lt;&gt;"",'Colaris Pokedex'!AH182,"")</f>
        <v>0</v>
      </c>
      <c r="AF989" s="17">
        <f>+IF('Colaris Pokedex'!AI182&lt;&gt;"",'Colaris Pokedex'!AI182,"")</f>
        <v>0</v>
      </c>
      <c r="AG989" s="17" t="str">
        <f>+IF('Colaris Pokedex'!AJ182&lt;&gt;"",'Colaris Pokedex'!AJ182,"")</f>
        <v>988,0,0,0,0,0,0,0,0,0</v>
      </c>
      <c r="AH989" s="17" t="str">
        <f>+IF('Colaris Pokedex'!AK182&lt;&gt;"",'Colaris Pokedex'!AK182,"")</f>
        <v>TODO</v>
      </c>
      <c r="AI989" s="17" t="str">
        <f>+IF('Colaris Pokedex'!AL182&lt;&gt;"",'Colaris Pokedex'!AL182,"")</f>
        <v>"TO DO"</v>
      </c>
      <c r="AJ989" s="17" t="str">
        <f>+IF('Colaris Pokedex'!AM182&lt;&gt;"",'Colaris Pokedex'!AM182,"")</f>
        <v/>
      </c>
      <c r="AK989" s="17" t="str">
        <f>+IF('Colaris Pokedex'!AN182&lt;&gt;"",'Colaris Pokedex'!AN182,"")</f>
        <v/>
      </c>
      <c r="AL989" s="17" t="str">
        <f>+IF('Colaris Pokedex'!AO182&lt;&gt;"",'Colaris Pokedex'!AO182,"")</f>
        <v/>
      </c>
      <c r="AM989" s="17" t="str">
        <f>+IF('Colaris Pokedex'!AP182&lt;&gt;"",'Colaris Pokedex'!AP182,"")</f>
        <v/>
      </c>
      <c r="AN989" s="17">
        <f>+IF('Colaris Pokedex'!AQ182&lt;&gt;"",'Colaris Pokedex'!AQ182,"")</f>
        <v>0</v>
      </c>
      <c r="AO989" s="17">
        <f>+IF('Colaris Pokedex'!AR182&lt;&gt;"",'Colaris Pokedex'!AR182,"")</f>
        <v>25</v>
      </c>
      <c r="AP989" s="17">
        <f>+IF('Colaris Pokedex'!AS182&lt;&gt;"",'Colaris Pokedex'!AS182,"")</f>
        <v>0</v>
      </c>
      <c r="AQ989" s="17" t="str">
        <f>+IF('Colaris Pokedex'!AT182&lt;&gt;"",'Colaris Pokedex'!AT182,"")</f>
        <v/>
      </c>
      <c r="AT989" s="17" t="str">
        <f t="shared" si="28"/>
        <v>[988];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DO";FormNames=;WildItemCommon=;WildItemUncommon=;WildItemRare=;BattlerPlayerY=0;BattlerEnemyY=25;BattlerAltitude=0;Evolutions=;Incense=</v>
      </c>
    </row>
    <row r="990" spans="1:46" x14ac:dyDescent="0.25">
      <c r="A990" s="16">
        <v>989</v>
      </c>
      <c r="B990" s="17" t="str">
        <f>+IF('Colaris Pokedex'!E183&lt;&gt;"",'Colaris Pokedex'!E183,"")</f>
        <v>Audi</v>
      </c>
      <c r="C990" s="17" t="str">
        <f>+IF('Colaris Pokedex'!F183&lt;&gt;"",'Colaris Pokedex'!F183,"")</f>
        <v>AUDI</v>
      </c>
      <c r="D990" s="17" t="str">
        <f>+IF('Colaris Pokedex'!G183&lt;&gt;"",'Colaris Pokedex'!G183,"")</f>
        <v>NORMAL</v>
      </c>
      <c r="E990" s="17" t="str">
        <f>+IF('Colaris Pokedex'!H183&lt;&gt;"",'Colaris Pokedex'!H183,"")</f>
        <v>FAIRY</v>
      </c>
      <c r="F990" s="17" t="str">
        <f>+IF('Colaris Pokedex'!I183&lt;&gt;"",'Colaris Pokedex'!I183,"")</f>
        <v>30,30,30,30,30,30</v>
      </c>
      <c r="G990" s="17" t="str">
        <f>+IF('Colaris Pokedex'!J183&lt;&gt;"",'Colaris Pokedex'!J183,"")</f>
        <v>Female50Percent</v>
      </c>
      <c r="H990" s="17" t="str">
        <f>+IF('Colaris Pokedex'!K183&lt;&gt;"",'Colaris Pokedex'!K183,"")</f>
        <v>Medium</v>
      </c>
      <c r="I990" s="17">
        <f>+IF('Colaris Pokedex'!L183&lt;&gt;"",'Colaris Pokedex'!L183,"")</f>
        <v>0</v>
      </c>
      <c r="J990" s="17" t="str">
        <f>+IF('Colaris Pokedex'!M183&lt;&gt;"",'Colaris Pokedex'!M183,"")</f>
        <v>0,0,0,0,0,0</v>
      </c>
      <c r="K990" s="17">
        <f>+IF('Colaris Pokedex'!N183&lt;&gt;"",'Colaris Pokedex'!N183,"")</f>
        <v>255</v>
      </c>
      <c r="L990" s="17">
        <f>+IF('Colaris Pokedex'!O183&lt;&gt;"",'Colaris Pokedex'!O183,"")</f>
        <v>70</v>
      </c>
      <c r="M990" s="17" t="str">
        <f>+IF('Colaris Pokedex'!P183&lt;&gt;"",'Colaris Pokedex'!P183,"")</f>
        <v>RUNAWAY</v>
      </c>
      <c r="N990" s="17" t="str">
        <f>+IF('Colaris Pokedex'!Q183&lt;&gt;"",'Colaris Pokedex'!Q183,"")</f>
        <v/>
      </c>
      <c r="O990" s="17" t="str">
        <f>+IF('Colaris Pokedex'!R183&lt;&gt;"",'Colaris Pokedex'!R183,"")</f>
        <v>1,TACKLE,1,LEER,1,GROWL,1,SCARYFACE</v>
      </c>
      <c r="P990" s="17" t="str">
        <f>+IF('Colaris Pokedex'!S183&lt;&gt;"",'Colaris Pokedex'!S183,"")</f>
        <v>FIREPUNCH,THUNDERPUNCH,ICEPUNCH,SWORDSDANCE,TAUNT,TRICK,GRASSYTERRAIN</v>
      </c>
      <c r="Q990" s="17" t="str">
        <f>+IF('Colaris Pokedex'!T183&lt;&gt;"",'Colaris Pokedex'!T183,"")</f>
        <v>Field</v>
      </c>
      <c r="R990" s="17">
        <f>+IF('Colaris Pokedex'!U183&lt;&gt;"",'Colaris Pokedex'!U183,"")</f>
        <v>4080</v>
      </c>
      <c r="S990" s="17">
        <f>+IF('Colaris Pokedex'!V183&lt;&gt;"",'Colaris Pokedex'!V183,"")</f>
        <v>0.1</v>
      </c>
      <c r="T990" s="17">
        <f>+IF('Colaris Pokedex'!W183&lt;&gt;"",'Colaris Pokedex'!W183,"")</f>
        <v>0.1</v>
      </c>
      <c r="U990" s="17" t="str">
        <f>+IF('Colaris Pokedex'!X183&lt;&gt;"",'Colaris Pokedex'!X183,"")</f>
        <v>Brown</v>
      </c>
      <c r="V990" s="17" t="str">
        <f>+IF('Colaris Pokedex'!Y183&lt;&gt;"",'Colaris Pokedex'!Y183,"")</f>
        <v/>
      </c>
      <c r="W990" s="17">
        <f>+IF('Colaris Pokedex'!Z183&lt;&gt;"",'Colaris Pokedex'!Z183,"")</f>
        <v>989</v>
      </c>
      <c r="X990" s="17">
        <f>+IF('Colaris Pokedex'!AA183&lt;&gt;"",'Colaris Pokedex'!AA183,"")</f>
        <v>0</v>
      </c>
      <c r="Y990" s="17">
        <f>+IF('Colaris Pokedex'!AB183&lt;&gt;"",'Colaris Pokedex'!AB183,"")</f>
        <v>0</v>
      </c>
      <c r="Z990" s="17">
        <f>+IF('Colaris Pokedex'!AC183&lt;&gt;"",'Colaris Pokedex'!AC183,"")</f>
        <v>0</v>
      </c>
      <c r="AA990" s="17">
        <f>+IF('Colaris Pokedex'!AD183&lt;&gt;"",'Colaris Pokedex'!AD183,"")</f>
        <v>0</v>
      </c>
      <c r="AB990" s="17">
        <f>+IF('Colaris Pokedex'!AE183&lt;&gt;"",'Colaris Pokedex'!AE183,"")</f>
        <v>0</v>
      </c>
      <c r="AC990" s="17">
        <f>+IF('Colaris Pokedex'!AF183&lt;&gt;"",'Colaris Pokedex'!AF183,"")</f>
        <v>0</v>
      </c>
      <c r="AD990" s="17">
        <f>+IF('Colaris Pokedex'!AG183&lt;&gt;"",'Colaris Pokedex'!AG183,"")</f>
        <v>0</v>
      </c>
      <c r="AE990" s="17">
        <f>+IF('Colaris Pokedex'!AH183&lt;&gt;"",'Colaris Pokedex'!AH183,"")</f>
        <v>0</v>
      </c>
      <c r="AF990" s="17">
        <f>+IF('Colaris Pokedex'!AI183&lt;&gt;"",'Colaris Pokedex'!AI183,"")</f>
        <v>0</v>
      </c>
      <c r="AG990" s="17" t="str">
        <f>+IF('Colaris Pokedex'!AJ183&lt;&gt;"",'Colaris Pokedex'!AJ183,"")</f>
        <v>989,0,0,0,0,0,0,0,0,0</v>
      </c>
      <c r="AH990" s="17" t="str">
        <f>+IF('Colaris Pokedex'!AK183&lt;&gt;"",'Colaris Pokedex'!AK183,"")</f>
        <v>TODO</v>
      </c>
      <c r="AI990" s="17" t="str">
        <f>+IF('Colaris Pokedex'!AL183&lt;&gt;"",'Colaris Pokedex'!AL183,"")</f>
        <v>"TO DO"</v>
      </c>
      <c r="AJ990" s="17" t="str">
        <f>+IF('Colaris Pokedex'!AM183&lt;&gt;"",'Colaris Pokedex'!AM183,"")</f>
        <v/>
      </c>
      <c r="AK990" s="17" t="str">
        <f>+IF('Colaris Pokedex'!AN183&lt;&gt;"",'Colaris Pokedex'!AN183,"")</f>
        <v/>
      </c>
      <c r="AL990" s="17" t="str">
        <f>+IF('Colaris Pokedex'!AO183&lt;&gt;"",'Colaris Pokedex'!AO183,"")</f>
        <v/>
      </c>
      <c r="AM990" s="17" t="str">
        <f>+IF('Colaris Pokedex'!AP183&lt;&gt;"",'Colaris Pokedex'!AP183,"")</f>
        <v/>
      </c>
      <c r="AN990" s="17">
        <f>+IF('Colaris Pokedex'!AQ183&lt;&gt;"",'Colaris Pokedex'!AQ183,"")</f>
        <v>0</v>
      </c>
      <c r="AO990" s="17">
        <f>+IF('Colaris Pokedex'!AR183&lt;&gt;"",'Colaris Pokedex'!AR183,"")</f>
        <v>25</v>
      </c>
      <c r="AP990" s="17">
        <f>+IF('Colaris Pokedex'!AS183&lt;&gt;"",'Colaris Pokedex'!AS183,"")</f>
        <v>0</v>
      </c>
      <c r="AQ990" s="17" t="str">
        <f>+IF('Colaris Pokedex'!AT183&lt;&gt;"",'Colaris Pokedex'!AT183,"")</f>
        <v/>
      </c>
      <c r="AT990" s="17" t="str">
        <f t="shared" si="28"/>
        <v>[989];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6" x14ac:dyDescent="0.25">
      <c r="A991" s="16">
        <v>990</v>
      </c>
      <c r="B991" s="17" t="str">
        <f>+IF('Colaris Pokedex'!E184&lt;&gt;"",'Colaris Pokedex'!E184,"")</f>
        <v>Yudo</v>
      </c>
      <c r="C991" s="17" t="str">
        <f>+IF('Colaris Pokedex'!F184&lt;&gt;"",'Colaris Pokedex'!F184,"")</f>
        <v>YUDO</v>
      </c>
      <c r="D991" s="17" t="str">
        <f>+IF('Colaris Pokedex'!G184&lt;&gt;"",'Colaris Pokedex'!G184,"")</f>
        <v>FIGHTING</v>
      </c>
      <c r="E991" s="17" t="str">
        <f>+IF('Colaris Pokedex'!H184&lt;&gt;"",'Colaris Pokedex'!H184,"")</f>
        <v/>
      </c>
      <c r="F991" s="17" t="str">
        <f>+IF('Colaris Pokedex'!I184&lt;&gt;"",'Colaris Pokedex'!I184,"")</f>
        <v>30,30,30,30,30,30</v>
      </c>
      <c r="G991" s="17" t="str">
        <f>+IF('Colaris Pokedex'!J184&lt;&gt;"",'Colaris Pokedex'!J184,"")</f>
        <v>Female50Percent</v>
      </c>
      <c r="H991" s="17" t="str">
        <f>+IF('Colaris Pokedex'!K184&lt;&gt;"",'Colaris Pokedex'!K184,"")</f>
        <v>Medium</v>
      </c>
      <c r="I991" s="17">
        <f>+IF('Colaris Pokedex'!L184&lt;&gt;"",'Colaris Pokedex'!L184,"")</f>
        <v>0</v>
      </c>
      <c r="J991" s="17" t="str">
        <f>+IF('Colaris Pokedex'!M184&lt;&gt;"",'Colaris Pokedex'!M184,"")</f>
        <v>0,0,0,0,0,0</v>
      </c>
      <c r="K991" s="17">
        <f>+IF('Colaris Pokedex'!N184&lt;&gt;"",'Colaris Pokedex'!N184,"")</f>
        <v>255</v>
      </c>
      <c r="L991" s="17">
        <f>+IF('Colaris Pokedex'!O184&lt;&gt;"",'Colaris Pokedex'!O184,"")</f>
        <v>70</v>
      </c>
      <c r="M991" s="17" t="str">
        <f>+IF('Colaris Pokedex'!P184&lt;&gt;"",'Colaris Pokedex'!P184,"")</f>
        <v>RUNAWAY</v>
      </c>
      <c r="N991" s="17" t="str">
        <f>+IF('Colaris Pokedex'!Q184&lt;&gt;"",'Colaris Pokedex'!Q184,"")</f>
        <v/>
      </c>
      <c r="O991" s="17" t="str">
        <f>+IF('Colaris Pokedex'!R184&lt;&gt;"",'Colaris Pokedex'!R184,"")</f>
        <v>1,TACKLE,1,LEER,1,GROWL,1,SCARYFACE</v>
      </c>
      <c r="P991" s="17" t="str">
        <f>+IF('Colaris Pokedex'!S184&lt;&gt;"",'Colaris Pokedex'!S184,"")</f>
        <v>FIREPUNCH,THUNDERPUNCH,ICEPUNCH,SWORDSDANCE,TAUNT,TRICK,GRASSYTERRAIN</v>
      </c>
      <c r="Q991" s="17" t="str">
        <f>+IF('Colaris Pokedex'!T184&lt;&gt;"",'Colaris Pokedex'!T184,"")</f>
        <v>Field</v>
      </c>
      <c r="R991" s="17">
        <f>+IF('Colaris Pokedex'!U184&lt;&gt;"",'Colaris Pokedex'!U184,"")</f>
        <v>4080</v>
      </c>
      <c r="S991" s="17">
        <f>+IF('Colaris Pokedex'!V184&lt;&gt;"",'Colaris Pokedex'!V184,"")</f>
        <v>0.1</v>
      </c>
      <c r="T991" s="17">
        <f>+IF('Colaris Pokedex'!W184&lt;&gt;"",'Colaris Pokedex'!W184,"")</f>
        <v>0.1</v>
      </c>
      <c r="U991" s="17" t="str">
        <f>+IF('Colaris Pokedex'!X184&lt;&gt;"",'Colaris Pokedex'!X184,"")</f>
        <v>Brown</v>
      </c>
      <c r="V991" s="17" t="str">
        <f>+IF('Colaris Pokedex'!Y184&lt;&gt;"",'Colaris Pokedex'!Y184,"")</f>
        <v/>
      </c>
      <c r="W991" s="17">
        <f>+IF('Colaris Pokedex'!Z184&lt;&gt;"",'Colaris Pokedex'!Z184,"")</f>
        <v>990</v>
      </c>
      <c r="X991" s="17">
        <f>+IF('Colaris Pokedex'!AA184&lt;&gt;"",'Colaris Pokedex'!AA184,"")</f>
        <v>0</v>
      </c>
      <c r="Y991" s="17">
        <f>+IF('Colaris Pokedex'!AB184&lt;&gt;"",'Colaris Pokedex'!AB184,"")</f>
        <v>0</v>
      </c>
      <c r="Z991" s="17">
        <f>+IF('Colaris Pokedex'!AC184&lt;&gt;"",'Colaris Pokedex'!AC184,"")</f>
        <v>0</v>
      </c>
      <c r="AA991" s="17">
        <f>+IF('Colaris Pokedex'!AD184&lt;&gt;"",'Colaris Pokedex'!AD184,"")</f>
        <v>0</v>
      </c>
      <c r="AB991" s="17">
        <f>+IF('Colaris Pokedex'!AE184&lt;&gt;"",'Colaris Pokedex'!AE184,"")</f>
        <v>0</v>
      </c>
      <c r="AC991" s="17">
        <f>+IF('Colaris Pokedex'!AF184&lt;&gt;"",'Colaris Pokedex'!AF184,"")</f>
        <v>0</v>
      </c>
      <c r="AD991" s="17">
        <f>+IF('Colaris Pokedex'!AG184&lt;&gt;"",'Colaris Pokedex'!AG184,"")</f>
        <v>0</v>
      </c>
      <c r="AE991" s="17">
        <f>+IF('Colaris Pokedex'!AH184&lt;&gt;"",'Colaris Pokedex'!AH184,"")</f>
        <v>0</v>
      </c>
      <c r="AF991" s="17">
        <f>+IF('Colaris Pokedex'!AI184&lt;&gt;"",'Colaris Pokedex'!AI184,"")</f>
        <v>0</v>
      </c>
      <c r="AG991" s="17" t="str">
        <f>+IF('Colaris Pokedex'!AJ184&lt;&gt;"",'Colaris Pokedex'!AJ184,"")</f>
        <v>990,0,0,0,0,0,0,0,0,0</v>
      </c>
      <c r="AH991" s="17" t="str">
        <f>+IF('Colaris Pokedex'!AK184&lt;&gt;"",'Colaris Pokedex'!AK184,"")</f>
        <v>TODO</v>
      </c>
      <c r="AI991" s="17" t="str">
        <f>+IF('Colaris Pokedex'!AL184&lt;&gt;"",'Colaris Pokedex'!AL184,"")</f>
        <v>"TO DO"</v>
      </c>
      <c r="AJ991" s="17" t="str">
        <f>+IF('Colaris Pokedex'!AM184&lt;&gt;"",'Colaris Pokedex'!AM184,"")</f>
        <v/>
      </c>
      <c r="AK991" s="17" t="str">
        <f>+IF('Colaris Pokedex'!AN184&lt;&gt;"",'Colaris Pokedex'!AN184,"")</f>
        <v/>
      </c>
      <c r="AL991" s="17" t="str">
        <f>+IF('Colaris Pokedex'!AO184&lt;&gt;"",'Colaris Pokedex'!AO184,"")</f>
        <v/>
      </c>
      <c r="AM991" s="17" t="str">
        <f>+IF('Colaris Pokedex'!AP184&lt;&gt;"",'Colaris Pokedex'!AP184,"")</f>
        <v/>
      </c>
      <c r="AN991" s="17">
        <f>+IF('Colaris Pokedex'!AQ184&lt;&gt;"",'Colaris Pokedex'!AQ184,"")</f>
        <v>0</v>
      </c>
      <c r="AO991" s="17">
        <f>+IF('Colaris Pokedex'!AR184&lt;&gt;"",'Colaris Pokedex'!AR184,"")</f>
        <v>25</v>
      </c>
      <c r="AP991" s="17">
        <f>+IF('Colaris Pokedex'!AS184&lt;&gt;"",'Colaris Pokedex'!AS184,"")</f>
        <v>0</v>
      </c>
      <c r="AQ991" s="17" t="str">
        <f>+IF('Colaris Pokedex'!AT184&lt;&gt;"",'Colaris Pokedex'!AT184,"")</f>
        <v/>
      </c>
      <c r="AT991" s="17" t="str">
        <f t="shared" si="28"/>
        <v>[990];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6" x14ac:dyDescent="0.25">
      <c r="A992" s="16">
        <v>991</v>
      </c>
      <c r="B992" s="17" t="str">
        <f>+IF('Colaris Pokedex'!E185&lt;&gt;"",'Colaris Pokedex'!E185,"")</f>
        <v>Holdon</v>
      </c>
      <c r="C992" s="17" t="str">
        <f>+IF('Colaris Pokedex'!F185&lt;&gt;"",'Colaris Pokedex'!F185,"")</f>
        <v>HOLDON</v>
      </c>
      <c r="D992" s="17" t="str">
        <f>+IF('Colaris Pokedex'!G185&lt;&gt;"",'Colaris Pokedex'!G185,"")</f>
        <v>FIGHTING</v>
      </c>
      <c r="E992" s="17" t="str">
        <f>+IF('Colaris Pokedex'!H185&lt;&gt;"",'Colaris Pokedex'!H185,"")</f>
        <v/>
      </c>
      <c r="F992" s="17" t="str">
        <f>+IF('Colaris Pokedex'!I185&lt;&gt;"",'Colaris Pokedex'!I185,"")</f>
        <v>30,30,30,30,30,30</v>
      </c>
      <c r="G992" s="17" t="str">
        <f>+IF('Colaris Pokedex'!J185&lt;&gt;"",'Colaris Pokedex'!J185,"")</f>
        <v>Female50Percent</v>
      </c>
      <c r="H992" s="17" t="str">
        <f>+IF('Colaris Pokedex'!K185&lt;&gt;"",'Colaris Pokedex'!K185,"")</f>
        <v>Medium</v>
      </c>
      <c r="I992" s="17">
        <f>+IF('Colaris Pokedex'!L185&lt;&gt;"",'Colaris Pokedex'!L185,"")</f>
        <v>0</v>
      </c>
      <c r="J992" s="17" t="str">
        <f>+IF('Colaris Pokedex'!M185&lt;&gt;"",'Colaris Pokedex'!M185,"")</f>
        <v>0,0,0,0,0,0</v>
      </c>
      <c r="K992" s="17">
        <f>+IF('Colaris Pokedex'!N185&lt;&gt;"",'Colaris Pokedex'!N185,"")</f>
        <v>255</v>
      </c>
      <c r="L992" s="17">
        <f>+IF('Colaris Pokedex'!O185&lt;&gt;"",'Colaris Pokedex'!O185,"")</f>
        <v>70</v>
      </c>
      <c r="M992" s="17" t="str">
        <f>+IF('Colaris Pokedex'!P185&lt;&gt;"",'Colaris Pokedex'!P185,"")</f>
        <v>RUNAWAY</v>
      </c>
      <c r="N992" s="17" t="str">
        <f>+IF('Colaris Pokedex'!Q185&lt;&gt;"",'Colaris Pokedex'!Q185,"")</f>
        <v/>
      </c>
      <c r="O992" s="17" t="str">
        <f>+IF('Colaris Pokedex'!R185&lt;&gt;"",'Colaris Pokedex'!R185,"")</f>
        <v>1,TACKLE,1,LEER,1,GROWL,1,SCARYFACE</v>
      </c>
      <c r="P992" s="17" t="str">
        <f>+IF('Colaris Pokedex'!S185&lt;&gt;"",'Colaris Pokedex'!S185,"")</f>
        <v>FIREPUNCH,THUNDERPUNCH,ICEPUNCH,SWORDSDANCE,TAUNT,TRICK,GRASSYTERRAIN</v>
      </c>
      <c r="Q992" s="17" t="str">
        <f>+IF('Colaris Pokedex'!T185&lt;&gt;"",'Colaris Pokedex'!T185,"")</f>
        <v>Field</v>
      </c>
      <c r="R992" s="17">
        <f>+IF('Colaris Pokedex'!U185&lt;&gt;"",'Colaris Pokedex'!U185,"")</f>
        <v>4080</v>
      </c>
      <c r="S992" s="17">
        <f>+IF('Colaris Pokedex'!V185&lt;&gt;"",'Colaris Pokedex'!V185,"")</f>
        <v>0.1</v>
      </c>
      <c r="T992" s="17">
        <f>+IF('Colaris Pokedex'!W185&lt;&gt;"",'Colaris Pokedex'!W185,"")</f>
        <v>0.1</v>
      </c>
      <c r="U992" s="17" t="str">
        <f>+IF('Colaris Pokedex'!X185&lt;&gt;"",'Colaris Pokedex'!X185,"")</f>
        <v>Brown</v>
      </c>
      <c r="V992" s="17" t="str">
        <f>+IF('Colaris Pokedex'!Y185&lt;&gt;"",'Colaris Pokedex'!Y185,"")</f>
        <v/>
      </c>
      <c r="W992" s="17">
        <f>+IF('Colaris Pokedex'!Z185&lt;&gt;"",'Colaris Pokedex'!Z185,"")</f>
        <v>991</v>
      </c>
      <c r="X992" s="17">
        <f>+IF('Colaris Pokedex'!AA185&lt;&gt;"",'Colaris Pokedex'!AA185,"")</f>
        <v>0</v>
      </c>
      <c r="Y992" s="17">
        <f>+IF('Colaris Pokedex'!AB185&lt;&gt;"",'Colaris Pokedex'!AB185,"")</f>
        <v>0</v>
      </c>
      <c r="Z992" s="17">
        <f>+IF('Colaris Pokedex'!AC185&lt;&gt;"",'Colaris Pokedex'!AC185,"")</f>
        <v>0</v>
      </c>
      <c r="AA992" s="17">
        <f>+IF('Colaris Pokedex'!AD185&lt;&gt;"",'Colaris Pokedex'!AD185,"")</f>
        <v>0</v>
      </c>
      <c r="AB992" s="17">
        <f>+IF('Colaris Pokedex'!AE185&lt;&gt;"",'Colaris Pokedex'!AE185,"")</f>
        <v>0</v>
      </c>
      <c r="AC992" s="17">
        <f>+IF('Colaris Pokedex'!AF185&lt;&gt;"",'Colaris Pokedex'!AF185,"")</f>
        <v>0</v>
      </c>
      <c r="AD992" s="17">
        <f>+IF('Colaris Pokedex'!AG185&lt;&gt;"",'Colaris Pokedex'!AG185,"")</f>
        <v>0</v>
      </c>
      <c r="AE992" s="17">
        <f>+IF('Colaris Pokedex'!AH185&lt;&gt;"",'Colaris Pokedex'!AH185,"")</f>
        <v>0</v>
      </c>
      <c r="AF992" s="17">
        <f>+IF('Colaris Pokedex'!AI185&lt;&gt;"",'Colaris Pokedex'!AI185,"")</f>
        <v>0</v>
      </c>
      <c r="AG992" s="17" t="str">
        <f>+IF('Colaris Pokedex'!AJ185&lt;&gt;"",'Colaris Pokedex'!AJ185,"")</f>
        <v>991,0,0,0,0,0,0,0,0,0</v>
      </c>
      <c r="AH992" s="17" t="str">
        <f>+IF('Colaris Pokedex'!AK185&lt;&gt;"",'Colaris Pokedex'!AK185,"")</f>
        <v>TODO</v>
      </c>
      <c r="AI992" s="17" t="str">
        <f>+IF('Colaris Pokedex'!AL185&lt;&gt;"",'Colaris Pokedex'!AL185,"")</f>
        <v>"TO DO"</v>
      </c>
      <c r="AJ992" s="17" t="str">
        <f>+IF('Colaris Pokedex'!AM185&lt;&gt;"",'Colaris Pokedex'!AM185,"")</f>
        <v/>
      </c>
      <c r="AK992" s="17" t="str">
        <f>+IF('Colaris Pokedex'!AN185&lt;&gt;"",'Colaris Pokedex'!AN185,"")</f>
        <v/>
      </c>
      <c r="AL992" s="17" t="str">
        <f>+IF('Colaris Pokedex'!AO185&lt;&gt;"",'Colaris Pokedex'!AO185,"")</f>
        <v/>
      </c>
      <c r="AM992" s="17" t="str">
        <f>+IF('Colaris Pokedex'!AP185&lt;&gt;"",'Colaris Pokedex'!AP185,"")</f>
        <v/>
      </c>
      <c r="AN992" s="17">
        <f>+IF('Colaris Pokedex'!AQ185&lt;&gt;"",'Colaris Pokedex'!AQ185,"")</f>
        <v>0</v>
      </c>
      <c r="AO992" s="17">
        <f>+IF('Colaris Pokedex'!AR185&lt;&gt;"",'Colaris Pokedex'!AR185,"")</f>
        <v>25</v>
      </c>
      <c r="AP992" s="17">
        <f>+IF('Colaris Pokedex'!AS185&lt;&gt;"",'Colaris Pokedex'!AS185,"")</f>
        <v>0</v>
      </c>
      <c r="AQ992" s="17" t="str">
        <f>+IF('Colaris Pokedex'!AT185&lt;&gt;"",'Colaris Pokedex'!AT185,"")</f>
        <v/>
      </c>
      <c r="AT992" s="17" t="str">
        <f t="shared" si="28"/>
        <v>[991];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6" x14ac:dyDescent="0.25">
      <c r="A993" s="16">
        <v>992</v>
      </c>
      <c r="B993" s="17" t="str">
        <f>+IF('Colaris Pokedex'!E186&lt;&gt;"",'Colaris Pokedex'!E186,"")</f>
        <v>Kaimculin</v>
      </c>
      <c r="C993" s="17" t="str">
        <f>+IF('Colaris Pokedex'!F186&lt;&gt;"",'Colaris Pokedex'!F186,"")</f>
        <v>KAIMCULIN</v>
      </c>
      <c r="D993" s="17" t="str">
        <f>+IF('Colaris Pokedex'!G186&lt;&gt;"",'Colaris Pokedex'!G186,"")</f>
        <v>WATER</v>
      </c>
      <c r="E993" s="17" t="str">
        <f>+IF('Colaris Pokedex'!H186&lt;&gt;"",'Colaris Pokedex'!H186,"")</f>
        <v>FERAL</v>
      </c>
      <c r="F993" s="17" t="str">
        <f>+IF('Colaris Pokedex'!I186&lt;&gt;"",'Colaris Pokedex'!I186,"")</f>
        <v>30,30,30,30,30,30</v>
      </c>
      <c r="G993" s="17" t="str">
        <f>+IF('Colaris Pokedex'!J186&lt;&gt;"",'Colaris Pokedex'!J186,"")</f>
        <v>Female50Percent</v>
      </c>
      <c r="H993" s="17" t="str">
        <f>+IF('Colaris Pokedex'!K186&lt;&gt;"",'Colaris Pokedex'!K186,"")</f>
        <v>Medium</v>
      </c>
      <c r="I993" s="17">
        <f>+IF('Colaris Pokedex'!L186&lt;&gt;"",'Colaris Pokedex'!L186,"")</f>
        <v>0</v>
      </c>
      <c r="J993" s="17" t="str">
        <f>+IF('Colaris Pokedex'!M186&lt;&gt;"",'Colaris Pokedex'!M186,"")</f>
        <v>0,0,0,0,0,0</v>
      </c>
      <c r="K993" s="17">
        <f>+IF('Colaris Pokedex'!N186&lt;&gt;"",'Colaris Pokedex'!N186,"")</f>
        <v>255</v>
      </c>
      <c r="L993" s="17">
        <f>+IF('Colaris Pokedex'!O186&lt;&gt;"",'Colaris Pokedex'!O186,"")</f>
        <v>70</v>
      </c>
      <c r="M993" s="17" t="str">
        <f>+IF('Colaris Pokedex'!P186&lt;&gt;"",'Colaris Pokedex'!P186,"")</f>
        <v>RUNAWAY</v>
      </c>
      <c r="N993" s="17" t="str">
        <f>+IF('Colaris Pokedex'!Q186&lt;&gt;"",'Colaris Pokedex'!Q186,"")</f>
        <v/>
      </c>
      <c r="O993" s="17" t="str">
        <f>+IF('Colaris Pokedex'!R186&lt;&gt;"",'Colaris Pokedex'!R186,"")</f>
        <v>1,TACKLE,1,LEER,1,GROWL,1,SCARYFACE</v>
      </c>
      <c r="P993" s="17" t="str">
        <f>+IF('Colaris Pokedex'!S186&lt;&gt;"",'Colaris Pokedex'!S186,"")</f>
        <v>FIREPUNCH,THUNDERPUNCH,ICEPUNCH,SWORDSDANCE,TAUNT,TRICK,GRASSYTERRAIN</v>
      </c>
      <c r="Q993" s="17" t="str">
        <f>+IF('Colaris Pokedex'!T186&lt;&gt;"",'Colaris Pokedex'!T186,"")</f>
        <v>Field</v>
      </c>
      <c r="R993" s="17">
        <f>+IF('Colaris Pokedex'!U186&lt;&gt;"",'Colaris Pokedex'!U186,"")</f>
        <v>4080</v>
      </c>
      <c r="S993" s="17">
        <f>+IF('Colaris Pokedex'!V186&lt;&gt;"",'Colaris Pokedex'!V186,"")</f>
        <v>0.1</v>
      </c>
      <c r="T993" s="17">
        <f>+IF('Colaris Pokedex'!W186&lt;&gt;"",'Colaris Pokedex'!W186,"")</f>
        <v>0.1</v>
      </c>
      <c r="U993" s="17" t="str">
        <f>+IF('Colaris Pokedex'!X186&lt;&gt;"",'Colaris Pokedex'!X186,"")</f>
        <v>Brown</v>
      </c>
      <c r="V993" s="17" t="str">
        <f>+IF('Colaris Pokedex'!Y186&lt;&gt;"",'Colaris Pokedex'!Y186,"")</f>
        <v/>
      </c>
      <c r="W993" s="17">
        <f>+IF('Colaris Pokedex'!Z186&lt;&gt;"",'Colaris Pokedex'!Z186,"")</f>
        <v>992</v>
      </c>
      <c r="X993" s="17">
        <f>+IF('Colaris Pokedex'!AA186&lt;&gt;"",'Colaris Pokedex'!AA186,"")</f>
        <v>0</v>
      </c>
      <c r="Y993" s="17">
        <f>+IF('Colaris Pokedex'!AB186&lt;&gt;"",'Colaris Pokedex'!AB186,"")</f>
        <v>0</v>
      </c>
      <c r="Z993" s="17">
        <f>+IF('Colaris Pokedex'!AC186&lt;&gt;"",'Colaris Pokedex'!AC186,"")</f>
        <v>0</v>
      </c>
      <c r="AA993" s="17">
        <f>+IF('Colaris Pokedex'!AD186&lt;&gt;"",'Colaris Pokedex'!AD186,"")</f>
        <v>0</v>
      </c>
      <c r="AB993" s="17">
        <f>+IF('Colaris Pokedex'!AE186&lt;&gt;"",'Colaris Pokedex'!AE186,"")</f>
        <v>0</v>
      </c>
      <c r="AC993" s="17">
        <f>+IF('Colaris Pokedex'!AF186&lt;&gt;"",'Colaris Pokedex'!AF186,"")</f>
        <v>0</v>
      </c>
      <c r="AD993" s="17">
        <f>+IF('Colaris Pokedex'!AG186&lt;&gt;"",'Colaris Pokedex'!AG186,"")</f>
        <v>0</v>
      </c>
      <c r="AE993" s="17">
        <f>+IF('Colaris Pokedex'!AH186&lt;&gt;"",'Colaris Pokedex'!AH186,"")</f>
        <v>0</v>
      </c>
      <c r="AF993" s="17">
        <f>+IF('Colaris Pokedex'!AI186&lt;&gt;"",'Colaris Pokedex'!AI186,"")</f>
        <v>0</v>
      </c>
      <c r="AG993" s="17" t="str">
        <f>+IF('Colaris Pokedex'!AJ186&lt;&gt;"",'Colaris Pokedex'!AJ186,"")</f>
        <v>992,0,0,0,0,0,0,0,0,0</v>
      </c>
      <c r="AH993" s="17" t="str">
        <f>+IF('Colaris Pokedex'!AK186&lt;&gt;"",'Colaris Pokedex'!AK186,"")</f>
        <v>TODO</v>
      </c>
      <c r="AI993" s="17" t="str">
        <f>+IF('Colaris Pokedex'!AL186&lt;&gt;"",'Colaris Pokedex'!AL186,"")</f>
        <v>"TO DO"</v>
      </c>
      <c r="AJ993" s="17" t="str">
        <f>+IF('Colaris Pokedex'!AM186&lt;&gt;"",'Colaris Pokedex'!AM186,"")</f>
        <v/>
      </c>
      <c r="AK993" s="17" t="str">
        <f>+IF('Colaris Pokedex'!AN186&lt;&gt;"",'Colaris Pokedex'!AN186,"")</f>
        <v/>
      </c>
      <c r="AL993" s="17" t="str">
        <f>+IF('Colaris Pokedex'!AO186&lt;&gt;"",'Colaris Pokedex'!AO186,"")</f>
        <v/>
      </c>
      <c r="AM993" s="17" t="str">
        <f>+IF('Colaris Pokedex'!AP186&lt;&gt;"",'Colaris Pokedex'!AP186,"")</f>
        <v/>
      </c>
      <c r="AN993" s="17">
        <f>+IF('Colaris Pokedex'!AQ186&lt;&gt;"",'Colaris Pokedex'!AQ186,"")</f>
        <v>0</v>
      </c>
      <c r="AO993" s="17">
        <f>+IF('Colaris Pokedex'!AR186&lt;&gt;"",'Colaris Pokedex'!AR186,"")</f>
        <v>25</v>
      </c>
      <c r="AP993" s="17">
        <f>+IF('Colaris Pokedex'!AS186&lt;&gt;"",'Colaris Pokedex'!AS186,"")</f>
        <v>0</v>
      </c>
      <c r="AQ993" s="17" t="str">
        <f>+IF('Colaris Pokedex'!AT186&lt;&gt;"",'Colaris Pokedex'!AT186,"")</f>
        <v/>
      </c>
      <c r="AT993" s="17" t="str">
        <f t="shared" si="28"/>
        <v>[992];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6" x14ac:dyDescent="0.25">
      <c r="A994" s="16">
        <v>993</v>
      </c>
      <c r="B994" s="17" t="str">
        <f>+IF('Colaris Pokedex'!E187&lt;&gt;"",'Colaris Pokedex'!E187,"")</f>
        <v>Ranchactus</v>
      </c>
      <c r="C994" s="17" t="str">
        <f>+IF('Colaris Pokedex'!F187&lt;&gt;"",'Colaris Pokedex'!F187,"")</f>
        <v>RANCHACTUS</v>
      </c>
      <c r="D994" s="17" t="str">
        <f>+IF('Colaris Pokedex'!G187&lt;&gt;"",'Colaris Pokedex'!G187,"")</f>
        <v>ELECTRIC</v>
      </c>
      <c r="E994" s="17" t="str">
        <f>+IF('Colaris Pokedex'!H187&lt;&gt;"",'Colaris Pokedex'!H187,"")</f>
        <v>GRASS</v>
      </c>
      <c r="F994" s="17" t="str">
        <f>+IF('Colaris Pokedex'!I187&lt;&gt;"",'Colaris Pokedex'!I187,"")</f>
        <v>30,30,30,30,30,30</v>
      </c>
      <c r="G994" s="17" t="str">
        <f>+IF('Colaris Pokedex'!J187&lt;&gt;"",'Colaris Pokedex'!J187,"")</f>
        <v>Female50Percent</v>
      </c>
      <c r="H994" s="17" t="str">
        <f>+IF('Colaris Pokedex'!K187&lt;&gt;"",'Colaris Pokedex'!K187,"")</f>
        <v>Medium</v>
      </c>
      <c r="I994" s="17">
        <f>+IF('Colaris Pokedex'!L187&lt;&gt;"",'Colaris Pokedex'!L187,"")</f>
        <v>0</v>
      </c>
      <c r="J994" s="17" t="str">
        <f>+IF('Colaris Pokedex'!M187&lt;&gt;"",'Colaris Pokedex'!M187,"")</f>
        <v>0,0,0,0,0,0</v>
      </c>
      <c r="K994" s="17">
        <f>+IF('Colaris Pokedex'!N187&lt;&gt;"",'Colaris Pokedex'!N187,"")</f>
        <v>255</v>
      </c>
      <c r="L994" s="17">
        <f>+IF('Colaris Pokedex'!O187&lt;&gt;"",'Colaris Pokedex'!O187,"")</f>
        <v>70</v>
      </c>
      <c r="M994" s="17" t="str">
        <f>+IF('Colaris Pokedex'!P187&lt;&gt;"",'Colaris Pokedex'!P187,"")</f>
        <v>RUNAWAY</v>
      </c>
      <c r="N994" s="17" t="str">
        <f>+IF('Colaris Pokedex'!Q187&lt;&gt;"",'Colaris Pokedex'!Q187,"")</f>
        <v/>
      </c>
      <c r="O994" s="17" t="str">
        <f>+IF('Colaris Pokedex'!R187&lt;&gt;"",'Colaris Pokedex'!R187,"")</f>
        <v>1,TACKLE,1,LEER,1,GROWL,1,SCARYFACE</v>
      </c>
      <c r="P994" s="17" t="str">
        <f>+IF('Colaris Pokedex'!S187&lt;&gt;"",'Colaris Pokedex'!S187,"")</f>
        <v>FIREPUNCH,THUNDERPUNCH,ICEPUNCH,SWORDSDANCE,TAUNT,TRICK,GRASSYTERRAIN</v>
      </c>
      <c r="Q994" s="17" t="str">
        <f>+IF('Colaris Pokedex'!T187&lt;&gt;"",'Colaris Pokedex'!T187,"")</f>
        <v>Field</v>
      </c>
      <c r="R994" s="17">
        <f>+IF('Colaris Pokedex'!U187&lt;&gt;"",'Colaris Pokedex'!U187,"")</f>
        <v>4080</v>
      </c>
      <c r="S994" s="17">
        <f>+IF('Colaris Pokedex'!V187&lt;&gt;"",'Colaris Pokedex'!V187,"")</f>
        <v>0.1</v>
      </c>
      <c r="T994" s="17">
        <f>+IF('Colaris Pokedex'!W187&lt;&gt;"",'Colaris Pokedex'!W187,"")</f>
        <v>0.1</v>
      </c>
      <c r="U994" s="17" t="str">
        <f>+IF('Colaris Pokedex'!X187&lt;&gt;"",'Colaris Pokedex'!X187,"")</f>
        <v>Brown</v>
      </c>
      <c r="V994" s="17" t="str">
        <f>+IF('Colaris Pokedex'!Y187&lt;&gt;"",'Colaris Pokedex'!Y187,"")</f>
        <v/>
      </c>
      <c r="W994" s="17">
        <f>+IF('Colaris Pokedex'!Z187&lt;&gt;"",'Colaris Pokedex'!Z187,"")</f>
        <v>993</v>
      </c>
      <c r="X994" s="17">
        <f>+IF('Colaris Pokedex'!AA187&lt;&gt;"",'Colaris Pokedex'!AA187,"")</f>
        <v>0</v>
      </c>
      <c r="Y994" s="17">
        <f>+IF('Colaris Pokedex'!AB187&lt;&gt;"",'Colaris Pokedex'!AB187,"")</f>
        <v>0</v>
      </c>
      <c r="Z994" s="17">
        <f>+IF('Colaris Pokedex'!AC187&lt;&gt;"",'Colaris Pokedex'!AC187,"")</f>
        <v>0</v>
      </c>
      <c r="AA994" s="17">
        <f>+IF('Colaris Pokedex'!AD187&lt;&gt;"",'Colaris Pokedex'!AD187,"")</f>
        <v>0</v>
      </c>
      <c r="AB994" s="17">
        <f>+IF('Colaris Pokedex'!AE187&lt;&gt;"",'Colaris Pokedex'!AE187,"")</f>
        <v>0</v>
      </c>
      <c r="AC994" s="17">
        <f>+IF('Colaris Pokedex'!AF187&lt;&gt;"",'Colaris Pokedex'!AF187,"")</f>
        <v>0</v>
      </c>
      <c r="AD994" s="17">
        <f>+IF('Colaris Pokedex'!AG187&lt;&gt;"",'Colaris Pokedex'!AG187,"")</f>
        <v>0</v>
      </c>
      <c r="AE994" s="17">
        <f>+IF('Colaris Pokedex'!AH187&lt;&gt;"",'Colaris Pokedex'!AH187,"")</f>
        <v>0</v>
      </c>
      <c r="AF994" s="17">
        <f>+IF('Colaris Pokedex'!AI187&lt;&gt;"",'Colaris Pokedex'!AI187,"")</f>
        <v>0</v>
      </c>
      <c r="AG994" s="17" t="str">
        <f>+IF('Colaris Pokedex'!AJ187&lt;&gt;"",'Colaris Pokedex'!AJ187,"")</f>
        <v>993,0,0,0,0,0,0,0,0,0</v>
      </c>
      <c r="AH994" s="17" t="str">
        <f>+IF('Colaris Pokedex'!AK187&lt;&gt;"",'Colaris Pokedex'!AK187,"")</f>
        <v>TODO</v>
      </c>
      <c r="AI994" s="17" t="str">
        <f>+IF('Colaris Pokedex'!AL187&lt;&gt;"",'Colaris Pokedex'!AL187,"")</f>
        <v>"TO DO"</v>
      </c>
      <c r="AJ994" s="17" t="str">
        <f>+IF('Colaris Pokedex'!AM187&lt;&gt;"",'Colaris Pokedex'!AM187,"")</f>
        <v/>
      </c>
      <c r="AK994" s="17" t="str">
        <f>+IF('Colaris Pokedex'!AN187&lt;&gt;"",'Colaris Pokedex'!AN187,"")</f>
        <v/>
      </c>
      <c r="AL994" s="17" t="str">
        <f>+IF('Colaris Pokedex'!AO187&lt;&gt;"",'Colaris Pokedex'!AO187,"")</f>
        <v/>
      </c>
      <c r="AM994" s="17" t="str">
        <f>+IF('Colaris Pokedex'!AP187&lt;&gt;"",'Colaris Pokedex'!AP187,"")</f>
        <v/>
      </c>
      <c r="AN994" s="17">
        <f>+IF('Colaris Pokedex'!AQ187&lt;&gt;"",'Colaris Pokedex'!AQ187,"")</f>
        <v>0</v>
      </c>
      <c r="AO994" s="17">
        <f>+IF('Colaris Pokedex'!AR187&lt;&gt;"",'Colaris Pokedex'!AR187,"")</f>
        <v>25</v>
      </c>
      <c r="AP994" s="17">
        <f>+IF('Colaris Pokedex'!AS187&lt;&gt;"",'Colaris Pokedex'!AS187,"")</f>
        <v>0</v>
      </c>
      <c r="AQ994" s="17" t="str">
        <f>+IF('Colaris Pokedex'!AT187&lt;&gt;"",'Colaris Pokedex'!AT187,"")</f>
        <v/>
      </c>
      <c r="AT994" s="17" t="str">
        <f t="shared" si="28"/>
        <v>[993];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6" x14ac:dyDescent="0.25">
      <c r="A995" s="16">
        <v>994</v>
      </c>
      <c r="B995" s="17" t="str">
        <f>+IF('Colaris Pokedex'!E188&lt;&gt;"",'Colaris Pokedex'!E188,"")</f>
        <v>Pictoglyph</v>
      </c>
      <c r="C995" s="17" t="str">
        <f>+IF('Colaris Pokedex'!F188&lt;&gt;"",'Colaris Pokedex'!F188,"")</f>
        <v>PICTOGLYPH</v>
      </c>
      <c r="D995" s="17" t="str">
        <f>+IF('Colaris Pokedex'!G188&lt;&gt;"",'Colaris Pokedex'!G188,"")</f>
        <v>PSYCHIC</v>
      </c>
      <c r="E995" s="17" t="str">
        <f>+IF('Colaris Pokedex'!H188&lt;&gt;"",'Colaris Pokedex'!H188,"")</f>
        <v>FLYING</v>
      </c>
      <c r="F995" s="17" t="str">
        <f>+IF('Colaris Pokedex'!I188&lt;&gt;"",'Colaris Pokedex'!I188,"")</f>
        <v>30,30,30,30,30,30</v>
      </c>
      <c r="G995" s="17" t="str">
        <f>+IF('Colaris Pokedex'!J188&lt;&gt;"",'Colaris Pokedex'!J188,"")</f>
        <v>Female50Percent</v>
      </c>
      <c r="H995" s="17" t="str">
        <f>+IF('Colaris Pokedex'!K188&lt;&gt;"",'Colaris Pokedex'!K188,"")</f>
        <v>Medium</v>
      </c>
      <c r="I995" s="17">
        <f>+IF('Colaris Pokedex'!L188&lt;&gt;"",'Colaris Pokedex'!L188,"")</f>
        <v>0</v>
      </c>
      <c r="J995" s="17" t="str">
        <f>+IF('Colaris Pokedex'!M188&lt;&gt;"",'Colaris Pokedex'!M188,"")</f>
        <v>0,0,0,0,0,0</v>
      </c>
      <c r="K995" s="17">
        <f>+IF('Colaris Pokedex'!N188&lt;&gt;"",'Colaris Pokedex'!N188,"")</f>
        <v>255</v>
      </c>
      <c r="L995" s="17">
        <f>+IF('Colaris Pokedex'!O188&lt;&gt;"",'Colaris Pokedex'!O188,"")</f>
        <v>70</v>
      </c>
      <c r="M995" s="17" t="str">
        <f>+IF('Colaris Pokedex'!P188&lt;&gt;"",'Colaris Pokedex'!P188,"")</f>
        <v>RUNAWAY</v>
      </c>
      <c r="N995" s="17" t="str">
        <f>+IF('Colaris Pokedex'!Q188&lt;&gt;"",'Colaris Pokedex'!Q188,"")</f>
        <v/>
      </c>
      <c r="O995" s="17" t="str">
        <f>+IF('Colaris Pokedex'!R188&lt;&gt;"",'Colaris Pokedex'!R188,"")</f>
        <v>1,TACKLE,1,LEER,1,GROWL,1,SCARYFACE</v>
      </c>
      <c r="P995" s="17" t="str">
        <f>+IF('Colaris Pokedex'!S188&lt;&gt;"",'Colaris Pokedex'!S188,"")</f>
        <v>FIREPUNCH,THUNDERPUNCH,ICEPUNCH,SWORDSDANCE,TAUNT,TRICK,GRASSYTERRAIN</v>
      </c>
      <c r="Q995" s="17" t="str">
        <f>+IF('Colaris Pokedex'!T188&lt;&gt;"",'Colaris Pokedex'!T188,"")</f>
        <v>Field</v>
      </c>
      <c r="R995" s="17">
        <f>+IF('Colaris Pokedex'!U188&lt;&gt;"",'Colaris Pokedex'!U188,"")</f>
        <v>4080</v>
      </c>
      <c r="S995" s="17">
        <f>+IF('Colaris Pokedex'!V188&lt;&gt;"",'Colaris Pokedex'!V188,"")</f>
        <v>0.1</v>
      </c>
      <c r="T995" s="17">
        <f>+IF('Colaris Pokedex'!W188&lt;&gt;"",'Colaris Pokedex'!W188,"")</f>
        <v>0.1</v>
      </c>
      <c r="U995" s="17" t="str">
        <f>+IF('Colaris Pokedex'!X188&lt;&gt;"",'Colaris Pokedex'!X188,"")</f>
        <v>Brown</v>
      </c>
      <c r="V995" s="17" t="str">
        <f>+IF('Colaris Pokedex'!Y188&lt;&gt;"",'Colaris Pokedex'!Y188,"")</f>
        <v/>
      </c>
      <c r="W995" s="17">
        <f>+IF('Colaris Pokedex'!Z188&lt;&gt;"",'Colaris Pokedex'!Z188,"")</f>
        <v>994</v>
      </c>
      <c r="X995" s="17">
        <f>+IF('Colaris Pokedex'!AA188&lt;&gt;"",'Colaris Pokedex'!AA188,"")</f>
        <v>0</v>
      </c>
      <c r="Y995" s="17">
        <f>+IF('Colaris Pokedex'!AB188&lt;&gt;"",'Colaris Pokedex'!AB188,"")</f>
        <v>0</v>
      </c>
      <c r="Z995" s="17">
        <f>+IF('Colaris Pokedex'!AC188&lt;&gt;"",'Colaris Pokedex'!AC188,"")</f>
        <v>0</v>
      </c>
      <c r="AA995" s="17">
        <f>+IF('Colaris Pokedex'!AD188&lt;&gt;"",'Colaris Pokedex'!AD188,"")</f>
        <v>0</v>
      </c>
      <c r="AB995" s="17">
        <f>+IF('Colaris Pokedex'!AE188&lt;&gt;"",'Colaris Pokedex'!AE188,"")</f>
        <v>0</v>
      </c>
      <c r="AC995" s="17">
        <f>+IF('Colaris Pokedex'!AF188&lt;&gt;"",'Colaris Pokedex'!AF188,"")</f>
        <v>0</v>
      </c>
      <c r="AD995" s="17">
        <f>+IF('Colaris Pokedex'!AG188&lt;&gt;"",'Colaris Pokedex'!AG188,"")</f>
        <v>0</v>
      </c>
      <c r="AE995" s="17">
        <f>+IF('Colaris Pokedex'!AH188&lt;&gt;"",'Colaris Pokedex'!AH188,"")</f>
        <v>0</v>
      </c>
      <c r="AF995" s="17">
        <f>+IF('Colaris Pokedex'!AI188&lt;&gt;"",'Colaris Pokedex'!AI188,"")</f>
        <v>0</v>
      </c>
      <c r="AG995" s="17" t="str">
        <f>+IF('Colaris Pokedex'!AJ188&lt;&gt;"",'Colaris Pokedex'!AJ188,"")</f>
        <v>994,0,0,0,0,0,0,0,0,0</v>
      </c>
      <c r="AH995" s="17" t="str">
        <f>+IF('Colaris Pokedex'!AK188&lt;&gt;"",'Colaris Pokedex'!AK188,"")</f>
        <v>TODO</v>
      </c>
      <c r="AI995" s="17" t="str">
        <f>+IF('Colaris Pokedex'!AL188&lt;&gt;"",'Colaris Pokedex'!AL188,"")</f>
        <v>"TO DO"</v>
      </c>
      <c r="AJ995" s="17" t="str">
        <f>+IF('Colaris Pokedex'!AM188&lt;&gt;"",'Colaris Pokedex'!AM188,"")</f>
        <v/>
      </c>
      <c r="AK995" s="17" t="str">
        <f>+IF('Colaris Pokedex'!AN188&lt;&gt;"",'Colaris Pokedex'!AN188,"")</f>
        <v/>
      </c>
      <c r="AL995" s="17" t="str">
        <f>+IF('Colaris Pokedex'!AO188&lt;&gt;"",'Colaris Pokedex'!AO188,"")</f>
        <v/>
      </c>
      <c r="AM995" s="17" t="str">
        <f>+IF('Colaris Pokedex'!AP188&lt;&gt;"",'Colaris Pokedex'!AP188,"")</f>
        <v/>
      </c>
      <c r="AN995" s="17">
        <f>+IF('Colaris Pokedex'!AQ188&lt;&gt;"",'Colaris Pokedex'!AQ188,"")</f>
        <v>0</v>
      </c>
      <c r="AO995" s="17">
        <f>+IF('Colaris Pokedex'!AR188&lt;&gt;"",'Colaris Pokedex'!AR188,"")</f>
        <v>25</v>
      </c>
      <c r="AP995" s="17">
        <f>+IF('Colaris Pokedex'!AS188&lt;&gt;"",'Colaris Pokedex'!AS188,"")</f>
        <v>0</v>
      </c>
      <c r="AQ995" s="17" t="str">
        <f>+IF('Colaris Pokedex'!AT188&lt;&gt;"",'Colaris Pokedex'!AT188,"")</f>
        <v/>
      </c>
      <c r="AT995" s="17" t="str">
        <f t="shared" si="28"/>
        <v>[994];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6" x14ac:dyDescent="0.25">
      <c r="A996" s="16">
        <v>995</v>
      </c>
      <c r="B996" s="17" t="str">
        <f>+IF('Colaris Pokedex'!E189&lt;&gt;"",'Colaris Pokedex'!E189,"")</f>
        <v>Raicholga</v>
      </c>
      <c r="C996" s="17" t="str">
        <f>+IF('Colaris Pokedex'!F189&lt;&gt;"",'Colaris Pokedex'!F189,"")</f>
        <v>RAICHOLGA</v>
      </c>
      <c r="D996" s="17" t="str">
        <f>+IF('Colaris Pokedex'!G189&lt;&gt;"",'Colaris Pokedex'!G189,"")</f>
        <v>ELECTRIC</v>
      </c>
      <c r="E996" s="17" t="str">
        <f>+IF('Colaris Pokedex'!H189&lt;&gt;"",'Colaris Pokedex'!H189,"")</f>
        <v>FLYING</v>
      </c>
      <c r="F996" s="17" t="str">
        <f>+IF('Colaris Pokedex'!I189&lt;&gt;"",'Colaris Pokedex'!I189,"")</f>
        <v>30,30,30,30,30,30</v>
      </c>
      <c r="G996" s="17" t="str">
        <f>+IF('Colaris Pokedex'!J189&lt;&gt;"",'Colaris Pokedex'!J189,"")</f>
        <v>Female50Percent</v>
      </c>
      <c r="H996" s="17" t="str">
        <f>+IF('Colaris Pokedex'!K189&lt;&gt;"",'Colaris Pokedex'!K189,"")</f>
        <v>Medium</v>
      </c>
      <c r="I996" s="17">
        <f>+IF('Colaris Pokedex'!L189&lt;&gt;"",'Colaris Pokedex'!L189,"")</f>
        <v>0</v>
      </c>
      <c r="J996" s="17" t="str">
        <f>+IF('Colaris Pokedex'!M189&lt;&gt;"",'Colaris Pokedex'!M189,"")</f>
        <v>0,0,0,0,0,0</v>
      </c>
      <c r="K996" s="17">
        <f>+IF('Colaris Pokedex'!N189&lt;&gt;"",'Colaris Pokedex'!N189,"")</f>
        <v>255</v>
      </c>
      <c r="L996" s="17">
        <f>+IF('Colaris Pokedex'!O189&lt;&gt;"",'Colaris Pokedex'!O189,"")</f>
        <v>70</v>
      </c>
      <c r="M996" s="17" t="str">
        <f>+IF('Colaris Pokedex'!P189&lt;&gt;"",'Colaris Pokedex'!P189,"")</f>
        <v>RUNAWAY</v>
      </c>
      <c r="N996" s="17" t="str">
        <f>+IF('Colaris Pokedex'!Q189&lt;&gt;"",'Colaris Pokedex'!Q189,"")</f>
        <v/>
      </c>
      <c r="O996" s="17" t="str">
        <f>+IF('Colaris Pokedex'!R189&lt;&gt;"",'Colaris Pokedex'!R189,"")</f>
        <v>1,TACKLE,1,LEER,1,GROWL,1,SCARYFACE</v>
      </c>
      <c r="P996" s="17" t="str">
        <f>+IF('Colaris Pokedex'!S189&lt;&gt;"",'Colaris Pokedex'!S189,"")</f>
        <v>FIREPUNCH,THUNDERPUNCH,ICEPUNCH,SWORDSDANCE,TAUNT,TRICK,GRASSYTERRAIN</v>
      </c>
      <c r="Q996" s="17" t="str">
        <f>+IF('Colaris Pokedex'!T189&lt;&gt;"",'Colaris Pokedex'!T189,"")</f>
        <v>Field</v>
      </c>
      <c r="R996" s="17">
        <f>+IF('Colaris Pokedex'!U189&lt;&gt;"",'Colaris Pokedex'!U189,"")</f>
        <v>4080</v>
      </c>
      <c r="S996" s="17">
        <f>+IF('Colaris Pokedex'!V189&lt;&gt;"",'Colaris Pokedex'!V189,"")</f>
        <v>0.1</v>
      </c>
      <c r="T996" s="17">
        <f>+IF('Colaris Pokedex'!W189&lt;&gt;"",'Colaris Pokedex'!W189,"")</f>
        <v>0.1</v>
      </c>
      <c r="U996" s="17" t="str">
        <f>+IF('Colaris Pokedex'!X189&lt;&gt;"",'Colaris Pokedex'!X189,"")</f>
        <v>Brown</v>
      </c>
      <c r="V996" s="17" t="str">
        <f>+IF('Colaris Pokedex'!Y189&lt;&gt;"",'Colaris Pokedex'!Y189,"")</f>
        <v/>
      </c>
      <c r="W996" s="17">
        <f>+IF('Colaris Pokedex'!Z189&lt;&gt;"",'Colaris Pokedex'!Z189,"")</f>
        <v>995</v>
      </c>
      <c r="X996" s="17">
        <f>+IF('Colaris Pokedex'!AA189&lt;&gt;"",'Colaris Pokedex'!AA189,"")</f>
        <v>0</v>
      </c>
      <c r="Y996" s="17">
        <f>+IF('Colaris Pokedex'!AB189&lt;&gt;"",'Colaris Pokedex'!AB189,"")</f>
        <v>0</v>
      </c>
      <c r="Z996" s="17">
        <f>+IF('Colaris Pokedex'!AC189&lt;&gt;"",'Colaris Pokedex'!AC189,"")</f>
        <v>0</v>
      </c>
      <c r="AA996" s="17">
        <f>+IF('Colaris Pokedex'!AD189&lt;&gt;"",'Colaris Pokedex'!AD189,"")</f>
        <v>0</v>
      </c>
      <c r="AB996" s="17">
        <f>+IF('Colaris Pokedex'!AE189&lt;&gt;"",'Colaris Pokedex'!AE189,"")</f>
        <v>0</v>
      </c>
      <c r="AC996" s="17">
        <f>+IF('Colaris Pokedex'!AF189&lt;&gt;"",'Colaris Pokedex'!AF189,"")</f>
        <v>0</v>
      </c>
      <c r="AD996" s="17">
        <f>+IF('Colaris Pokedex'!AG189&lt;&gt;"",'Colaris Pokedex'!AG189,"")</f>
        <v>0</v>
      </c>
      <c r="AE996" s="17">
        <f>+IF('Colaris Pokedex'!AH189&lt;&gt;"",'Colaris Pokedex'!AH189,"")</f>
        <v>0</v>
      </c>
      <c r="AF996" s="17">
        <f>+IF('Colaris Pokedex'!AI189&lt;&gt;"",'Colaris Pokedex'!AI189,"")</f>
        <v>0</v>
      </c>
      <c r="AG996" s="17" t="str">
        <f>+IF('Colaris Pokedex'!AJ189&lt;&gt;"",'Colaris Pokedex'!AJ189,"")</f>
        <v>995,0,0,0,0,0,0,0,0,0</v>
      </c>
      <c r="AH996" s="17" t="str">
        <f>+IF('Colaris Pokedex'!AK189&lt;&gt;"",'Colaris Pokedex'!AK189,"")</f>
        <v>TODO</v>
      </c>
      <c r="AI996" s="17" t="str">
        <f>+IF('Colaris Pokedex'!AL189&lt;&gt;"",'Colaris Pokedex'!AL189,"")</f>
        <v>"TO DO"</v>
      </c>
      <c r="AJ996" s="17" t="str">
        <f>+IF('Colaris Pokedex'!AM189&lt;&gt;"",'Colaris Pokedex'!AM189,"")</f>
        <v/>
      </c>
      <c r="AK996" s="17" t="str">
        <f>+IF('Colaris Pokedex'!AN189&lt;&gt;"",'Colaris Pokedex'!AN189,"")</f>
        <v/>
      </c>
      <c r="AL996" s="17" t="str">
        <f>+IF('Colaris Pokedex'!AO189&lt;&gt;"",'Colaris Pokedex'!AO189,"")</f>
        <v/>
      </c>
      <c r="AM996" s="17" t="str">
        <f>+IF('Colaris Pokedex'!AP189&lt;&gt;"",'Colaris Pokedex'!AP189,"")</f>
        <v/>
      </c>
      <c r="AN996" s="17">
        <f>+IF('Colaris Pokedex'!AQ189&lt;&gt;"",'Colaris Pokedex'!AQ189,"")</f>
        <v>0</v>
      </c>
      <c r="AO996" s="17">
        <f>+IF('Colaris Pokedex'!AR189&lt;&gt;"",'Colaris Pokedex'!AR189,"")</f>
        <v>25</v>
      </c>
      <c r="AP996" s="17">
        <f>+IF('Colaris Pokedex'!AS189&lt;&gt;"",'Colaris Pokedex'!AS189,"")</f>
        <v>0</v>
      </c>
      <c r="AQ996" s="17" t="str">
        <f>+IF('Colaris Pokedex'!AT189&lt;&gt;"",'Colaris Pokedex'!AT189,"")</f>
        <v/>
      </c>
      <c r="AT996" s="17" t="str">
        <f t="shared" si="28"/>
        <v>[995];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6" x14ac:dyDescent="0.25">
      <c r="A997" s="16">
        <v>996</v>
      </c>
      <c r="B997" s="17" t="str">
        <f>+IF('Colaris Pokedex'!E190&lt;&gt;"",'Colaris Pokedex'!E190,"")</f>
        <v>Cryoligon</v>
      </c>
      <c r="C997" s="17" t="str">
        <f>+IF('Colaris Pokedex'!F190&lt;&gt;"",'Colaris Pokedex'!F190,"")</f>
        <v>CRYOLIGON</v>
      </c>
      <c r="D997" s="17" t="str">
        <f>+IF('Colaris Pokedex'!G190&lt;&gt;"",'Colaris Pokedex'!G190,"")</f>
        <v>ICE</v>
      </c>
      <c r="E997" s="17" t="str">
        <f>+IF('Colaris Pokedex'!H190&lt;&gt;"",'Colaris Pokedex'!H190,"")</f>
        <v>FERAL</v>
      </c>
      <c r="F997" s="17" t="str">
        <f>+IF('Colaris Pokedex'!I190&lt;&gt;"",'Colaris Pokedex'!I190,"")</f>
        <v>30,30,30,30,30,30</v>
      </c>
      <c r="G997" s="17" t="str">
        <f>+IF('Colaris Pokedex'!J190&lt;&gt;"",'Colaris Pokedex'!J190,"")</f>
        <v>Female50Percent</v>
      </c>
      <c r="H997" s="17" t="str">
        <f>+IF('Colaris Pokedex'!K190&lt;&gt;"",'Colaris Pokedex'!K190,"")</f>
        <v>Medium</v>
      </c>
      <c r="I997" s="17">
        <f>+IF('Colaris Pokedex'!L190&lt;&gt;"",'Colaris Pokedex'!L190,"")</f>
        <v>0</v>
      </c>
      <c r="J997" s="17" t="str">
        <f>+IF('Colaris Pokedex'!M190&lt;&gt;"",'Colaris Pokedex'!M190,"")</f>
        <v>0,0,0,0,0,0</v>
      </c>
      <c r="K997" s="17">
        <f>+IF('Colaris Pokedex'!N190&lt;&gt;"",'Colaris Pokedex'!N190,"")</f>
        <v>255</v>
      </c>
      <c r="L997" s="17">
        <f>+IF('Colaris Pokedex'!O190&lt;&gt;"",'Colaris Pokedex'!O190,"")</f>
        <v>70</v>
      </c>
      <c r="M997" s="17" t="str">
        <f>+IF('Colaris Pokedex'!P190&lt;&gt;"",'Colaris Pokedex'!P190,"")</f>
        <v>RUNAWAY</v>
      </c>
      <c r="N997" s="17" t="str">
        <f>+IF('Colaris Pokedex'!Q190&lt;&gt;"",'Colaris Pokedex'!Q190,"")</f>
        <v/>
      </c>
      <c r="O997" s="17" t="str">
        <f>+IF('Colaris Pokedex'!R190&lt;&gt;"",'Colaris Pokedex'!R190,"")</f>
        <v>1,TACKLE,1,LEER,1,GROWL,1,SCARYFACE</v>
      </c>
      <c r="P997" s="17" t="str">
        <f>+IF('Colaris Pokedex'!S190&lt;&gt;"",'Colaris Pokedex'!S190,"")</f>
        <v>FIREPUNCH,THUNDERPUNCH,ICEPUNCH,SWORDSDANCE,TAUNT,TRICK,GRASSYTERRAIN</v>
      </c>
      <c r="Q997" s="17" t="str">
        <f>+IF('Colaris Pokedex'!T190&lt;&gt;"",'Colaris Pokedex'!T190,"")</f>
        <v>Field</v>
      </c>
      <c r="R997" s="17">
        <f>+IF('Colaris Pokedex'!U190&lt;&gt;"",'Colaris Pokedex'!U190,"")</f>
        <v>4080</v>
      </c>
      <c r="S997" s="17">
        <f>+IF('Colaris Pokedex'!V190&lt;&gt;"",'Colaris Pokedex'!V190,"")</f>
        <v>0.1</v>
      </c>
      <c r="T997" s="17">
        <f>+IF('Colaris Pokedex'!W190&lt;&gt;"",'Colaris Pokedex'!W190,"")</f>
        <v>0.1</v>
      </c>
      <c r="U997" s="17" t="str">
        <f>+IF('Colaris Pokedex'!X190&lt;&gt;"",'Colaris Pokedex'!X190,"")</f>
        <v>Brown</v>
      </c>
      <c r="V997" s="17" t="str">
        <f>+IF('Colaris Pokedex'!Y190&lt;&gt;"",'Colaris Pokedex'!Y190,"")</f>
        <v/>
      </c>
      <c r="W997" s="17">
        <f>+IF('Colaris Pokedex'!Z190&lt;&gt;"",'Colaris Pokedex'!Z190,"")</f>
        <v>996</v>
      </c>
      <c r="X997" s="17">
        <f>+IF('Colaris Pokedex'!AA190&lt;&gt;"",'Colaris Pokedex'!AA190,"")</f>
        <v>0</v>
      </c>
      <c r="Y997" s="17">
        <f>+IF('Colaris Pokedex'!AB190&lt;&gt;"",'Colaris Pokedex'!AB190,"")</f>
        <v>0</v>
      </c>
      <c r="Z997" s="17">
        <f>+IF('Colaris Pokedex'!AC190&lt;&gt;"",'Colaris Pokedex'!AC190,"")</f>
        <v>0</v>
      </c>
      <c r="AA997" s="17">
        <f>+IF('Colaris Pokedex'!AD190&lt;&gt;"",'Colaris Pokedex'!AD190,"")</f>
        <v>0</v>
      </c>
      <c r="AB997" s="17">
        <f>+IF('Colaris Pokedex'!AE190&lt;&gt;"",'Colaris Pokedex'!AE190,"")</f>
        <v>0</v>
      </c>
      <c r="AC997" s="17">
        <f>+IF('Colaris Pokedex'!AF190&lt;&gt;"",'Colaris Pokedex'!AF190,"")</f>
        <v>0</v>
      </c>
      <c r="AD997" s="17">
        <f>+IF('Colaris Pokedex'!AG190&lt;&gt;"",'Colaris Pokedex'!AG190,"")</f>
        <v>0</v>
      </c>
      <c r="AE997" s="17">
        <f>+IF('Colaris Pokedex'!AH190&lt;&gt;"",'Colaris Pokedex'!AH190,"")</f>
        <v>0</v>
      </c>
      <c r="AF997" s="17">
        <f>+IF('Colaris Pokedex'!AI190&lt;&gt;"",'Colaris Pokedex'!AI190,"")</f>
        <v>0</v>
      </c>
      <c r="AG997" s="17" t="str">
        <f>+IF('Colaris Pokedex'!AJ190&lt;&gt;"",'Colaris Pokedex'!AJ190,"")</f>
        <v>996,0,0,0,0,0,0,0,0,0</v>
      </c>
      <c r="AH997" s="17" t="str">
        <f>+IF('Colaris Pokedex'!AK190&lt;&gt;"",'Colaris Pokedex'!AK190,"")</f>
        <v>TODO</v>
      </c>
      <c r="AI997" s="17" t="str">
        <f>+IF('Colaris Pokedex'!AL190&lt;&gt;"",'Colaris Pokedex'!AL190,"")</f>
        <v>"TO DO"</v>
      </c>
      <c r="AJ997" s="17" t="str">
        <f>+IF('Colaris Pokedex'!AM190&lt;&gt;"",'Colaris Pokedex'!AM190,"")</f>
        <v/>
      </c>
      <c r="AK997" s="17" t="str">
        <f>+IF('Colaris Pokedex'!AN190&lt;&gt;"",'Colaris Pokedex'!AN190,"")</f>
        <v/>
      </c>
      <c r="AL997" s="17" t="str">
        <f>+IF('Colaris Pokedex'!AO190&lt;&gt;"",'Colaris Pokedex'!AO190,"")</f>
        <v/>
      </c>
      <c r="AM997" s="17" t="str">
        <f>+IF('Colaris Pokedex'!AP190&lt;&gt;"",'Colaris Pokedex'!AP190,"")</f>
        <v/>
      </c>
      <c r="AN997" s="17">
        <f>+IF('Colaris Pokedex'!AQ190&lt;&gt;"",'Colaris Pokedex'!AQ190,"")</f>
        <v>0</v>
      </c>
      <c r="AO997" s="17">
        <f>+IF('Colaris Pokedex'!AR190&lt;&gt;"",'Colaris Pokedex'!AR190,"")</f>
        <v>25</v>
      </c>
      <c r="AP997" s="17">
        <f>+IF('Colaris Pokedex'!AS190&lt;&gt;"",'Colaris Pokedex'!AS190,"")</f>
        <v>0</v>
      </c>
      <c r="AQ997" s="17" t="str">
        <f>+IF('Colaris Pokedex'!AT190&lt;&gt;"",'Colaris Pokedex'!AT190,"")</f>
        <v/>
      </c>
      <c r="AT997" s="17" t="str">
        <f t="shared" si="28"/>
        <v>[996];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DO";FormNames=;WildItemCommon=;WildItemUncommon=;WildItemRare=;BattlerPlayerY=0;BattlerEnemyY=25;BattlerAltitude=0;Evolutions=;Incense=</v>
      </c>
    </row>
    <row r="998" spans="1:46" x14ac:dyDescent="0.25">
      <c r="A998" s="16">
        <v>997</v>
      </c>
      <c r="B998" s="17" t="str">
        <f>+IF('Colaris Pokedex'!E191&lt;&gt;"",'Colaris Pokedex'!E191,"")</f>
        <v>Stunkish</v>
      </c>
      <c r="C998" s="17" t="str">
        <f>+IF('Colaris Pokedex'!F191&lt;&gt;"",'Colaris Pokedex'!F191,"")</f>
        <v>STUNKISH</v>
      </c>
      <c r="D998" s="17" t="str">
        <f>+IF('Colaris Pokedex'!G191&lt;&gt;"",'Colaris Pokedex'!G191,"")</f>
        <v>ELECTRIC</v>
      </c>
      <c r="E998" s="17" t="str">
        <f>+IF('Colaris Pokedex'!H191&lt;&gt;"",'Colaris Pokedex'!H191,"")</f>
        <v>GROUND</v>
      </c>
      <c r="F998" s="17" t="str">
        <f>+IF('Colaris Pokedex'!I191&lt;&gt;"",'Colaris Pokedex'!I191,"")</f>
        <v>30,30,30,30,30,30</v>
      </c>
      <c r="G998" s="17" t="str">
        <f>+IF('Colaris Pokedex'!J191&lt;&gt;"",'Colaris Pokedex'!J191,"")</f>
        <v>Female50Percent</v>
      </c>
      <c r="H998" s="17" t="str">
        <f>+IF('Colaris Pokedex'!K191&lt;&gt;"",'Colaris Pokedex'!K191,"")</f>
        <v>Medium</v>
      </c>
      <c r="I998" s="17">
        <f>+IF('Colaris Pokedex'!L191&lt;&gt;"",'Colaris Pokedex'!L191,"")</f>
        <v>0</v>
      </c>
      <c r="J998" s="17" t="str">
        <f>+IF('Colaris Pokedex'!M191&lt;&gt;"",'Colaris Pokedex'!M191,"")</f>
        <v>0,0,0,0,0,0</v>
      </c>
      <c r="K998" s="17">
        <f>+IF('Colaris Pokedex'!N191&lt;&gt;"",'Colaris Pokedex'!N191,"")</f>
        <v>255</v>
      </c>
      <c r="L998" s="17">
        <f>+IF('Colaris Pokedex'!O191&lt;&gt;"",'Colaris Pokedex'!O191,"")</f>
        <v>70</v>
      </c>
      <c r="M998" s="17" t="str">
        <f>+IF('Colaris Pokedex'!P191&lt;&gt;"",'Colaris Pokedex'!P191,"")</f>
        <v>RUNAWAY</v>
      </c>
      <c r="N998" s="17" t="str">
        <f>+IF('Colaris Pokedex'!Q191&lt;&gt;"",'Colaris Pokedex'!Q191,"")</f>
        <v/>
      </c>
      <c r="O998" s="17" t="str">
        <f>+IF('Colaris Pokedex'!R191&lt;&gt;"",'Colaris Pokedex'!R191,"")</f>
        <v>1,TACKLE,1,LEER,1,GROWL,1,SCARYFACE</v>
      </c>
      <c r="P998" s="17" t="str">
        <f>+IF('Colaris Pokedex'!S191&lt;&gt;"",'Colaris Pokedex'!S191,"")</f>
        <v>FIREPUNCH,THUNDERPUNCH,ICEPUNCH,SWORDSDANCE,TAUNT,TRICK,GRASSYTERRAIN</v>
      </c>
      <c r="Q998" s="17" t="str">
        <f>+IF('Colaris Pokedex'!T191&lt;&gt;"",'Colaris Pokedex'!T191,"")</f>
        <v>Field</v>
      </c>
      <c r="R998" s="17">
        <f>+IF('Colaris Pokedex'!U191&lt;&gt;"",'Colaris Pokedex'!U191,"")</f>
        <v>4080</v>
      </c>
      <c r="S998" s="17">
        <f>+IF('Colaris Pokedex'!V191&lt;&gt;"",'Colaris Pokedex'!V191,"")</f>
        <v>0.1</v>
      </c>
      <c r="T998" s="17">
        <f>+IF('Colaris Pokedex'!W191&lt;&gt;"",'Colaris Pokedex'!W191,"")</f>
        <v>0.1</v>
      </c>
      <c r="U998" s="17" t="str">
        <f>+IF('Colaris Pokedex'!X191&lt;&gt;"",'Colaris Pokedex'!X191,"")</f>
        <v>Brown</v>
      </c>
      <c r="V998" s="17" t="str">
        <f>+IF('Colaris Pokedex'!Y191&lt;&gt;"",'Colaris Pokedex'!Y191,"")</f>
        <v/>
      </c>
      <c r="W998" s="17">
        <f>+IF('Colaris Pokedex'!Z191&lt;&gt;"",'Colaris Pokedex'!Z191,"")</f>
        <v>997</v>
      </c>
      <c r="X998" s="17">
        <f>+IF('Colaris Pokedex'!AA191&lt;&gt;"",'Colaris Pokedex'!AA191,"")</f>
        <v>0</v>
      </c>
      <c r="Y998" s="17">
        <f>+IF('Colaris Pokedex'!AB191&lt;&gt;"",'Colaris Pokedex'!AB191,"")</f>
        <v>0</v>
      </c>
      <c r="Z998" s="17">
        <f>+IF('Colaris Pokedex'!AC191&lt;&gt;"",'Colaris Pokedex'!AC191,"")</f>
        <v>0</v>
      </c>
      <c r="AA998" s="17">
        <f>+IF('Colaris Pokedex'!AD191&lt;&gt;"",'Colaris Pokedex'!AD191,"")</f>
        <v>0</v>
      </c>
      <c r="AB998" s="17">
        <f>+IF('Colaris Pokedex'!AE191&lt;&gt;"",'Colaris Pokedex'!AE191,"")</f>
        <v>0</v>
      </c>
      <c r="AC998" s="17">
        <f>+IF('Colaris Pokedex'!AF191&lt;&gt;"",'Colaris Pokedex'!AF191,"")</f>
        <v>0</v>
      </c>
      <c r="AD998" s="17">
        <f>+IF('Colaris Pokedex'!AG191&lt;&gt;"",'Colaris Pokedex'!AG191,"")</f>
        <v>0</v>
      </c>
      <c r="AE998" s="17">
        <f>+IF('Colaris Pokedex'!AH191&lt;&gt;"",'Colaris Pokedex'!AH191,"")</f>
        <v>0</v>
      </c>
      <c r="AF998" s="17">
        <f>+IF('Colaris Pokedex'!AI191&lt;&gt;"",'Colaris Pokedex'!AI191,"")</f>
        <v>0</v>
      </c>
      <c r="AG998" s="17" t="str">
        <f>+IF('Colaris Pokedex'!AJ191&lt;&gt;"",'Colaris Pokedex'!AJ191,"")</f>
        <v>997,0,0,0,0,0,0,0,0,0</v>
      </c>
      <c r="AH998" s="17" t="str">
        <f>+IF('Colaris Pokedex'!AK191&lt;&gt;"",'Colaris Pokedex'!AK191,"")</f>
        <v>TODO</v>
      </c>
      <c r="AI998" s="17" t="str">
        <f>+IF('Colaris Pokedex'!AL191&lt;&gt;"",'Colaris Pokedex'!AL191,"")</f>
        <v>"TO DO"</v>
      </c>
      <c r="AJ998" s="17" t="str">
        <f>+IF('Colaris Pokedex'!AM191&lt;&gt;"",'Colaris Pokedex'!AM191,"")</f>
        <v/>
      </c>
      <c r="AK998" s="17" t="str">
        <f>+IF('Colaris Pokedex'!AN191&lt;&gt;"",'Colaris Pokedex'!AN191,"")</f>
        <v/>
      </c>
      <c r="AL998" s="17" t="str">
        <f>+IF('Colaris Pokedex'!AO191&lt;&gt;"",'Colaris Pokedex'!AO191,"")</f>
        <v/>
      </c>
      <c r="AM998" s="17" t="str">
        <f>+IF('Colaris Pokedex'!AP191&lt;&gt;"",'Colaris Pokedex'!AP191,"")</f>
        <v/>
      </c>
      <c r="AN998" s="17">
        <f>+IF('Colaris Pokedex'!AQ191&lt;&gt;"",'Colaris Pokedex'!AQ191,"")</f>
        <v>0</v>
      </c>
      <c r="AO998" s="17">
        <f>+IF('Colaris Pokedex'!AR191&lt;&gt;"",'Colaris Pokedex'!AR191,"")</f>
        <v>25</v>
      </c>
      <c r="AP998" s="17">
        <f>+IF('Colaris Pokedex'!AS191&lt;&gt;"",'Colaris Pokedex'!AS191,"")</f>
        <v>0</v>
      </c>
      <c r="AQ998" s="17" t="str">
        <f>+IF('Colaris Pokedex'!AT191&lt;&gt;"",'Colaris Pokedex'!AT191,"")</f>
        <v/>
      </c>
      <c r="AT998" s="17" t="str">
        <f t="shared" si="28"/>
        <v>[997];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6" x14ac:dyDescent="0.25">
      <c r="A999" s="16">
        <v>998</v>
      </c>
      <c r="B999" s="17" t="str">
        <f>+IF('Colaris Pokedex'!E192&lt;&gt;"",'Colaris Pokedex'!E192,"")</f>
        <v>Kelddigon</v>
      </c>
      <c r="C999" s="17" t="str">
        <f>+IF('Colaris Pokedex'!F192&lt;&gt;"",'Colaris Pokedex'!F192,"")</f>
        <v>KELDDIGON</v>
      </c>
      <c r="D999" s="17" t="str">
        <f>+IF('Colaris Pokedex'!G192&lt;&gt;"",'Colaris Pokedex'!G192,"")</f>
        <v>DRAGON</v>
      </c>
      <c r="E999" s="17" t="str">
        <f>+IF('Colaris Pokedex'!H192&lt;&gt;"",'Colaris Pokedex'!H192,"")</f>
        <v>GRASS</v>
      </c>
      <c r="F999" s="17" t="str">
        <f>+IF('Colaris Pokedex'!I192&lt;&gt;"",'Colaris Pokedex'!I192,"")</f>
        <v>30,30,30,30,30,30</v>
      </c>
      <c r="G999" s="17" t="str">
        <f>+IF('Colaris Pokedex'!J192&lt;&gt;"",'Colaris Pokedex'!J192,"")</f>
        <v>Female50Percent</v>
      </c>
      <c r="H999" s="17" t="str">
        <f>+IF('Colaris Pokedex'!K192&lt;&gt;"",'Colaris Pokedex'!K192,"")</f>
        <v>Medium</v>
      </c>
      <c r="I999" s="17">
        <f>+IF('Colaris Pokedex'!L192&lt;&gt;"",'Colaris Pokedex'!L192,"")</f>
        <v>0</v>
      </c>
      <c r="J999" s="17" t="str">
        <f>+IF('Colaris Pokedex'!M192&lt;&gt;"",'Colaris Pokedex'!M192,"")</f>
        <v>0,0,0,0,0,0</v>
      </c>
      <c r="K999" s="17">
        <f>+IF('Colaris Pokedex'!N192&lt;&gt;"",'Colaris Pokedex'!N192,"")</f>
        <v>255</v>
      </c>
      <c r="L999" s="17">
        <f>+IF('Colaris Pokedex'!O192&lt;&gt;"",'Colaris Pokedex'!O192,"")</f>
        <v>70</v>
      </c>
      <c r="M999" s="17" t="str">
        <f>+IF('Colaris Pokedex'!P192&lt;&gt;"",'Colaris Pokedex'!P192,"")</f>
        <v>RUNAWAY</v>
      </c>
      <c r="N999" s="17" t="str">
        <f>+IF('Colaris Pokedex'!Q192&lt;&gt;"",'Colaris Pokedex'!Q192,"")</f>
        <v/>
      </c>
      <c r="O999" s="17" t="str">
        <f>+IF('Colaris Pokedex'!R192&lt;&gt;"",'Colaris Pokedex'!R192,"")</f>
        <v>1,TACKLE,1,LEER,1,GROWL,1,SCARYFACE</v>
      </c>
      <c r="P999" s="17" t="str">
        <f>+IF('Colaris Pokedex'!S192&lt;&gt;"",'Colaris Pokedex'!S192,"")</f>
        <v>FIREPUNCH,THUNDERPUNCH,ICEPUNCH,SWORDSDANCE,TAUNT,TRICK,GRASSYTERRAIN</v>
      </c>
      <c r="Q999" s="17" t="str">
        <f>+IF('Colaris Pokedex'!T192&lt;&gt;"",'Colaris Pokedex'!T192,"")</f>
        <v>Field</v>
      </c>
      <c r="R999" s="17">
        <f>+IF('Colaris Pokedex'!U192&lt;&gt;"",'Colaris Pokedex'!U192,"")</f>
        <v>4080</v>
      </c>
      <c r="S999" s="17">
        <f>+IF('Colaris Pokedex'!V192&lt;&gt;"",'Colaris Pokedex'!V192,"")</f>
        <v>0.1</v>
      </c>
      <c r="T999" s="17">
        <f>+IF('Colaris Pokedex'!W192&lt;&gt;"",'Colaris Pokedex'!W192,"")</f>
        <v>0.1</v>
      </c>
      <c r="U999" s="17" t="str">
        <f>+IF('Colaris Pokedex'!X192&lt;&gt;"",'Colaris Pokedex'!X192,"")</f>
        <v>Brown</v>
      </c>
      <c r="V999" s="17" t="str">
        <f>+IF('Colaris Pokedex'!Y192&lt;&gt;"",'Colaris Pokedex'!Y192,"")</f>
        <v/>
      </c>
      <c r="W999" s="17">
        <f>+IF('Colaris Pokedex'!Z192&lt;&gt;"",'Colaris Pokedex'!Z192,"")</f>
        <v>998</v>
      </c>
      <c r="X999" s="17">
        <f>+IF('Colaris Pokedex'!AA192&lt;&gt;"",'Colaris Pokedex'!AA192,"")</f>
        <v>0</v>
      </c>
      <c r="Y999" s="17">
        <f>+IF('Colaris Pokedex'!AB192&lt;&gt;"",'Colaris Pokedex'!AB192,"")</f>
        <v>0</v>
      </c>
      <c r="Z999" s="17">
        <f>+IF('Colaris Pokedex'!AC192&lt;&gt;"",'Colaris Pokedex'!AC192,"")</f>
        <v>0</v>
      </c>
      <c r="AA999" s="17">
        <f>+IF('Colaris Pokedex'!AD192&lt;&gt;"",'Colaris Pokedex'!AD192,"")</f>
        <v>0</v>
      </c>
      <c r="AB999" s="17">
        <f>+IF('Colaris Pokedex'!AE192&lt;&gt;"",'Colaris Pokedex'!AE192,"")</f>
        <v>0</v>
      </c>
      <c r="AC999" s="17">
        <f>+IF('Colaris Pokedex'!AF192&lt;&gt;"",'Colaris Pokedex'!AF192,"")</f>
        <v>0</v>
      </c>
      <c r="AD999" s="17">
        <f>+IF('Colaris Pokedex'!AG192&lt;&gt;"",'Colaris Pokedex'!AG192,"")</f>
        <v>0</v>
      </c>
      <c r="AE999" s="17">
        <f>+IF('Colaris Pokedex'!AH192&lt;&gt;"",'Colaris Pokedex'!AH192,"")</f>
        <v>0</v>
      </c>
      <c r="AF999" s="17">
        <f>+IF('Colaris Pokedex'!AI192&lt;&gt;"",'Colaris Pokedex'!AI192,"")</f>
        <v>0</v>
      </c>
      <c r="AG999" s="17" t="str">
        <f>+IF('Colaris Pokedex'!AJ192&lt;&gt;"",'Colaris Pokedex'!AJ192,"")</f>
        <v>998,0,0,0,0,0,0,0,0,0</v>
      </c>
      <c r="AH999" s="17" t="str">
        <f>+IF('Colaris Pokedex'!AK192&lt;&gt;"",'Colaris Pokedex'!AK192,"")</f>
        <v>TODO</v>
      </c>
      <c r="AI999" s="17" t="str">
        <f>+IF('Colaris Pokedex'!AL192&lt;&gt;"",'Colaris Pokedex'!AL192,"")</f>
        <v>"TO DO"</v>
      </c>
      <c r="AJ999" s="17" t="str">
        <f>+IF('Colaris Pokedex'!AM192&lt;&gt;"",'Colaris Pokedex'!AM192,"")</f>
        <v/>
      </c>
      <c r="AK999" s="17" t="str">
        <f>+IF('Colaris Pokedex'!AN192&lt;&gt;"",'Colaris Pokedex'!AN192,"")</f>
        <v/>
      </c>
      <c r="AL999" s="17" t="str">
        <f>+IF('Colaris Pokedex'!AO192&lt;&gt;"",'Colaris Pokedex'!AO192,"")</f>
        <v/>
      </c>
      <c r="AM999" s="17" t="str">
        <f>+IF('Colaris Pokedex'!AP192&lt;&gt;"",'Colaris Pokedex'!AP192,"")</f>
        <v/>
      </c>
      <c r="AN999" s="17">
        <f>+IF('Colaris Pokedex'!AQ192&lt;&gt;"",'Colaris Pokedex'!AQ192,"")</f>
        <v>0</v>
      </c>
      <c r="AO999" s="17">
        <f>+IF('Colaris Pokedex'!AR192&lt;&gt;"",'Colaris Pokedex'!AR192,"")</f>
        <v>25</v>
      </c>
      <c r="AP999" s="17">
        <f>+IF('Colaris Pokedex'!AS192&lt;&gt;"",'Colaris Pokedex'!AS192,"")</f>
        <v>0</v>
      </c>
      <c r="AQ999" s="17" t="str">
        <f>+IF('Colaris Pokedex'!AT192&lt;&gt;"",'Colaris Pokedex'!AT192,"")</f>
        <v/>
      </c>
      <c r="AT999" s="17" t="str">
        <f t="shared" si="28"/>
        <v>[998];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6" x14ac:dyDescent="0.25">
      <c r="A1000" s="16">
        <v>999</v>
      </c>
      <c r="B1000" s="17" t="str">
        <f>+IF('Colaris Pokedex'!E193&lt;&gt;"",'Colaris Pokedex'!E193,"")</f>
        <v>Heantler</v>
      </c>
      <c r="C1000" s="17" t="str">
        <f>+IF('Colaris Pokedex'!F193&lt;&gt;"",'Colaris Pokedex'!F193,"")</f>
        <v>HEANTLER</v>
      </c>
      <c r="D1000" s="17" t="str">
        <f>+IF('Colaris Pokedex'!G193&lt;&gt;"",'Colaris Pokedex'!G193,"")</f>
        <v>FIRE</v>
      </c>
      <c r="E1000" s="17" t="str">
        <f>+IF('Colaris Pokedex'!H193&lt;&gt;"",'Colaris Pokedex'!H193,"")</f>
        <v/>
      </c>
      <c r="F1000" s="17" t="str">
        <f>+IF('Colaris Pokedex'!I193&lt;&gt;"",'Colaris Pokedex'!I193,"")</f>
        <v>30,30,30,30,30,30</v>
      </c>
      <c r="G1000" s="17" t="str">
        <f>+IF('Colaris Pokedex'!J193&lt;&gt;"",'Colaris Pokedex'!J193,"")</f>
        <v>Female50Percent</v>
      </c>
      <c r="H1000" s="17" t="str">
        <f>+IF('Colaris Pokedex'!K193&lt;&gt;"",'Colaris Pokedex'!K193,"")</f>
        <v>Medium</v>
      </c>
      <c r="I1000" s="17">
        <f>+IF('Colaris Pokedex'!L193&lt;&gt;"",'Colaris Pokedex'!L193,"")</f>
        <v>0</v>
      </c>
      <c r="J1000" s="17" t="str">
        <f>+IF('Colaris Pokedex'!M193&lt;&gt;"",'Colaris Pokedex'!M193,"")</f>
        <v>0,0,0,0,0,0</v>
      </c>
      <c r="K1000" s="17">
        <f>+IF('Colaris Pokedex'!N193&lt;&gt;"",'Colaris Pokedex'!N193,"")</f>
        <v>255</v>
      </c>
      <c r="L1000" s="17">
        <f>+IF('Colaris Pokedex'!O193&lt;&gt;"",'Colaris Pokedex'!O193,"")</f>
        <v>70</v>
      </c>
      <c r="M1000" s="17" t="str">
        <f>+IF('Colaris Pokedex'!P193&lt;&gt;"",'Colaris Pokedex'!P193,"")</f>
        <v>RUNAWAY</v>
      </c>
      <c r="N1000" s="17" t="str">
        <f>+IF('Colaris Pokedex'!Q193&lt;&gt;"",'Colaris Pokedex'!Q193,"")</f>
        <v/>
      </c>
      <c r="O1000" s="17" t="str">
        <f>+IF('Colaris Pokedex'!R193&lt;&gt;"",'Colaris Pokedex'!R193,"")</f>
        <v>1,TACKLE,1,LEER,1,GROWL,1,SCARYFACE</v>
      </c>
      <c r="P1000" s="17" t="str">
        <f>+IF('Colaris Pokedex'!S193&lt;&gt;"",'Colaris Pokedex'!S193,"")</f>
        <v>FIREPUNCH,THUNDERPUNCH,ICEPUNCH,SWORDSDANCE,TAUNT,TRICK,GRASSYTERRAIN</v>
      </c>
      <c r="Q1000" s="17" t="str">
        <f>+IF('Colaris Pokedex'!T193&lt;&gt;"",'Colaris Pokedex'!T193,"")</f>
        <v>Field</v>
      </c>
      <c r="R1000" s="17">
        <f>+IF('Colaris Pokedex'!U193&lt;&gt;"",'Colaris Pokedex'!U193,"")</f>
        <v>4080</v>
      </c>
      <c r="S1000" s="17">
        <f>+IF('Colaris Pokedex'!V193&lt;&gt;"",'Colaris Pokedex'!V193,"")</f>
        <v>0.1</v>
      </c>
      <c r="T1000" s="17">
        <f>+IF('Colaris Pokedex'!W193&lt;&gt;"",'Colaris Pokedex'!W193,"")</f>
        <v>0.1</v>
      </c>
      <c r="U1000" s="17" t="str">
        <f>+IF('Colaris Pokedex'!X193&lt;&gt;"",'Colaris Pokedex'!X193,"")</f>
        <v>Brown</v>
      </c>
      <c r="V1000" s="17" t="str">
        <f>+IF('Colaris Pokedex'!Y193&lt;&gt;"",'Colaris Pokedex'!Y193,"")</f>
        <v/>
      </c>
      <c r="W1000" s="17">
        <f>+IF('Colaris Pokedex'!Z193&lt;&gt;"",'Colaris Pokedex'!Z193,"")</f>
        <v>999</v>
      </c>
      <c r="X1000" s="17">
        <f>+IF('Colaris Pokedex'!AA193&lt;&gt;"",'Colaris Pokedex'!AA193,"")</f>
        <v>0</v>
      </c>
      <c r="Y1000" s="17">
        <f>+IF('Colaris Pokedex'!AB193&lt;&gt;"",'Colaris Pokedex'!AB193,"")</f>
        <v>0</v>
      </c>
      <c r="Z1000" s="17">
        <f>+IF('Colaris Pokedex'!AC193&lt;&gt;"",'Colaris Pokedex'!AC193,"")</f>
        <v>0</v>
      </c>
      <c r="AA1000" s="17">
        <f>+IF('Colaris Pokedex'!AD193&lt;&gt;"",'Colaris Pokedex'!AD193,"")</f>
        <v>0</v>
      </c>
      <c r="AB1000" s="17">
        <f>+IF('Colaris Pokedex'!AE193&lt;&gt;"",'Colaris Pokedex'!AE193,"")</f>
        <v>0</v>
      </c>
      <c r="AC1000" s="17">
        <f>+IF('Colaris Pokedex'!AF193&lt;&gt;"",'Colaris Pokedex'!AF193,"")</f>
        <v>0</v>
      </c>
      <c r="AD1000" s="17">
        <f>+IF('Colaris Pokedex'!AG193&lt;&gt;"",'Colaris Pokedex'!AG193,"")</f>
        <v>0</v>
      </c>
      <c r="AE1000" s="17">
        <f>+IF('Colaris Pokedex'!AH193&lt;&gt;"",'Colaris Pokedex'!AH193,"")</f>
        <v>0</v>
      </c>
      <c r="AF1000" s="17">
        <f>+IF('Colaris Pokedex'!AI193&lt;&gt;"",'Colaris Pokedex'!AI193,"")</f>
        <v>0</v>
      </c>
      <c r="AG1000" s="17" t="str">
        <f>+IF('Colaris Pokedex'!AJ193&lt;&gt;"",'Colaris Pokedex'!AJ193,"")</f>
        <v>999,0,0,0,0,0,0,0,0,0</v>
      </c>
      <c r="AH1000" s="17" t="str">
        <f>+IF('Colaris Pokedex'!AK193&lt;&gt;"",'Colaris Pokedex'!AK193,"")</f>
        <v>TODO</v>
      </c>
      <c r="AI1000" s="17" t="str">
        <f>+IF('Colaris Pokedex'!AL193&lt;&gt;"",'Colaris Pokedex'!AL193,"")</f>
        <v>"TO DO"</v>
      </c>
      <c r="AJ1000" s="17" t="str">
        <f>+IF('Colaris Pokedex'!AM193&lt;&gt;"",'Colaris Pokedex'!AM193,"")</f>
        <v/>
      </c>
      <c r="AK1000" s="17" t="str">
        <f>+IF('Colaris Pokedex'!AN193&lt;&gt;"",'Colaris Pokedex'!AN193,"")</f>
        <v/>
      </c>
      <c r="AL1000" s="17" t="str">
        <f>+IF('Colaris Pokedex'!AO193&lt;&gt;"",'Colaris Pokedex'!AO193,"")</f>
        <v/>
      </c>
      <c r="AM1000" s="17" t="str">
        <f>+IF('Colaris Pokedex'!AP193&lt;&gt;"",'Colaris Pokedex'!AP193,"")</f>
        <v/>
      </c>
      <c r="AN1000" s="17">
        <f>+IF('Colaris Pokedex'!AQ193&lt;&gt;"",'Colaris Pokedex'!AQ193,"")</f>
        <v>0</v>
      </c>
      <c r="AO1000" s="17">
        <f>+IF('Colaris Pokedex'!AR193&lt;&gt;"",'Colaris Pokedex'!AR193,"")</f>
        <v>25</v>
      </c>
      <c r="AP1000" s="17">
        <f>+IF('Colaris Pokedex'!AS193&lt;&gt;"",'Colaris Pokedex'!AS193,"")</f>
        <v>0</v>
      </c>
      <c r="AQ1000" s="17" t="str">
        <f>+IF('Colaris Pokedex'!AT193&lt;&gt;"",'Colaris Pokedex'!AT193,"")</f>
        <v/>
      </c>
      <c r="AT1000" s="17" t="str">
        <f t="shared" si="28"/>
        <v>[999];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6" x14ac:dyDescent="0.25">
      <c r="A1001" s="16">
        <v>1000</v>
      </c>
      <c r="B1001" s="17" t="str">
        <f>+IF('Colaris Pokedex'!E194&lt;&gt;"",'Colaris Pokedex'!E194,"")</f>
        <v>Durarmor</v>
      </c>
      <c r="C1001" s="17" t="str">
        <f>+IF('Colaris Pokedex'!F194&lt;&gt;"",'Colaris Pokedex'!F194,"")</f>
        <v>DURARMOR</v>
      </c>
      <c r="D1001" s="17" t="str">
        <f>+IF('Colaris Pokedex'!G194&lt;&gt;"",'Colaris Pokedex'!G194,"")</f>
        <v>BUG</v>
      </c>
      <c r="E1001" s="17" t="str">
        <f>+IF('Colaris Pokedex'!H194&lt;&gt;"",'Colaris Pokedex'!H194,"")</f>
        <v>STEEL</v>
      </c>
      <c r="F1001" s="17" t="str">
        <f>+IF('Colaris Pokedex'!I194&lt;&gt;"",'Colaris Pokedex'!I194,"")</f>
        <v>30,30,30,30,30,30</v>
      </c>
      <c r="G1001" s="17" t="str">
        <f>+IF('Colaris Pokedex'!J194&lt;&gt;"",'Colaris Pokedex'!J194,"")</f>
        <v>Female50Percent</v>
      </c>
      <c r="H1001" s="17" t="str">
        <f>+IF('Colaris Pokedex'!K194&lt;&gt;"",'Colaris Pokedex'!K194,"")</f>
        <v>Medium</v>
      </c>
      <c r="I1001" s="17">
        <f>+IF('Colaris Pokedex'!L194&lt;&gt;"",'Colaris Pokedex'!L194,"")</f>
        <v>0</v>
      </c>
      <c r="J1001" s="17" t="str">
        <f>+IF('Colaris Pokedex'!M194&lt;&gt;"",'Colaris Pokedex'!M194,"")</f>
        <v>0,0,0,0,0,0</v>
      </c>
      <c r="K1001" s="17">
        <f>+IF('Colaris Pokedex'!N194&lt;&gt;"",'Colaris Pokedex'!N194,"")</f>
        <v>255</v>
      </c>
      <c r="L1001" s="17">
        <f>+IF('Colaris Pokedex'!O194&lt;&gt;"",'Colaris Pokedex'!O194,"")</f>
        <v>70</v>
      </c>
      <c r="M1001" s="17" t="str">
        <f>+IF('Colaris Pokedex'!P194&lt;&gt;"",'Colaris Pokedex'!P194,"")</f>
        <v>RUNAWAY</v>
      </c>
      <c r="N1001" s="17" t="str">
        <f>+IF('Colaris Pokedex'!Q194&lt;&gt;"",'Colaris Pokedex'!Q194,"")</f>
        <v/>
      </c>
      <c r="O1001" s="17" t="str">
        <f>+IF('Colaris Pokedex'!R194&lt;&gt;"",'Colaris Pokedex'!R194,"")</f>
        <v>1,TACKLE,1,LEER,1,GROWL,1,SCARYFACE</v>
      </c>
      <c r="P1001" s="17" t="str">
        <f>+IF('Colaris Pokedex'!S194&lt;&gt;"",'Colaris Pokedex'!S194,"")</f>
        <v>FIREPUNCH,THUNDERPUNCH,ICEPUNCH,SWORDSDANCE,TAUNT,TRICK,GRASSYTERRAIN</v>
      </c>
      <c r="Q1001" s="17" t="str">
        <f>+IF('Colaris Pokedex'!T194&lt;&gt;"",'Colaris Pokedex'!T194,"")</f>
        <v>Field</v>
      </c>
      <c r="R1001" s="17">
        <f>+IF('Colaris Pokedex'!U194&lt;&gt;"",'Colaris Pokedex'!U194,"")</f>
        <v>4080</v>
      </c>
      <c r="S1001" s="17">
        <f>+IF('Colaris Pokedex'!V194&lt;&gt;"",'Colaris Pokedex'!V194,"")</f>
        <v>0.1</v>
      </c>
      <c r="T1001" s="17">
        <f>+IF('Colaris Pokedex'!W194&lt;&gt;"",'Colaris Pokedex'!W194,"")</f>
        <v>0.1</v>
      </c>
      <c r="U1001" s="17" t="str">
        <f>+IF('Colaris Pokedex'!X194&lt;&gt;"",'Colaris Pokedex'!X194,"")</f>
        <v>Brown</v>
      </c>
      <c r="V1001" s="17" t="str">
        <f>+IF('Colaris Pokedex'!Y194&lt;&gt;"",'Colaris Pokedex'!Y194,"")</f>
        <v/>
      </c>
      <c r="W1001" s="17">
        <f>+IF('Colaris Pokedex'!Z194&lt;&gt;"",'Colaris Pokedex'!Z194,"")</f>
        <v>1000</v>
      </c>
      <c r="X1001" s="17">
        <f>+IF('Colaris Pokedex'!AA194&lt;&gt;"",'Colaris Pokedex'!AA194,"")</f>
        <v>0</v>
      </c>
      <c r="Y1001" s="17">
        <f>+IF('Colaris Pokedex'!AB194&lt;&gt;"",'Colaris Pokedex'!AB194,"")</f>
        <v>0</v>
      </c>
      <c r="Z1001" s="17">
        <f>+IF('Colaris Pokedex'!AC194&lt;&gt;"",'Colaris Pokedex'!AC194,"")</f>
        <v>0</v>
      </c>
      <c r="AA1001" s="17">
        <f>+IF('Colaris Pokedex'!AD194&lt;&gt;"",'Colaris Pokedex'!AD194,"")</f>
        <v>0</v>
      </c>
      <c r="AB1001" s="17">
        <f>+IF('Colaris Pokedex'!AE194&lt;&gt;"",'Colaris Pokedex'!AE194,"")</f>
        <v>0</v>
      </c>
      <c r="AC1001" s="17">
        <f>+IF('Colaris Pokedex'!AF194&lt;&gt;"",'Colaris Pokedex'!AF194,"")</f>
        <v>0</v>
      </c>
      <c r="AD1001" s="17">
        <f>+IF('Colaris Pokedex'!AG194&lt;&gt;"",'Colaris Pokedex'!AG194,"")</f>
        <v>0</v>
      </c>
      <c r="AE1001" s="17">
        <f>+IF('Colaris Pokedex'!AH194&lt;&gt;"",'Colaris Pokedex'!AH194,"")</f>
        <v>0</v>
      </c>
      <c r="AF1001" s="17">
        <f>+IF('Colaris Pokedex'!AI194&lt;&gt;"",'Colaris Pokedex'!AI194,"")</f>
        <v>0</v>
      </c>
      <c r="AG1001" s="17" t="str">
        <f>+IF('Colaris Pokedex'!AJ194&lt;&gt;"",'Colaris Pokedex'!AJ194,"")</f>
        <v>1000,0,0,0,0,0,0,0,0,0</v>
      </c>
      <c r="AH1001" s="17" t="str">
        <f>+IF('Colaris Pokedex'!AK194&lt;&gt;"",'Colaris Pokedex'!AK194,"")</f>
        <v>TODO</v>
      </c>
      <c r="AI1001" s="17" t="str">
        <f>+IF('Colaris Pokedex'!AL194&lt;&gt;"",'Colaris Pokedex'!AL194,"")</f>
        <v>"TO DO"</v>
      </c>
      <c r="AJ1001" s="17" t="str">
        <f>+IF('Colaris Pokedex'!AM194&lt;&gt;"",'Colaris Pokedex'!AM194,"")</f>
        <v/>
      </c>
      <c r="AK1001" s="17" t="str">
        <f>+IF('Colaris Pokedex'!AN194&lt;&gt;"",'Colaris Pokedex'!AN194,"")</f>
        <v/>
      </c>
      <c r="AL1001" s="17" t="str">
        <f>+IF('Colaris Pokedex'!AO194&lt;&gt;"",'Colaris Pokedex'!AO194,"")</f>
        <v/>
      </c>
      <c r="AM1001" s="17" t="str">
        <f>+IF('Colaris Pokedex'!AP194&lt;&gt;"",'Colaris Pokedex'!AP194,"")</f>
        <v/>
      </c>
      <c r="AN1001" s="17">
        <f>+IF('Colaris Pokedex'!AQ194&lt;&gt;"",'Colaris Pokedex'!AQ194,"")</f>
        <v>0</v>
      </c>
      <c r="AO1001" s="17">
        <f>+IF('Colaris Pokedex'!AR194&lt;&gt;"",'Colaris Pokedex'!AR194,"")</f>
        <v>25</v>
      </c>
      <c r="AP1001" s="17">
        <f>+IF('Colaris Pokedex'!AS194&lt;&gt;"",'Colaris Pokedex'!AS194,"")</f>
        <v>0</v>
      </c>
      <c r="AQ1001" s="17" t="str">
        <f>+IF('Colaris Pokedex'!AT194&lt;&gt;"",'Colaris Pokedex'!AT194,"")</f>
        <v/>
      </c>
      <c r="AT1001" s="17" t="str">
        <f t="shared" si="28"/>
        <v>[1000];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6" x14ac:dyDescent="0.25">
      <c r="A1002" s="16">
        <v>1001</v>
      </c>
      <c r="B1002" s="17" t="str">
        <f>+IF('Colaris Pokedex'!E195&lt;&gt;"",'Colaris Pokedex'!E195,"")</f>
        <v>Furdoole</v>
      </c>
      <c r="C1002" s="17" t="str">
        <f>+IF('Colaris Pokedex'!F195&lt;&gt;"",'Colaris Pokedex'!F195,"")</f>
        <v>FURDOOLE</v>
      </c>
      <c r="D1002" s="17" t="str">
        <f>+IF('Colaris Pokedex'!G195&lt;&gt;"",'Colaris Pokedex'!G195,"")</f>
        <v>NORMAL</v>
      </c>
      <c r="E1002" s="17" t="str">
        <f>+IF('Colaris Pokedex'!H195&lt;&gt;"",'Colaris Pokedex'!H195,"")</f>
        <v/>
      </c>
      <c r="F1002" s="17" t="str">
        <f>+IF('Colaris Pokedex'!I195&lt;&gt;"",'Colaris Pokedex'!I195,"")</f>
        <v>30,30,30,30,30,30</v>
      </c>
      <c r="G1002" s="17" t="str">
        <f>+IF('Colaris Pokedex'!J195&lt;&gt;"",'Colaris Pokedex'!J195,"")</f>
        <v>Female50Percent</v>
      </c>
      <c r="H1002" s="17" t="str">
        <f>+IF('Colaris Pokedex'!K195&lt;&gt;"",'Colaris Pokedex'!K195,"")</f>
        <v>Medium</v>
      </c>
      <c r="I1002" s="17">
        <f>+IF('Colaris Pokedex'!L195&lt;&gt;"",'Colaris Pokedex'!L195,"")</f>
        <v>0</v>
      </c>
      <c r="J1002" s="17" t="str">
        <f>+IF('Colaris Pokedex'!M195&lt;&gt;"",'Colaris Pokedex'!M195,"")</f>
        <v>0,0,0,0,0,0</v>
      </c>
      <c r="K1002" s="17">
        <f>+IF('Colaris Pokedex'!N195&lt;&gt;"",'Colaris Pokedex'!N195,"")</f>
        <v>255</v>
      </c>
      <c r="L1002" s="17">
        <f>+IF('Colaris Pokedex'!O195&lt;&gt;"",'Colaris Pokedex'!O195,"")</f>
        <v>70</v>
      </c>
      <c r="M1002" s="17" t="str">
        <f>+IF('Colaris Pokedex'!P195&lt;&gt;"",'Colaris Pokedex'!P195,"")</f>
        <v>RUNAWAY</v>
      </c>
      <c r="N1002" s="17" t="str">
        <f>+IF('Colaris Pokedex'!Q195&lt;&gt;"",'Colaris Pokedex'!Q195,"")</f>
        <v/>
      </c>
      <c r="O1002" s="17" t="str">
        <f>+IF('Colaris Pokedex'!R195&lt;&gt;"",'Colaris Pokedex'!R195,"")</f>
        <v>1,TACKLE,1,LEER,1,GROWL,1,SCARYFACE</v>
      </c>
      <c r="P1002" s="17" t="str">
        <f>+IF('Colaris Pokedex'!S195&lt;&gt;"",'Colaris Pokedex'!S195,"")</f>
        <v>FIREPUNCH,THUNDERPUNCH,ICEPUNCH,SWORDSDANCE,TAUNT,TRICK,GRASSYTERRAIN</v>
      </c>
      <c r="Q1002" s="17" t="str">
        <f>+IF('Colaris Pokedex'!T195&lt;&gt;"",'Colaris Pokedex'!T195,"")</f>
        <v>Field</v>
      </c>
      <c r="R1002" s="17">
        <f>+IF('Colaris Pokedex'!U195&lt;&gt;"",'Colaris Pokedex'!U195,"")</f>
        <v>4080</v>
      </c>
      <c r="S1002" s="17">
        <f>+IF('Colaris Pokedex'!V195&lt;&gt;"",'Colaris Pokedex'!V195,"")</f>
        <v>0.1</v>
      </c>
      <c r="T1002" s="17">
        <f>+IF('Colaris Pokedex'!W195&lt;&gt;"",'Colaris Pokedex'!W195,"")</f>
        <v>0.1</v>
      </c>
      <c r="U1002" s="17" t="str">
        <f>+IF('Colaris Pokedex'!X195&lt;&gt;"",'Colaris Pokedex'!X195,"")</f>
        <v>Brown</v>
      </c>
      <c r="V1002" s="17" t="str">
        <f>+IF('Colaris Pokedex'!Y195&lt;&gt;"",'Colaris Pokedex'!Y195,"")</f>
        <v/>
      </c>
      <c r="W1002" s="17">
        <f>+IF('Colaris Pokedex'!Z195&lt;&gt;"",'Colaris Pokedex'!Z195,"")</f>
        <v>1001</v>
      </c>
      <c r="X1002" s="17">
        <f>+IF('Colaris Pokedex'!AA195&lt;&gt;"",'Colaris Pokedex'!AA195,"")</f>
        <v>0</v>
      </c>
      <c r="Y1002" s="17">
        <f>+IF('Colaris Pokedex'!AB195&lt;&gt;"",'Colaris Pokedex'!AB195,"")</f>
        <v>0</v>
      </c>
      <c r="Z1002" s="17">
        <f>+IF('Colaris Pokedex'!AC195&lt;&gt;"",'Colaris Pokedex'!AC195,"")</f>
        <v>0</v>
      </c>
      <c r="AA1002" s="17">
        <f>+IF('Colaris Pokedex'!AD195&lt;&gt;"",'Colaris Pokedex'!AD195,"")</f>
        <v>0</v>
      </c>
      <c r="AB1002" s="17">
        <f>+IF('Colaris Pokedex'!AE195&lt;&gt;"",'Colaris Pokedex'!AE195,"")</f>
        <v>0</v>
      </c>
      <c r="AC1002" s="17">
        <f>+IF('Colaris Pokedex'!AF195&lt;&gt;"",'Colaris Pokedex'!AF195,"")</f>
        <v>0</v>
      </c>
      <c r="AD1002" s="17">
        <f>+IF('Colaris Pokedex'!AG195&lt;&gt;"",'Colaris Pokedex'!AG195,"")</f>
        <v>0</v>
      </c>
      <c r="AE1002" s="17">
        <f>+IF('Colaris Pokedex'!AH195&lt;&gt;"",'Colaris Pokedex'!AH195,"")</f>
        <v>0</v>
      </c>
      <c r="AF1002" s="17">
        <f>+IF('Colaris Pokedex'!AI195&lt;&gt;"",'Colaris Pokedex'!AI195,"")</f>
        <v>0</v>
      </c>
      <c r="AG1002" s="17" t="str">
        <f>+IF('Colaris Pokedex'!AJ195&lt;&gt;"",'Colaris Pokedex'!AJ195,"")</f>
        <v>1001,0,0,0,0,0,0,0,0,0</v>
      </c>
      <c r="AH1002" s="17" t="str">
        <f>+IF('Colaris Pokedex'!AK195&lt;&gt;"",'Colaris Pokedex'!AK195,"")</f>
        <v>TODO</v>
      </c>
      <c r="AI1002" s="17" t="str">
        <f>+IF('Colaris Pokedex'!AL195&lt;&gt;"",'Colaris Pokedex'!AL195,"")</f>
        <v>"TO DO"</v>
      </c>
      <c r="AJ1002" s="17" t="str">
        <f>+IF('Colaris Pokedex'!AM195&lt;&gt;"",'Colaris Pokedex'!AM195,"")</f>
        <v/>
      </c>
      <c r="AK1002" s="17" t="str">
        <f>+IF('Colaris Pokedex'!AN195&lt;&gt;"",'Colaris Pokedex'!AN195,"")</f>
        <v/>
      </c>
      <c r="AL1002" s="17" t="str">
        <f>+IF('Colaris Pokedex'!AO195&lt;&gt;"",'Colaris Pokedex'!AO195,"")</f>
        <v/>
      </c>
      <c r="AM1002" s="17" t="str">
        <f>+IF('Colaris Pokedex'!AP195&lt;&gt;"",'Colaris Pokedex'!AP195,"")</f>
        <v/>
      </c>
      <c r="AN1002" s="17">
        <f>+IF('Colaris Pokedex'!AQ195&lt;&gt;"",'Colaris Pokedex'!AQ195,"")</f>
        <v>0</v>
      </c>
      <c r="AO1002" s="17">
        <f>+IF('Colaris Pokedex'!AR195&lt;&gt;"",'Colaris Pokedex'!AR195,"")</f>
        <v>25</v>
      </c>
      <c r="AP1002" s="17">
        <f>+IF('Colaris Pokedex'!AS195&lt;&gt;"",'Colaris Pokedex'!AS195,"")</f>
        <v>0</v>
      </c>
      <c r="AQ1002" s="17" t="str">
        <f>+IF('Colaris Pokedex'!AT195&lt;&gt;"",'Colaris Pokedex'!AT195,"")</f>
        <v/>
      </c>
      <c r="AT1002" s="17" t="str">
        <f t="shared" si="28"/>
        <v>[1001];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6" x14ac:dyDescent="0.25">
      <c r="A1003" s="16">
        <v>1002</v>
      </c>
      <c r="B1003" s="17" t="str">
        <f>+IF('Colaris Pokedex'!E196&lt;&gt;"",'Colaris Pokedex'!E196,"")</f>
        <v>Eagleucha</v>
      </c>
      <c r="C1003" s="17" t="str">
        <f>+IF('Colaris Pokedex'!F196&lt;&gt;"",'Colaris Pokedex'!F196,"")</f>
        <v>EAGLEUCHA</v>
      </c>
      <c r="D1003" s="17" t="str">
        <f>+IF('Colaris Pokedex'!G196&lt;&gt;"",'Colaris Pokedex'!G196,"")</f>
        <v>FIGHTING</v>
      </c>
      <c r="E1003" s="17" t="str">
        <f>+IF('Colaris Pokedex'!H196&lt;&gt;"",'Colaris Pokedex'!H196,"")</f>
        <v>FLYING</v>
      </c>
      <c r="F1003" s="17" t="str">
        <f>+IF('Colaris Pokedex'!I196&lt;&gt;"",'Colaris Pokedex'!I196,"")</f>
        <v>30,30,30,30,30,30</v>
      </c>
      <c r="G1003" s="17" t="str">
        <f>+IF('Colaris Pokedex'!J196&lt;&gt;"",'Colaris Pokedex'!J196,"")</f>
        <v>Female50Percent</v>
      </c>
      <c r="H1003" s="17" t="str">
        <f>+IF('Colaris Pokedex'!K196&lt;&gt;"",'Colaris Pokedex'!K196,"")</f>
        <v>Medium</v>
      </c>
      <c r="I1003" s="17">
        <f>+IF('Colaris Pokedex'!L196&lt;&gt;"",'Colaris Pokedex'!L196,"")</f>
        <v>0</v>
      </c>
      <c r="J1003" s="17" t="str">
        <f>+IF('Colaris Pokedex'!M196&lt;&gt;"",'Colaris Pokedex'!M196,"")</f>
        <v>0,0,0,0,0,0</v>
      </c>
      <c r="K1003" s="17">
        <f>+IF('Colaris Pokedex'!N196&lt;&gt;"",'Colaris Pokedex'!N196,"")</f>
        <v>255</v>
      </c>
      <c r="L1003" s="17">
        <f>+IF('Colaris Pokedex'!O196&lt;&gt;"",'Colaris Pokedex'!O196,"")</f>
        <v>70</v>
      </c>
      <c r="M1003" s="17" t="str">
        <f>+IF('Colaris Pokedex'!P196&lt;&gt;"",'Colaris Pokedex'!P196,"")</f>
        <v>RUNAWAY</v>
      </c>
      <c r="N1003" s="17" t="str">
        <f>+IF('Colaris Pokedex'!Q196&lt;&gt;"",'Colaris Pokedex'!Q196,"")</f>
        <v/>
      </c>
      <c r="O1003" s="17" t="str">
        <f>+IF('Colaris Pokedex'!R196&lt;&gt;"",'Colaris Pokedex'!R196,"")</f>
        <v>1,TACKLE,1,LEER,1,GROWL,1,SCARYFACE</v>
      </c>
      <c r="P1003" s="17" t="str">
        <f>+IF('Colaris Pokedex'!S196&lt;&gt;"",'Colaris Pokedex'!S196,"")</f>
        <v>FIREPUNCH,THUNDERPUNCH,ICEPUNCH,SWORDSDANCE,TAUNT,TRICK,GRASSYTERRAIN</v>
      </c>
      <c r="Q1003" s="17" t="str">
        <f>+IF('Colaris Pokedex'!T196&lt;&gt;"",'Colaris Pokedex'!T196,"")</f>
        <v>Field</v>
      </c>
      <c r="R1003" s="17">
        <f>+IF('Colaris Pokedex'!U196&lt;&gt;"",'Colaris Pokedex'!U196,"")</f>
        <v>4080</v>
      </c>
      <c r="S1003" s="17">
        <f>+IF('Colaris Pokedex'!V196&lt;&gt;"",'Colaris Pokedex'!V196,"")</f>
        <v>0.1</v>
      </c>
      <c r="T1003" s="17">
        <f>+IF('Colaris Pokedex'!W196&lt;&gt;"",'Colaris Pokedex'!W196,"")</f>
        <v>0.1</v>
      </c>
      <c r="U1003" s="17" t="str">
        <f>+IF('Colaris Pokedex'!X196&lt;&gt;"",'Colaris Pokedex'!X196,"")</f>
        <v>Brown</v>
      </c>
      <c r="V1003" s="17" t="str">
        <f>+IF('Colaris Pokedex'!Y196&lt;&gt;"",'Colaris Pokedex'!Y196,"")</f>
        <v/>
      </c>
      <c r="W1003" s="17">
        <f>+IF('Colaris Pokedex'!Z196&lt;&gt;"",'Colaris Pokedex'!Z196,"")</f>
        <v>1002</v>
      </c>
      <c r="X1003" s="17">
        <f>+IF('Colaris Pokedex'!AA196&lt;&gt;"",'Colaris Pokedex'!AA196,"")</f>
        <v>0</v>
      </c>
      <c r="Y1003" s="17">
        <f>+IF('Colaris Pokedex'!AB196&lt;&gt;"",'Colaris Pokedex'!AB196,"")</f>
        <v>0</v>
      </c>
      <c r="Z1003" s="17">
        <f>+IF('Colaris Pokedex'!AC196&lt;&gt;"",'Colaris Pokedex'!AC196,"")</f>
        <v>0</v>
      </c>
      <c r="AA1003" s="17">
        <f>+IF('Colaris Pokedex'!AD196&lt;&gt;"",'Colaris Pokedex'!AD196,"")</f>
        <v>0</v>
      </c>
      <c r="AB1003" s="17">
        <f>+IF('Colaris Pokedex'!AE196&lt;&gt;"",'Colaris Pokedex'!AE196,"")</f>
        <v>0</v>
      </c>
      <c r="AC1003" s="17">
        <f>+IF('Colaris Pokedex'!AF196&lt;&gt;"",'Colaris Pokedex'!AF196,"")</f>
        <v>0</v>
      </c>
      <c r="AD1003" s="17">
        <f>+IF('Colaris Pokedex'!AG196&lt;&gt;"",'Colaris Pokedex'!AG196,"")</f>
        <v>0</v>
      </c>
      <c r="AE1003" s="17">
        <f>+IF('Colaris Pokedex'!AH196&lt;&gt;"",'Colaris Pokedex'!AH196,"")</f>
        <v>0</v>
      </c>
      <c r="AF1003" s="17">
        <f>+IF('Colaris Pokedex'!AI196&lt;&gt;"",'Colaris Pokedex'!AI196,"")</f>
        <v>0</v>
      </c>
      <c r="AG1003" s="17" t="str">
        <f>+IF('Colaris Pokedex'!AJ196&lt;&gt;"",'Colaris Pokedex'!AJ196,"")</f>
        <v>1002,0,0,0,0,0,0,0,0,0</v>
      </c>
      <c r="AH1003" s="17" t="str">
        <f>+IF('Colaris Pokedex'!AK196&lt;&gt;"",'Colaris Pokedex'!AK196,"")</f>
        <v>TODO</v>
      </c>
      <c r="AI1003" s="17" t="str">
        <f>+IF('Colaris Pokedex'!AL196&lt;&gt;"",'Colaris Pokedex'!AL196,"")</f>
        <v>"TO DO"</v>
      </c>
      <c r="AJ1003" s="17" t="str">
        <f>+IF('Colaris Pokedex'!AM196&lt;&gt;"",'Colaris Pokedex'!AM196,"")</f>
        <v/>
      </c>
      <c r="AK1003" s="17" t="str">
        <f>+IF('Colaris Pokedex'!AN196&lt;&gt;"",'Colaris Pokedex'!AN196,"")</f>
        <v/>
      </c>
      <c r="AL1003" s="17" t="str">
        <f>+IF('Colaris Pokedex'!AO196&lt;&gt;"",'Colaris Pokedex'!AO196,"")</f>
        <v/>
      </c>
      <c r="AM1003" s="17" t="str">
        <f>+IF('Colaris Pokedex'!AP196&lt;&gt;"",'Colaris Pokedex'!AP196,"")</f>
        <v/>
      </c>
      <c r="AN1003" s="17">
        <f>+IF('Colaris Pokedex'!AQ196&lt;&gt;"",'Colaris Pokedex'!AQ196,"")</f>
        <v>0</v>
      </c>
      <c r="AO1003" s="17">
        <f>+IF('Colaris Pokedex'!AR196&lt;&gt;"",'Colaris Pokedex'!AR196,"")</f>
        <v>25</v>
      </c>
      <c r="AP1003" s="17">
        <f>+IF('Colaris Pokedex'!AS196&lt;&gt;"",'Colaris Pokedex'!AS196,"")</f>
        <v>0</v>
      </c>
      <c r="AQ1003" s="17" t="str">
        <f>+IF('Colaris Pokedex'!AT196&lt;&gt;"",'Colaris Pokedex'!AT196,"")</f>
        <v/>
      </c>
      <c r="AT1003" s="17" t="str">
        <f t="shared" si="28"/>
        <v>[1002];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6" x14ac:dyDescent="0.25">
      <c r="A1004" s="16">
        <v>1003</v>
      </c>
      <c r="B1004" s="17" t="str">
        <f>+IF('Colaris Pokedex'!E197&lt;&gt;"",'Colaris Pokedex'!E197,"")</f>
        <v>Raidenne</v>
      </c>
      <c r="C1004" s="17" t="str">
        <f>+IF('Colaris Pokedex'!F197&lt;&gt;"",'Colaris Pokedex'!F197,"")</f>
        <v>RAIDENNE</v>
      </c>
      <c r="D1004" s="17" t="str">
        <f>+IF('Colaris Pokedex'!G197&lt;&gt;"",'Colaris Pokedex'!G197,"")</f>
        <v>ELECTRIC</v>
      </c>
      <c r="E1004" s="17" t="str">
        <f>+IF('Colaris Pokedex'!H197&lt;&gt;"",'Colaris Pokedex'!H197,"")</f>
        <v>FAIRY</v>
      </c>
      <c r="F1004" s="17" t="str">
        <f>+IF('Colaris Pokedex'!I197&lt;&gt;"",'Colaris Pokedex'!I197,"")</f>
        <v>30,30,30,30,30,30</v>
      </c>
      <c r="G1004" s="17" t="str">
        <f>+IF('Colaris Pokedex'!J197&lt;&gt;"",'Colaris Pokedex'!J197,"")</f>
        <v>Female50Percent</v>
      </c>
      <c r="H1004" s="17" t="str">
        <f>+IF('Colaris Pokedex'!K197&lt;&gt;"",'Colaris Pokedex'!K197,"")</f>
        <v>Medium</v>
      </c>
      <c r="I1004" s="17">
        <f>+IF('Colaris Pokedex'!L197&lt;&gt;"",'Colaris Pokedex'!L197,"")</f>
        <v>0</v>
      </c>
      <c r="J1004" s="17" t="str">
        <f>+IF('Colaris Pokedex'!M197&lt;&gt;"",'Colaris Pokedex'!M197,"")</f>
        <v>0,0,0,0,0,0</v>
      </c>
      <c r="K1004" s="17">
        <f>+IF('Colaris Pokedex'!N197&lt;&gt;"",'Colaris Pokedex'!N197,"")</f>
        <v>255</v>
      </c>
      <c r="L1004" s="17">
        <f>+IF('Colaris Pokedex'!O197&lt;&gt;"",'Colaris Pokedex'!O197,"")</f>
        <v>70</v>
      </c>
      <c r="M1004" s="17" t="str">
        <f>+IF('Colaris Pokedex'!P197&lt;&gt;"",'Colaris Pokedex'!P197,"")</f>
        <v>RUNAWAY</v>
      </c>
      <c r="N1004" s="17" t="str">
        <f>+IF('Colaris Pokedex'!Q197&lt;&gt;"",'Colaris Pokedex'!Q197,"")</f>
        <v/>
      </c>
      <c r="O1004" s="17" t="str">
        <f>+IF('Colaris Pokedex'!R197&lt;&gt;"",'Colaris Pokedex'!R197,"")</f>
        <v>1,TACKLE,1,LEER,1,GROWL,1,SCARYFACE</v>
      </c>
      <c r="P1004" s="17" t="str">
        <f>+IF('Colaris Pokedex'!S197&lt;&gt;"",'Colaris Pokedex'!S197,"")</f>
        <v>FIREPUNCH,THUNDERPUNCH,ICEPUNCH,SWORDSDANCE,TAUNT,TRICK,GRASSYTERRAIN</v>
      </c>
      <c r="Q1004" s="17" t="str">
        <f>+IF('Colaris Pokedex'!T197&lt;&gt;"",'Colaris Pokedex'!T197,"")</f>
        <v>Field</v>
      </c>
      <c r="R1004" s="17">
        <f>+IF('Colaris Pokedex'!U197&lt;&gt;"",'Colaris Pokedex'!U197,"")</f>
        <v>4080</v>
      </c>
      <c r="S1004" s="17">
        <f>+IF('Colaris Pokedex'!V197&lt;&gt;"",'Colaris Pokedex'!V197,"")</f>
        <v>0.1</v>
      </c>
      <c r="T1004" s="17">
        <f>+IF('Colaris Pokedex'!W197&lt;&gt;"",'Colaris Pokedex'!W197,"")</f>
        <v>0.1</v>
      </c>
      <c r="U1004" s="17" t="str">
        <f>+IF('Colaris Pokedex'!X197&lt;&gt;"",'Colaris Pokedex'!X197,"")</f>
        <v>Brown</v>
      </c>
      <c r="V1004" s="17" t="str">
        <f>+IF('Colaris Pokedex'!Y197&lt;&gt;"",'Colaris Pokedex'!Y197,"")</f>
        <v/>
      </c>
      <c r="W1004" s="17">
        <f>+IF('Colaris Pokedex'!Z197&lt;&gt;"",'Colaris Pokedex'!Z197,"")</f>
        <v>1003</v>
      </c>
      <c r="X1004" s="17">
        <f>+IF('Colaris Pokedex'!AA197&lt;&gt;"",'Colaris Pokedex'!AA197,"")</f>
        <v>0</v>
      </c>
      <c r="Y1004" s="17">
        <f>+IF('Colaris Pokedex'!AB197&lt;&gt;"",'Colaris Pokedex'!AB197,"")</f>
        <v>0</v>
      </c>
      <c r="Z1004" s="17">
        <f>+IF('Colaris Pokedex'!AC197&lt;&gt;"",'Colaris Pokedex'!AC197,"")</f>
        <v>0</v>
      </c>
      <c r="AA1004" s="17">
        <f>+IF('Colaris Pokedex'!AD197&lt;&gt;"",'Colaris Pokedex'!AD197,"")</f>
        <v>0</v>
      </c>
      <c r="AB1004" s="17">
        <f>+IF('Colaris Pokedex'!AE197&lt;&gt;"",'Colaris Pokedex'!AE197,"")</f>
        <v>0</v>
      </c>
      <c r="AC1004" s="17">
        <f>+IF('Colaris Pokedex'!AF197&lt;&gt;"",'Colaris Pokedex'!AF197,"")</f>
        <v>0</v>
      </c>
      <c r="AD1004" s="17">
        <f>+IF('Colaris Pokedex'!AG197&lt;&gt;"",'Colaris Pokedex'!AG197,"")</f>
        <v>0</v>
      </c>
      <c r="AE1004" s="17">
        <f>+IF('Colaris Pokedex'!AH197&lt;&gt;"",'Colaris Pokedex'!AH197,"")</f>
        <v>0</v>
      </c>
      <c r="AF1004" s="17">
        <f>+IF('Colaris Pokedex'!AI197&lt;&gt;"",'Colaris Pokedex'!AI197,"")</f>
        <v>0</v>
      </c>
      <c r="AG1004" s="17" t="str">
        <f>+IF('Colaris Pokedex'!AJ197&lt;&gt;"",'Colaris Pokedex'!AJ197,"")</f>
        <v>1003,0,0,0,0,0,0,0,0,0</v>
      </c>
      <c r="AH1004" s="17" t="str">
        <f>+IF('Colaris Pokedex'!AK197&lt;&gt;"",'Colaris Pokedex'!AK197,"")</f>
        <v>TODO</v>
      </c>
      <c r="AI1004" s="17" t="str">
        <f>+IF('Colaris Pokedex'!AL197&lt;&gt;"",'Colaris Pokedex'!AL197,"")</f>
        <v>"TO DO"</v>
      </c>
      <c r="AJ1004" s="17" t="str">
        <f>+IF('Colaris Pokedex'!AM197&lt;&gt;"",'Colaris Pokedex'!AM197,"")</f>
        <v/>
      </c>
      <c r="AK1004" s="17" t="str">
        <f>+IF('Colaris Pokedex'!AN197&lt;&gt;"",'Colaris Pokedex'!AN197,"")</f>
        <v/>
      </c>
      <c r="AL1004" s="17" t="str">
        <f>+IF('Colaris Pokedex'!AO197&lt;&gt;"",'Colaris Pokedex'!AO197,"")</f>
        <v/>
      </c>
      <c r="AM1004" s="17" t="str">
        <f>+IF('Colaris Pokedex'!AP197&lt;&gt;"",'Colaris Pokedex'!AP197,"")</f>
        <v/>
      </c>
      <c r="AN1004" s="17">
        <f>+IF('Colaris Pokedex'!AQ197&lt;&gt;"",'Colaris Pokedex'!AQ197,"")</f>
        <v>0</v>
      </c>
      <c r="AO1004" s="17">
        <f>+IF('Colaris Pokedex'!AR197&lt;&gt;"",'Colaris Pokedex'!AR197,"")</f>
        <v>25</v>
      </c>
      <c r="AP1004" s="17">
        <f>+IF('Colaris Pokedex'!AS197&lt;&gt;"",'Colaris Pokedex'!AS197,"")</f>
        <v>0</v>
      </c>
      <c r="AQ1004" s="17" t="str">
        <f>+IF('Colaris Pokedex'!AT197&lt;&gt;"",'Colaris Pokedex'!AT197,"")</f>
        <v/>
      </c>
      <c r="AT1004" s="17" t="str">
        <f t="shared" si="28"/>
        <v>[1003];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6" x14ac:dyDescent="0.25">
      <c r="A1005" s="16">
        <v>1004</v>
      </c>
      <c r="B1005" s="17" t="str">
        <f>+IF('Colaris Pokedex'!E198&lt;&gt;"",'Colaris Pokedex'!E198,"")</f>
        <v>Diamink</v>
      </c>
      <c r="C1005" s="17" t="str">
        <f>+IF('Colaris Pokedex'!F198&lt;&gt;"",'Colaris Pokedex'!F198,"")</f>
        <v>DIAMINK</v>
      </c>
      <c r="D1005" s="17" t="str">
        <f>+IF('Colaris Pokedex'!G198&lt;&gt;"",'Colaris Pokedex'!G198,"")</f>
        <v>ROCK</v>
      </c>
      <c r="E1005" s="17" t="str">
        <f>+IF('Colaris Pokedex'!H198&lt;&gt;"",'Colaris Pokedex'!H198,"")</f>
        <v>FAIRY</v>
      </c>
      <c r="F1005" s="17" t="str">
        <f>+IF('Colaris Pokedex'!I198&lt;&gt;"",'Colaris Pokedex'!I198,"")</f>
        <v>30,30,30,30,30,30</v>
      </c>
      <c r="G1005" s="17" t="str">
        <f>+IF('Colaris Pokedex'!J198&lt;&gt;"",'Colaris Pokedex'!J198,"")</f>
        <v>Female50Percent</v>
      </c>
      <c r="H1005" s="17" t="str">
        <f>+IF('Colaris Pokedex'!K198&lt;&gt;"",'Colaris Pokedex'!K198,"")</f>
        <v>Medium</v>
      </c>
      <c r="I1005" s="17">
        <f>+IF('Colaris Pokedex'!L198&lt;&gt;"",'Colaris Pokedex'!L198,"")</f>
        <v>0</v>
      </c>
      <c r="J1005" s="17" t="str">
        <f>+IF('Colaris Pokedex'!M198&lt;&gt;"",'Colaris Pokedex'!M198,"")</f>
        <v>0,0,0,0,0,0</v>
      </c>
      <c r="K1005" s="17">
        <f>+IF('Colaris Pokedex'!N198&lt;&gt;"",'Colaris Pokedex'!N198,"")</f>
        <v>255</v>
      </c>
      <c r="L1005" s="17">
        <f>+IF('Colaris Pokedex'!O198&lt;&gt;"",'Colaris Pokedex'!O198,"")</f>
        <v>70</v>
      </c>
      <c r="M1005" s="17" t="str">
        <f>+IF('Colaris Pokedex'!P198&lt;&gt;"",'Colaris Pokedex'!P198,"")</f>
        <v>RUNAWAY</v>
      </c>
      <c r="N1005" s="17" t="str">
        <f>+IF('Colaris Pokedex'!Q198&lt;&gt;"",'Colaris Pokedex'!Q198,"")</f>
        <v/>
      </c>
      <c r="O1005" s="17" t="str">
        <f>+IF('Colaris Pokedex'!R198&lt;&gt;"",'Colaris Pokedex'!R198,"")</f>
        <v>1,TACKLE,1,LEER,1,GROWL,1,SCARYFACE</v>
      </c>
      <c r="P1005" s="17" t="str">
        <f>+IF('Colaris Pokedex'!S198&lt;&gt;"",'Colaris Pokedex'!S198,"")</f>
        <v>FIREPUNCH,THUNDERPUNCH,ICEPUNCH,SWORDSDANCE,TAUNT,TRICK,GRASSYTERRAIN</v>
      </c>
      <c r="Q1005" s="17" t="str">
        <f>+IF('Colaris Pokedex'!T198&lt;&gt;"",'Colaris Pokedex'!T198,"")</f>
        <v>Field</v>
      </c>
      <c r="R1005" s="17">
        <f>+IF('Colaris Pokedex'!U198&lt;&gt;"",'Colaris Pokedex'!U198,"")</f>
        <v>4080</v>
      </c>
      <c r="S1005" s="17">
        <f>+IF('Colaris Pokedex'!V198&lt;&gt;"",'Colaris Pokedex'!V198,"")</f>
        <v>0.1</v>
      </c>
      <c r="T1005" s="17">
        <f>+IF('Colaris Pokedex'!W198&lt;&gt;"",'Colaris Pokedex'!W198,"")</f>
        <v>0.1</v>
      </c>
      <c r="U1005" s="17" t="str">
        <f>+IF('Colaris Pokedex'!X198&lt;&gt;"",'Colaris Pokedex'!X198,"")</f>
        <v>Brown</v>
      </c>
      <c r="V1005" s="17" t="str">
        <f>+IF('Colaris Pokedex'!Y198&lt;&gt;"",'Colaris Pokedex'!Y198,"")</f>
        <v/>
      </c>
      <c r="W1005" s="17">
        <f>+IF('Colaris Pokedex'!Z198&lt;&gt;"",'Colaris Pokedex'!Z198,"")</f>
        <v>1004</v>
      </c>
      <c r="X1005" s="17">
        <f>+IF('Colaris Pokedex'!AA198&lt;&gt;"",'Colaris Pokedex'!AA198,"")</f>
        <v>0</v>
      </c>
      <c r="Y1005" s="17">
        <f>+IF('Colaris Pokedex'!AB198&lt;&gt;"",'Colaris Pokedex'!AB198,"")</f>
        <v>0</v>
      </c>
      <c r="Z1005" s="17">
        <f>+IF('Colaris Pokedex'!AC198&lt;&gt;"",'Colaris Pokedex'!AC198,"")</f>
        <v>0</v>
      </c>
      <c r="AA1005" s="17">
        <f>+IF('Colaris Pokedex'!AD198&lt;&gt;"",'Colaris Pokedex'!AD198,"")</f>
        <v>0</v>
      </c>
      <c r="AB1005" s="17">
        <f>+IF('Colaris Pokedex'!AE198&lt;&gt;"",'Colaris Pokedex'!AE198,"")</f>
        <v>0</v>
      </c>
      <c r="AC1005" s="17">
        <f>+IF('Colaris Pokedex'!AF198&lt;&gt;"",'Colaris Pokedex'!AF198,"")</f>
        <v>0</v>
      </c>
      <c r="AD1005" s="17">
        <f>+IF('Colaris Pokedex'!AG198&lt;&gt;"",'Colaris Pokedex'!AG198,"")</f>
        <v>0</v>
      </c>
      <c r="AE1005" s="17">
        <f>+IF('Colaris Pokedex'!AH198&lt;&gt;"",'Colaris Pokedex'!AH198,"")</f>
        <v>0</v>
      </c>
      <c r="AF1005" s="17">
        <f>+IF('Colaris Pokedex'!AI198&lt;&gt;"",'Colaris Pokedex'!AI198,"")</f>
        <v>0</v>
      </c>
      <c r="AG1005" s="17" t="str">
        <f>+IF('Colaris Pokedex'!AJ198&lt;&gt;"",'Colaris Pokedex'!AJ198,"")</f>
        <v>1004,0,0,0,0,0,0,0,0,0</v>
      </c>
      <c r="AH1005" s="17" t="str">
        <f>+IF('Colaris Pokedex'!AK198&lt;&gt;"",'Colaris Pokedex'!AK198,"")</f>
        <v>TODO</v>
      </c>
      <c r="AI1005" s="17" t="str">
        <f>+IF('Colaris Pokedex'!AL198&lt;&gt;"",'Colaris Pokedex'!AL198,"")</f>
        <v>"TO DO"</v>
      </c>
      <c r="AJ1005" s="17" t="str">
        <f>+IF('Colaris Pokedex'!AM198&lt;&gt;"",'Colaris Pokedex'!AM198,"")</f>
        <v/>
      </c>
      <c r="AK1005" s="17" t="str">
        <f>+IF('Colaris Pokedex'!AN198&lt;&gt;"",'Colaris Pokedex'!AN198,"")</f>
        <v/>
      </c>
      <c r="AL1005" s="17" t="str">
        <f>+IF('Colaris Pokedex'!AO198&lt;&gt;"",'Colaris Pokedex'!AO198,"")</f>
        <v/>
      </c>
      <c r="AM1005" s="17" t="str">
        <f>+IF('Colaris Pokedex'!AP198&lt;&gt;"",'Colaris Pokedex'!AP198,"")</f>
        <v/>
      </c>
      <c r="AN1005" s="17">
        <f>+IF('Colaris Pokedex'!AQ198&lt;&gt;"",'Colaris Pokedex'!AQ198,"")</f>
        <v>0</v>
      </c>
      <c r="AO1005" s="17">
        <f>+IF('Colaris Pokedex'!AR198&lt;&gt;"",'Colaris Pokedex'!AR198,"")</f>
        <v>25</v>
      </c>
      <c r="AP1005" s="17">
        <f>+IF('Colaris Pokedex'!AS198&lt;&gt;"",'Colaris Pokedex'!AS198,"")</f>
        <v>0</v>
      </c>
      <c r="AQ1005" s="17" t="str">
        <f>+IF('Colaris Pokedex'!AT198&lt;&gt;"",'Colaris Pokedex'!AT198,"")</f>
        <v/>
      </c>
      <c r="AT1005" s="17" t="str">
        <f t="shared" si="28"/>
        <v>[1004];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6" x14ac:dyDescent="0.25">
      <c r="A1006" s="16">
        <v>1005</v>
      </c>
      <c r="B1006" s="17" t="str">
        <f>+IF('Colaris Pokedex'!E199&lt;&gt;"",'Colaris Pokedex'!E199,"")</f>
        <v>Locki</v>
      </c>
      <c r="C1006" s="17" t="str">
        <f>+IF('Colaris Pokedex'!F199&lt;&gt;"",'Colaris Pokedex'!F199,"")</f>
        <v>LOCKI</v>
      </c>
      <c r="D1006" s="17" t="str">
        <f>+IF('Colaris Pokedex'!G199&lt;&gt;"",'Colaris Pokedex'!G199,"")</f>
        <v>STEEL</v>
      </c>
      <c r="E1006" s="17" t="str">
        <f>+IF('Colaris Pokedex'!H199&lt;&gt;"",'Colaris Pokedex'!H199,"")</f>
        <v>FAIRY</v>
      </c>
      <c r="F1006" s="17" t="str">
        <f>+IF('Colaris Pokedex'!I199&lt;&gt;"",'Colaris Pokedex'!I199,"")</f>
        <v>30,30,30,30,30,30</v>
      </c>
      <c r="G1006" s="17" t="str">
        <f>+IF('Colaris Pokedex'!J199&lt;&gt;"",'Colaris Pokedex'!J199,"")</f>
        <v>Female50Percent</v>
      </c>
      <c r="H1006" s="17" t="str">
        <f>+IF('Colaris Pokedex'!K199&lt;&gt;"",'Colaris Pokedex'!K199,"")</f>
        <v>Medium</v>
      </c>
      <c r="I1006" s="17">
        <f>+IF('Colaris Pokedex'!L199&lt;&gt;"",'Colaris Pokedex'!L199,"")</f>
        <v>0</v>
      </c>
      <c r="J1006" s="17" t="str">
        <f>+IF('Colaris Pokedex'!M199&lt;&gt;"",'Colaris Pokedex'!M199,"")</f>
        <v>0,0,0,0,0,0</v>
      </c>
      <c r="K1006" s="17">
        <f>+IF('Colaris Pokedex'!N199&lt;&gt;"",'Colaris Pokedex'!N199,"")</f>
        <v>255</v>
      </c>
      <c r="L1006" s="17">
        <f>+IF('Colaris Pokedex'!O199&lt;&gt;"",'Colaris Pokedex'!O199,"")</f>
        <v>70</v>
      </c>
      <c r="M1006" s="17" t="str">
        <f>+IF('Colaris Pokedex'!P199&lt;&gt;"",'Colaris Pokedex'!P199,"")</f>
        <v>RUNAWAY</v>
      </c>
      <c r="N1006" s="17" t="str">
        <f>+IF('Colaris Pokedex'!Q199&lt;&gt;"",'Colaris Pokedex'!Q199,"")</f>
        <v/>
      </c>
      <c r="O1006" s="17" t="str">
        <f>+IF('Colaris Pokedex'!R199&lt;&gt;"",'Colaris Pokedex'!R199,"")</f>
        <v>1,TACKLE,1,LEER,1,GROWL,1,SCARYFACE</v>
      </c>
      <c r="P1006" s="17" t="str">
        <f>+IF('Colaris Pokedex'!S199&lt;&gt;"",'Colaris Pokedex'!S199,"")</f>
        <v>FIREPUNCH,THUNDERPUNCH,ICEPUNCH,SWORDSDANCE,TAUNT,TRICK,GRASSYTERRAIN</v>
      </c>
      <c r="Q1006" s="17" t="str">
        <f>+IF('Colaris Pokedex'!T199&lt;&gt;"",'Colaris Pokedex'!T199,"")</f>
        <v>Field</v>
      </c>
      <c r="R1006" s="17">
        <f>+IF('Colaris Pokedex'!U199&lt;&gt;"",'Colaris Pokedex'!U199,"")</f>
        <v>4080</v>
      </c>
      <c r="S1006" s="17">
        <f>+IF('Colaris Pokedex'!V199&lt;&gt;"",'Colaris Pokedex'!V199,"")</f>
        <v>0.1</v>
      </c>
      <c r="T1006" s="17">
        <f>+IF('Colaris Pokedex'!W199&lt;&gt;"",'Colaris Pokedex'!W199,"")</f>
        <v>0.1</v>
      </c>
      <c r="U1006" s="17" t="str">
        <f>+IF('Colaris Pokedex'!X199&lt;&gt;"",'Colaris Pokedex'!X199,"")</f>
        <v>Brown</v>
      </c>
      <c r="V1006" s="17" t="str">
        <f>+IF('Colaris Pokedex'!Y199&lt;&gt;"",'Colaris Pokedex'!Y199,"")</f>
        <v/>
      </c>
      <c r="W1006" s="17">
        <f>+IF('Colaris Pokedex'!Z199&lt;&gt;"",'Colaris Pokedex'!Z199,"")</f>
        <v>1005</v>
      </c>
      <c r="X1006" s="17">
        <f>+IF('Colaris Pokedex'!AA199&lt;&gt;"",'Colaris Pokedex'!AA199,"")</f>
        <v>0</v>
      </c>
      <c r="Y1006" s="17">
        <f>+IF('Colaris Pokedex'!AB199&lt;&gt;"",'Colaris Pokedex'!AB199,"")</f>
        <v>0</v>
      </c>
      <c r="Z1006" s="17">
        <f>+IF('Colaris Pokedex'!AC199&lt;&gt;"",'Colaris Pokedex'!AC199,"")</f>
        <v>0</v>
      </c>
      <c r="AA1006" s="17">
        <f>+IF('Colaris Pokedex'!AD199&lt;&gt;"",'Colaris Pokedex'!AD199,"")</f>
        <v>0</v>
      </c>
      <c r="AB1006" s="17">
        <f>+IF('Colaris Pokedex'!AE199&lt;&gt;"",'Colaris Pokedex'!AE199,"")</f>
        <v>0</v>
      </c>
      <c r="AC1006" s="17">
        <f>+IF('Colaris Pokedex'!AF199&lt;&gt;"",'Colaris Pokedex'!AF199,"")</f>
        <v>0</v>
      </c>
      <c r="AD1006" s="17">
        <f>+IF('Colaris Pokedex'!AG199&lt;&gt;"",'Colaris Pokedex'!AG199,"")</f>
        <v>0</v>
      </c>
      <c r="AE1006" s="17">
        <f>+IF('Colaris Pokedex'!AH199&lt;&gt;"",'Colaris Pokedex'!AH199,"")</f>
        <v>0</v>
      </c>
      <c r="AF1006" s="17">
        <f>+IF('Colaris Pokedex'!AI199&lt;&gt;"",'Colaris Pokedex'!AI199,"")</f>
        <v>0</v>
      </c>
      <c r="AG1006" s="17" t="str">
        <f>+IF('Colaris Pokedex'!AJ199&lt;&gt;"",'Colaris Pokedex'!AJ199,"")</f>
        <v>1005,0,0,0,0,0,0,0,0,0</v>
      </c>
      <c r="AH1006" s="17" t="str">
        <f>+IF('Colaris Pokedex'!AK199&lt;&gt;"",'Colaris Pokedex'!AK199,"")</f>
        <v>TODO</v>
      </c>
      <c r="AI1006" s="17" t="str">
        <f>+IF('Colaris Pokedex'!AL199&lt;&gt;"",'Colaris Pokedex'!AL199,"")</f>
        <v>"TO DO"</v>
      </c>
      <c r="AJ1006" s="17" t="str">
        <f>+IF('Colaris Pokedex'!AM199&lt;&gt;"",'Colaris Pokedex'!AM199,"")</f>
        <v/>
      </c>
      <c r="AK1006" s="17" t="str">
        <f>+IF('Colaris Pokedex'!AN199&lt;&gt;"",'Colaris Pokedex'!AN199,"")</f>
        <v/>
      </c>
      <c r="AL1006" s="17" t="str">
        <f>+IF('Colaris Pokedex'!AO199&lt;&gt;"",'Colaris Pokedex'!AO199,"")</f>
        <v/>
      </c>
      <c r="AM1006" s="17" t="str">
        <f>+IF('Colaris Pokedex'!AP199&lt;&gt;"",'Colaris Pokedex'!AP199,"")</f>
        <v/>
      </c>
      <c r="AN1006" s="17">
        <f>+IF('Colaris Pokedex'!AQ199&lt;&gt;"",'Colaris Pokedex'!AQ199,"")</f>
        <v>0</v>
      </c>
      <c r="AO1006" s="17">
        <f>+IF('Colaris Pokedex'!AR199&lt;&gt;"",'Colaris Pokedex'!AR199,"")</f>
        <v>25</v>
      </c>
      <c r="AP1006" s="17">
        <f>+IF('Colaris Pokedex'!AS199&lt;&gt;"",'Colaris Pokedex'!AS199,"")</f>
        <v>0</v>
      </c>
      <c r="AQ1006" s="17" t="str">
        <f>+IF('Colaris Pokedex'!AT199&lt;&gt;"",'Colaris Pokedex'!AT199,"")</f>
        <v/>
      </c>
      <c r="AT1006" s="17" t="str">
        <f t="shared" si="28"/>
        <v>[1005];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6" x14ac:dyDescent="0.25">
      <c r="A1007" s="16">
        <v>1006</v>
      </c>
      <c r="B1007" s="17" t="str">
        <f>+IF('Colaris Pokedex'!E200&lt;&gt;"",'Colaris Pokedex'!E200,"")</f>
        <v>Oirio</v>
      </c>
      <c r="C1007" s="17" t="str">
        <f>+IF('Colaris Pokedex'!F200&lt;&gt;"",'Colaris Pokedex'!F200,"")</f>
        <v>OIRIO</v>
      </c>
      <c r="D1007" s="17" t="str">
        <f>+IF('Colaris Pokedex'!G200&lt;&gt;"",'Colaris Pokedex'!G200,"")</f>
        <v>FLYING</v>
      </c>
      <c r="E1007" s="17" t="str">
        <f>+IF('Colaris Pokedex'!H200&lt;&gt;"",'Colaris Pokedex'!H200,"")</f>
        <v>DARK</v>
      </c>
      <c r="F1007" s="17" t="str">
        <f>+IF('Colaris Pokedex'!I200&lt;&gt;"",'Colaris Pokedex'!I200,"")</f>
        <v>30,30,30,30,30,30</v>
      </c>
      <c r="G1007" s="17" t="str">
        <f>+IF('Colaris Pokedex'!J200&lt;&gt;"",'Colaris Pokedex'!J200,"")</f>
        <v>Female50Percent</v>
      </c>
      <c r="H1007" s="17" t="str">
        <f>+IF('Colaris Pokedex'!K200&lt;&gt;"",'Colaris Pokedex'!K200,"")</f>
        <v>Medium</v>
      </c>
      <c r="I1007" s="17">
        <f>+IF('Colaris Pokedex'!L200&lt;&gt;"",'Colaris Pokedex'!L200,"")</f>
        <v>0</v>
      </c>
      <c r="J1007" s="17" t="str">
        <f>+IF('Colaris Pokedex'!M200&lt;&gt;"",'Colaris Pokedex'!M200,"")</f>
        <v>0,0,0,0,0,0</v>
      </c>
      <c r="K1007" s="17">
        <f>+IF('Colaris Pokedex'!N200&lt;&gt;"",'Colaris Pokedex'!N200,"")</f>
        <v>255</v>
      </c>
      <c r="L1007" s="17">
        <f>+IF('Colaris Pokedex'!O200&lt;&gt;"",'Colaris Pokedex'!O200,"")</f>
        <v>70</v>
      </c>
      <c r="M1007" s="17" t="str">
        <f>+IF('Colaris Pokedex'!P200&lt;&gt;"",'Colaris Pokedex'!P200,"")</f>
        <v>RUNAWAY</v>
      </c>
      <c r="N1007" s="17" t="str">
        <f>+IF('Colaris Pokedex'!Q200&lt;&gt;"",'Colaris Pokedex'!Q200,"")</f>
        <v/>
      </c>
      <c r="O1007" s="17" t="str">
        <f>+IF('Colaris Pokedex'!R200&lt;&gt;"",'Colaris Pokedex'!R200,"")</f>
        <v>1,TACKLE,1,LEER,1,GROWL,1,SCARYFACE</v>
      </c>
      <c r="P1007" s="17" t="str">
        <f>+IF('Colaris Pokedex'!S200&lt;&gt;"",'Colaris Pokedex'!S200,"")</f>
        <v>FIREPUNCH,THUNDERPUNCH,ICEPUNCH,SWORDSDANCE,TAUNT,TRICK,GRASSYTERRAIN</v>
      </c>
      <c r="Q1007" s="17" t="str">
        <f>+IF('Colaris Pokedex'!T200&lt;&gt;"",'Colaris Pokedex'!T200,"")</f>
        <v>Field</v>
      </c>
      <c r="R1007" s="17">
        <f>+IF('Colaris Pokedex'!U200&lt;&gt;"",'Colaris Pokedex'!U200,"")</f>
        <v>4080</v>
      </c>
      <c r="S1007" s="17">
        <f>+IF('Colaris Pokedex'!V200&lt;&gt;"",'Colaris Pokedex'!V200,"")</f>
        <v>0.1</v>
      </c>
      <c r="T1007" s="17">
        <f>+IF('Colaris Pokedex'!W200&lt;&gt;"",'Colaris Pokedex'!W200,"")</f>
        <v>0.1</v>
      </c>
      <c r="U1007" s="17" t="str">
        <f>+IF('Colaris Pokedex'!X200&lt;&gt;"",'Colaris Pokedex'!X200,"")</f>
        <v>Brown</v>
      </c>
      <c r="V1007" s="17" t="str">
        <f>+IF('Colaris Pokedex'!Y200&lt;&gt;"",'Colaris Pokedex'!Y200,"")</f>
        <v/>
      </c>
      <c r="W1007" s="17">
        <f>+IF('Colaris Pokedex'!Z200&lt;&gt;"",'Colaris Pokedex'!Z200,"")</f>
        <v>1006</v>
      </c>
      <c r="X1007" s="17">
        <f>+IF('Colaris Pokedex'!AA200&lt;&gt;"",'Colaris Pokedex'!AA200,"")</f>
        <v>0</v>
      </c>
      <c r="Y1007" s="17">
        <f>+IF('Colaris Pokedex'!AB200&lt;&gt;"",'Colaris Pokedex'!AB200,"")</f>
        <v>0</v>
      </c>
      <c r="Z1007" s="17">
        <f>+IF('Colaris Pokedex'!AC200&lt;&gt;"",'Colaris Pokedex'!AC200,"")</f>
        <v>0</v>
      </c>
      <c r="AA1007" s="17">
        <f>+IF('Colaris Pokedex'!AD200&lt;&gt;"",'Colaris Pokedex'!AD200,"")</f>
        <v>0</v>
      </c>
      <c r="AB1007" s="17">
        <f>+IF('Colaris Pokedex'!AE200&lt;&gt;"",'Colaris Pokedex'!AE200,"")</f>
        <v>0</v>
      </c>
      <c r="AC1007" s="17">
        <f>+IF('Colaris Pokedex'!AF200&lt;&gt;"",'Colaris Pokedex'!AF200,"")</f>
        <v>0</v>
      </c>
      <c r="AD1007" s="17">
        <f>+IF('Colaris Pokedex'!AG200&lt;&gt;"",'Colaris Pokedex'!AG200,"")</f>
        <v>0</v>
      </c>
      <c r="AE1007" s="17">
        <f>+IF('Colaris Pokedex'!AH200&lt;&gt;"",'Colaris Pokedex'!AH200,"")</f>
        <v>0</v>
      </c>
      <c r="AF1007" s="17">
        <f>+IF('Colaris Pokedex'!AI200&lt;&gt;"",'Colaris Pokedex'!AI200,"")</f>
        <v>0</v>
      </c>
      <c r="AG1007" s="17" t="str">
        <f>+IF('Colaris Pokedex'!AJ200&lt;&gt;"",'Colaris Pokedex'!AJ200,"")</f>
        <v>1006,0,0,0,0,0,0,0,0,0</v>
      </c>
      <c r="AH1007" s="17" t="str">
        <f>+IF('Colaris Pokedex'!AK200&lt;&gt;"",'Colaris Pokedex'!AK200,"")</f>
        <v>TODO</v>
      </c>
      <c r="AI1007" s="17" t="str">
        <f>+IF('Colaris Pokedex'!AL200&lt;&gt;"",'Colaris Pokedex'!AL200,"")</f>
        <v>"TO DO"</v>
      </c>
      <c r="AJ1007" s="17" t="str">
        <f>+IF('Colaris Pokedex'!AM200&lt;&gt;"",'Colaris Pokedex'!AM200,"")</f>
        <v/>
      </c>
      <c r="AK1007" s="17" t="str">
        <f>+IF('Colaris Pokedex'!AN200&lt;&gt;"",'Colaris Pokedex'!AN200,"")</f>
        <v/>
      </c>
      <c r="AL1007" s="17" t="str">
        <f>+IF('Colaris Pokedex'!AO200&lt;&gt;"",'Colaris Pokedex'!AO200,"")</f>
        <v/>
      </c>
      <c r="AM1007" s="17" t="str">
        <f>+IF('Colaris Pokedex'!AP200&lt;&gt;"",'Colaris Pokedex'!AP200,"")</f>
        <v/>
      </c>
      <c r="AN1007" s="17">
        <f>+IF('Colaris Pokedex'!AQ200&lt;&gt;"",'Colaris Pokedex'!AQ200,"")</f>
        <v>0</v>
      </c>
      <c r="AO1007" s="17">
        <f>+IF('Colaris Pokedex'!AR200&lt;&gt;"",'Colaris Pokedex'!AR200,"")</f>
        <v>25</v>
      </c>
      <c r="AP1007" s="17">
        <f>+IF('Colaris Pokedex'!AS200&lt;&gt;"",'Colaris Pokedex'!AS200,"")</f>
        <v>0</v>
      </c>
      <c r="AQ1007" s="17" t="str">
        <f>+IF('Colaris Pokedex'!AT200&lt;&gt;"",'Colaris Pokedex'!AT200,"")</f>
        <v/>
      </c>
      <c r="AT1007" s="17" t="str">
        <f t="shared" si="28"/>
        <v>[1006];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6" x14ac:dyDescent="0.25">
      <c r="A1008" s="16">
        <v>1007</v>
      </c>
      <c r="B1008" s="17" t="str">
        <f>+IF('Colaris Pokedex'!E201&lt;&gt;"",'Colaris Pokedex'!E201,"")</f>
        <v>Washiwishi</v>
      </c>
      <c r="C1008" s="17" t="str">
        <f>+IF('Colaris Pokedex'!F201&lt;&gt;"",'Colaris Pokedex'!F201,"")</f>
        <v>WASHIWISHI</v>
      </c>
      <c r="D1008" s="17" t="str">
        <f>+IF('Colaris Pokedex'!G201&lt;&gt;"",'Colaris Pokedex'!G201,"")</f>
        <v>WATER</v>
      </c>
      <c r="E1008" s="17" t="str">
        <f>+IF('Colaris Pokedex'!H201&lt;&gt;"",'Colaris Pokedex'!H201,"")</f>
        <v>DARK</v>
      </c>
      <c r="F1008" s="17" t="str">
        <f>+IF('Colaris Pokedex'!I201&lt;&gt;"",'Colaris Pokedex'!I201,"")</f>
        <v>30,30,30,30,30,30</v>
      </c>
      <c r="G1008" s="17" t="str">
        <f>+IF('Colaris Pokedex'!J201&lt;&gt;"",'Colaris Pokedex'!J201,"")</f>
        <v>Female50Percent</v>
      </c>
      <c r="H1008" s="17" t="str">
        <f>+IF('Colaris Pokedex'!K201&lt;&gt;"",'Colaris Pokedex'!K201,"")</f>
        <v>Medium</v>
      </c>
      <c r="I1008" s="17">
        <f>+IF('Colaris Pokedex'!L201&lt;&gt;"",'Colaris Pokedex'!L201,"")</f>
        <v>0</v>
      </c>
      <c r="J1008" s="17" t="str">
        <f>+IF('Colaris Pokedex'!M201&lt;&gt;"",'Colaris Pokedex'!M201,"")</f>
        <v>0,0,0,0,0,0</v>
      </c>
      <c r="K1008" s="17">
        <f>+IF('Colaris Pokedex'!N201&lt;&gt;"",'Colaris Pokedex'!N201,"")</f>
        <v>255</v>
      </c>
      <c r="L1008" s="17">
        <f>+IF('Colaris Pokedex'!O201&lt;&gt;"",'Colaris Pokedex'!O201,"")</f>
        <v>70</v>
      </c>
      <c r="M1008" s="17" t="str">
        <f>+IF('Colaris Pokedex'!P201&lt;&gt;"",'Colaris Pokedex'!P201,"")</f>
        <v>RUNAWAY</v>
      </c>
      <c r="N1008" s="17" t="str">
        <f>+IF('Colaris Pokedex'!Q201&lt;&gt;"",'Colaris Pokedex'!Q201,"")</f>
        <v/>
      </c>
      <c r="O1008" s="17" t="str">
        <f>+IF('Colaris Pokedex'!R201&lt;&gt;"",'Colaris Pokedex'!R201,"")</f>
        <v>1,TACKLE,1,LEER,1,GROWL,1,SCARYFACE</v>
      </c>
      <c r="P1008" s="17" t="str">
        <f>+IF('Colaris Pokedex'!S201&lt;&gt;"",'Colaris Pokedex'!S201,"")</f>
        <v>FIREPUNCH,THUNDERPUNCH,ICEPUNCH,SWORDSDANCE,TAUNT,TRICK,GRASSYTERRAIN</v>
      </c>
      <c r="Q1008" s="17" t="str">
        <f>+IF('Colaris Pokedex'!T201&lt;&gt;"",'Colaris Pokedex'!T201,"")</f>
        <v>Field</v>
      </c>
      <c r="R1008" s="17">
        <f>+IF('Colaris Pokedex'!U201&lt;&gt;"",'Colaris Pokedex'!U201,"")</f>
        <v>4080</v>
      </c>
      <c r="S1008" s="17">
        <f>+IF('Colaris Pokedex'!V201&lt;&gt;"",'Colaris Pokedex'!V201,"")</f>
        <v>0.1</v>
      </c>
      <c r="T1008" s="17">
        <f>+IF('Colaris Pokedex'!W201&lt;&gt;"",'Colaris Pokedex'!W201,"")</f>
        <v>0.1</v>
      </c>
      <c r="U1008" s="17" t="str">
        <f>+IF('Colaris Pokedex'!X201&lt;&gt;"",'Colaris Pokedex'!X201,"")</f>
        <v>Brown</v>
      </c>
      <c r="V1008" s="17" t="str">
        <f>+IF('Colaris Pokedex'!Y201&lt;&gt;"",'Colaris Pokedex'!Y201,"")</f>
        <v/>
      </c>
      <c r="W1008" s="17">
        <f>+IF('Colaris Pokedex'!Z201&lt;&gt;"",'Colaris Pokedex'!Z201,"")</f>
        <v>1007</v>
      </c>
      <c r="X1008" s="17">
        <f>+IF('Colaris Pokedex'!AA201&lt;&gt;"",'Colaris Pokedex'!AA201,"")</f>
        <v>0</v>
      </c>
      <c r="Y1008" s="17">
        <f>+IF('Colaris Pokedex'!AB201&lt;&gt;"",'Colaris Pokedex'!AB201,"")</f>
        <v>0</v>
      </c>
      <c r="Z1008" s="17">
        <f>+IF('Colaris Pokedex'!AC201&lt;&gt;"",'Colaris Pokedex'!AC201,"")</f>
        <v>0</v>
      </c>
      <c r="AA1008" s="17">
        <f>+IF('Colaris Pokedex'!AD201&lt;&gt;"",'Colaris Pokedex'!AD201,"")</f>
        <v>0</v>
      </c>
      <c r="AB1008" s="17">
        <f>+IF('Colaris Pokedex'!AE201&lt;&gt;"",'Colaris Pokedex'!AE201,"")</f>
        <v>0</v>
      </c>
      <c r="AC1008" s="17">
        <f>+IF('Colaris Pokedex'!AF201&lt;&gt;"",'Colaris Pokedex'!AF201,"")</f>
        <v>0</v>
      </c>
      <c r="AD1008" s="17">
        <f>+IF('Colaris Pokedex'!AG201&lt;&gt;"",'Colaris Pokedex'!AG201,"")</f>
        <v>0</v>
      </c>
      <c r="AE1008" s="17">
        <f>+IF('Colaris Pokedex'!AH201&lt;&gt;"",'Colaris Pokedex'!AH201,"")</f>
        <v>0</v>
      </c>
      <c r="AF1008" s="17">
        <f>+IF('Colaris Pokedex'!AI201&lt;&gt;"",'Colaris Pokedex'!AI201,"")</f>
        <v>0</v>
      </c>
      <c r="AG1008" s="17" t="str">
        <f>+IF('Colaris Pokedex'!AJ201&lt;&gt;"",'Colaris Pokedex'!AJ201,"")</f>
        <v>1007,0,0,0,0,0,0,0,0,0</v>
      </c>
      <c r="AH1008" s="17" t="str">
        <f>+IF('Colaris Pokedex'!AK201&lt;&gt;"",'Colaris Pokedex'!AK201,"")</f>
        <v>TODO</v>
      </c>
      <c r="AI1008" s="17" t="str">
        <f>+IF('Colaris Pokedex'!AL201&lt;&gt;"",'Colaris Pokedex'!AL201,"")</f>
        <v>"TO DO"</v>
      </c>
      <c r="AJ1008" s="17" t="str">
        <f>+IF('Colaris Pokedex'!AM201&lt;&gt;"",'Colaris Pokedex'!AM201,"")</f>
        <v/>
      </c>
      <c r="AK1008" s="17" t="str">
        <f>+IF('Colaris Pokedex'!AN201&lt;&gt;"",'Colaris Pokedex'!AN201,"")</f>
        <v/>
      </c>
      <c r="AL1008" s="17" t="str">
        <f>+IF('Colaris Pokedex'!AO201&lt;&gt;"",'Colaris Pokedex'!AO201,"")</f>
        <v/>
      </c>
      <c r="AM1008" s="17" t="str">
        <f>+IF('Colaris Pokedex'!AP201&lt;&gt;"",'Colaris Pokedex'!AP201,"")</f>
        <v/>
      </c>
      <c r="AN1008" s="17">
        <f>+IF('Colaris Pokedex'!AQ201&lt;&gt;"",'Colaris Pokedex'!AQ201,"")</f>
        <v>0</v>
      </c>
      <c r="AO1008" s="17">
        <f>+IF('Colaris Pokedex'!AR201&lt;&gt;"",'Colaris Pokedex'!AR201,"")</f>
        <v>25</v>
      </c>
      <c r="AP1008" s="17">
        <f>+IF('Colaris Pokedex'!AS201&lt;&gt;"",'Colaris Pokedex'!AS201,"")</f>
        <v>0</v>
      </c>
      <c r="AQ1008" s="17" t="str">
        <f>+IF('Colaris Pokedex'!AT201&lt;&gt;"",'Colaris Pokedex'!AT201,"")</f>
        <v/>
      </c>
      <c r="AT1008" s="17" t="str">
        <f t="shared" si="28"/>
        <v>[1007];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6" x14ac:dyDescent="0.25">
      <c r="A1009" s="16">
        <v>1008</v>
      </c>
      <c r="B1009" s="17" t="str">
        <f>+IF('Colaris Pokedex'!E202&lt;&gt;"",'Colaris Pokedex'!E202,"")</f>
        <v>Layfey</v>
      </c>
      <c r="C1009" s="17" t="str">
        <f>+IF('Colaris Pokedex'!F202&lt;&gt;"",'Colaris Pokedex'!F202,"")</f>
        <v>LAYFEY</v>
      </c>
      <c r="D1009" s="17" t="str">
        <f>+IF('Colaris Pokedex'!G202&lt;&gt;"",'Colaris Pokedex'!G202,"")</f>
        <v>FAIRY</v>
      </c>
      <c r="E1009" s="17" t="str">
        <f>+IF('Colaris Pokedex'!H202&lt;&gt;"",'Colaris Pokedex'!H202,"")</f>
        <v>GRASS</v>
      </c>
      <c r="F1009" s="17" t="str">
        <f>+IF('Colaris Pokedex'!I202&lt;&gt;"",'Colaris Pokedex'!I202,"")</f>
        <v>30,30,30,30,30,30</v>
      </c>
      <c r="G1009" s="17" t="str">
        <f>+IF('Colaris Pokedex'!J202&lt;&gt;"",'Colaris Pokedex'!J202,"")</f>
        <v>Female50Percent</v>
      </c>
      <c r="H1009" s="17" t="str">
        <f>+IF('Colaris Pokedex'!K202&lt;&gt;"",'Colaris Pokedex'!K202,"")</f>
        <v>Medium</v>
      </c>
      <c r="I1009" s="17">
        <f>+IF('Colaris Pokedex'!L202&lt;&gt;"",'Colaris Pokedex'!L202,"")</f>
        <v>0</v>
      </c>
      <c r="J1009" s="17" t="str">
        <f>+IF('Colaris Pokedex'!M202&lt;&gt;"",'Colaris Pokedex'!M202,"")</f>
        <v>0,0,0,0,0,0</v>
      </c>
      <c r="K1009" s="17">
        <f>+IF('Colaris Pokedex'!N202&lt;&gt;"",'Colaris Pokedex'!N202,"")</f>
        <v>255</v>
      </c>
      <c r="L1009" s="17">
        <f>+IF('Colaris Pokedex'!O202&lt;&gt;"",'Colaris Pokedex'!O202,"")</f>
        <v>70</v>
      </c>
      <c r="M1009" s="17" t="str">
        <f>+IF('Colaris Pokedex'!P202&lt;&gt;"",'Colaris Pokedex'!P202,"")</f>
        <v>RUNAWAY</v>
      </c>
      <c r="N1009" s="17" t="str">
        <f>+IF('Colaris Pokedex'!Q202&lt;&gt;"",'Colaris Pokedex'!Q202,"")</f>
        <v/>
      </c>
      <c r="O1009" s="17" t="str">
        <f>+IF('Colaris Pokedex'!R202&lt;&gt;"",'Colaris Pokedex'!R202,"")</f>
        <v>1,TACKLE,1,LEER,1,GROWL,1,SCARYFACE</v>
      </c>
      <c r="P1009" s="17" t="str">
        <f>+IF('Colaris Pokedex'!S202&lt;&gt;"",'Colaris Pokedex'!S202,"")</f>
        <v>FIREPUNCH,THUNDERPUNCH,ICEPUNCH,SWORDSDANCE,TAUNT,TRICK,GRASSYTERRAIN</v>
      </c>
      <c r="Q1009" s="17" t="str">
        <f>+IF('Colaris Pokedex'!T202&lt;&gt;"",'Colaris Pokedex'!T202,"")</f>
        <v>Field</v>
      </c>
      <c r="R1009" s="17">
        <f>+IF('Colaris Pokedex'!U202&lt;&gt;"",'Colaris Pokedex'!U202,"")</f>
        <v>4080</v>
      </c>
      <c r="S1009" s="17">
        <f>+IF('Colaris Pokedex'!V202&lt;&gt;"",'Colaris Pokedex'!V202,"")</f>
        <v>0.1</v>
      </c>
      <c r="T1009" s="17">
        <f>+IF('Colaris Pokedex'!W202&lt;&gt;"",'Colaris Pokedex'!W202,"")</f>
        <v>0.1</v>
      </c>
      <c r="U1009" s="17" t="str">
        <f>+IF('Colaris Pokedex'!X202&lt;&gt;"",'Colaris Pokedex'!X202,"")</f>
        <v>Brown</v>
      </c>
      <c r="V1009" s="17" t="str">
        <f>+IF('Colaris Pokedex'!Y202&lt;&gt;"",'Colaris Pokedex'!Y202,"")</f>
        <v/>
      </c>
      <c r="W1009" s="17">
        <f>+IF('Colaris Pokedex'!Z202&lt;&gt;"",'Colaris Pokedex'!Z202,"")</f>
        <v>1008</v>
      </c>
      <c r="X1009" s="17">
        <f>+IF('Colaris Pokedex'!AA202&lt;&gt;"",'Colaris Pokedex'!AA202,"")</f>
        <v>0</v>
      </c>
      <c r="Y1009" s="17">
        <f>+IF('Colaris Pokedex'!AB202&lt;&gt;"",'Colaris Pokedex'!AB202,"")</f>
        <v>0</v>
      </c>
      <c r="Z1009" s="17">
        <f>+IF('Colaris Pokedex'!AC202&lt;&gt;"",'Colaris Pokedex'!AC202,"")</f>
        <v>0</v>
      </c>
      <c r="AA1009" s="17">
        <f>+IF('Colaris Pokedex'!AD202&lt;&gt;"",'Colaris Pokedex'!AD202,"")</f>
        <v>0</v>
      </c>
      <c r="AB1009" s="17">
        <f>+IF('Colaris Pokedex'!AE202&lt;&gt;"",'Colaris Pokedex'!AE202,"")</f>
        <v>0</v>
      </c>
      <c r="AC1009" s="17">
        <f>+IF('Colaris Pokedex'!AF202&lt;&gt;"",'Colaris Pokedex'!AF202,"")</f>
        <v>0</v>
      </c>
      <c r="AD1009" s="17">
        <f>+IF('Colaris Pokedex'!AG202&lt;&gt;"",'Colaris Pokedex'!AG202,"")</f>
        <v>0</v>
      </c>
      <c r="AE1009" s="17">
        <f>+IF('Colaris Pokedex'!AH202&lt;&gt;"",'Colaris Pokedex'!AH202,"")</f>
        <v>0</v>
      </c>
      <c r="AF1009" s="17">
        <f>+IF('Colaris Pokedex'!AI202&lt;&gt;"",'Colaris Pokedex'!AI202,"")</f>
        <v>0</v>
      </c>
      <c r="AG1009" s="17" t="str">
        <f>+IF('Colaris Pokedex'!AJ202&lt;&gt;"",'Colaris Pokedex'!AJ202,"")</f>
        <v>1008,0,0,0,0,0,0,0,0,0</v>
      </c>
      <c r="AH1009" s="17" t="str">
        <f>+IF('Colaris Pokedex'!AK202&lt;&gt;"",'Colaris Pokedex'!AK202,"")</f>
        <v>TODO</v>
      </c>
      <c r="AI1009" s="17" t="str">
        <f>+IF('Colaris Pokedex'!AL202&lt;&gt;"",'Colaris Pokedex'!AL202,"")</f>
        <v>"TO DO"</v>
      </c>
      <c r="AJ1009" s="17" t="str">
        <f>+IF('Colaris Pokedex'!AM202&lt;&gt;"",'Colaris Pokedex'!AM202,"")</f>
        <v/>
      </c>
      <c r="AK1009" s="17" t="str">
        <f>+IF('Colaris Pokedex'!AN202&lt;&gt;"",'Colaris Pokedex'!AN202,"")</f>
        <v/>
      </c>
      <c r="AL1009" s="17" t="str">
        <f>+IF('Colaris Pokedex'!AO202&lt;&gt;"",'Colaris Pokedex'!AO202,"")</f>
        <v/>
      </c>
      <c r="AM1009" s="17" t="str">
        <f>+IF('Colaris Pokedex'!AP202&lt;&gt;"",'Colaris Pokedex'!AP202,"")</f>
        <v/>
      </c>
      <c r="AN1009" s="17">
        <f>+IF('Colaris Pokedex'!AQ202&lt;&gt;"",'Colaris Pokedex'!AQ202,"")</f>
        <v>0</v>
      </c>
      <c r="AO1009" s="17">
        <f>+IF('Colaris Pokedex'!AR202&lt;&gt;"",'Colaris Pokedex'!AR202,"")</f>
        <v>25</v>
      </c>
      <c r="AP1009" s="17">
        <f>+IF('Colaris Pokedex'!AS202&lt;&gt;"",'Colaris Pokedex'!AS202,"")</f>
        <v>0</v>
      </c>
      <c r="AQ1009" s="17" t="str">
        <f>+IF('Colaris Pokedex'!AT202&lt;&gt;"",'Colaris Pokedex'!AT202,"")</f>
        <v/>
      </c>
      <c r="AT1009" s="17" t="str">
        <f t="shared" si="28"/>
        <v>[1008];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6" x14ac:dyDescent="0.25">
      <c r="A1010" s="16">
        <v>1009</v>
      </c>
      <c r="B1010" s="17" t="str">
        <f>+IF('Colaris Pokedex'!E203&lt;&gt;"",'Colaris Pokedex'!E203,"")</f>
        <v>Mikoy</v>
      </c>
      <c r="C1010" s="17" t="str">
        <f>+IF('Colaris Pokedex'!F203&lt;&gt;"",'Colaris Pokedex'!F203,"")</f>
        <v>MIKOY</v>
      </c>
      <c r="D1010" s="17" t="str">
        <f>+IF('Colaris Pokedex'!G203&lt;&gt;"",'Colaris Pokedex'!G203,"")</f>
        <v>NORMAL</v>
      </c>
      <c r="E1010" s="17" t="str">
        <f>+IF('Colaris Pokedex'!H203&lt;&gt;"",'Colaris Pokedex'!H203,"")</f>
        <v/>
      </c>
      <c r="F1010" s="17" t="str">
        <f>+IF('Colaris Pokedex'!I203&lt;&gt;"",'Colaris Pokedex'!I203,"")</f>
        <v>30,30,30,30,30,30</v>
      </c>
      <c r="G1010" s="17" t="str">
        <f>+IF('Colaris Pokedex'!J203&lt;&gt;"",'Colaris Pokedex'!J203,"")</f>
        <v>Female50Percent</v>
      </c>
      <c r="H1010" s="17" t="str">
        <f>+IF('Colaris Pokedex'!K203&lt;&gt;"",'Colaris Pokedex'!K203,"")</f>
        <v>Medium</v>
      </c>
      <c r="I1010" s="17">
        <f>+IF('Colaris Pokedex'!L203&lt;&gt;"",'Colaris Pokedex'!L203,"")</f>
        <v>0</v>
      </c>
      <c r="J1010" s="17" t="str">
        <f>+IF('Colaris Pokedex'!M203&lt;&gt;"",'Colaris Pokedex'!M203,"")</f>
        <v>0,0,0,0,0,0</v>
      </c>
      <c r="K1010" s="17">
        <f>+IF('Colaris Pokedex'!N203&lt;&gt;"",'Colaris Pokedex'!N203,"")</f>
        <v>255</v>
      </c>
      <c r="L1010" s="17">
        <f>+IF('Colaris Pokedex'!O203&lt;&gt;"",'Colaris Pokedex'!O203,"")</f>
        <v>70</v>
      </c>
      <c r="M1010" s="17" t="str">
        <f>+IF('Colaris Pokedex'!P203&lt;&gt;"",'Colaris Pokedex'!P203,"")</f>
        <v>RUNAWAY</v>
      </c>
      <c r="N1010" s="17" t="str">
        <f>+IF('Colaris Pokedex'!Q203&lt;&gt;"",'Colaris Pokedex'!Q203,"")</f>
        <v/>
      </c>
      <c r="O1010" s="17" t="str">
        <f>+IF('Colaris Pokedex'!R203&lt;&gt;"",'Colaris Pokedex'!R203,"")</f>
        <v>1,TACKLE,1,LEER,1,GROWL,1,SCARYFACE</v>
      </c>
      <c r="P1010" s="17" t="str">
        <f>+IF('Colaris Pokedex'!S203&lt;&gt;"",'Colaris Pokedex'!S203,"")</f>
        <v>FIREPUNCH,THUNDERPUNCH,ICEPUNCH,SWORDSDANCE,TAUNT,TRICK,GRASSYTERRAIN</v>
      </c>
      <c r="Q1010" s="17" t="str">
        <f>+IF('Colaris Pokedex'!T203&lt;&gt;"",'Colaris Pokedex'!T203,"")</f>
        <v>Field</v>
      </c>
      <c r="R1010" s="17">
        <f>+IF('Colaris Pokedex'!U203&lt;&gt;"",'Colaris Pokedex'!U203,"")</f>
        <v>4080</v>
      </c>
      <c r="S1010" s="17">
        <f>+IF('Colaris Pokedex'!V203&lt;&gt;"",'Colaris Pokedex'!V203,"")</f>
        <v>0.1</v>
      </c>
      <c r="T1010" s="17">
        <f>+IF('Colaris Pokedex'!W203&lt;&gt;"",'Colaris Pokedex'!W203,"")</f>
        <v>0.1</v>
      </c>
      <c r="U1010" s="17" t="str">
        <f>+IF('Colaris Pokedex'!X203&lt;&gt;"",'Colaris Pokedex'!X203,"")</f>
        <v>Brown</v>
      </c>
      <c r="V1010" s="17" t="str">
        <f>+IF('Colaris Pokedex'!Y203&lt;&gt;"",'Colaris Pokedex'!Y203,"")</f>
        <v/>
      </c>
      <c r="W1010" s="17">
        <f>+IF('Colaris Pokedex'!Z203&lt;&gt;"",'Colaris Pokedex'!Z203,"")</f>
        <v>1009</v>
      </c>
      <c r="X1010" s="17">
        <f>+IF('Colaris Pokedex'!AA203&lt;&gt;"",'Colaris Pokedex'!AA203,"")</f>
        <v>0</v>
      </c>
      <c r="Y1010" s="17">
        <f>+IF('Colaris Pokedex'!AB203&lt;&gt;"",'Colaris Pokedex'!AB203,"")</f>
        <v>0</v>
      </c>
      <c r="Z1010" s="17">
        <f>+IF('Colaris Pokedex'!AC203&lt;&gt;"",'Colaris Pokedex'!AC203,"")</f>
        <v>0</v>
      </c>
      <c r="AA1010" s="17">
        <f>+IF('Colaris Pokedex'!AD203&lt;&gt;"",'Colaris Pokedex'!AD203,"")</f>
        <v>0</v>
      </c>
      <c r="AB1010" s="17">
        <f>+IF('Colaris Pokedex'!AE203&lt;&gt;"",'Colaris Pokedex'!AE203,"")</f>
        <v>0</v>
      </c>
      <c r="AC1010" s="17">
        <f>+IF('Colaris Pokedex'!AF203&lt;&gt;"",'Colaris Pokedex'!AF203,"")</f>
        <v>0</v>
      </c>
      <c r="AD1010" s="17">
        <f>+IF('Colaris Pokedex'!AG203&lt;&gt;"",'Colaris Pokedex'!AG203,"")</f>
        <v>0</v>
      </c>
      <c r="AE1010" s="17">
        <f>+IF('Colaris Pokedex'!AH203&lt;&gt;"",'Colaris Pokedex'!AH203,"")</f>
        <v>0</v>
      </c>
      <c r="AF1010" s="17">
        <f>+IF('Colaris Pokedex'!AI203&lt;&gt;"",'Colaris Pokedex'!AI203,"")</f>
        <v>0</v>
      </c>
      <c r="AG1010" s="17" t="str">
        <f>+IF('Colaris Pokedex'!AJ203&lt;&gt;"",'Colaris Pokedex'!AJ203,"")</f>
        <v>1009,0,0,0,0,0,0,0,0,0</v>
      </c>
      <c r="AH1010" s="17" t="str">
        <f>+IF('Colaris Pokedex'!AK203&lt;&gt;"",'Colaris Pokedex'!AK203,"")</f>
        <v>TODO</v>
      </c>
      <c r="AI1010" s="17" t="str">
        <f>+IF('Colaris Pokedex'!AL203&lt;&gt;"",'Colaris Pokedex'!AL203,"")</f>
        <v>"TO DO"</v>
      </c>
      <c r="AJ1010" s="17" t="str">
        <f>+IF('Colaris Pokedex'!AM203&lt;&gt;"",'Colaris Pokedex'!AM203,"")</f>
        <v/>
      </c>
      <c r="AK1010" s="17" t="str">
        <f>+IF('Colaris Pokedex'!AN203&lt;&gt;"",'Colaris Pokedex'!AN203,"")</f>
        <v/>
      </c>
      <c r="AL1010" s="17" t="str">
        <f>+IF('Colaris Pokedex'!AO203&lt;&gt;"",'Colaris Pokedex'!AO203,"")</f>
        <v/>
      </c>
      <c r="AM1010" s="17" t="str">
        <f>+IF('Colaris Pokedex'!AP203&lt;&gt;"",'Colaris Pokedex'!AP203,"")</f>
        <v/>
      </c>
      <c r="AN1010" s="17">
        <f>+IF('Colaris Pokedex'!AQ203&lt;&gt;"",'Colaris Pokedex'!AQ203,"")</f>
        <v>0</v>
      </c>
      <c r="AO1010" s="17">
        <f>+IF('Colaris Pokedex'!AR203&lt;&gt;"",'Colaris Pokedex'!AR203,"")</f>
        <v>25</v>
      </c>
      <c r="AP1010" s="17">
        <f>+IF('Colaris Pokedex'!AS203&lt;&gt;"",'Colaris Pokedex'!AS203,"")</f>
        <v>0</v>
      </c>
      <c r="AQ1010" s="17" t="str">
        <f>+IF('Colaris Pokedex'!AT203&lt;&gt;"",'Colaris Pokedex'!AT203,"")</f>
        <v/>
      </c>
      <c r="AT1010" s="17" t="str">
        <f t="shared" si="28"/>
        <v>[1009];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6" x14ac:dyDescent="0.25">
      <c r="A1011" s="16">
        <v>1010</v>
      </c>
      <c r="B1011" s="17" t="str">
        <f>+IF('Colaris Pokedex'!E204&lt;&gt;"",'Colaris Pokedex'!E204,"")</f>
        <v>Babroon</v>
      </c>
      <c r="C1011" s="17" t="str">
        <f>+IF('Colaris Pokedex'!F204&lt;&gt;"",'Colaris Pokedex'!F204,"")</f>
        <v>BABROON</v>
      </c>
      <c r="D1011" s="17" t="str">
        <f>+IF('Colaris Pokedex'!G204&lt;&gt;"",'Colaris Pokedex'!G204,"")</f>
        <v>FIGHTING</v>
      </c>
      <c r="E1011" s="17" t="str">
        <f>+IF('Colaris Pokedex'!H204&lt;&gt;"",'Colaris Pokedex'!H204,"")</f>
        <v>PSYCHIC</v>
      </c>
      <c r="F1011" s="17" t="str">
        <f>+IF('Colaris Pokedex'!I204&lt;&gt;"",'Colaris Pokedex'!I204,"")</f>
        <v>30,30,30,30,30,30</v>
      </c>
      <c r="G1011" s="17" t="str">
        <f>+IF('Colaris Pokedex'!J204&lt;&gt;"",'Colaris Pokedex'!J204,"")</f>
        <v>Female50Percent</v>
      </c>
      <c r="H1011" s="17" t="str">
        <f>+IF('Colaris Pokedex'!K204&lt;&gt;"",'Colaris Pokedex'!K204,"")</f>
        <v>Medium</v>
      </c>
      <c r="I1011" s="17">
        <f>+IF('Colaris Pokedex'!L204&lt;&gt;"",'Colaris Pokedex'!L204,"")</f>
        <v>0</v>
      </c>
      <c r="J1011" s="17" t="str">
        <f>+IF('Colaris Pokedex'!M204&lt;&gt;"",'Colaris Pokedex'!M204,"")</f>
        <v>0,0,0,0,0,0</v>
      </c>
      <c r="K1011" s="17">
        <f>+IF('Colaris Pokedex'!N204&lt;&gt;"",'Colaris Pokedex'!N204,"")</f>
        <v>255</v>
      </c>
      <c r="L1011" s="17">
        <f>+IF('Colaris Pokedex'!O204&lt;&gt;"",'Colaris Pokedex'!O204,"")</f>
        <v>70</v>
      </c>
      <c r="M1011" s="17" t="str">
        <f>+IF('Colaris Pokedex'!P204&lt;&gt;"",'Colaris Pokedex'!P204,"")</f>
        <v>RUNAWAY</v>
      </c>
      <c r="N1011" s="17" t="str">
        <f>+IF('Colaris Pokedex'!Q204&lt;&gt;"",'Colaris Pokedex'!Q204,"")</f>
        <v/>
      </c>
      <c r="O1011" s="17" t="str">
        <f>+IF('Colaris Pokedex'!R204&lt;&gt;"",'Colaris Pokedex'!R204,"")</f>
        <v>1,TACKLE,1,LEER,1,GROWL,1,SCARYFACE</v>
      </c>
      <c r="P1011" s="17" t="str">
        <f>+IF('Colaris Pokedex'!S204&lt;&gt;"",'Colaris Pokedex'!S204,"")</f>
        <v>FIREPUNCH,THUNDERPUNCH,ICEPUNCH,SWORDSDANCE,TAUNT,TRICK,GRASSYTERRAIN</v>
      </c>
      <c r="Q1011" s="17" t="str">
        <f>+IF('Colaris Pokedex'!T204&lt;&gt;"",'Colaris Pokedex'!T204,"")</f>
        <v>Field</v>
      </c>
      <c r="R1011" s="17">
        <f>+IF('Colaris Pokedex'!U204&lt;&gt;"",'Colaris Pokedex'!U204,"")</f>
        <v>4080</v>
      </c>
      <c r="S1011" s="17">
        <f>+IF('Colaris Pokedex'!V204&lt;&gt;"",'Colaris Pokedex'!V204,"")</f>
        <v>0.1</v>
      </c>
      <c r="T1011" s="17">
        <f>+IF('Colaris Pokedex'!W204&lt;&gt;"",'Colaris Pokedex'!W204,"")</f>
        <v>0.1</v>
      </c>
      <c r="U1011" s="17" t="str">
        <f>+IF('Colaris Pokedex'!X204&lt;&gt;"",'Colaris Pokedex'!X204,"")</f>
        <v>Brown</v>
      </c>
      <c r="V1011" s="17" t="str">
        <f>+IF('Colaris Pokedex'!Y204&lt;&gt;"",'Colaris Pokedex'!Y204,"")</f>
        <v/>
      </c>
      <c r="W1011" s="17">
        <f>+IF('Colaris Pokedex'!Z204&lt;&gt;"",'Colaris Pokedex'!Z204,"")</f>
        <v>1010</v>
      </c>
      <c r="X1011" s="17">
        <f>+IF('Colaris Pokedex'!AA204&lt;&gt;"",'Colaris Pokedex'!AA204,"")</f>
        <v>0</v>
      </c>
      <c r="Y1011" s="17">
        <f>+IF('Colaris Pokedex'!AB204&lt;&gt;"",'Colaris Pokedex'!AB204,"")</f>
        <v>0</v>
      </c>
      <c r="Z1011" s="17">
        <f>+IF('Colaris Pokedex'!AC204&lt;&gt;"",'Colaris Pokedex'!AC204,"")</f>
        <v>0</v>
      </c>
      <c r="AA1011" s="17">
        <f>+IF('Colaris Pokedex'!AD204&lt;&gt;"",'Colaris Pokedex'!AD204,"")</f>
        <v>0</v>
      </c>
      <c r="AB1011" s="17">
        <f>+IF('Colaris Pokedex'!AE204&lt;&gt;"",'Colaris Pokedex'!AE204,"")</f>
        <v>0</v>
      </c>
      <c r="AC1011" s="17">
        <f>+IF('Colaris Pokedex'!AF204&lt;&gt;"",'Colaris Pokedex'!AF204,"")</f>
        <v>0</v>
      </c>
      <c r="AD1011" s="17">
        <f>+IF('Colaris Pokedex'!AG204&lt;&gt;"",'Colaris Pokedex'!AG204,"")</f>
        <v>0</v>
      </c>
      <c r="AE1011" s="17">
        <f>+IF('Colaris Pokedex'!AH204&lt;&gt;"",'Colaris Pokedex'!AH204,"")</f>
        <v>0</v>
      </c>
      <c r="AF1011" s="17">
        <f>+IF('Colaris Pokedex'!AI204&lt;&gt;"",'Colaris Pokedex'!AI204,"")</f>
        <v>0</v>
      </c>
      <c r="AG1011" s="17" t="str">
        <f>+IF('Colaris Pokedex'!AJ204&lt;&gt;"",'Colaris Pokedex'!AJ204,"")</f>
        <v>1010,0,0,0,0,0,0,0,0,0</v>
      </c>
      <c r="AH1011" s="17" t="str">
        <f>+IF('Colaris Pokedex'!AK204&lt;&gt;"",'Colaris Pokedex'!AK204,"")</f>
        <v>TODO</v>
      </c>
      <c r="AI1011" s="17" t="str">
        <f>+IF('Colaris Pokedex'!AL204&lt;&gt;"",'Colaris Pokedex'!AL204,"")</f>
        <v>"TO DO"</v>
      </c>
      <c r="AJ1011" s="17" t="str">
        <f>+IF('Colaris Pokedex'!AM204&lt;&gt;"",'Colaris Pokedex'!AM204,"")</f>
        <v/>
      </c>
      <c r="AK1011" s="17" t="str">
        <f>+IF('Colaris Pokedex'!AN204&lt;&gt;"",'Colaris Pokedex'!AN204,"")</f>
        <v/>
      </c>
      <c r="AL1011" s="17" t="str">
        <f>+IF('Colaris Pokedex'!AO204&lt;&gt;"",'Colaris Pokedex'!AO204,"")</f>
        <v/>
      </c>
      <c r="AM1011" s="17" t="str">
        <f>+IF('Colaris Pokedex'!AP204&lt;&gt;"",'Colaris Pokedex'!AP204,"")</f>
        <v/>
      </c>
      <c r="AN1011" s="17">
        <f>+IF('Colaris Pokedex'!AQ204&lt;&gt;"",'Colaris Pokedex'!AQ204,"")</f>
        <v>0</v>
      </c>
      <c r="AO1011" s="17">
        <f>+IF('Colaris Pokedex'!AR204&lt;&gt;"",'Colaris Pokedex'!AR204,"")</f>
        <v>25</v>
      </c>
      <c r="AP1011" s="17">
        <f>+IF('Colaris Pokedex'!AS204&lt;&gt;"",'Colaris Pokedex'!AS204,"")</f>
        <v>0</v>
      </c>
      <c r="AQ1011" s="17" t="str">
        <f>+IF('Colaris Pokedex'!AT204&lt;&gt;"",'Colaris Pokedex'!AT204,"")</f>
        <v/>
      </c>
      <c r="AT1011" s="17" t="str">
        <f t="shared" si="28"/>
        <v>[1010];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6" x14ac:dyDescent="0.25">
      <c r="A1012" s="16">
        <v>1011</v>
      </c>
      <c r="B1012" s="17" t="str">
        <f>+IF('Colaris Pokedex'!E205&lt;&gt;"",'Colaris Pokedex'!E205,"")</f>
        <v>Pyukuruku</v>
      </c>
      <c r="C1012" s="17" t="str">
        <f>+IF('Colaris Pokedex'!F205&lt;&gt;"",'Colaris Pokedex'!F205,"")</f>
        <v>PYUKURUKU</v>
      </c>
      <c r="D1012" s="17" t="str">
        <f>+IF('Colaris Pokedex'!G205&lt;&gt;"",'Colaris Pokedex'!G205,"")</f>
        <v>WATER</v>
      </c>
      <c r="E1012" s="17" t="str">
        <f>+IF('Colaris Pokedex'!H205&lt;&gt;"",'Colaris Pokedex'!H205,"")</f>
        <v>ROCK</v>
      </c>
      <c r="F1012" s="17" t="str">
        <f>+IF('Colaris Pokedex'!I205&lt;&gt;"",'Colaris Pokedex'!I205,"")</f>
        <v>30,30,30,30,30,30</v>
      </c>
      <c r="G1012" s="17" t="str">
        <f>+IF('Colaris Pokedex'!J205&lt;&gt;"",'Colaris Pokedex'!J205,"")</f>
        <v>Female50Percent</v>
      </c>
      <c r="H1012" s="17" t="str">
        <f>+IF('Colaris Pokedex'!K205&lt;&gt;"",'Colaris Pokedex'!K205,"")</f>
        <v>Medium</v>
      </c>
      <c r="I1012" s="17">
        <f>+IF('Colaris Pokedex'!L205&lt;&gt;"",'Colaris Pokedex'!L205,"")</f>
        <v>0</v>
      </c>
      <c r="J1012" s="17" t="str">
        <f>+IF('Colaris Pokedex'!M205&lt;&gt;"",'Colaris Pokedex'!M205,"")</f>
        <v>0,0,0,0,0,0</v>
      </c>
      <c r="K1012" s="17">
        <f>+IF('Colaris Pokedex'!N205&lt;&gt;"",'Colaris Pokedex'!N205,"")</f>
        <v>255</v>
      </c>
      <c r="L1012" s="17">
        <f>+IF('Colaris Pokedex'!O205&lt;&gt;"",'Colaris Pokedex'!O205,"")</f>
        <v>70</v>
      </c>
      <c r="M1012" s="17" t="str">
        <f>+IF('Colaris Pokedex'!P205&lt;&gt;"",'Colaris Pokedex'!P205,"")</f>
        <v>RUNAWAY</v>
      </c>
      <c r="N1012" s="17" t="str">
        <f>+IF('Colaris Pokedex'!Q205&lt;&gt;"",'Colaris Pokedex'!Q205,"")</f>
        <v/>
      </c>
      <c r="O1012" s="17" t="str">
        <f>+IF('Colaris Pokedex'!R205&lt;&gt;"",'Colaris Pokedex'!R205,"")</f>
        <v>1,TACKLE,1,LEER,1,GROWL,1,SCARYFACE</v>
      </c>
      <c r="P1012" s="17" t="str">
        <f>+IF('Colaris Pokedex'!S205&lt;&gt;"",'Colaris Pokedex'!S205,"")</f>
        <v>FIREPUNCH,THUNDERPUNCH,ICEPUNCH,SWORDSDANCE,TAUNT,TRICK,GRASSYTERRAIN</v>
      </c>
      <c r="Q1012" s="17" t="str">
        <f>+IF('Colaris Pokedex'!T205&lt;&gt;"",'Colaris Pokedex'!T205,"")</f>
        <v>Field</v>
      </c>
      <c r="R1012" s="17">
        <f>+IF('Colaris Pokedex'!U205&lt;&gt;"",'Colaris Pokedex'!U205,"")</f>
        <v>4080</v>
      </c>
      <c r="S1012" s="17">
        <f>+IF('Colaris Pokedex'!V205&lt;&gt;"",'Colaris Pokedex'!V205,"")</f>
        <v>0.1</v>
      </c>
      <c r="T1012" s="17">
        <f>+IF('Colaris Pokedex'!W205&lt;&gt;"",'Colaris Pokedex'!W205,"")</f>
        <v>0.1</v>
      </c>
      <c r="U1012" s="17" t="str">
        <f>+IF('Colaris Pokedex'!X205&lt;&gt;"",'Colaris Pokedex'!X205,"")</f>
        <v>Brown</v>
      </c>
      <c r="V1012" s="17" t="str">
        <f>+IF('Colaris Pokedex'!Y205&lt;&gt;"",'Colaris Pokedex'!Y205,"")</f>
        <v/>
      </c>
      <c r="W1012" s="17">
        <f>+IF('Colaris Pokedex'!Z205&lt;&gt;"",'Colaris Pokedex'!Z205,"")</f>
        <v>1011</v>
      </c>
      <c r="X1012" s="17">
        <f>+IF('Colaris Pokedex'!AA205&lt;&gt;"",'Colaris Pokedex'!AA205,"")</f>
        <v>0</v>
      </c>
      <c r="Y1012" s="17">
        <f>+IF('Colaris Pokedex'!AB205&lt;&gt;"",'Colaris Pokedex'!AB205,"")</f>
        <v>0</v>
      </c>
      <c r="Z1012" s="17">
        <f>+IF('Colaris Pokedex'!AC205&lt;&gt;"",'Colaris Pokedex'!AC205,"")</f>
        <v>0</v>
      </c>
      <c r="AA1012" s="17">
        <f>+IF('Colaris Pokedex'!AD205&lt;&gt;"",'Colaris Pokedex'!AD205,"")</f>
        <v>0</v>
      </c>
      <c r="AB1012" s="17">
        <f>+IF('Colaris Pokedex'!AE205&lt;&gt;"",'Colaris Pokedex'!AE205,"")</f>
        <v>0</v>
      </c>
      <c r="AC1012" s="17">
        <f>+IF('Colaris Pokedex'!AF205&lt;&gt;"",'Colaris Pokedex'!AF205,"")</f>
        <v>0</v>
      </c>
      <c r="AD1012" s="17">
        <f>+IF('Colaris Pokedex'!AG205&lt;&gt;"",'Colaris Pokedex'!AG205,"")</f>
        <v>0</v>
      </c>
      <c r="AE1012" s="17">
        <f>+IF('Colaris Pokedex'!AH205&lt;&gt;"",'Colaris Pokedex'!AH205,"")</f>
        <v>0</v>
      </c>
      <c r="AF1012" s="17">
        <f>+IF('Colaris Pokedex'!AI205&lt;&gt;"",'Colaris Pokedex'!AI205,"")</f>
        <v>0</v>
      </c>
      <c r="AG1012" s="17" t="str">
        <f>+IF('Colaris Pokedex'!AJ205&lt;&gt;"",'Colaris Pokedex'!AJ205,"")</f>
        <v>1011,0,0,0,0,0,0,0,0,0</v>
      </c>
      <c r="AH1012" s="17" t="str">
        <f>+IF('Colaris Pokedex'!AK205&lt;&gt;"",'Colaris Pokedex'!AK205,"")</f>
        <v>TODO</v>
      </c>
      <c r="AI1012" s="17" t="str">
        <f>+IF('Colaris Pokedex'!AL205&lt;&gt;"",'Colaris Pokedex'!AL205,"")</f>
        <v>"TO DO"</v>
      </c>
      <c r="AJ1012" s="17" t="str">
        <f>+IF('Colaris Pokedex'!AM205&lt;&gt;"",'Colaris Pokedex'!AM205,"")</f>
        <v/>
      </c>
      <c r="AK1012" s="17" t="str">
        <f>+IF('Colaris Pokedex'!AN205&lt;&gt;"",'Colaris Pokedex'!AN205,"")</f>
        <v/>
      </c>
      <c r="AL1012" s="17" t="str">
        <f>+IF('Colaris Pokedex'!AO205&lt;&gt;"",'Colaris Pokedex'!AO205,"")</f>
        <v/>
      </c>
      <c r="AM1012" s="17" t="str">
        <f>+IF('Colaris Pokedex'!AP205&lt;&gt;"",'Colaris Pokedex'!AP205,"")</f>
        <v/>
      </c>
      <c r="AN1012" s="17">
        <f>+IF('Colaris Pokedex'!AQ205&lt;&gt;"",'Colaris Pokedex'!AQ205,"")</f>
        <v>0</v>
      </c>
      <c r="AO1012" s="17">
        <f>+IF('Colaris Pokedex'!AR205&lt;&gt;"",'Colaris Pokedex'!AR205,"")</f>
        <v>25</v>
      </c>
      <c r="AP1012" s="17">
        <f>+IF('Colaris Pokedex'!AS205&lt;&gt;"",'Colaris Pokedex'!AS205,"")</f>
        <v>0</v>
      </c>
      <c r="AQ1012" s="17" t="str">
        <f>+IF('Colaris Pokedex'!AT205&lt;&gt;"",'Colaris Pokedex'!AT205,"")</f>
        <v/>
      </c>
      <c r="AT1012" s="17" t="str">
        <f t="shared" si="28"/>
        <v>[1011];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6" x14ac:dyDescent="0.25">
      <c r="A1013" s="16">
        <v>1012</v>
      </c>
      <c r="B1013" s="17" t="str">
        <f>+IF('Colaris Pokedex'!E206&lt;&gt;"",'Colaris Pokedex'!E206,"")</f>
        <v>Maxior</v>
      </c>
      <c r="C1013" s="17" t="str">
        <f>+IF('Colaris Pokedex'!F206&lt;&gt;"",'Colaris Pokedex'!F206,"")</f>
        <v>MAXIOR</v>
      </c>
      <c r="D1013" s="17" t="str">
        <f>+IF('Colaris Pokedex'!G206&lt;&gt;"",'Colaris Pokedex'!G206,"")</f>
        <v>FLYING</v>
      </c>
      <c r="E1013" s="17" t="str">
        <f>+IF('Colaris Pokedex'!H206&lt;&gt;"",'Colaris Pokedex'!H206,"")</f>
        <v>ROCK</v>
      </c>
      <c r="F1013" s="17" t="str">
        <f>+IF('Colaris Pokedex'!I206&lt;&gt;"",'Colaris Pokedex'!I206,"")</f>
        <v>30,30,30,30,30,30</v>
      </c>
      <c r="G1013" s="17" t="str">
        <f>+IF('Colaris Pokedex'!J206&lt;&gt;"",'Colaris Pokedex'!J206,"")</f>
        <v>Female50Percent</v>
      </c>
      <c r="H1013" s="17" t="str">
        <f>+IF('Colaris Pokedex'!K206&lt;&gt;"",'Colaris Pokedex'!K206,"")</f>
        <v>Medium</v>
      </c>
      <c r="I1013" s="17">
        <f>+IF('Colaris Pokedex'!L206&lt;&gt;"",'Colaris Pokedex'!L206,"")</f>
        <v>0</v>
      </c>
      <c r="J1013" s="17" t="str">
        <f>+IF('Colaris Pokedex'!M206&lt;&gt;"",'Colaris Pokedex'!M206,"")</f>
        <v>0,0,0,0,0,0</v>
      </c>
      <c r="K1013" s="17">
        <f>+IF('Colaris Pokedex'!N206&lt;&gt;"",'Colaris Pokedex'!N206,"")</f>
        <v>255</v>
      </c>
      <c r="L1013" s="17">
        <f>+IF('Colaris Pokedex'!O206&lt;&gt;"",'Colaris Pokedex'!O206,"")</f>
        <v>70</v>
      </c>
      <c r="M1013" s="17" t="str">
        <f>+IF('Colaris Pokedex'!P206&lt;&gt;"",'Colaris Pokedex'!P206,"")</f>
        <v>RUNAWAY</v>
      </c>
      <c r="N1013" s="17" t="str">
        <f>+IF('Colaris Pokedex'!Q206&lt;&gt;"",'Colaris Pokedex'!Q206,"")</f>
        <v/>
      </c>
      <c r="O1013" s="17" t="str">
        <f>+IF('Colaris Pokedex'!R206&lt;&gt;"",'Colaris Pokedex'!R206,"")</f>
        <v>1,TACKLE,1,LEER,1,GROWL,1,SCARYFACE</v>
      </c>
      <c r="P1013" s="17" t="str">
        <f>+IF('Colaris Pokedex'!S206&lt;&gt;"",'Colaris Pokedex'!S206,"")</f>
        <v>FIREPUNCH,THUNDERPUNCH,ICEPUNCH,SWORDSDANCE,TAUNT,TRICK,GRASSYTERRAIN</v>
      </c>
      <c r="Q1013" s="17" t="str">
        <f>+IF('Colaris Pokedex'!T206&lt;&gt;"",'Colaris Pokedex'!T206,"")</f>
        <v>Field</v>
      </c>
      <c r="R1013" s="17">
        <f>+IF('Colaris Pokedex'!U206&lt;&gt;"",'Colaris Pokedex'!U206,"")</f>
        <v>4080</v>
      </c>
      <c r="S1013" s="17">
        <f>+IF('Colaris Pokedex'!V206&lt;&gt;"",'Colaris Pokedex'!V206,"")</f>
        <v>0.1</v>
      </c>
      <c r="T1013" s="17">
        <f>+IF('Colaris Pokedex'!W206&lt;&gt;"",'Colaris Pokedex'!W206,"")</f>
        <v>0.1</v>
      </c>
      <c r="U1013" s="17" t="str">
        <f>+IF('Colaris Pokedex'!X206&lt;&gt;"",'Colaris Pokedex'!X206,"")</f>
        <v>Brown</v>
      </c>
      <c r="V1013" s="17" t="str">
        <f>+IF('Colaris Pokedex'!Y206&lt;&gt;"",'Colaris Pokedex'!Y206,"")</f>
        <v/>
      </c>
      <c r="W1013" s="17">
        <f>+IF('Colaris Pokedex'!Z206&lt;&gt;"",'Colaris Pokedex'!Z206,"")</f>
        <v>1012</v>
      </c>
      <c r="X1013" s="17">
        <f>+IF('Colaris Pokedex'!AA206&lt;&gt;"",'Colaris Pokedex'!AA206,"")</f>
        <v>0</v>
      </c>
      <c r="Y1013" s="17">
        <f>+IF('Colaris Pokedex'!AB206&lt;&gt;"",'Colaris Pokedex'!AB206,"")</f>
        <v>0</v>
      </c>
      <c r="Z1013" s="17">
        <f>+IF('Colaris Pokedex'!AC206&lt;&gt;"",'Colaris Pokedex'!AC206,"")</f>
        <v>0</v>
      </c>
      <c r="AA1013" s="17">
        <f>+IF('Colaris Pokedex'!AD206&lt;&gt;"",'Colaris Pokedex'!AD206,"")</f>
        <v>0</v>
      </c>
      <c r="AB1013" s="17">
        <f>+IF('Colaris Pokedex'!AE206&lt;&gt;"",'Colaris Pokedex'!AE206,"")</f>
        <v>0</v>
      </c>
      <c r="AC1013" s="17">
        <f>+IF('Colaris Pokedex'!AF206&lt;&gt;"",'Colaris Pokedex'!AF206,"")</f>
        <v>0</v>
      </c>
      <c r="AD1013" s="17">
        <f>+IF('Colaris Pokedex'!AG206&lt;&gt;"",'Colaris Pokedex'!AG206,"")</f>
        <v>0</v>
      </c>
      <c r="AE1013" s="17">
        <f>+IF('Colaris Pokedex'!AH206&lt;&gt;"",'Colaris Pokedex'!AH206,"")</f>
        <v>0</v>
      </c>
      <c r="AF1013" s="17">
        <f>+IF('Colaris Pokedex'!AI206&lt;&gt;"",'Colaris Pokedex'!AI206,"")</f>
        <v>0</v>
      </c>
      <c r="AG1013" s="17" t="str">
        <f>+IF('Colaris Pokedex'!AJ206&lt;&gt;"",'Colaris Pokedex'!AJ206,"")</f>
        <v>1012,0,0,0,0,0,0,0,0,0</v>
      </c>
      <c r="AH1013" s="17" t="str">
        <f>+IF('Colaris Pokedex'!AK206&lt;&gt;"",'Colaris Pokedex'!AK206,"")</f>
        <v>TODO</v>
      </c>
      <c r="AI1013" s="17" t="str">
        <f>+IF('Colaris Pokedex'!AL206&lt;&gt;"",'Colaris Pokedex'!AL206,"")</f>
        <v>"TO DO"</v>
      </c>
      <c r="AJ1013" s="17" t="str">
        <f>+IF('Colaris Pokedex'!AM206&lt;&gt;"",'Colaris Pokedex'!AM206,"")</f>
        <v/>
      </c>
      <c r="AK1013" s="17" t="str">
        <f>+IF('Colaris Pokedex'!AN206&lt;&gt;"",'Colaris Pokedex'!AN206,"")</f>
        <v/>
      </c>
      <c r="AL1013" s="17" t="str">
        <f>+IF('Colaris Pokedex'!AO206&lt;&gt;"",'Colaris Pokedex'!AO206,"")</f>
        <v/>
      </c>
      <c r="AM1013" s="17" t="str">
        <f>+IF('Colaris Pokedex'!AP206&lt;&gt;"",'Colaris Pokedex'!AP206,"")</f>
        <v/>
      </c>
      <c r="AN1013" s="17">
        <f>+IF('Colaris Pokedex'!AQ206&lt;&gt;"",'Colaris Pokedex'!AQ206,"")</f>
        <v>0</v>
      </c>
      <c r="AO1013" s="17">
        <f>+IF('Colaris Pokedex'!AR206&lt;&gt;"",'Colaris Pokedex'!AR206,"")</f>
        <v>25</v>
      </c>
      <c r="AP1013" s="17">
        <f>+IF('Colaris Pokedex'!AS206&lt;&gt;"",'Colaris Pokedex'!AS206,"")</f>
        <v>0</v>
      </c>
      <c r="AQ1013" s="17" t="str">
        <f>+IF('Colaris Pokedex'!AT206&lt;&gt;"",'Colaris Pokedex'!AT206,"")</f>
        <v/>
      </c>
      <c r="AT1013" s="17" t="str">
        <f t="shared" si="28"/>
        <v>[1012];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6" x14ac:dyDescent="0.25">
      <c r="A1014" s="16">
        <v>1013</v>
      </c>
      <c r="B1014" s="17" t="str">
        <f>+IF('Colaris Pokedex'!E207&lt;&gt;"",'Colaris Pokedex'!E207,"")</f>
        <v>Komalo</v>
      </c>
      <c r="C1014" s="17" t="str">
        <f>+IF('Colaris Pokedex'!F207&lt;&gt;"",'Colaris Pokedex'!F207,"")</f>
        <v>KOMALO</v>
      </c>
      <c r="D1014" s="17" t="str">
        <f>+IF('Colaris Pokedex'!G207&lt;&gt;"",'Colaris Pokedex'!G207,"")</f>
        <v>NORMAL</v>
      </c>
      <c r="E1014" s="17" t="str">
        <f>+IF('Colaris Pokedex'!H207&lt;&gt;"",'Colaris Pokedex'!H207,"")</f>
        <v>FERAL</v>
      </c>
      <c r="F1014" s="17" t="str">
        <f>+IF('Colaris Pokedex'!I207&lt;&gt;"",'Colaris Pokedex'!I207,"")</f>
        <v>30,30,30,30,30,30</v>
      </c>
      <c r="G1014" s="17" t="str">
        <f>+IF('Colaris Pokedex'!J207&lt;&gt;"",'Colaris Pokedex'!J207,"")</f>
        <v>Female50Percent</v>
      </c>
      <c r="H1014" s="17" t="str">
        <f>+IF('Colaris Pokedex'!K207&lt;&gt;"",'Colaris Pokedex'!K207,"")</f>
        <v>Medium</v>
      </c>
      <c r="I1014" s="17">
        <f>+IF('Colaris Pokedex'!L207&lt;&gt;"",'Colaris Pokedex'!L207,"")</f>
        <v>0</v>
      </c>
      <c r="J1014" s="17" t="str">
        <f>+IF('Colaris Pokedex'!M207&lt;&gt;"",'Colaris Pokedex'!M207,"")</f>
        <v>0,0,0,0,0,0</v>
      </c>
      <c r="K1014" s="17">
        <f>+IF('Colaris Pokedex'!N207&lt;&gt;"",'Colaris Pokedex'!N207,"")</f>
        <v>255</v>
      </c>
      <c r="L1014" s="17">
        <f>+IF('Colaris Pokedex'!O207&lt;&gt;"",'Colaris Pokedex'!O207,"")</f>
        <v>70</v>
      </c>
      <c r="M1014" s="17" t="str">
        <f>+IF('Colaris Pokedex'!P207&lt;&gt;"",'Colaris Pokedex'!P207,"")</f>
        <v>RUNAWAY</v>
      </c>
      <c r="N1014" s="17" t="str">
        <f>+IF('Colaris Pokedex'!Q207&lt;&gt;"",'Colaris Pokedex'!Q207,"")</f>
        <v/>
      </c>
      <c r="O1014" s="17" t="str">
        <f>+IF('Colaris Pokedex'!R207&lt;&gt;"",'Colaris Pokedex'!R207,"")</f>
        <v>1,TACKLE,1,LEER,1,GROWL,1,SCARYFACE</v>
      </c>
      <c r="P1014" s="17" t="str">
        <f>+IF('Colaris Pokedex'!S207&lt;&gt;"",'Colaris Pokedex'!S207,"")</f>
        <v>FIREPUNCH,THUNDERPUNCH,ICEPUNCH,SWORDSDANCE,TAUNT,TRICK,GRASSYTERRAIN</v>
      </c>
      <c r="Q1014" s="17" t="str">
        <f>+IF('Colaris Pokedex'!T207&lt;&gt;"",'Colaris Pokedex'!T207,"")</f>
        <v>Field</v>
      </c>
      <c r="R1014" s="17">
        <f>+IF('Colaris Pokedex'!U207&lt;&gt;"",'Colaris Pokedex'!U207,"")</f>
        <v>4080</v>
      </c>
      <c r="S1014" s="17">
        <f>+IF('Colaris Pokedex'!V207&lt;&gt;"",'Colaris Pokedex'!V207,"")</f>
        <v>0.1</v>
      </c>
      <c r="T1014" s="17">
        <f>+IF('Colaris Pokedex'!W207&lt;&gt;"",'Colaris Pokedex'!W207,"")</f>
        <v>0.1</v>
      </c>
      <c r="U1014" s="17" t="str">
        <f>+IF('Colaris Pokedex'!X207&lt;&gt;"",'Colaris Pokedex'!X207,"")</f>
        <v>Brown</v>
      </c>
      <c r="V1014" s="17" t="str">
        <f>+IF('Colaris Pokedex'!Y207&lt;&gt;"",'Colaris Pokedex'!Y207,"")</f>
        <v/>
      </c>
      <c r="W1014" s="17">
        <f>+IF('Colaris Pokedex'!Z207&lt;&gt;"",'Colaris Pokedex'!Z207,"")</f>
        <v>1013</v>
      </c>
      <c r="X1014" s="17">
        <f>+IF('Colaris Pokedex'!AA207&lt;&gt;"",'Colaris Pokedex'!AA207,"")</f>
        <v>0</v>
      </c>
      <c r="Y1014" s="17">
        <f>+IF('Colaris Pokedex'!AB207&lt;&gt;"",'Colaris Pokedex'!AB207,"")</f>
        <v>0</v>
      </c>
      <c r="Z1014" s="17">
        <f>+IF('Colaris Pokedex'!AC207&lt;&gt;"",'Colaris Pokedex'!AC207,"")</f>
        <v>0</v>
      </c>
      <c r="AA1014" s="17">
        <f>+IF('Colaris Pokedex'!AD207&lt;&gt;"",'Colaris Pokedex'!AD207,"")</f>
        <v>0</v>
      </c>
      <c r="AB1014" s="17">
        <f>+IF('Colaris Pokedex'!AE207&lt;&gt;"",'Colaris Pokedex'!AE207,"")</f>
        <v>0</v>
      </c>
      <c r="AC1014" s="17">
        <f>+IF('Colaris Pokedex'!AF207&lt;&gt;"",'Colaris Pokedex'!AF207,"")</f>
        <v>0</v>
      </c>
      <c r="AD1014" s="17">
        <f>+IF('Colaris Pokedex'!AG207&lt;&gt;"",'Colaris Pokedex'!AG207,"")</f>
        <v>0</v>
      </c>
      <c r="AE1014" s="17">
        <f>+IF('Colaris Pokedex'!AH207&lt;&gt;"",'Colaris Pokedex'!AH207,"")</f>
        <v>0</v>
      </c>
      <c r="AF1014" s="17">
        <f>+IF('Colaris Pokedex'!AI207&lt;&gt;"",'Colaris Pokedex'!AI207,"")</f>
        <v>0</v>
      </c>
      <c r="AG1014" s="17" t="str">
        <f>+IF('Colaris Pokedex'!AJ207&lt;&gt;"",'Colaris Pokedex'!AJ207,"")</f>
        <v>1013,0,0,0,0,0,0,0,0,0</v>
      </c>
      <c r="AH1014" s="17" t="str">
        <f>+IF('Colaris Pokedex'!AK207&lt;&gt;"",'Colaris Pokedex'!AK207,"")</f>
        <v>TODO</v>
      </c>
      <c r="AI1014" s="17" t="str">
        <f>+IF('Colaris Pokedex'!AL207&lt;&gt;"",'Colaris Pokedex'!AL207,"")</f>
        <v>"TO DO"</v>
      </c>
      <c r="AJ1014" s="17" t="str">
        <f>+IF('Colaris Pokedex'!AM207&lt;&gt;"",'Colaris Pokedex'!AM207,"")</f>
        <v/>
      </c>
      <c r="AK1014" s="17" t="str">
        <f>+IF('Colaris Pokedex'!AN207&lt;&gt;"",'Colaris Pokedex'!AN207,"")</f>
        <v/>
      </c>
      <c r="AL1014" s="17" t="str">
        <f>+IF('Colaris Pokedex'!AO207&lt;&gt;"",'Colaris Pokedex'!AO207,"")</f>
        <v/>
      </c>
      <c r="AM1014" s="17" t="str">
        <f>+IF('Colaris Pokedex'!AP207&lt;&gt;"",'Colaris Pokedex'!AP207,"")</f>
        <v/>
      </c>
      <c r="AN1014" s="17">
        <f>+IF('Colaris Pokedex'!AQ207&lt;&gt;"",'Colaris Pokedex'!AQ207,"")</f>
        <v>0</v>
      </c>
      <c r="AO1014" s="17">
        <f>+IF('Colaris Pokedex'!AR207&lt;&gt;"",'Colaris Pokedex'!AR207,"")</f>
        <v>25</v>
      </c>
      <c r="AP1014" s="17">
        <f>+IF('Colaris Pokedex'!AS207&lt;&gt;"",'Colaris Pokedex'!AS207,"")</f>
        <v>0</v>
      </c>
      <c r="AQ1014" s="17" t="str">
        <f>+IF('Colaris Pokedex'!AT207&lt;&gt;"",'Colaris Pokedex'!AT207,"")</f>
        <v/>
      </c>
      <c r="AT1014" s="17" t="str">
        <f t="shared" si="28"/>
        <v>[1013];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6" x14ac:dyDescent="0.25">
      <c r="A1015" s="16">
        <v>1014</v>
      </c>
      <c r="B1015" s="17" t="str">
        <f>+IF('Colaris Pokedex'!E208&lt;&gt;"",'Colaris Pokedex'!E208,"")</f>
        <v>Explonator</v>
      </c>
      <c r="C1015" s="17" t="str">
        <f>+IF('Colaris Pokedex'!F208&lt;&gt;"",'Colaris Pokedex'!F208,"")</f>
        <v>EXPLONATOR</v>
      </c>
      <c r="D1015" s="17" t="str">
        <f>+IF('Colaris Pokedex'!G208&lt;&gt;"",'Colaris Pokedex'!G208,"")</f>
        <v>FIRE</v>
      </c>
      <c r="E1015" s="17" t="str">
        <f>+IF('Colaris Pokedex'!H208&lt;&gt;"",'Colaris Pokedex'!H208,"")</f>
        <v>DRAGON</v>
      </c>
      <c r="F1015" s="17" t="str">
        <f>+IF('Colaris Pokedex'!I208&lt;&gt;"",'Colaris Pokedex'!I208,"")</f>
        <v>30,30,30,30,30,30</v>
      </c>
      <c r="G1015" s="17" t="str">
        <f>+IF('Colaris Pokedex'!J208&lt;&gt;"",'Colaris Pokedex'!J208,"")</f>
        <v>Female50Percent</v>
      </c>
      <c r="H1015" s="17" t="str">
        <f>+IF('Colaris Pokedex'!K208&lt;&gt;"",'Colaris Pokedex'!K208,"")</f>
        <v>Medium</v>
      </c>
      <c r="I1015" s="17">
        <f>+IF('Colaris Pokedex'!L208&lt;&gt;"",'Colaris Pokedex'!L208,"")</f>
        <v>0</v>
      </c>
      <c r="J1015" s="17" t="str">
        <f>+IF('Colaris Pokedex'!M208&lt;&gt;"",'Colaris Pokedex'!M208,"")</f>
        <v>0,0,0,0,0,0</v>
      </c>
      <c r="K1015" s="17">
        <f>+IF('Colaris Pokedex'!N208&lt;&gt;"",'Colaris Pokedex'!N208,"")</f>
        <v>255</v>
      </c>
      <c r="L1015" s="17">
        <f>+IF('Colaris Pokedex'!O208&lt;&gt;"",'Colaris Pokedex'!O208,"")</f>
        <v>70</v>
      </c>
      <c r="M1015" s="17" t="str">
        <f>+IF('Colaris Pokedex'!P208&lt;&gt;"",'Colaris Pokedex'!P208,"")</f>
        <v>RUNAWAY</v>
      </c>
      <c r="N1015" s="17" t="str">
        <f>+IF('Colaris Pokedex'!Q208&lt;&gt;"",'Colaris Pokedex'!Q208,"")</f>
        <v/>
      </c>
      <c r="O1015" s="17" t="str">
        <f>+IF('Colaris Pokedex'!R208&lt;&gt;"",'Colaris Pokedex'!R208,"")</f>
        <v>1,TACKLE,1,LEER,1,GROWL,1,SCARYFACE</v>
      </c>
      <c r="P1015" s="17" t="str">
        <f>+IF('Colaris Pokedex'!S208&lt;&gt;"",'Colaris Pokedex'!S208,"")</f>
        <v>FIREPUNCH,THUNDERPUNCH,ICEPUNCH,SWORDSDANCE,TAUNT,TRICK,GRASSYTERRAIN</v>
      </c>
      <c r="Q1015" s="17" t="str">
        <f>+IF('Colaris Pokedex'!T208&lt;&gt;"",'Colaris Pokedex'!T208,"")</f>
        <v>Field</v>
      </c>
      <c r="R1015" s="17">
        <f>+IF('Colaris Pokedex'!U208&lt;&gt;"",'Colaris Pokedex'!U208,"")</f>
        <v>4080</v>
      </c>
      <c r="S1015" s="17">
        <f>+IF('Colaris Pokedex'!V208&lt;&gt;"",'Colaris Pokedex'!V208,"")</f>
        <v>0.1</v>
      </c>
      <c r="T1015" s="17">
        <f>+IF('Colaris Pokedex'!W208&lt;&gt;"",'Colaris Pokedex'!W208,"")</f>
        <v>0.1</v>
      </c>
      <c r="U1015" s="17" t="str">
        <f>+IF('Colaris Pokedex'!X208&lt;&gt;"",'Colaris Pokedex'!X208,"")</f>
        <v>Brown</v>
      </c>
      <c r="V1015" s="17" t="str">
        <f>+IF('Colaris Pokedex'!Y208&lt;&gt;"",'Colaris Pokedex'!Y208,"")</f>
        <v/>
      </c>
      <c r="W1015" s="17">
        <f>+IF('Colaris Pokedex'!Z208&lt;&gt;"",'Colaris Pokedex'!Z208,"")</f>
        <v>1014</v>
      </c>
      <c r="X1015" s="17">
        <f>+IF('Colaris Pokedex'!AA208&lt;&gt;"",'Colaris Pokedex'!AA208,"")</f>
        <v>0</v>
      </c>
      <c r="Y1015" s="17">
        <f>+IF('Colaris Pokedex'!AB208&lt;&gt;"",'Colaris Pokedex'!AB208,"")</f>
        <v>0</v>
      </c>
      <c r="Z1015" s="17">
        <f>+IF('Colaris Pokedex'!AC208&lt;&gt;"",'Colaris Pokedex'!AC208,"")</f>
        <v>0</v>
      </c>
      <c r="AA1015" s="17">
        <f>+IF('Colaris Pokedex'!AD208&lt;&gt;"",'Colaris Pokedex'!AD208,"")</f>
        <v>0</v>
      </c>
      <c r="AB1015" s="17">
        <f>+IF('Colaris Pokedex'!AE208&lt;&gt;"",'Colaris Pokedex'!AE208,"")</f>
        <v>0</v>
      </c>
      <c r="AC1015" s="17">
        <f>+IF('Colaris Pokedex'!AF208&lt;&gt;"",'Colaris Pokedex'!AF208,"")</f>
        <v>0</v>
      </c>
      <c r="AD1015" s="17">
        <f>+IF('Colaris Pokedex'!AG208&lt;&gt;"",'Colaris Pokedex'!AG208,"")</f>
        <v>0</v>
      </c>
      <c r="AE1015" s="17">
        <f>+IF('Colaris Pokedex'!AH208&lt;&gt;"",'Colaris Pokedex'!AH208,"")</f>
        <v>0</v>
      </c>
      <c r="AF1015" s="17">
        <f>+IF('Colaris Pokedex'!AI208&lt;&gt;"",'Colaris Pokedex'!AI208,"")</f>
        <v>0</v>
      </c>
      <c r="AG1015" s="17" t="str">
        <f>+IF('Colaris Pokedex'!AJ208&lt;&gt;"",'Colaris Pokedex'!AJ208,"")</f>
        <v>1014,0,0,0,0,0,0,0,0,0</v>
      </c>
      <c r="AH1015" s="17" t="str">
        <f>+IF('Colaris Pokedex'!AK208&lt;&gt;"",'Colaris Pokedex'!AK208,"")</f>
        <v>TODO</v>
      </c>
      <c r="AI1015" s="17" t="str">
        <f>+IF('Colaris Pokedex'!AL208&lt;&gt;"",'Colaris Pokedex'!AL208,"")</f>
        <v>"TO DO"</v>
      </c>
      <c r="AJ1015" s="17" t="str">
        <f>+IF('Colaris Pokedex'!AM208&lt;&gt;"",'Colaris Pokedex'!AM208,"")</f>
        <v/>
      </c>
      <c r="AK1015" s="17" t="str">
        <f>+IF('Colaris Pokedex'!AN208&lt;&gt;"",'Colaris Pokedex'!AN208,"")</f>
        <v/>
      </c>
      <c r="AL1015" s="17" t="str">
        <f>+IF('Colaris Pokedex'!AO208&lt;&gt;"",'Colaris Pokedex'!AO208,"")</f>
        <v/>
      </c>
      <c r="AM1015" s="17" t="str">
        <f>+IF('Colaris Pokedex'!AP208&lt;&gt;"",'Colaris Pokedex'!AP208,"")</f>
        <v/>
      </c>
      <c r="AN1015" s="17">
        <f>+IF('Colaris Pokedex'!AQ208&lt;&gt;"",'Colaris Pokedex'!AQ208,"")</f>
        <v>0</v>
      </c>
      <c r="AO1015" s="17">
        <f>+IF('Colaris Pokedex'!AR208&lt;&gt;"",'Colaris Pokedex'!AR208,"")</f>
        <v>25</v>
      </c>
      <c r="AP1015" s="17">
        <f>+IF('Colaris Pokedex'!AS208&lt;&gt;"",'Colaris Pokedex'!AS208,"")</f>
        <v>0</v>
      </c>
      <c r="AQ1015" s="17" t="str">
        <f>+IF('Colaris Pokedex'!AT208&lt;&gt;"",'Colaris Pokedex'!AT208,"")</f>
        <v/>
      </c>
      <c r="AT1015" s="17" t="str">
        <f t="shared" si="28"/>
        <v>[1014];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6" x14ac:dyDescent="0.25">
      <c r="A1016" s="16">
        <v>1015</v>
      </c>
      <c r="B1016" s="17" t="str">
        <f>+IF('Colaris Pokedex'!E209&lt;&gt;"",'Colaris Pokedex'!E209,"")</f>
        <v>Raidemaru</v>
      </c>
      <c r="C1016" s="17" t="str">
        <f>+IF('Colaris Pokedex'!F209&lt;&gt;"",'Colaris Pokedex'!F209,"")</f>
        <v>RAIDEMARU</v>
      </c>
      <c r="D1016" s="17" t="str">
        <f>+IF('Colaris Pokedex'!G209&lt;&gt;"",'Colaris Pokedex'!G209,"")</f>
        <v>ELECTRIC</v>
      </c>
      <c r="E1016" s="17" t="str">
        <f>+IF('Colaris Pokedex'!H209&lt;&gt;"",'Colaris Pokedex'!H209,"")</f>
        <v/>
      </c>
      <c r="F1016" s="17" t="str">
        <f>+IF('Colaris Pokedex'!I209&lt;&gt;"",'Colaris Pokedex'!I209,"")</f>
        <v>30,30,30,30,30,30</v>
      </c>
      <c r="G1016" s="17" t="str">
        <f>+IF('Colaris Pokedex'!J209&lt;&gt;"",'Colaris Pokedex'!J209,"")</f>
        <v>Female50Percent</v>
      </c>
      <c r="H1016" s="17" t="str">
        <f>+IF('Colaris Pokedex'!K209&lt;&gt;"",'Colaris Pokedex'!K209,"")</f>
        <v>Medium</v>
      </c>
      <c r="I1016" s="17">
        <f>+IF('Colaris Pokedex'!L209&lt;&gt;"",'Colaris Pokedex'!L209,"")</f>
        <v>0</v>
      </c>
      <c r="J1016" s="17" t="str">
        <f>+IF('Colaris Pokedex'!M209&lt;&gt;"",'Colaris Pokedex'!M209,"")</f>
        <v>0,0,0,0,0,0</v>
      </c>
      <c r="K1016" s="17">
        <f>+IF('Colaris Pokedex'!N209&lt;&gt;"",'Colaris Pokedex'!N209,"")</f>
        <v>255</v>
      </c>
      <c r="L1016" s="17">
        <f>+IF('Colaris Pokedex'!O209&lt;&gt;"",'Colaris Pokedex'!O209,"")</f>
        <v>70</v>
      </c>
      <c r="M1016" s="17" t="str">
        <f>+IF('Colaris Pokedex'!P209&lt;&gt;"",'Colaris Pokedex'!P209,"")</f>
        <v>RUNAWAY</v>
      </c>
      <c r="N1016" s="17" t="str">
        <f>+IF('Colaris Pokedex'!Q209&lt;&gt;"",'Colaris Pokedex'!Q209,"")</f>
        <v/>
      </c>
      <c r="O1016" s="17" t="str">
        <f>+IF('Colaris Pokedex'!R209&lt;&gt;"",'Colaris Pokedex'!R209,"")</f>
        <v>1,TACKLE,1,LEER,1,GROWL,1,SCARYFACE</v>
      </c>
      <c r="P1016" s="17" t="str">
        <f>+IF('Colaris Pokedex'!S209&lt;&gt;"",'Colaris Pokedex'!S209,"")</f>
        <v>FIREPUNCH,THUNDERPUNCH,ICEPUNCH,SWORDSDANCE,TAUNT,TRICK,GRASSYTERRAIN</v>
      </c>
      <c r="Q1016" s="17" t="str">
        <f>+IF('Colaris Pokedex'!T209&lt;&gt;"",'Colaris Pokedex'!T209,"")</f>
        <v>Field</v>
      </c>
      <c r="R1016" s="17">
        <f>+IF('Colaris Pokedex'!U209&lt;&gt;"",'Colaris Pokedex'!U209,"")</f>
        <v>4080</v>
      </c>
      <c r="S1016" s="17">
        <f>+IF('Colaris Pokedex'!V209&lt;&gt;"",'Colaris Pokedex'!V209,"")</f>
        <v>0.1</v>
      </c>
      <c r="T1016" s="17">
        <f>+IF('Colaris Pokedex'!W209&lt;&gt;"",'Colaris Pokedex'!W209,"")</f>
        <v>0.1</v>
      </c>
      <c r="U1016" s="17" t="str">
        <f>+IF('Colaris Pokedex'!X209&lt;&gt;"",'Colaris Pokedex'!X209,"")</f>
        <v>Brown</v>
      </c>
      <c r="V1016" s="17" t="str">
        <f>+IF('Colaris Pokedex'!Y209&lt;&gt;"",'Colaris Pokedex'!Y209,"")</f>
        <v/>
      </c>
      <c r="W1016" s="17">
        <f>+IF('Colaris Pokedex'!Z209&lt;&gt;"",'Colaris Pokedex'!Z209,"")</f>
        <v>1015</v>
      </c>
      <c r="X1016" s="17">
        <f>+IF('Colaris Pokedex'!AA209&lt;&gt;"",'Colaris Pokedex'!AA209,"")</f>
        <v>0</v>
      </c>
      <c r="Y1016" s="17">
        <f>+IF('Colaris Pokedex'!AB209&lt;&gt;"",'Colaris Pokedex'!AB209,"")</f>
        <v>0</v>
      </c>
      <c r="Z1016" s="17">
        <f>+IF('Colaris Pokedex'!AC209&lt;&gt;"",'Colaris Pokedex'!AC209,"")</f>
        <v>0</v>
      </c>
      <c r="AA1016" s="17">
        <f>+IF('Colaris Pokedex'!AD209&lt;&gt;"",'Colaris Pokedex'!AD209,"")</f>
        <v>0</v>
      </c>
      <c r="AB1016" s="17">
        <f>+IF('Colaris Pokedex'!AE209&lt;&gt;"",'Colaris Pokedex'!AE209,"")</f>
        <v>0</v>
      </c>
      <c r="AC1016" s="17">
        <f>+IF('Colaris Pokedex'!AF209&lt;&gt;"",'Colaris Pokedex'!AF209,"")</f>
        <v>0</v>
      </c>
      <c r="AD1016" s="17">
        <f>+IF('Colaris Pokedex'!AG209&lt;&gt;"",'Colaris Pokedex'!AG209,"")</f>
        <v>0</v>
      </c>
      <c r="AE1016" s="17">
        <f>+IF('Colaris Pokedex'!AH209&lt;&gt;"",'Colaris Pokedex'!AH209,"")</f>
        <v>0</v>
      </c>
      <c r="AF1016" s="17">
        <f>+IF('Colaris Pokedex'!AI209&lt;&gt;"",'Colaris Pokedex'!AI209,"")</f>
        <v>0</v>
      </c>
      <c r="AG1016" s="17" t="str">
        <f>+IF('Colaris Pokedex'!AJ209&lt;&gt;"",'Colaris Pokedex'!AJ209,"")</f>
        <v>1015,0,0,0,0,0,0,0,0,0</v>
      </c>
      <c r="AH1016" s="17" t="str">
        <f>+IF('Colaris Pokedex'!AK209&lt;&gt;"",'Colaris Pokedex'!AK209,"")</f>
        <v>TODO</v>
      </c>
      <c r="AI1016" s="17" t="str">
        <f>+IF('Colaris Pokedex'!AL209&lt;&gt;"",'Colaris Pokedex'!AL209,"")</f>
        <v>"TO DO"</v>
      </c>
      <c r="AJ1016" s="17" t="str">
        <f>+IF('Colaris Pokedex'!AM209&lt;&gt;"",'Colaris Pokedex'!AM209,"")</f>
        <v/>
      </c>
      <c r="AK1016" s="17" t="str">
        <f>+IF('Colaris Pokedex'!AN209&lt;&gt;"",'Colaris Pokedex'!AN209,"")</f>
        <v/>
      </c>
      <c r="AL1016" s="17" t="str">
        <f>+IF('Colaris Pokedex'!AO209&lt;&gt;"",'Colaris Pokedex'!AO209,"")</f>
        <v/>
      </c>
      <c r="AM1016" s="17" t="str">
        <f>+IF('Colaris Pokedex'!AP209&lt;&gt;"",'Colaris Pokedex'!AP209,"")</f>
        <v/>
      </c>
      <c r="AN1016" s="17">
        <f>+IF('Colaris Pokedex'!AQ209&lt;&gt;"",'Colaris Pokedex'!AQ209,"")</f>
        <v>0</v>
      </c>
      <c r="AO1016" s="17">
        <f>+IF('Colaris Pokedex'!AR209&lt;&gt;"",'Colaris Pokedex'!AR209,"")</f>
        <v>25</v>
      </c>
      <c r="AP1016" s="17">
        <f>+IF('Colaris Pokedex'!AS209&lt;&gt;"",'Colaris Pokedex'!AS209,"")</f>
        <v>0</v>
      </c>
      <c r="AQ1016" s="17" t="str">
        <f>+IF('Colaris Pokedex'!AT209&lt;&gt;"",'Colaris Pokedex'!AT209,"")</f>
        <v/>
      </c>
      <c r="AT1016" s="17" t="str">
        <f t="shared" si="28"/>
        <v>[1015];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DO";FormNames=;WildItemCommon=;WildItemUncommon=;WildItemRare=;BattlerPlayerY=0;BattlerEnemyY=25;BattlerAltitude=0;Evolutions=;Incense=</v>
      </c>
    </row>
    <row r="1017" spans="1:46" x14ac:dyDescent="0.25">
      <c r="A1017" s="16">
        <v>1016</v>
      </c>
      <c r="B1017" s="17" t="str">
        <f>+IF('Colaris Pokedex'!E210&lt;&gt;"",'Colaris Pokedex'!E210,"")</f>
        <v>Raimikyu</v>
      </c>
      <c r="C1017" s="17" t="str">
        <f>+IF('Colaris Pokedex'!F210&lt;&gt;"",'Colaris Pokedex'!F210,"")</f>
        <v>RAIMIKYU</v>
      </c>
      <c r="D1017" s="17" t="str">
        <f>+IF('Colaris Pokedex'!G210&lt;&gt;"",'Colaris Pokedex'!G210,"")</f>
        <v>GHOST</v>
      </c>
      <c r="E1017" s="17" t="str">
        <f>+IF('Colaris Pokedex'!H210&lt;&gt;"",'Colaris Pokedex'!H210,"")</f>
        <v>FAIRY</v>
      </c>
      <c r="F1017" s="17" t="str">
        <f>+IF('Colaris Pokedex'!I210&lt;&gt;"",'Colaris Pokedex'!I210,"")</f>
        <v>30,30,30,30,30,30</v>
      </c>
      <c r="G1017" s="17" t="str">
        <f>+IF('Colaris Pokedex'!J210&lt;&gt;"",'Colaris Pokedex'!J210,"")</f>
        <v>Female50Percent</v>
      </c>
      <c r="H1017" s="17" t="str">
        <f>+IF('Colaris Pokedex'!K210&lt;&gt;"",'Colaris Pokedex'!K210,"")</f>
        <v>Medium</v>
      </c>
      <c r="I1017" s="17">
        <f>+IF('Colaris Pokedex'!L210&lt;&gt;"",'Colaris Pokedex'!L210,"")</f>
        <v>0</v>
      </c>
      <c r="J1017" s="17" t="str">
        <f>+IF('Colaris Pokedex'!M210&lt;&gt;"",'Colaris Pokedex'!M210,"")</f>
        <v>0,0,0,0,0,0</v>
      </c>
      <c r="K1017" s="17">
        <f>+IF('Colaris Pokedex'!N210&lt;&gt;"",'Colaris Pokedex'!N210,"")</f>
        <v>255</v>
      </c>
      <c r="L1017" s="17">
        <f>+IF('Colaris Pokedex'!O210&lt;&gt;"",'Colaris Pokedex'!O210,"")</f>
        <v>70</v>
      </c>
      <c r="M1017" s="17" t="str">
        <f>+IF('Colaris Pokedex'!P210&lt;&gt;"",'Colaris Pokedex'!P210,"")</f>
        <v>RUNAWAY</v>
      </c>
      <c r="N1017" s="17" t="str">
        <f>+IF('Colaris Pokedex'!Q210&lt;&gt;"",'Colaris Pokedex'!Q210,"")</f>
        <v/>
      </c>
      <c r="O1017" s="17" t="str">
        <f>+IF('Colaris Pokedex'!R210&lt;&gt;"",'Colaris Pokedex'!R210,"")</f>
        <v>1,TACKLE,1,LEER,1,GROWL,1,SCARYFACE</v>
      </c>
      <c r="P1017" s="17" t="str">
        <f>+IF('Colaris Pokedex'!S210&lt;&gt;"",'Colaris Pokedex'!S210,"")</f>
        <v>FIREPUNCH,THUNDERPUNCH,ICEPUNCH,SWORDSDANCE,TAUNT,TRICK,GRASSYTERRAIN</v>
      </c>
      <c r="Q1017" s="17" t="str">
        <f>+IF('Colaris Pokedex'!T210&lt;&gt;"",'Colaris Pokedex'!T210,"")</f>
        <v>Field</v>
      </c>
      <c r="R1017" s="17">
        <f>+IF('Colaris Pokedex'!U210&lt;&gt;"",'Colaris Pokedex'!U210,"")</f>
        <v>4080</v>
      </c>
      <c r="S1017" s="17">
        <f>+IF('Colaris Pokedex'!V210&lt;&gt;"",'Colaris Pokedex'!V210,"")</f>
        <v>0.1</v>
      </c>
      <c r="T1017" s="17">
        <f>+IF('Colaris Pokedex'!W210&lt;&gt;"",'Colaris Pokedex'!W210,"")</f>
        <v>0.1</v>
      </c>
      <c r="U1017" s="17" t="str">
        <f>+IF('Colaris Pokedex'!X210&lt;&gt;"",'Colaris Pokedex'!X210,"")</f>
        <v>Brown</v>
      </c>
      <c r="V1017" s="17" t="str">
        <f>+IF('Colaris Pokedex'!Y210&lt;&gt;"",'Colaris Pokedex'!Y210,"")</f>
        <v/>
      </c>
      <c r="W1017" s="17">
        <f>+IF('Colaris Pokedex'!Z210&lt;&gt;"",'Colaris Pokedex'!Z210,"")</f>
        <v>1016</v>
      </c>
      <c r="X1017" s="17">
        <f>+IF('Colaris Pokedex'!AA210&lt;&gt;"",'Colaris Pokedex'!AA210,"")</f>
        <v>0</v>
      </c>
      <c r="Y1017" s="17">
        <f>+IF('Colaris Pokedex'!AB210&lt;&gt;"",'Colaris Pokedex'!AB210,"")</f>
        <v>0</v>
      </c>
      <c r="Z1017" s="17">
        <f>+IF('Colaris Pokedex'!AC210&lt;&gt;"",'Colaris Pokedex'!AC210,"")</f>
        <v>0</v>
      </c>
      <c r="AA1017" s="17">
        <f>+IF('Colaris Pokedex'!AD210&lt;&gt;"",'Colaris Pokedex'!AD210,"")</f>
        <v>0</v>
      </c>
      <c r="AB1017" s="17">
        <f>+IF('Colaris Pokedex'!AE210&lt;&gt;"",'Colaris Pokedex'!AE210,"")</f>
        <v>0</v>
      </c>
      <c r="AC1017" s="17">
        <f>+IF('Colaris Pokedex'!AF210&lt;&gt;"",'Colaris Pokedex'!AF210,"")</f>
        <v>0</v>
      </c>
      <c r="AD1017" s="17">
        <f>+IF('Colaris Pokedex'!AG210&lt;&gt;"",'Colaris Pokedex'!AG210,"")</f>
        <v>0</v>
      </c>
      <c r="AE1017" s="17">
        <f>+IF('Colaris Pokedex'!AH210&lt;&gt;"",'Colaris Pokedex'!AH210,"")</f>
        <v>0</v>
      </c>
      <c r="AF1017" s="17">
        <f>+IF('Colaris Pokedex'!AI210&lt;&gt;"",'Colaris Pokedex'!AI210,"")</f>
        <v>0</v>
      </c>
      <c r="AG1017" s="17" t="str">
        <f>+IF('Colaris Pokedex'!AJ210&lt;&gt;"",'Colaris Pokedex'!AJ210,"")</f>
        <v>1016,0,0,0,0,0,0,0,0,0</v>
      </c>
      <c r="AH1017" s="17" t="str">
        <f>+IF('Colaris Pokedex'!AK210&lt;&gt;"",'Colaris Pokedex'!AK210,"")</f>
        <v>TODO</v>
      </c>
      <c r="AI1017" s="17" t="str">
        <f>+IF('Colaris Pokedex'!AL210&lt;&gt;"",'Colaris Pokedex'!AL210,"")</f>
        <v>"TO DO"</v>
      </c>
      <c r="AJ1017" s="17" t="str">
        <f>+IF('Colaris Pokedex'!AM210&lt;&gt;"",'Colaris Pokedex'!AM210,"")</f>
        <v/>
      </c>
      <c r="AK1017" s="17" t="str">
        <f>+IF('Colaris Pokedex'!AN210&lt;&gt;"",'Colaris Pokedex'!AN210,"")</f>
        <v/>
      </c>
      <c r="AL1017" s="17" t="str">
        <f>+IF('Colaris Pokedex'!AO210&lt;&gt;"",'Colaris Pokedex'!AO210,"")</f>
        <v/>
      </c>
      <c r="AM1017" s="17" t="str">
        <f>+IF('Colaris Pokedex'!AP210&lt;&gt;"",'Colaris Pokedex'!AP210,"")</f>
        <v/>
      </c>
      <c r="AN1017" s="17">
        <f>+IF('Colaris Pokedex'!AQ210&lt;&gt;"",'Colaris Pokedex'!AQ210,"")</f>
        <v>0</v>
      </c>
      <c r="AO1017" s="17">
        <f>+IF('Colaris Pokedex'!AR210&lt;&gt;"",'Colaris Pokedex'!AR210,"")</f>
        <v>25</v>
      </c>
      <c r="AP1017" s="17">
        <f>+IF('Colaris Pokedex'!AS210&lt;&gt;"",'Colaris Pokedex'!AS210,"")</f>
        <v>0</v>
      </c>
      <c r="AQ1017" s="17" t="str">
        <f>+IF('Colaris Pokedex'!AT210&lt;&gt;"",'Colaris Pokedex'!AT210,"")</f>
        <v/>
      </c>
      <c r="AT1017" s="17" t="str">
        <f t="shared" si="28"/>
        <v>[1016];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6" x14ac:dyDescent="0.25">
      <c r="A1018" s="16">
        <v>1017</v>
      </c>
      <c r="B1018" s="17" t="str">
        <f>+IF('Colaris Pokedex'!E211&lt;&gt;"",'Colaris Pokedex'!E211,"")</f>
        <v>Bruglysh</v>
      </c>
      <c r="C1018" s="17" t="str">
        <f>+IF('Colaris Pokedex'!F211&lt;&gt;"",'Colaris Pokedex'!F211,"")</f>
        <v>BRUGLYSH</v>
      </c>
      <c r="D1018" s="17" t="str">
        <f>+IF('Colaris Pokedex'!G211&lt;&gt;"",'Colaris Pokedex'!G211,"")</f>
        <v>WATER</v>
      </c>
      <c r="E1018" s="17" t="str">
        <f>+IF('Colaris Pokedex'!H211&lt;&gt;"",'Colaris Pokedex'!H211,"")</f>
        <v>PSYCHIC</v>
      </c>
      <c r="F1018" s="17" t="str">
        <f>+IF('Colaris Pokedex'!I211&lt;&gt;"",'Colaris Pokedex'!I211,"")</f>
        <v>30,30,30,30,30,30</v>
      </c>
      <c r="G1018" s="17" t="str">
        <f>+IF('Colaris Pokedex'!J211&lt;&gt;"",'Colaris Pokedex'!J211,"")</f>
        <v>Female50Percent</v>
      </c>
      <c r="H1018" s="17" t="str">
        <f>+IF('Colaris Pokedex'!K211&lt;&gt;"",'Colaris Pokedex'!K211,"")</f>
        <v>Medium</v>
      </c>
      <c r="I1018" s="17">
        <f>+IF('Colaris Pokedex'!L211&lt;&gt;"",'Colaris Pokedex'!L211,"")</f>
        <v>0</v>
      </c>
      <c r="J1018" s="17" t="str">
        <f>+IF('Colaris Pokedex'!M211&lt;&gt;"",'Colaris Pokedex'!M211,"")</f>
        <v>0,0,0,0,0,0</v>
      </c>
      <c r="K1018" s="17">
        <f>+IF('Colaris Pokedex'!N211&lt;&gt;"",'Colaris Pokedex'!N211,"")</f>
        <v>255</v>
      </c>
      <c r="L1018" s="17">
        <f>+IF('Colaris Pokedex'!O211&lt;&gt;"",'Colaris Pokedex'!O211,"")</f>
        <v>70</v>
      </c>
      <c r="M1018" s="17" t="str">
        <f>+IF('Colaris Pokedex'!P211&lt;&gt;"",'Colaris Pokedex'!P211,"")</f>
        <v>RUNAWAY</v>
      </c>
      <c r="N1018" s="17" t="str">
        <f>+IF('Colaris Pokedex'!Q211&lt;&gt;"",'Colaris Pokedex'!Q211,"")</f>
        <v/>
      </c>
      <c r="O1018" s="17" t="str">
        <f>+IF('Colaris Pokedex'!R211&lt;&gt;"",'Colaris Pokedex'!R211,"")</f>
        <v>1,TACKLE,1,LEER,1,GROWL,1,SCARYFACE</v>
      </c>
      <c r="P1018" s="17" t="str">
        <f>+IF('Colaris Pokedex'!S211&lt;&gt;"",'Colaris Pokedex'!S211,"")</f>
        <v>FIREPUNCH,THUNDERPUNCH,ICEPUNCH,SWORDSDANCE,TAUNT,TRICK,GRASSYTERRAIN</v>
      </c>
      <c r="Q1018" s="17" t="str">
        <f>+IF('Colaris Pokedex'!T211&lt;&gt;"",'Colaris Pokedex'!T211,"")</f>
        <v>Field</v>
      </c>
      <c r="R1018" s="17">
        <f>+IF('Colaris Pokedex'!U211&lt;&gt;"",'Colaris Pokedex'!U211,"")</f>
        <v>4080</v>
      </c>
      <c r="S1018" s="17">
        <f>+IF('Colaris Pokedex'!V211&lt;&gt;"",'Colaris Pokedex'!V211,"")</f>
        <v>0.1</v>
      </c>
      <c r="T1018" s="17">
        <f>+IF('Colaris Pokedex'!W211&lt;&gt;"",'Colaris Pokedex'!W211,"")</f>
        <v>0.1</v>
      </c>
      <c r="U1018" s="17" t="str">
        <f>+IF('Colaris Pokedex'!X211&lt;&gt;"",'Colaris Pokedex'!X211,"")</f>
        <v>Brown</v>
      </c>
      <c r="V1018" s="17" t="str">
        <f>+IF('Colaris Pokedex'!Y211&lt;&gt;"",'Colaris Pokedex'!Y211,"")</f>
        <v/>
      </c>
      <c r="W1018" s="17">
        <f>+IF('Colaris Pokedex'!Z211&lt;&gt;"",'Colaris Pokedex'!Z211,"")</f>
        <v>1017</v>
      </c>
      <c r="X1018" s="17">
        <f>+IF('Colaris Pokedex'!AA211&lt;&gt;"",'Colaris Pokedex'!AA211,"")</f>
        <v>0</v>
      </c>
      <c r="Y1018" s="17">
        <f>+IF('Colaris Pokedex'!AB211&lt;&gt;"",'Colaris Pokedex'!AB211,"")</f>
        <v>0</v>
      </c>
      <c r="Z1018" s="17">
        <f>+IF('Colaris Pokedex'!AC211&lt;&gt;"",'Colaris Pokedex'!AC211,"")</f>
        <v>0</v>
      </c>
      <c r="AA1018" s="17">
        <f>+IF('Colaris Pokedex'!AD211&lt;&gt;"",'Colaris Pokedex'!AD211,"")</f>
        <v>0</v>
      </c>
      <c r="AB1018" s="17">
        <f>+IF('Colaris Pokedex'!AE211&lt;&gt;"",'Colaris Pokedex'!AE211,"")</f>
        <v>0</v>
      </c>
      <c r="AC1018" s="17">
        <f>+IF('Colaris Pokedex'!AF211&lt;&gt;"",'Colaris Pokedex'!AF211,"")</f>
        <v>0</v>
      </c>
      <c r="AD1018" s="17">
        <f>+IF('Colaris Pokedex'!AG211&lt;&gt;"",'Colaris Pokedex'!AG211,"")</f>
        <v>0</v>
      </c>
      <c r="AE1018" s="17">
        <f>+IF('Colaris Pokedex'!AH211&lt;&gt;"",'Colaris Pokedex'!AH211,"")</f>
        <v>0</v>
      </c>
      <c r="AF1018" s="17">
        <f>+IF('Colaris Pokedex'!AI211&lt;&gt;"",'Colaris Pokedex'!AI211,"")</f>
        <v>0</v>
      </c>
      <c r="AG1018" s="17" t="str">
        <f>+IF('Colaris Pokedex'!AJ211&lt;&gt;"",'Colaris Pokedex'!AJ211,"")</f>
        <v>1017,0,0,0,0,0,0,0,0,0</v>
      </c>
      <c r="AH1018" s="17" t="str">
        <f>+IF('Colaris Pokedex'!AK211&lt;&gt;"",'Colaris Pokedex'!AK211,"")</f>
        <v>TODO</v>
      </c>
      <c r="AI1018" s="17" t="str">
        <f>+IF('Colaris Pokedex'!AL211&lt;&gt;"",'Colaris Pokedex'!AL211,"")</f>
        <v>"TO DO"</v>
      </c>
      <c r="AJ1018" s="17" t="str">
        <f>+IF('Colaris Pokedex'!AM211&lt;&gt;"",'Colaris Pokedex'!AM211,"")</f>
        <v/>
      </c>
      <c r="AK1018" s="17" t="str">
        <f>+IF('Colaris Pokedex'!AN211&lt;&gt;"",'Colaris Pokedex'!AN211,"")</f>
        <v/>
      </c>
      <c r="AL1018" s="17" t="str">
        <f>+IF('Colaris Pokedex'!AO211&lt;&gt;"",'Colaris Pokedex'!AO211,"")</f>
        <v/>
      </c>
      <c r="AM1018" s="17" t="str">
        <f>+IF('Colaris Pokedex'!AP211&lt;&gt;"",'Colaris Pokedex'!AP211,"")</f>
        <v/>
      </c>
      <c r="AN1018" s="17">
        <f>+IF('Colaris Pokedex'!AQ211&lt;&gt;"",'Colaris Pokedex'!AQ211,"")</f>
        <v>0</v>
      </c>
      <c r="AO1018" s="17">
        <f>+IF('Colaris Pokedex'!AR211&lt;&gt;"",'Colaris Pokedex'!AR211,"")</f>
        <v>25</v>
      </c>
      <c r="AP1018" s="17">
        <f>+IF('Colaris Pokedex'!AS211&lt;&gt;"",'Colaris Pokedex'!AS211,"")</f>
        <v>0</v>
      </c>
      <c r="AQ1018" s="17" t="str">
        <f>+IF('Colaris Pokedex'!AT211&lt;&gt;"",'Colaris Pokedex'!AT211,"")</f>
        <v/>
      </c>
      <c r="AT1018" s="17" t="str">
        <f t="shared" si="28"/>
        <v>[1017];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6" x14ac:dyDescent="0.25">
      <c r="A1019" s="16">
        <v>1018</v>
      </c>
      <c r="B1019" s="17" t="str">
        <f>+IF('Colaris Pokedex'!E212&lt;&gt;"",'Colaris Pokedex'!E212,"")</f>
        <v>Gragon</v>
      </c>
      <c r="C1019" s="17" t="str">
        <f>+IF('Colaris Pokedex'!F212&lt;&gt;"",'Colaris Pokedex'!F212,"")</f>
        <v>GRAGON</v>
      </c>
      <c r="D1019" s="17" t="str">
        <f>+IF('Colaris Pokedex'!G212&lt;&gt;"",'Colaris Pokedex'!G212,"")</f>
        <v>DRAGON</v>
      </c>
      <c r="E1019" s="17" t="str">
        <f>+IF('Colaris Pokedex'!H212&lt;&gt;"",'Colaris Pokedex'!H212,"")</f>
        <v>GHOST</v>
      </c>
      <c r="F1019" s="17" t="str">
        <f>+IF('Colaris Pokedex'!I212&lt;&gt;"",'Colaris Pokedex'!I212,"")</f>
        <v>30,30,30,30,30,30</v>
      </c>
      <c r="G1019" s="17" t="str">
        <f>+IF('Colaris Pokedex'!J212&lt;&gt;"",'Colaris Pokedex'!J212,"")</f>
        <v>Female50Percent</v>
      </c>
      <c r="H1019" s="17" t="str">
        <f>+IF('Colaris Pokedex'!K212&lt;&gt;"",'Colaris Pokedex'!K212,"")</f>
        <v>Medium</v>
      </c>
      <c r="I1019" s="17">
        <f>+IF('Colaris Pokedex'!L212&lt;&gt;"",'Colaris Pokedex'!L212,"")</f>
        <v>0</v>
      </c>
      <c r="J1019" s="17" t="str">
        <f>+IF('Colaris Pokedex'!M212&lt;&gt;"",'Colaris Pokedex'!M212,"")</f>
        <v>0,0,0,0,0,0</v>
      </c>
      <c r="K1019" s="17">
        <f>+IF('Colaris Pokedex'!N212&lt;&gt;"",'Colaris Pokedex'!N212,"")</f>
        <v>255</v>
      </c>
      <c r="L1019" s="17">
        <f>+IF('Colaris Pokedex'!O212&lt;&gt;"",'Colaris Pokedex'!O212,"")</f>
        <v>70</v>
      </c>
      <c r="M1019" s="17" t="str">
        <f>+IF('Colaris Pokedex'!P212&lt;&gt;"",'Colaris Pokedex'!P212,"")</f>
        <v>RUNAWAY</v>
      </c>
      <c r="N1019" s="17" t="str">
        <f>+IF('Colaris Pokedex'!Q212&lt;&gt;"",'Colaris Pokedex'!Q212,"")</f>
        <v/>
      </c>
      <c r="O1019" s="17" t="str">
        <f>+IF('Colaris Pokedex'!R212&lt;&gt;"",'Colaris Pokedex'!R212,"")</f>
        <v>1,TACKLE,1,LEER,1,GROWL,1,SCARYFACE</v>
      </c>
      <c r="P1019" s="17" t="str">
        <f>+IF('Colaris Pokedex'!S212&lt;&gt;"",'Colaris Pokedex'!S212,"")</f>
        <v>FIREPUNCH,THUNDERPUNCH,ICEPUNCH,SWORDSDANCE,TAUNT,TRICK,GRASSYTERRAIN</v>
      </c>
      <c r="Q1019" s="17" t="str">
        <f>+IF('Colaris Pokedex'!T212&lt;&gt;"",'Colaris Pokedex'!T212,"")</f>
        <v>Field</v>
      </c>
      <c r="R1019" s="17">
        <f>+IF('Colaris Pokedex'!U212&lt;&gt;"",'Colaris Pokedex'!U212,"")</f>
        <v>4080</v>
      </c>
      <c r="S1019" s="17">
        <f>+IF('Colaris Pokedex'!V212&lt;&gt;"",'Colaris Pokedex'!V212,"")</f>
        <v>0.1</v>
      </c>
      <c r="T1019" s="17">
        <f>+IF('Colaris Pokedex'!W212&lt;&gt;"",'Colaris Pokedex'!W212,"")</f>
        <v>0.1</v>
      </c>
      <c r="U1019" s="17" t="str">
        <f>+IF('Colaris Pokedex'!X212&lt;&gt;"",'Colaris Pokedex'!X212,"")</f>
        <v>Brown</v>
      </c>
      <c r="V1019" s="17" t="str">
        <f>+IF('Colaris Pokedex'!Y212&lt;&gt;"",'Colaris Pokedex'!Y212,"")</f>
        <v/>
      </c>
      <c r="W1019" s="17">
        <f>+IF('Colaris Pokedex'!Z212&lt;&gt;"",'Colaris Pokedex'!Z212,"")</f>
        <v>1018</v>
      </c>
      <c r="X1019" s="17">
        <f>+IF('Colaris Pokedex'!AA212&lt;&gt;"",'Colaris Pokedex'!AA212,"")</f>
        <v>0</v>
      </c>
      <c r="Y1019" s="17">
        <f>+IF('Colaris Pokedex'!AB212&lt;&gt;"",'Colaris Pokedex'!AB212,"")</f>
        <v>0</v>
      </c>
      <c r="Z1019" s="17">
        <f>+IF('Colaris Pokedex'!AC212&lt;&gt;"",'Colaris Pokedex'!AC212,"")</f>
        <v>0</v>
      </c>
      <c r="AA1019" s="17">
        <f>+IF('Colaris Pokedex'!AD212&lt;&gt;"",'Colaris Pokedex'!AD212,"")</f>
        <v>0</v>
      </c>
      <c r="AB1019" s="17">
        <f>+IF('Colaris Pokedex'!AE212&lt;&gt;"",'Colaris Pokedex'!AE212,"")</f>
        <v>0</v>
      </c>
      <c r="AC1019" s="17">
        <f>+IF('Colaris Pokedex'!AF212&lt;&gt;"",'Colaris Pokedex'!AF212,"")</f>
        <v>0</v>
      </c>
      <c r="AD1019" s="17">
        <f>+IF('Colaris Pokedex'!AG212&lt;&gt;"",'Colaris Pokedex'!AG212,"")</f>
        <v>0</v>
      </c>
      <c r="AE1019" s="17">
        <f>+IF('Colaris Pokedex'!AH212&lt;&gt;"",'Colaris Pokedex'!AH212,"")</f>
        <v>0</v>
      </c>
      <c r="AF1019" s="17">
        <f>+IF('Colaris Pokedex'!AI212&lt;&gt;"",'Colaris Pokedex'!AI212,"")</f>
        <v>0</v>
      </c>
      <c r="AG1019" s="17" t="str">
        <f>+IF('Colaris Pokedex'!AJ212&lt;&gt;"",'Colaris Pokedex'!AJ212,"")</f>
        <v>1018,0,0,0,0,0,0,0,0,0</v>
      </c>
      <c r="AH1019" s="17" t="str">
        <f>+IF('Colaris Pokedex'!AK212&lt;&gt;"",'Colaris Pokedex'!AK212,"")</f>
        <v>TODO</v>
      </c>
      <c r="AI1019" s="17" t="str">
        <f>+IF('Colaris Pokedex'!AL212&lt;&gt;"",'Colaris Pokedex'!AL212,"")</f>
        <v>"TO DO"</v>
      </c>
      <c r="AJ1019" s="17" t="str">
        <f>+IF('Colaris Pokedex'!AM212&lt;&gt;"",'Colaris Pokedex'!AM212,"")</f>
        <v/>
      </c>
      <c r="AK1019" s="17" t="str">
        <f>+IF('Colaris Pokedex'!AN212&lt;&gt;"",'Colaris Pokedex'!AN212,"")</f>
        <v/>
      </c>
      <c r="AL1019" s="17" t="str">
        <f>+IF('Colaris Pokedex'!AO212&lt;&gt;"",'Colaris Pokedex'!AO212,"")</f>
        <v/>
      </c>
      <c r="AM1019" s="17" t="str">
        <f>+IF('Colaris Pokedex'!AP212&lt;&gt;"",'Colaris Pokedex'!AP212,"")</f>
        <v/>
      </c>
      <c r="AN1019" s="17">
        <f>+IF('Colaris Pokedex'!AQ212&lt;&gt;"",'Colaris Pokedex'!AQ212,"")</f>
        <v>0</v>
      </c>
      <c r="AO1019" s="17">
        <f>+IF('Colaris Pokedex'!AR212&lt;&gt;"",'Colaris Pokedex'!AR212,"")</f>
        <v>25</v>
      </c>
      <c r="AP1019" s="17">
        <f>+IF('Colaris Pokedex'!AS212&lt;&gt;"",'Colaris Pokedex'!AS212,"")</f>
        <v>0</v>
      </c>
      <c r="AQ1019" s="17" t="str">
        <f>+IF('Colaris Pokedex'!AT212&lt;&gt;"",'Colaris Pokedex'!AT212,"")</f>
        <v/>
      </c>
      <c r="AT1019" s="17" t="str">
        <f t="shared" si="28"/>
        <v>[1018];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6" x14ac:dyDescent="0.25">
      <c r="A1020" s="16">
        <v>1019</v>
      </c>
      <c r="B1020" s="17" t="str">
        <f>+IF('Colaris Pokedex'!E213&lt;&gt;"",'Colaris Pokedex'!E213,"")</f>
        <v>Anchormise</v>
      </c>
      <c r="C1020" s="17" t="str">
        <f>+IF('Colaris Pokedex'!F213&lt;&gt;"",'Colaris Pokedex'!F213,"")</f>
        <v>ANCHORMISE</v>
      </c>
      <c r="D1020" s="17" t="str">
        <f>+IF('Colaris Pokedex'!G213&lt;&gt;"",'Colaris Pokedex'!G213,"")</f>
        <v>GHOST</v>
      </c>
      <c r="E1020" s="17" t="str">
        <f>+IF('Colaris Pokedex'!H213&lt;&gt;"",'Colaris Pokedex'!H213,"")</f>
        <v>GRASS</v>
      </c>
      <c r="F1020" s="17" t="str">
        <f>+IF('Colaris Pokedex'!I213&lt;&gt;"",'Colaris Pokedex'!I213,"")</f>
        <v>30,30,30,30,30,30</v>
      </c>
      <c r="G1020" s="17" t="str">
        <f>+IF('Colaris Pokedex'!J213&lt;&gt;"",'Colaris Pokedex'!J213,"")</f>
        <v>Female50Percent</v>
      </c>
      <c r="H1020" s="17" t="str">
        <f>+IF('Colaris Pokedex'!K213&lt;&gt;"",'Colaris Pokedex'!K213,"")</f>
        <v>Medium</v>
      </c>
      <c r="I1020" s="17">
        <f>+IF('Colaris Pokedex'!L213&lt;&gt;"",'Colaris Pokedex'!L213,"")</f>
        <v>0</v>
      </c>
      <c r="J1020" s="17" t="str">
        <f>+IF('Colaris Pokedex'!M213&lt;&gt;"",'Colaris Pokedex'!M213,"")</f>
        <v>0,0,0,0,0,0</v>
      </c>
      <c r="K1020" s="17">
        <f>+IF('Colaris Pokedex'!N213&lt;&gt;"",'Colaris Pokedex'!N213,"")</f>
        <v>255</v>
      </c>
      <c r="L1020" s="17">
        <f>+IF('Colaris Pokedex'!O213&lt;&gt;"",'Colaris Pokedex'!O213,"")</f>
        <v>70</v>
      </c>
      <c r="M1020" s="17" t="str">
        <f>+IF('Colaris Pokedex'!P213&lt;&gt;"",'Colaris Pokedex'!P213,"")</f>
        <v>RUNAWAY</v>
      </c>
      <c r="N1020" s="17" t="str">
        <f>+IF('Colaris Pokedex'!Q213&lt;&gt;"",'Colaris Pokedex'!Q213,"")</f>
        <v/>
      </c>
      <c r="O1020" s="17" t="str">
        <f>+IF('Colaris Pokedex'!R213&lt;&gt;"",'Colaris Pokedex'!R213,"")</f>
        <v>1,TACKLE,1,LEER,1,GROWL,1,SCARYFACE</v>
      </c>
      <c r="P1020" s="17" t="str">
        <f>+IF('Colaris Pokedex'!S213&lt;&gt;"",'Colaris Pokedex'!S213,"")</f>
        <v>FIREPUNCH,THUNDERPUNCH,ICEPUNCH,SWORDSDANCE,TAUNT,TRICK,GRASSYTERRAIN</v>
      </c>
      <c r="Q1020" s="17" t="str">
        <f>+IF('Colaris Pokedex'!T213&lt;&gt;"",'Colaris Pokedex'!T213,"")</f>
        <v>Field</v>
      </c>
      <c r="R1020" s="17">
        <f>+IF('Colaris Pokedex'!U213&lt;&gt;"",'Colaris Pokedex'!U213,"")</f>
        <v>4080</v>
      </c>
      <c r="S1020" s="17">
        <f>+IF('Colaris Pokedex'!V213&lt;&gt;"",'Colaris Pokedex'!V213,"")</f>
        <v>0.1</v>
      </c>
      <c r="T1020" s="17">
        <f>+IF('Colaris Pokedex'!W213&lt;&gt;"",'Colaris Pokedex'!W213,"")</f>
        <v>0.1</v>
      </c>
      <c r="U1020" s="17" t="str">
        <f>+IF('Colaris Pokedex'!X213&lt;&gt;"",'Colaris Pokedex'!X213,"")</f>
        <v>Brown</v>
      </c>
      <c r="V1020" s="17" t="str">
        <f>+IF('Colaris Pokedex'!Y213&lt;&gt;"",'Colaris Pokedex'!Y213,"")</f>
        <v/>
      </c>
      <c r="W1020" s="17">
        <f>+IF('Colaris Pokedex'!Z213&lt;&gt;"",'Colaris Pokedex'!Z213,"")</f>
        <v>1019</v>
      </c>
      <c r="X1020" s="17">
        <f>+IF('Colaris Pokedex'!AA213&lt;&gt;"",'Colaris Pokedex'!AA213,"")</f>
        <v>0</v>
      </c>
      <c r="Y1020" s="17">
        <f>+IF('Colaris Pokedex'!AB213&lt;&gt;"",'Colaris Pokedex'!AB213,"")</f>
        <v>0</v>
      </c>
      <c r="Z1020" s="17">
        <f>+IF('Colaris Pokedex'!AC213&lt;&gt;"",'Colaris Pokedex'!AC213,"")</f>
        <v>0</v>
      </c>
      <c r="AA1020" s="17">
        <f>+IF('Colaris Pokedex'!AD213&lt;&gt;"",'Colaris Pokedex'!AD213,"")</f>
        <v>0</v>
      </c>
      <c r="AB1020" s="17">
        <f>+IF('Colaris Pokedex'!AE213&lt;&gt;"",'Colaris Pokedex'!AE213,"")</f>
        <v>0</v>
      </c>
      <c r="AC1020" s="17">
        <f>+IF('Colaris Pokedex'!AF213&lt;&gt;"",'Colaris Pokedex'!AF213,"")</f>
        <v>0</v>
      </c>
      <c r="AD1020" s="17">
        <f>+IF('Colaris Pokedex'!AG213&lt;&gt;"",'Colaris Pokedex'!AG213,"")</f>
        <v>0</v>
      </c>
      <c r="AE1020" s="17">
        <f>+IF('Colaris Pokedex'!AH213&lt;&gt;"",'Colaris Pokedex'!AH213,"")</f>
        <v>0</v>
      </c>
      <c r="AF1020" s="17">
        <f>+IF('Colaris Pokedex'!AI213&lt;&gt;"",'Colaris Pokedex'!AI213,"")</f>
        <v>0</v>
      </c>
      <c r="AG1020" s="17" t="str">
        <f>+IF('Colaris Pokedex'!AJ213&lt;&gt;"",'Colaris Pokedex'!AJ213,"")</f>
        <v>1019,0,0,0,0,0,0,0,0,0</v>
      </c>
      <c r="AH1020" s="17" t="str">
        <f>+IF('Colaris Pokedex'!AK213&lt;&gt;"",'Colaris Pokedex'!AK213,"")</f>
        <v>TODO</v>
      </c>
      <c r="AI1020" s="17" t="str">
        <f>+IF('Colaris Pokedex'!AL213&lt;&gt;"",'Colaris Pokedex'!AL213,"")</f>
        <v>"TO DO"</v>
      </c>
      <c r="AJ1020" s="17" t="str">
        <f>+IF('Colaris Pokedex'!AM213&lt;&gt;"",'Colaris Pokedex'!AM213,"")</f>
        <v/>
      </c>
      <c r="AK1020" s="17" t="str">
        <f>+IF('Colaris Pokedex'!AN213&lt;&gt;"",'Colaris Pokedex'!AN213,"")</f>
        <v/>
      </c>
      <c r="AL1020" s="17" t="str">
        <f>+IF('Colaris Pokedex'!AO213&lt;&gt;"",'Colaris Pokedex'!AO213,"")</f>
        <v/>
      </c>
      <c r="AM1020" s="17" t="str">
        <f>+IF('Colaris Pokedex'!AP213&lt;&gt;"",'Colaris Pokedex'!AP213,"")</f>
        <v/>
      </c>
      <c r="AN1020" s="17">
        <f>+IF('Colaris Pokedex'!AQ213&lt;&gt;"",'Colaris Pokedex'!AQ213,"")</f>
        <v>0</v>
      </c>
      <c r="AO1020" s="17">
        <f>+IF('Colaris Pokedex'!AR213&lt;&gt;"",'Colaris Pokedex'!AR213,"")</f>
        <v>25</v>
      </c>
      <c r="AP1020" s="17">
        <f>+IF('Colaris Pokedex'!AS213&lt;&gt;"",'Colaris Pokedex'!AS213,"")</f>
        <v>0</v>
      </c>
      <c r="AQ1020" s="17" t="str">
        <f>+IF('Colaris Pokedex'!AT213&lt;&gt;"",'Colaris Pokedex'!AT213,"")</f>
        <v/>
      </c>
      <c r="AT1020" s="17" t="str">
        <f t="shared" si="28"/>
        <v>[1019];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6" x14ac:dyDescent="0.25">
      <c r="A1021" s="16">
        <v>1020</v>
      </c>
      <c r="B1021" s="17" t="str">
        <f>+IF('Colaris Pokedex'!E214&lt;&gt;"",'Colaris Pokedex'!E214,"")</f>
        <v>Zekyuram</v>
      </c>
      <c r="C1021" s="17" t="str">
        <f>+IF('Colaris Pokedex'!F214&lt;&gt;"",'Colaris Pokedex'!F214,"")</f>
        <v>ZEKYURAM</v>
      </c>
      <c r="D1021" s="17" t="str">
        <f>+IF('Colaris Pokedex'!G214&lt;&gt;"",'Colaris Pokedex'!G214,"")</f>
        <v>DRAGON</v>
      </c>
      <c r="E1021" s="17" t="str">
        <f>+IF('Colaris Pokedex'!H214&lt;&gt;"",'Colaris Pokedex'!H214,"")</f>
        <v>FERAL</v>
      </c>
      <c r="F1021" s="17" t="str">
        <f>+IF('Colaris Pokedex'!I214&lt;&gt;"",'Colaris Pokedex'!I214,"")</f>
        <v>30,30,30,30,30,30</v>
      </c>
      <c r="G1021" s="17" t="str">
        <f>+IF('Colaris Pokedex'!J214&lt;&gt;"",'Colaris Pokedex'!J214,"")</f>
        <v>Female50Percent</v>
      </c>
      <c r="H1021" s="17" t="str">
        <f>+IF('Colaris Pokedex'!K214&lt;&gt;"",'Colaris Pokedex'!K214,"")</f>
        <v>Medium</v>
      </c>
      <c r="I1021" s="17">
        <f>+IF('Colaris Pokedex'!L214&lt;&gt;"",'Colaris Pokedex'!L214,"")</f>
        <v>0</v>
      </c>
      <c r="J1021" s="17" t="str">
        <f>+IF('Colaris Pokedex'!M214&lt;&gt;"",'Colaris Pokedex'!M214,"")</f>
        <v>0,0,0,0,0,0</v>
      </c>
      <c r="K1021" s="17">
        <f>+IF('Colaris Pokedex'!N214&lt;&gt;"",'Colaris Pokedex'!N214,"")</f>
        <v>255</v>
      </c>
      <c r="L1021" s="17">
        <f>+IF('Colaris Pokedex'!O214&lt;&gt;"",'Colaris Pokedex'!O214,"")</f>
        <v>70</v>
      </c>
      <c r="M1021" s="17" t="str">
        <f>+IF('Colaris Pokedex'!P214&lt;&gt;"",'Colaris Pokedex'!P214,"")</f>
        <v>RUNAWAY</v>
      </c>
      <c r="N1021" s="17" t="str">
        <f>+IF('Colaris Pokedex'!Q214&lt;&gt;"",'Colaris Pokedex'!Q214,"")</f>
        <v/>
      </c>
      <c r="O1021" s="17" t="str">
        <f>+IF('Colaris Pokedex'!R214&lt;&gt;"",'Colaris Pokedex'!R214,"")</f>
        <v>1,TACKLE,1,LEER,1,GROWL,1,SCARYFACE</v>
      </c>
      <c r="P1021" s="17" t="str">
        <f>+IF('Colaris Pokedex'!S214&lt;&gt;"",'Colaris Pokedex'!S214,"")</f>
        <v>FIREPUNCH,THUNDERPUNCH,ICEPUNCH,SWORDSDANCE,TAUNT,TRICK,GRASSYTERRAIN</v>
      </c>
      <c r="Q1021" s="17" t="str">
        <f>+IF('Colaris Pokedex'!T214&lt;&gt;"",'Colaris Pokedex'!T214,"")</f>
        <v>Field</v>
      </c>
      <c r="R1021" s="17">
        <f>+IF('Colaris Pokedex'!U214&lt;&gt;"",'Colaris Pokedex'!U214,"")</f>
        <v>4080</v>
      </c>
      <c r="S1021" s="17">
        <f>+IF('Colaris Pokedex'!V214&lt;&gt;"",'Colaris Pokedex'!V214,"")</f>
        <v>0.1</v>
      </c>
      <c r="T1021" s="17">
        <f>+IF('Colaris Pokedex'!W214&lt;&gt;"",'Colaris Pokedex'!W214,"")</f>
        <v>0.1</v>
      </c>
      <c r="U1021" s="17" t="str">
        <f>+IF('Colaris Pokedex'!X214&lt;&gt;"",'Colaris Pokedex'!X214,"")</f>
        <v>Brown</v>
      </c>
      <c r="V1021" s="17" t="str">
        <f>+IF('Colaris Pokedex'!Y214&lt;&gt;"",'Colaris Pokedex'!Y214,"")</f>
        <v/>
      </c>
      <c r="W1021" s="17">
        <f>+IF('Colaris Pokedex'!Z214&lt;&gt;"",'Colaris Pokedex'!Z214,"")</f>
        <v>1020</v>
      </c>
      <c r="X1021" s="17">
        <f>+IF('Colaris Pokedex'!AA214&lt;&gt;"",'Colaris Pokedex'!AA214,"")</f>
        <v>0</v>
      </c>
      <c r="Y1021" s="17">
        <f>+IF('Colaris Pokedex'!AB214&lt;&gt;"",'Colaris Pokedex'!AB214,"")</f>
        <v>0</v>
      </c>
      <c r="Z1021" s="17">
        <f>+IF('Colaris Pokedex'!AC214&lt;&gt;"",'Colaris Pokedex'!AC214,"")</f>
        <v>0</v>
      </c>
      <c r="AA1021" s="17">
        <f>+IF('Colaris Pokedex'!AD214&lt;&gt;"",'Colaris Pokedex'!AD214,"")</f>
        <v>0</v>
      </c>
      <c r="AB1021" s="17">
        <f>+IF('Colaris Pokedex'!AE214&lt;&gt;"",'Colaris Pokedex'!AE214,"")</f>
        <v>0</v>
      </c>
      <c r="AC1021" s="17">
        <f>+IF('Colaris Pokedex'!AF214&lt;&gt;"",'Colaris Pokedex'!AF214,"")</f>
        <v>0</v>
      </c>
      <c r="AD1021" s="17">
        <f>+IF('Colaris Pokedex'!AG214&lt;&gt;"",'Colaris Pokedex'!AG214,"")</f>
        <v>0</v>
      </c>
      <c r="AE1021" s="17">
        <f>+IF('Colaris Pokedex'!AH214&lt;&gt;"",'Colaris Pokedex'!AH214,"")</f>
        <v>0</v>
      </c>
      <c r="AF1021" s="17">
        <f>+IF('Colaris Pokedex'!AI214&lt;&gt;"",'Colaris Pokedex'!AI214,"")</f>
        <v>0</v>
      </c>
      <c r="AG1021" s="17" t="str">
        <f>+IF('Colaris Pokedex'!AJ214&lt;&gt;"",'Colaris Pokedex'!AJ214,"")</f>
        <v>1020,0,0,0,0,0,0,0,0,0</v>
      </c>
      <c r="AH1021" s="17" t="str">
        <f>+IF('Colaris Pokedex'!AK214&lt;&gt;"",'Colaris Pokedex'!AK214,"")</f>
        <v>TODO</v>
      </c>
      <c r="AI1021" s="17" t="str">
        <f>+IF('Colaris Pokedex'!AL214&lt;&gt;"",'Colaris Pokedex'!AL214,"")</f>
        <v>"TO DO"</v>
      </c>
      <c r="AJ1021" s="17" t="str">
        <f>+IF('Colaris Pokedex'!AM214&lt;&gt;"",'Colaris Pokedex'!AM214,"")</f>
        <v/>
      </c>
      <c r="AK1021" s="17" t="str">
        <f>+IF('Colaris Pokedex'!AN214&lt;&gt;"",'Colaris Pokedex'!AN214,"")</f>
        <v/>
      </c>
      <c r="AL1021" s="17" t="str">
        <f>+IF('Colaris Pokedex'!AO214&lt;&gt;"",'Colaris Pokedex'!AO214,"")</f>
        <v/>
      </c>
      <c r="AM1021" s="17" t="str">
        <f>+IF('Colaris Pokedex'!AP214&lt;&gt;"",'Colaris Pokedex'!AP214,"")</f>
        <v/>
      </c>
      <c r="AN1021" s="17">
        <f>+IF('Colaris Pokedex'!AQ214&lt;&gt;"",'Colaris Pokedex'!AQ214,"")</f>
        <v>0</v>
      </c>
      <c r="AO1021" s="17">
        <f>+IF('Colaris Pokedex'!AR214&lt;&gt;"",'Colaris Pokedex'!AR214,"")</f>
        <v>25</v>
      </c>
      <c r="AP1021" s="17">
        <f>+IF('Colaris Pokedex'!AS214&lt;&gt;"",'Colaris Pokedex'!AS214,"")</f>
        <v>0</v>
      </c>
      <c r="AQ1021" s="17" t="str">
        <f>+IF('Colaris Pokedex'!AT214&lt;&gt;"",'Colaris Pokedex'!AT214,"")</f>
        <v/>
      </c>
      <c r="AT1021" s="17" t="str">
        <f t="shared" si="28"/>
        <v>[1020];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6" x14ac:dyDescent="0.25">
      <c r="A1022" s="16">
        <v>1021</v>
      </c>
      <c r="B1022" s="17" t="str">
        <f>+IF('Colaris Pokedex'!E215&lt;&gt;"",'Colaris Pokedex'!E215,"")</f>
        <v>Tapu Mini</v>
      </c>
      <c r="C1022" s="17" t="str">
        <f>+IF('Colaris Pokedex'!F215&lt;&gt;"",'Colaris Pokedex'!F215,"")</f>
        <v>TAPUMINI</v>
      </c>
      <c r="D1022" s="17" t="str">
        <f>+IF('Colaris Pokedex'!G215&lt;&gt;"",'Colaris Pokedex'!G215,"")</f>
        <v>FAIRY</v>
      </c>
      <c r="E1022" s="17" t="str">
        <f>+IF('Colaris Pokedex'!H215&lt;&gt;"",'Colaris Pokedex'!H215,"")</f>
        <v/>
      </c>
      <c r="F1022" s="17" t="str">
        <f>+IF('Colaris Pokedex'!I215&lt;&gt;"",'Colaris Pokedex'!I215,"")</f>
        <v>30,30,30,30,30,30</v>
      </c>
      <c r="G1022" s="17" t="str">
        <f>+IF('Colaris Pokedex'!J215&lt;&gt;"",'Colaris Pokedex'!J215,"")</f>
        <v>Female50Percent</v>
      </c>
      <c r="H1022" s="17" t="str">
        <f>+IF('Colaris Pokedex'!K215&lt;&gt;"",'Colaris Pokedex'!K215,"")</f>
        <v>Medium</v>
      </c>
      <c r="I1022" s="17">
        <f>+IF('Colaris Pokedex'!L215&lt;&gt;"",'Colaris Pokedex'!L215,"")</f>
        <v>0</v>
      </c>
      <c r="J1022" s="17" t="str">
        <f>+IF('Colaris Pokedex'!M215&lt;&gt;"",'Colaris Pokedex'!M215,"")</f>
        <v>0,0,0,0,0,0</v>
      </c>
      <c r="K1022" s="17">
        <f>+IF('Colaris Pokedex'!N215&lt;&gt;"",'Colaris Pokedex'!N215,"")</f>
        <v>255</v>
      </c>
      <c r="L1022" s="17">
        <f>+IF('Colaris Pokedex'!O215&lt;&gt;"",'Colaris Pokedex'!O215,"")</f>
        <v>70</v>
      </c>
      <c r="M1022" s="17" t="str">
        <f>+IF('Colaris Pokedex'!P215&lt;&gt;"",'Colaris Pokedex'!P215,"")</f>
        <v>RUNAWAY</v>
      </c>
      <c r="N1022" s="17" t="str">
        <f>+IF('Colaris Pokedex'!Q215&lt;&gt;"",'Colaris Pokedex'!Q215,"")</f>
        <v/>
      </c>
      <c r="O1022" s="17" t="str">
        <f>+IF('Colaris Pokedex'!R215&lt;&gt;"",'Colaris Pokedex'!R215,"")</f>
        <v>1,TACKLE,1,LEER,1,GROWL,1,SCARYFACE</v>
      </c>
      <c r="P1022" s="17" t="str">
        <f>+IF('Colaris Pokedex'!S215&lt;&gt;"",'Colaris Pokedex'!S215,"")</f>
        <v>FIREPUNCH,THUNDERPUNCH,ICEPUNCH,SWORDSDANCE,TAUNT,TRICK,GRASSYTERRAIN</v>
      </c>
      <c r="Q1022" s="17" t="str">
        <f>+IF('Colaris Pokedex'!T215&lt;&gt;"",'Colaris Pokedex'!T215,"")</f>
        <v>Field</v>
      </c>
      <c r="R1022" s="17">
        <f>+IF('Colaris Pokedex'!U215&lt;&gt;"",'Colaris Pokedex'!U215,"")</f>
        <v>4080</v>
      </c>
      <c r="S1022" s="17">
        <f>+IF('Colaris Pokedex'!V215&lt;&gt;"",'Colaris Pokedex'!V215,"")</f>
        <v>0.1</v>
      </c>
      <c r="T1022" s="17">
        <f>+IF('Colaris Pokedex'!W215&lt;&gt;"",'Colaris Pokedex'!W215,"")</f>
        <v>0.1</v>
      </c>
      <c r="U1022" s="17" t="str">
        <f>+IF('Colaris Pokedex'!X215&lt;&gt;"",'Colaris Pokedex'!X215,"")</f>
        <v>Brown</v>
      </c>
      <c r="V1022" s="17" t="str">
        <f>+IF('Colaris Pokedex'!Y215&lt;&gt;"",'Colaris Pokedex'!Y215,"")</f>
        <v/>
      </c>
      <c r="W1022" s="17">
        <f>+IF('Colaris Pokedex'!Z215&lt;&gt;"",'Colaris Pokedex'!Z215,"")</f>
        <v>1021</v>
      </c>
      <c r="X1022" s="17">
        <f>+IF('Colaris Pokedex'!AA215&lt;&gt;"",'Colaris Pokedex'!AA215,"")</f>
        <v>0</v>
      </c>
      <c r="Y1022" s="17">
        <f>+IF('Colaris Pokedex'!AB215&lt;&gt;"",'Colaris Pokedex'!AB215,"")</f>
        <v>0</v>
      </c>
      <c r="Z1022" s="17">
        <f>+IF('Colaris Pokedex'!AC215&lt;&gt;"",'Colaris Pokedex'!AC215,"")</f>
        <v>0</v>
      </c>
      <c r="AA1022" s="17">
        <f>+IF('Colaris Pokedex'!AD215&lt;&gt;"",'Colaris Pokedex'!AD215,"")</f>
        <v>0</v>
      </c>
      <c r="AB1022" s="17">
        <f>+IF('Colaris Pokedex'!AE215&lt;&gt;"",'Colaris Pokedex'!AE215,"")</f>
        <v>0</v>
      </c>
      <c r="AC1022" s="17">
        <f>+IF('Colaris Pokedex'!AF215&lt;&gt;"",'Colaris Pokedex'!AF215,"")</f>
        <v>0</v>
      </c>
      <c r="AD1022" s="17">
        <f>+IF('Colaris Pokedex'!AG215&lt;&gt;"",'Colaris Pokedex'!AG215,"")</f>
        <v>0</v>
      </c>
      <c r="AE1022" s="17">
        <f>+IF('Colaris Pokedex'!AH215&lt;&gt;"",'Colaris Pokedex'!AH215,"")</f>
        <v>0</v>
      </c>
      <c r="AF1022" s="17">
        <f>+IF('Colaris Pokedex'!AI215&lt;&gt;"",'Colaris Pokedex'!AI215,"")</f>
        <v>0</v>
      </c>
      <c r="AG1022" s="17" t="str">
        <f>+IF('Colaris Pokedex'!AJ215&lt;&gt;"",'Colaris Pokedex'!AJ215,"")</f>
        <v>1021,0,0,0,0,0,0,0,0,0</v>
      </c>
      <c r="AH1022" s="17" t="str">
        <f>+IF('Colaris Pokedex'!AK215&lt;&gt;"",'Colaris Pokedex'!AK215,"")</f>
        <v>TODO</v>
      </c>
      <c r="AI1022" s="17" t="str">
        <f>+IF('Colaris Pokedex'!AL215&lt;&gt;"",'Colaris Pokedex'!AL215,"")</f>
        <v>"TO DO"</v>
      </c>
      <c r="AJ1022" s="17" t="str">
        <f>+IF('Colaris Pokedex'!AM215&lt;&gt;"",'Colaris Pokedex'!AM215,"")</f>
        <v/>
      </c>
      <c r="AK1022" s="17" t="str">
        <f>+IF('Colaris Pokedex'!AN215&lt;&gt;"",'Colaris Pokedex'!AN215,"")</f>
        <v/>
      </c>
      <c r="AL1022" s="17" t="str">
        <f>+IF('Colaris Pokedex'!AO215&lt;&gt;"",'Colaris Pokedex'!AO215,"")</f>
        <v/>
      </c>
      <c r="AM1022" s="17" t="str">
        <f>+IF('Colaris Pokedex'!AP215&lt;&gt;"",'Colaris Pokedex'!AP215,"")</f>
        <v/>
      </c>
      <c r="AN1022" s="17">
        <f>+IF('Colaris Pokedex'!AQ215&lt;&gt;"",'Colaris Pokedex'!AQ215,"")</f>
        <v>0</v>
      </c>
      <c r="AO1022" s="17">
        <f>+IF('Colaris Pokedex'!AR215&lt;&gt;"",'Colaris Pokedex'!AR215,"")</f>
        <v>25</v>
      </c>
      <c r="AP1022" s="17">
        <f>+IF('Colaris Pokedex'!AS215&lt;&gt;"",'Colaris Pokedex'!AS215,"")</f>
        <v>0</v>
      </c>
      <c r="AQ1022" s="17" t="str">
        <f>+IF('Colaris Pokedex'!AT215&lt;&gt;"",'Colaris Pokedex'!AT215,"")</f>
        <v/>
      </c>
      <c r="AT1022" s="17" t="str">
        <f t="shared" si="28"/>
        <v>[1021];Name=Tapu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6" x14ac:dyDescent="0.25">
      <c r="A1023" s="16">
        <v>1022</v>
      </c>
      <c r="B1023" s="17" t="str">
        <f>+IF('Colaris Pokedex'!E216&lt;&gt;"",'Colaris Pokedex'!E216,"")</f>
        <v>Tapu Daga</v>
      </c>
      <c r="C1023" s="17" t="str">
        <f>+IF('Colaris Pokedex'!F216&lt;&gt;"",'Colaris Pokedex'!F216,"")</f>
        <v>TAPUDAGA</v>
      </c>
      <c r="D1023" s="17" t="str">
        <f>+IF('Colaris Pokedex'!G216&lt;&gt;"",'Colaris Pokedex'!G216,"")</f>
        <v>FAIRY</v>
      </c>
      <c r="E1023" s="17" t="str">
        <f>+IF('Colaris Pokedex'!H216&lt;&gt;"",'Colaris Pokedex'!H216,"")</f>
        <v>DRAGON</v>
      </c>
      <c r="F1023" s="17" t="str">
        <f>+IF('Colaris Pokedex'!I216&lt;&gt;"",'Colaris Pokedex'!I216,"")</f>
        <v>30,30,30,30,30,30</v>
      </c>
      <c r="G1023" s="17" t="str">
        <f>+IF('Colaris Pokedex'!J216&lt;&gt;"",'Colaris Pokedex'!J216,"")</f>
        <v>Female50Percent</v>
      </c>
      <c r="H1023" s="17" t="str">
        <f>+IF('Colaris Pokedex'!K216&lt;&gt;"",'Colaris Pokedex'!K216,"")</f>
        <v>Medium</v>
      </c>
      <c r="I1023" s="17">
        <f>+IF('Colaris Pokedex'!L216&lt;&gt;"",'Colaris Pokedex'!L216,"")</f>
        <v>0</v>
      </c>
      <c r="J1023" s="17" t="str">
        <f>+IF('Colaris Pokedex'!M216&lt;&gt;"",'Colaris Pokedex'!M216,"")</f>
        <v>0,0,0,0,0,0</v>
      </c>
      <c r="K1023" s="17">
        <f>+IF('Colaris Pokedex'!N216&lt;&gt;"",'Colaris Pokedex'!N216,"")</f>
        <v>255</v>
      </c>
      <c r="L1023" s="17">
        <f>+IF('Colaris Pokedex'!O216&lt;&gt;"",'Colaris Pokedex'!O216,"")</f>
        <v>70</v>
      </c>
      <c r="M1023" s="17" t="str">
        <f>+IF('Colaris Pokedex'!P216&lt;&gt;"",'Colaris Pokedex'!P216,"")</f>
        <v>RUNAWAY</v>
      </c>
      <c r="N1023" s="17" t="str">
        <f>+IF('Colaris Pokedex'!Q216&lt;&gt;"",'Colaris Pokedex'!Q216,"")</f>
        <v/>
      </c>
      <c r="O1023" s="17" t="str">
        <f>+IF('Colaris Pokedex'!R216&lt;&gt;"",'Colaris Pokedex'!R216,"")</f>
        <v>1,TACKLE,1,LEER,1,GROWL,1,SCARYFACE</v>
      </c>
      <c r="P1023" s="17" t="str">
        <f>+IF('Colaris Pokedex'!S216&lt;&gt;"",'Colaris Pokedex'!S216,"")</f>
        <v>FIREPUNCH,THUNDERPUNCH,ICEPUNCH,SWORDSDANCE,TAUNT,TRICK,GRASSYTERRAIN</v>
      </c>
      <c r="Q1023" s="17" t="str">
        <f>+IF('Colaris Pokedex'!T216&lt;&gt;"",'Colaris Pokedex'!T216,"")</f>
        <v>Field</v>
      </c>
      <c r="R1023" s="17">
        <f>+IF('Colaris Pokedex'!U216&lt;&gt;"",'Colaris Pokedex'!U216,"")</f>
        <v>4080</v>
      </c>
      <c r="S1023" s="17">
        <f>+IF('Colaris Pokedex'!V216&lt;&gt;"",'Colaris Pokedex'!V216,"")</f>
        <v>0.1</v>
      </c>
      <c r="T1023" s="17">
        <f>+IF('Colaris Pokedex'!W216&lt;&gt;"",'Colaris Pokedex'!W216,"")</f>
        <v>0.1</v>
      </c>
      <c r="U1023" s="17" t="str">
        <f>+IF('Colaris Pokedex'!X216&lt;&gt;"",'Colaris Pokedex'!X216,"")</f>
        <v>Brown</v>
      </c>
      <c r="V1023" s="17" t="str">
        <f>+IF('Colaris Pokedex'!Y216&lt;&gt;"",'Colaris Pokedex'!Y216,"")</f>
        <v/>
      </c>
      <c r="W1023" s="17">
        <f>+IF('Colaris Pokedex'!Z216&lt;&gt;"",'Colaris Pokedex'!Z216,"")</f>
        <v>1022</v>
      </c>
      <c r="X1023" s="17">
        <f>+IF('Colaris Pokedex'!AA216&lt;&gt;"",'Colaris Pokedex'!AA216,"")</f>
        <v>0</v>
      </c>
      <c r="Y1023" s="17">
        <f>+IF('Colaris Pokedex'!AB216&lt;&gt;"",'Colaris Pokedex'!AB216,"")</f>
        <v>0</v>
      </c>
      <c r="Z1023" s="17">
        <f>+IF('Colaris Pokedex'!AC216&lt;&gt;"",'Colaris Pokedex'!AC216,"")</f>
        <v>0</v>
      </c>
      <c r="AA1023" s="17">
        <f>+IF('Colaris Pokedex'!AD216&lt;&gt;"",'Colaris Pokedex'!AD216,"")</f>
        <v>0</v>
      </c>
      <c r="AB1023" s="17">
        <f>+IF('Colaris Pokedex'!AE216&lt;&gt;"",'Colaris Pokedex'!AE216,"")</f>
        <v>0</v>
      </c>
      <c r="AC1023" s="17">
        <f>+IF('Colaris Pokedex'!AF216&lt;&gt;"",'Colaris Pokedex'!AF216,"")</f>
        <v>0</v>
      </c>
      <c r="AD1023" s="17">
        <f>+IF('Colaris Pokedex'!AG216&lt;&gt;"",'Colaris Pokedex'!AG216,"")</f>
        <v>0</v>
      </c>
      <c r="AE1023" s="17">
        <f>+IF('Colaris Pokedex'!AH216&lt;&gt;"",'Colaris Pokedex'!AH216,"")</f>
        <v>0</v>
      </c>
      <c r="AF1023" s="17">
        <f>+IF('Colaris Pokedex'!AI216&lt;&gt;"",'Colaris Pokedex'!AI216,"")</f>
        <v>0</v>
      </c>
      <c r="AG1023" s="17" t="str">
        <f>+IF('Colaris Pokedex'!AJ216&lt;&gt;"",'Colaris Pokedex'!AJ216,"")</f>
        <v>1022,0,0,0,0,0,0,0,0,0</v>
      </c>
      <c r="AH1023" s="17" t="str">
        <f>+IF('Colaris Pokedex'!AK216&lt;&gt;"",'Colaris Pokedex'!AK216,"")</f>
        <v>TODO</v>
      </c>
      <c r="AI1023" s="17" t="str">
        <f>+IF('Colaris Pokedex'!AL216&lt;&gt;"",'Colaris Pokedex'!AL216,"")</f>
        <v>"TO DO"</v>
      </c>
      <c r="AJ1023" s="17" t="str">
        <f>+IF('Colaris Pokedex'!AM216&lt;&gt;"",'Colaris Pokedex'!AM216,"")</f>
        <v/>
      </c>
      <c r="AK1023" s="17" t="str">
        <f>+IF('Colaris Pokedex'!AN216&lt;&gt;"",'Colaris Pokedex'!AN216,"")</f>
        <v/>
      </c>
      <c r="AL1023" s="17" t="str">
        <f>+IF('Colaris Pokedex'!AO216&lt;&gt;"",'Colaris Pokedex'!AO216,"")</f>
        <v/>
      </c>
      <c r="AM1023" s="17" t="str">
        <f>+IF('Colaris Pokedex'!AP216&lt;&gt;"",'Colaris Pokedex'!AP216,"")</f>
        <v/>
      </c>
      <c r="AN1023" s="17">
        <f>+IF('Colaris Pokedex'!AQ216&lt;&gt;"",'Colaris Pokedex'!AQ216,"")</f>
        <v>0</v>
      </c>
      <c r="AO1023" s="17">
        <f>+IF('Colaris Pokedex'!AR216&lt;&gt;"",'Colaris Pokedex'!AR216,"")</f>
        <v>25</v>
      </c>
      <c r="AP1023" s="17">
        <f>+IF('Colaris Pokedex'!AS216&lt;&gt;"",'Colaris Pokedex'!AS216,"")</f>
        <v>0</v>
      </c>
      <c r="AQ1023" s="17" t="str">
        <f>+IF('Colaris Pokedex'!AT216&lt;&gt;"",'Colaris Pokedex'!AT216,"")</f>
        <v/>
      </c>
      <c r="AT1023" s="17" t="str">
        <f t="shared" si="28"/>
        <v>[1022];Name=Tapu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6" x14ac:dyDescent="0.25">
      <c r="A1024" s="16">
        <v>1023</v>
      </c>
      <c r="B1024" s="17" t="str">
        <f>+IF('Colaris Pokedex'!E217&lt;&gt;"",'Colaris Pokedex'!E217,"")</f>
        <v>Nihiarmo</v>
      </c>
      <c r="C1024" s="17" t="str">
        <f>+IF('Colaris Pokedex'!F217&lt;&gt;"",'Colaris Pokedex'!F217,"")</f>
        <v>NIHIARMO</v>
      </c>
      <c r="D1024" s="17" t="str">
        <f>+IF('Colaris Pokedex'!G217&lt;&gt;"",'Colaris Pokedex'!G217,"")</f>
        <v>ROCK</v>
      </c>
      <c r="E1024" s="17" t="str">
        <f>+IF('Colaris Pokedex'!H217&lt;&gt;"",'Colaris Pokedex'!H217,"")</f>
        <v>POISON</v>
      </c>
      <c r="F1024" s="17" t="str">
        <f>+IF('Colaris Pokedex'!I217&lt;&gt;"",'Colaris Pokedex'!I217,"")</f>
        <v>30,30,30,30,30,30</v>
      </c>
      <c r="G1024" s="17" t="str">
        <f>+IF('Colaris Pokedex'!J217&lt;&gt;"",'Colaris Pokedex'!J217,"")</f>
        <v>Female50Percent</v>
      </c>
      <c r="H1024" s="17" t="str">
        <f>+IF('Colaris Pokedex'!K217&lt;&gt;"",'Colaris Pokedex'!K217,"")</f>
        <v>Medium</v>
      </c>
      <c r="I1024" s="17">
        <f>+IF('Colaris Pokedex'!L217&lt;&gt;"",'Colaris Pokedex'!L217,"")</f>
        <v>0</v>
      </c>
      <c r="J1024" s="17" t="str">
        <f>+IF('Colaris Pokedex'!M217&lt;&gt;"",'Colaris Pokedex'!M217,"")</f>
        <v>0,0,0,0,0,0</v>
      </c>
      <c r="K1024" s="17">
        <f>+IF('Colaris Pokedex'!N217&lt;&gt;"",'Colaris Pokedex'!N217,"")</f>
        <v>255</v>
      </c>
      <c r="L1024" s="17">
        <f>+IF('Colaris Pokedex'!O217&lt;&gt;"",'Colaris Pokedex'!O217,"")</f>
        <v>70</v>
      </c>
      <c r="M1024" s="17" t="str">
        <f>+IF('Colaris Pokedex'!P217&lt;&gt;"",'Colaris Pokedex'!P217,"")</f>
        <v>RUNAWAY</v>
      </c>
      <c r="N1024" s="17" t="str">
        <f>+IF('Colaris Pokedex'!Q217&lt;&gt;"",'Colaris Pokedex'!Q217,"")</f>
        <v/>
      </c>
      <c r="O1024" s="17" t="str">
        <f>+IF('Colaris Pokedex'!R217&lt;&gt;"",'Colaris Pokedex'!R217,"")</f>
        <v>1,TACKLE,1,LEER,1,GROWL,1,SCARYFACE</v>
      </c>
      <c r="P1024" s="17" t="str">
        <f>+IF('Colaris Pokedex'!S217&lt;&gt;"",'Colaris Pokedex'!S217,"")</f>
        <v>FIREPUNCH,THUNDERPUNCH,ICEPUNCH,SWORDSDANCE,TAUNT,TRICK,GRASSYTERRAIN</v>
      </c>
      <c r="Q1024" s="17" t="str">
        <f>+IF('Colaris Pokedex'!T217&lt;&gt;"",'Colaris Pokedex'!T217,"")</f>
        <v>Field</v>
      </c>
      <c r="R1024" s="17">
        <f>+IF('Colaris Pokedex'!U217&lt;&gt;"",'Colaris Pokedex'!U217,"")</f>
        <v>4080</v>
      </c>
      <c r="S1024" s="17">
        <f>+IF('Colaris Pokedex'!V217&lt;&gt;"",'Colaris Pokedex'!V217,"")</f>
        <v>0.1</v>
      </c>
      <c r="T1024" s="17">
        <f>+IF('Colaris Pokedex'!W217&lt;&gt;"",'Colaris Pokedex'!W217,"")</f>
        <v>0.1</v>
      </c>
      <c r="U1024" s="17" t="str">
        <f>+IF('Colaris Pokedex'!X217&lt;&gt;"",'Colaris Pokedex'!X217,"")</f>
        <v>Brown</v>
      </c>
      <c r="V1024" s="17" t="str">
        <f>+IF('Colaris Pokedex'!Y217&lt;&gt;"",'Colaris Pokedex'!Y217,"")</f>
        <v/>
      </c>
      <c r="W1024" s="17">
        <f>+IF('Colaris Pokedex'!Z217&lt;&gt;"",'Colaris Pokedex'!Z217,"")</f>
        <v>1023</v>
      </c>
      <c r="X1024" s="17">
        <f>+IF('Colaris Pokedex'!AA217&lt;&gt;"",'Colaris Pokedex'!AA217,"")</f>
        <v>0</v>
      </c>
      <c r="Y1024" s="17">
        <f>+IF('Colaris Pokedex'!AB217&lt;&gt;"",'Colaris Pokedex'!AB217,"")</f>
        <v>0</v>
      </c>
      <c r="Z1024" s="17">
        <f>+IF('Colaris Pokedex'!AC217&lt;&gt;"",'Colaris Pokedex'!AC217,"")</f>
        <v>0</v>
      </c>
      <c r="AA1024" s="17">
        <f>+IF('Colaris Pokedex'!AD217&lt;&gt;"",'Colaris Pokedex'!AD217,"")</f>
        <v>0</v>
      </c>
      <c r="AB1024" s="17">
        <f>+IF('Colaris Pokedex'!AE217&lt;&gt;"",'Colaris Pokedex'!AE217,"")</f>
        <v>0</v>
      </c>
      <c r="AC1024" s="17">
        <f>+IF('Colaris Pokedex'!AF217&lt;&gt;"",'Colaris Pokedex'!AF217,"")</f>
        <v>0</v>
      </c>
      <c r="AD1024" s="17">
        <f>+IF('Colaris Pokedex'!AG217&lt;&gt;"",'Colaris Pokedex'!AG217,"")</f>
        <v>0</v>
      </c>
      <c r="AE1024" s="17">
        <f>+IF('Colaris Pokedex'!AH217&lt;&gt;"",'Colaris Pokedex'!AH217,"")</f>
        <v>0</v>
      </c>
      <c r="AF1024" s="17">
        <f>+IF('Colaris Pokedex'!AI217&lt;&gt;"",'Colaris Pokedex'!AI217,"")</f>
        <v>0</v>
      </c>
      <c r="AG1024" s="17" t="str">
        <f>+IF('Colaris Pokedex'!AJ217&lt;&gt;"",'Colaris Pokedex'!AJ217,"")</f>
        <v>1023,0,0,0,0,0,0,0,0,0</v>
      </c>
      <c r="AH1024" s="17" t="str">
        <f>+IF('Colaris Pokedex'!AK217&lt;&gt;"",'Colaris Pokedex'!AK217,"")</f>
        <v>TODO</v>
      </c>
      <c r="AI1024" s="17" t="str">
        <f>+IF('Colaris Pokedex'!AL217&lt;&gt;"",'Colaris Pokedex'!AL217,"")</f>
        <v>"TO DO"</v>
      </c>
      <c r="AJ1024" s="17" t="str">
        <f>+IF('Colaris Pokedex'!AM217&lt;&gt;"",'Colaris Pokedex'!AM217,"")</f>
        <v/>
      </c>
      <c r="AK1024" s="17" t="str">
        <f>+IF('Colaris Pokedex'!AN217&lt;&gt;"",'Colaris Pokedex'!AN217,"")</f>
        <v/>
      </c>
      <c r="AL1024" s="17" t="str">
        <f>+IF('Colaris Pokedex'!AO217&lt;&gt;"",'Colaris Pokedex'!AO217,"")</f>
        <v/>
      </c>
      <c r="AM1024" s="17" t="str">
        <f>+IF('Colaris Pokedex'!AP217&lt;&gt;"",'Colaris Pokedex'!AP217,"")</f>
        <v/>
      </c>
      <c r="AN1024" s="17">
        <f>+IF('Colaris Pokedex'!AQ217&lt;&gt;"",'Colaris Pokedex'!AQ217,"")</f>
        <v>0</v>
      </c>
      <c r="AO1024" s="17">
        <f>+IF('Colaris Pokedex'!AR217&lt;&gt;"",'Colaris Pokedex'!AR217,"")</f>
        <v>25</v>
      </c>
      <c r="AP1024" s="17">
        <f>+IF('Colaris Pokedex'!AS217&lt;&gt;"",'Colaris Pokedex'!AS217,"")</f>
        <v>0</v>
      </c>
      <c r="AQ1024" s="17" t="str">
        <f>+IF('Colaris Pokedex'!AT217&lt;&gt;"",'Colaris Pokedex'!AT217,"")</f>
        <v/>
      </c>
      <c r="AT1024" s="17" t="str">
        <f t="shared" si="28"/>
        <v>[1023];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6" x14ac:dyDescent="0.25">
      <c r="A1025" s="16">
        <v>1024</v>
      </c>
      <c r="B1025" s="17" t="str">
        <f>+IF('Colaris Pokedex'!E218&lt;&gt;"",'Colaris Pokedex'!E218,"")</f>
        <v>Buzzwimp</v>
      </c>
      <c r="C1025" s="17" t="str">
        <f>+IF('Colaris Pokedex'!F218&lt;&gt;"",'Colaris Pokedex'!F218,"")</f>
        <v>BUZZWIMP</v>
      </c>
      <c r="D1025" s="17" t="str">
        <f>+IF('Colaris Pokedex'!G218&lt;&gt;"",'Colaris Pokedex'!G218,"")</f>
        <v>BUG</v>
      </c>
      <c r="E1025" s="17" t="str">
        <f>+IF('Colaris Pokedex'!H218&lt;&gt;"",'Colaris Pokedex'!H218,"")</f>
        <v>FIGHTING</v>
      </c>
      <c r="F1025" s="17" t="str">
        <f>+IF('Colaris Pokedex'!I218&lt;&gt;"",'Colaris Pokedex'!I218,"")</f>
        <v>30,30,30,30,30,30</v>
      </c>
      <c r="G1025" s="17" t="str">
        <f>+IF('Colaris Pokedex'!J218&lt;&gt;"",'Colaris Pokedex'!J218,"")</f>
        <v>Female50Percent</v>
      </c>
      <c r="H1025" s="17" t="str">
        <f>+IF('Colaris Pokedex'!K218&lt;&gt;"",'Colaris Pokedex'!K218,"")</f>
        <v>Medium</v>
      </c>
      <c r="I1025" s="17">
        <f>+IF('Colaris Pokedex'!L218&lt;&gt;"",'Colaris Pokedex'!L218,"")</f>
        <v>0</v>
      </c>
      <c r="J1025" s="17" t="str">
        <f>+IF('Colaris Pokedex'!M218&lt;&gt;"",'Colaris Pokedex'!M218,"")</f>
        <v>0,0,0,0,0,0</v>
      </c>
      <c r="K1025" s="17">
        <f>+IF('Colaris Pokedex'!N218&lt;&gt;"",'Colaris Pokedex'!N218,"")</f>
        <v>255</v>
      </c>
      <c r="L1025" s="17">
        <f>+IF('Colaris Pokedex'!O218&lt;&gt;"",'Colaris Pokedex'!O218,"")</f>
        <v>70</v>
      </c>
      <c r="M1025" s="17" t="str">
        <f>+IF('Colaris Pokedex'!P218&lt;&gt;"",'Colaris Pokedex'!P218,"")</f>
        <v>RUNAWAY</v>
      </c>
      <c r="N1025" s="17" t="str">
        <f>+IF('Colaris Pokedex'!Q218&lt;&gt;"",'Colaris Pokedex'!Q218,"")</f>
        <v/>
      </c>
      <c r="O1025" s="17" t="str">
        <f>+IF('Colaris Pokedex'!R218&lt;&gt;"",'Colaris Pokedex'!R218,"")</f>
        <v>1,TACKLE,1,LEER,1,GROWL,1,SCARYFACE</v>
      </c>
      <c r="P1025" s="17" t="str">
        <f>+IF('Colaris Pokedex'!S218&lt;&gt;"",'Colaris Pokedex'!S218,"")</f>
        <v>FIREPUNCH,THUNDERPUNCH,ICEPUNCH,SWORDSDANCE,TAUNT,TRICK,GRASSYTERRAIN</v>
      </c>
      <c r="Q1025" s="17" t="str">
        <f>+IF('Colaris Pokedex'!T218&lt;&gt;"",'Colaris Pokedex'!T218,"")</f>
        <v>Field</v>
      </c>
      <c r="R1025" s="17">
        <f>+IF('Colaris Pokedex'!U218&lt;&gt;"",'Colaris Pokedex'!U218,"")</f>
        <v>4080</v>
      </c>
      <c r="S1025" s="17">
        <f>+IF('Colaris Pokedex'!V218&lt;&gt;"",'Colaris Pokedex'!V218,"")</f>
        <v>0.1</v>
      </c>
      <c r="T1025" s="17">
        <f>+IF('Colaris Pokedex'!W218&lt;&gt;"",'Colaris Pokedex'!W218,"")</f>
        <v>0.1</v>
      </c>
      <c r="U1025" s="17" t="str">
        <f>+IF('Colaris Pokedex'!X218&lt;&gt;"",'Colaris Pokedex'!X218,"")</f>
        <v>Brown</v>
      </c>
      <c r="V1025" s="17" t="str">
        <f>+IF('Colaris Pokedex'!Y218&lt;&gt;"",'Colaris Pokedex'!Y218,"")</f>
        <v/>
      </c>
      <c r="W1025" s="17">
        <f>+IF('Colaris Pokedex'!Z218&lt;&gt;"",'Colaris Pokedex'!Z218,"")</f>
        <v>1024</v>
      </c>
      <c r="X1025" s="17">
        <f>+IF('Colaris Pokedex'!AA218&lt;&gt;"",'Colaris Pokedex'!AA218,"")</f>
        <v>0</v>
      </c>
      <c r="Y1025" s="17">
        <f>+IF('Colaris Pokedex'!AB218&lt;&gt;"",'Colaris Pokedex'!AB218,"")</f>
        <v>0</v>
      </c>
      <c r="Z1025" s="17">
        <f>+IF('Colaris Pokedex'!AC218&lt;&gt;"",'Colaris Pokedex'!AC218,"")</f>
        <v>0</v>
      </c>
      <c r="AA1025" s="17">
        <f>+IF('Colaris Pokedex'!AD218&lt;&gt;"",'Colaris Pokedex'!AD218,"")</f>
        <v>0</v>
      </c>
      <c r="AB1025" s="17">
        <f>+IF('Colaris Pokedex'!AE218&lt;&gt;"",'Colaris Pokedex'!AE218,"")</f>
        <v>0</v>
      </c>
      <c r="AC1025" s="17">
        <f>+IF('Colaris Pokedex'!AF218&lt;&gt;"",'Colaris Pokedex'!AF218,"")</f>
        <v>0</v>
      </c>
      <c r="AD1025" s="17">
        <f>+IF('Colaris Pokedex'!AG218&lt;&gt;"",'Colaris Pokedex'!AG218,"")</f>
        <v>0</v>
      </c>
      <c r="AE1025" s="17">
        <f>+IF('Colaris Pokedex'!AH218&lt;&gt;"",'Colaris Pokedex'!AH218,"")</f>
        <v>0</v>
      </c>
      <c r="AF1025" s="17">
        <f>+IF('Colaris Pokedex'!AI218&lt;&gt;"",'Colaris Pokedex'!AI218,"")</f>
        <v>0</v>
      </c>
      <c r="AG1025" s="17" t="str">
        <f>+IF('Colaris Pokedex'!AJ218&lt;&gt;"",'Colaris Pokedex'!AJ218,"")</f>
        <v>1024,0,0,0,0,0,0,0,0,0</v>
      </c>
      <c r="AH1025" s="17" t="str">
        <f>+IF('Colaris Pokedex'!AK218&lt;&gt;"",'Colaris Pokedex'!AK218,"")</f>
        <v>TODO</v>
      </c>
      <c r="AI1025" s="17" t="str">
        <f>+IF('Colaris Pokedex'!AL218&lt;&gt;"",'Colaris Pokedex'!AL218,"")</f>
        <v>"TO DO"</v>
      </c>
      <c r="AJ1025" s="17" t="str">
        <f>+IF('Colaris Pokedex'!AM218&lt;&gt;"",'Colaris Pokedex'!AM218,"")</f>
        <v/>
      </c>
      <c r="AK1025" s="17" t="str">
        <f>+IF('Colaris Pokedex'!AN218&lt;&gt;"",'Colaris Pokedex'!AN218,"")</f>
        <v/>
      </c>
      <c r="AL1025" s="17" t="str">
        <f>+IF('Colaris Pokedex'!AO218&lt;&gt;"",'Colaris Pokedex'!AO218,"")</f>
        <v/>
      </c>
      <c r="AM1025" s="17" t="str">
        <f>+IF('Colaris Pokedex'!AP218&lt;&gt;"",'Colaris Pokedex'!AP218,"")</f>
        <v/>
      </c>
      <c r="AN1025" s="17">
        <f>+IF('Colaris Pokedex'!AQ218&lt;&gt;"",'Colaris Pokedex'!AQ218,"")</f>
        <v>0</v>
      </c>
      <c r="AO1025" s="17">
        <f>+IF('Colaris Pokedex'!AR218&lt;&gt;"",'Colaris Pokedex'!AR218,"")</f>
        <v>25</v>
      </c>
      <c r="AP1025" s="17">
        <f>+IF('Colaris Pokedex'!AS218&lt;&gt;"",'Colaris Pokedex'!AS218,"")</f>
        <v>0</v>
      </c>
      <c r="AQ1025" s="17" t="str">
        <f>+IF('Colaris Pokedex'!AT218&lt;&gt;"",'Colaris Pokedex'!AT218,"")</f>
        <v/>
      </c>
      <c r="AT1025" s="17" t="str">
        <f t="shared" si="28"/>
        <v>[1024];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6" x14ac:dyDescent="0.25">
      <c r="A1026" s="16">
        <v>1025</v>
      </c>
      <c r="B1026" s="17" t="str">
        <f>+IF('Colaris Pokedex'!E219&lt;&gt;"",'Colaris Pokedex'!E219,"")</f>
        <v>Pheroteen</v>
      </c>
      <c r="C1026" s="17" t="str">
        <f>+IF('Colaris Pokedex'!F219&lt;&gt;"",'Colaris Pokedex'!F219,"")</f>
        <v>PHEROTEEN</v>
      </c>
      <c r="D1026" s="17" t="str">
        <f>+IF('Colaris Pokedex'!G219&lt;&gt;"",'Colaris Pokedex'!G219,"")</f>
        <v>BUG</v>
      </c>
      <c r="E1026" s="17" t="str">
        <f>+IF('Colaris Pokedex'!H219&lt;&gt;"",'Colaris Pokedex'!H219,"")</f>
        <v>FIGHTING</v>
      </c>
      <c r="F1026" s="17" t="str">
        <f>+IF('Colaris Pokedex'!I219&lt;&gt;"",'Colaris Pokedex'!I219,"")</f>
        <v>30,30,30,30,30,30</v>
      </c>
      <c r="G1026" s="17" t="str">
        <f>+IF('Colaris Pokedex'!J219&lt;&gt;"",'Colaris Pokedex'!J219,"")</f>
        <v>Female50Percent</v>
      </c>
      <c r="H1026" s="17" t="str">
        <f>+IF('Colaris Pokedex'!K219&lt;&gt;"",'Colaris Pokedex'!K219,"")</f>
        <v>Medium</v>
      </c>
      <c r="I1026" s="17">
        <f>+IF('Colaris Pokedex'!L219&lt;&gt;"",'Colaris Pokedex'!L219,"")</f>
        <v>0</v>
      </c>
      <c r="J1026" s="17" t="str">
        <f>+IF('Colaris Pokedex'!M219&lt;&gt;"",'Colaris Pokedex'!M219,"")</f>
        <v>0,0,0,0,0,0</v>
      </c>
      <c r="K1026" s="17">
        <f>+IF('Colaris Pokedex'!N219&lt;&gt;"",'Colaris Pokedex'!N219,"")</f>
        <v>255</v>
      </c>
      <c r="L1026" s="17">
        <f>+IF('Colaris Pokedex'!O219&lt;&gt;"",'Colaris Pokedex'!O219,"")</f>
        <v>70</v>
      </c>
      <c r="M1026" s="17" t="str">
        <f>+IF('Colaris Pokedex'!P219&lt;&gt;"",'Colaris Pokedex'!P219,"")</f>
        <v>RUNAWAY</v>
      </c>
      <c r="N1026" s="17" t="str">
        <f>+IF('Colaris Pokedex'!Q219&lt;&gt;"",'Colaris Pokedex'!Q219,"")</f>
        <v/>
      </c>
      <c r="O1026" s="17" t="str">
        <f>+IF('Colaris Pokedex'!R219&lt;&gt;"",'Colaris Pokedex'!R219,"")</f>
        <v>1,TACKLE,1,LEER,1,GROWL,1,SCARYFACE</v>
      </c>
      <c r="P1026" s="17" t="str">
        <f>+IF('Colaris Pokedex'!S219&lt;&gt;"",'Colaris Pokedex'!S219,"")</f>
        <v>FIREPUNCH,THUNDERPUNCH,ICEPUNCH,SWORDSDANCE,TAUNT,TRICK,GRASSYTERRAIN</v>
      </c>
      <c r="Q1026" s="17" t="str">
        <f>+IF('Colaris Pokedex'!T219&lt;&gt;"",'Colaris Pokedex'!T219,"")</f>
        <v>Field</v>
      </c>
      <c r="R1026" s="17">
        <f>+IF('Colaris Pokedex'!U219&lt;&gt;"",'Colaris Pokedex'!U219,"")</f>
        <v>4080</v>
      </c>
      <c r="S1026" s="17">
        <f>+IF('Colaris Pokedex'!V219&lt;&gt;"",'Colaris Pokedex'!V219,"")</f>
        <v>0.1</v>
      </c>
      <c r="T1026" s="17">
        <f>+IF('Colaris Pokedex'!W219&lt;&gt;"",'Colaris Pokedex'!W219,"")</f>
        <v>0.1</v>
      </c>
      <c r="U1026" s="17" t="str">
        <f>+IF('Colaris Pokedex'!X219&lt;&gt;"",'Colaris Pokedex'!X219,"")</f>
        <v>Brown</v>
      </c>
      <c r="V1026" s="17" t="str">
        <f>+IF('Colaris Pokedex'!Y219&lt;&gt;"",'Colaris Pokedex'!Y219,"")</f>
        <v/>
      </c>
      <c r="W1026" s="17">
        <f>+IF('Colaris Pokedex'!Z219&lt;&gt;"",'Colaris Pokedex'!Z219,"")</f>
        <v>1025</v>
      </c>
      <c r="X1026" s="17">
        <f>+IF('Colaris Pokedex'!AA219&lt;&gt;"",'Colaris Pokedex'!AA219,"")</f>
        <v>0</v>
      </c>
      <c r="Y1026" s="17">
        <f>+IF('Colaris Pokedex'!AB219&lt;&gt;"",'Colaris Pokedex'!AB219,"")</f>
        <v>0</v>
      </c>
      <c r="Z1026" s="17">
        <f>+IF('Colaris Pokedex'!AC219&lt;&gt;"",'Colaris Pokedex'!AC219,"")</f>
        <v>0</v>
      </c>
      <c r="AA1026" s="17">
        <f>+IF('Colaris Pokedex'!AD219&lt;&gt;"",'Colaris Pokedex'!AD219,"")</f>
        <v>0</v>
      </c>
      <c r="AB1026" s="17">
        <f>+IF('Colaris Pokedex'!AE219&lt;&gt;"",'Colaris Pokedex'!AE219,"")</f>
        <v>0</v>
      </c>
      <c r="AC1026" s="17">
        <f>+IF('Colaris Pokedex'!AF219&lt;&gt;"",'Colaris Pokedex'!AF219,"")</f>
        <v>0</v>
      </c>
      <c r="AD1026" s="17">
        <f>+IF('Colaris Pokedex'!AG219&lt;&gt;"",'Colaris Pokedex'!AG219,"")</f>
        <v>0</v>
      </c>
      <c r="AE1026" s="17">
        <f>+IF('Colaris Pokedex'!AH219&lt;&gt;"",'Colaris Pokedex'!AH219,"")</f>
        <v>0</v>
      </c>
      <c r="AF1026" s="17">
        <f>+IF('Colaris Pokedex'!AI219&lt;&gt;"",'Colaris Pokedex'!AI219,"")</f>
        <v>0</v>
      </c>
      <c r="AG1026" s="17" t="str">
        <f>+IF('Colaris Pokedex'!AJ219&lt;&gt;"",'Colaris Pokedex'!AJ219,"")</f>
        <v>1025,0,0,0,0,0,0,0,0,0</v>
      </c>
      <c r="AH1026" s="17" t="str">
        <f>+IF('Colaris Pokedex'!AK219&lt;&gt;"",'Colaris Pokedex'!AK219,"")</f>
        <v>TODO</v>
      </c>
      <c r="AI1026" s="17" t="str">
        <f>+IF('Colaris Pokedex'!AL219&lt;&gt;"",'Colaris Pokedex'!AL219,"")</f>
        <v>"TO DO"</v>
      </c>
      <c r="AJ1026" s="17" t="str">
        <f>+IF('Colaris Pokedex'!AM219&lt;&gt;"",'Colaris Pokedex'!AM219,"")</f>
        <v/>
      </c>
      <c r="AK1026" s="17" t="str">
        <f>+IF('Colaris Pokedex'!AN219&lt;&gt;"",'Colaris Pokedex'!AN219,"")</f>
        <v/>
      </c>
      <c r="AL1026" s="17" t="str">
        <f>+IF('Colaris Pokedex'!AO219&lt;&gt;"",'Colaris Pokedex'!AO219,"")</f>
        <v/>
      </c>
      <c r="AM1026" s="17" t="str">
        <f>+IF('Colaris Pokedex'!AP219&lt;&gt;"",'Colaris Pokedex'!AP219,"")</f>
        <v/>
      </c>
      <c r="AN1026" s="17">
        <f>+IF('Colaris Pokedex'!AQ219&lt;&gt;"",'Colaris Pokedex'!AQ219,"")</f>
        <v>0</v>
      </c>
      <c r="AO1026" s="17">
        <f>+IF('Colaris Pokedex'!AR219&lt;&gt;"",'Colaris Pokedex'!AR219,"")</f>
        <v>25</v>
      </c>
      <c r="AP1026" s="17">
        <f>+IF('Colaris Pokedex'!AS219&lt;&gt;"",'Colaris Pokedex'!AS219,"")</f>
        <v>0</v>
      </c>
      <c r="AQ1026" s="17" t="str">
        <f>+IF('Colaris Pokedex'!AT219&lt;&gt;"",'Colaris Pokedex'!AT219,"")</f>
        <v/>
      </c>
      <c r="AT1026" s="17" t="str">
        <f t="shared" si="28"/>
        <v>[1025];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6" x14ac:dyDescent="0.25">
      <c r="A1027" s="16">
        <v>1026</v>
      </c>
      <c r="B1027" s="17" t="str">
        <f>+IF('Colaris Pokedex'!E220&lt;&gt;"",'Colaris Pokedex'!E220,"")</f>
        <v>Xurkileaf</v>
      </c>
      <c r="C1027" s="17" t="str">
        <f>+IF('Colaris Pokedex'!F220&lt;&gt;"",'Colaris Pokedex'!F220,"")</f>
        <v>XURKILEAF</v>
      </c>
      <c r="D1027" s="17" t="str">
        <f>+IF('Colaris Pokedex'!G220&lt;&gt;"",'Colaris Pokedex'!G220,"")</f>
        <v>ELECTRIC</v>
      </c>
      <c r="E1027" s="17" t="str">
        <f>+IF('Colaris Pokedex'!H220&lt;&gt;"",'Colaris Pokedex'!H220,"")</f>
        <v/>
      </c>
      <c r="F1027" s="17" t="str">
        <f>+IF('Colaris Pokedex'!I220&lt;&gt;"",'Colaris Pokedex'!I220,"")</f>
        <v>30,30,30,30,30,30</v>
      </c>
      <c r="G1027" s="17" t="str">
        <f>+IF('Colaris Pokedex'!J220&lt;&gt;"",'Colaris Pokedex'!J220,"")</f>
        <v>Female50Percent</v>
      </c>
      <c r="H1027" s="17" t="str">
        <f>+IF('Colaris Pokedex'!K220&lt;&gt;"",'Colaris Pokedex'!K220,"")</f>
        <v>Medium</v>
      </c>
      <c r="I1027" s="17">
        <f>+IF('Colaris Pokedex'!L220&lt;&gt;"",'Colaris Pokedex'!L220,"")</f>
        <v>0</v>
      </c>
      <c r="J1027" s="17" t="str">
        <f>+IF('Colaris Pokedex'!M220&lt;&gt;"",'Colaris Pokedex'!M220,"")</f>
        <v>0,0,0,0,0,0</v>
      </c>
      <c r="K1027" s="17">
        <f>+IF('Colaris Pokedex'!N220&lt;&gt;"",'Colaris Pokedex'!N220,"")</f>
        <v>255</v>
      </c>
      <c r="L1027" s="17">
        <f>+IF('Colaris Pokedex'!O220&lt;&gt;"",'Colaris Pokedex'!O220,"")</f>
        <v>70</v>
      </c>
      <c r="M1027" s="17" t="str">
        <f>+IF('Colaris Pokedex'!P220&lt;&gt;"",'Colaris Pokedex'!P220,"")</f>
        <v>RUNAWAY</v>
      </c>
      <c r="N1027" s="17" t="str">
        <f>+IF('Colaris Pokedex'!Q220&lt;&gt;"",'Colaris Pokedex'!Q220,"")</f>
        <v/>
      </c>
      <c r="O1027" s="17" t="str">
        <f>+IF('Colaris Pokedex'!R220&lt;&gt;"",'Colaris Pokedex'!R220,"")</f>
        <v>1,TACKLE,1,LEER,1,GROWL,1,SCARYFACE</v>
      </c>
      <c r="P1027" s="17" t="str">
        <f>+IF('Colaris Pokedex'!S220&lt;&gt;"",'Colaris Pokedex'!S220,"")</f>
        <v>FIREPUNCH,THUNDERPUNCH,ICEPUNCH,SWORDSDANCE,TAUNT,TRICK,GRASSYTERRAIN</v>
      </c>
      <c r="Q1027" s="17" t="str">
        <f>+IF('Colaris Pokedex'!T220&lt;&gt;"",'Colaris Pokedex'!T220,"")</f>
        <v>Field</v>
      </c>
      <c r="R1027" s="17">
        <f>+IF('Colaris Pokedex'!U220&lt;&gt;"",'Colaris Pokedex'!U220,"")</f>
        <v>4080</v>
      </c>
      <c r="S1027" s="17">
        <f>+IF('Colaris Pokedex'!V220&lt;&gt;"",'Colaris Pokedex'!V220,"")</f>
        <v>0.1</v>
      </c>
      <c r="T1027" s="17">
        <f>+IF('Colaris Pokedex'!W220&lt;&gt;"",'Colaris Pokedex'!W220,"")</f>
        <v>0.1</v>
      </c>
      <c r="U1027" s="17" t="str">
        <f>+IF('Colaris Pokedex'!X220&lt;&gt;"",'Colaris Pokedex'!X220,"")</f>
        <v>Brown</v>
      </c>
      <c r="V1027" s="17" t="str">
        <f>+IF('Colaris Pokedex'!Y220&lt;&gt;"",'Colaris Pokedex'!Y220,"")</f>
        <v/>
      </c>
      <c r="W1027" s="17">
        <f>+IF('Colaris Pokedex'!Z220&lt;&gt;"",'Colaris Pokedex'!Z220,"")</f>
        <v>1026</v>
      </c>
      <c r="X1027" s="17">
        <f>+IF('Colaris Pokedex'!AA220&lt;&gt;"",'Colaris Pokedex'!AA220,"")</f>
        <v>0</v>
      </c>
      <c r="Y1027" s="17">
        <f>+IF('Colaris Pokedex'!AB220&lt;&gt;"",'Colaris Pokedex'!AB220,"")</f>
        <v>0</v>
      </c>
      <c r="Z1027" s="17">
        <f>+IF('Colaris Pokedex'!AC220&lt;&gt;"",'Colaris Pokedex'!AC220,"")</f>
        <v>0</v>
      </c>
      <c r="AA1027" s="17">
        <f>+IF('Colaris Pokedex'!AD220&lt;&gt;"",'Colaris Pokedex'!AD220,"")</f>
        <v>0</v>
      </c>
      <c r="AB1027" s="17">
        <f>+IF('Colaris Pokedex'!AE220&lt;&gt;"",'Colaris Pokedex'!AE220,"")</f>
        <v>0</v>
      </c>
      <c r="AC1027" s="17">
        <f>+IF('Colaris Pokedex'!AF220&lt;&gt;"",'Colaris Pokedex'!AF220,"")</f>
        <v>0</v>
      </c>
      <c r="AD1027" s="17">
        <f>+IF('Colaris Pokedex'!AG220&lt;&gt;"",'Colaris Pokedex'!AG220,"")</f>
        <v>0</v>
      </c>
      <c r="AE1027" s="17">
        <f>+IF('Colaris Pokedex'!AH220&lt;&gt;"",'Colaris Pokedex'!AH220,"")</f>
        <v>0</v>
      </c>
      <c r="AF1027" s="17">
        <f>+IF('Colaris Pokedex'!AI220&lt;&gt;"",'Colaris Pokedex'!AI220,"")</f>
        <v>0</v>
      </c>
      <c r="AG1027" s="17" t="str">
        <f>+IF('Colaris Pokedex'!AJ220&lt;&gt;"",'Colaris Pokedex'!AJ220,"")</f>
        <v>1026,0,0,0,0,0,0,0,0,0</v>
      </c>
      <c r="AH1027" s="17" t="str">
        <f>+IF('Colaris Pokedex'!AK220&lt;&gt;"",'Colaris Pokedex'!AK220,"")</f>
        <v>TODO</v>
      </c>
      <c r="AI1027" s="17" t="str">
        <f>+IF('Colaris Pokedex'!AL220&lt;&gt;"",'Colaris Pokedex'!AL220,"")</f>
        <v>"TO DO"</v>
      </c>
      <c r="AJ1027" s="17" t="str">
        <f>+IF('Colaris Pokedex'!AM220&lt;&gt;"",'Colaris Pokedex'!AM220,"")</f>
        <v/>
      </c>
      <c r="AK1027" s="17" t="str">
        <f>+IF('Colaris Pokedex'!AN220&lt;&gt;"",'Colaris Pokedex'!AN220,"")</f>
        <v/>
      </c>
      <c r="AL1027" s="17" t="str">
        <f>+IF('Colaris Pokedex'!AO220&lt;&gt;"",'Colaris Pokedex'!AO220,"")</f>
        <v/>
      </c>
      <c r="AM1027" s="17" t="str">
        <f>+IF('Colaris Pokedex'!AP220&lt;&gt;"",'Colaris Pokedex'!AP220,"")</f>
        <v/>
      </c>
      <c r="AN1027" s="17">
        <f>+IF('Colaris Pokedex'!AQ220&lt;&gt;"",'Colaris Pokedex'!AQ220,"")</f>
        <v>0</v>
      </c>
      <c r="AO1027" s="17">
        <f>+IF('Colaris Pokedex'!AR220&lt;&gt;"",'Colaris Pokedex'!AR220,"")</f>
        <v>25</v>
      </c>
      <c r="AP1027" s="17">
        <f>+IF('Colaris Pokedex'!AS220&lt;&gt;"",'Colaris Pokedex'!AS220,"")</f>
        <v>0</v>
      </c>
      <c r="AQ1027" s="17" t="str">
        <f>+IF('Colaris Pokedex'!AT220&lt;&gt;"",'Colaris Pokedex'!AT220,"")</f>
        <v/>
      </c>
      <c r="AT1027" s="17" t="str">
        <f t="shared" ref="AT1027:AT1063" si="29">"["&amp;A1027&amp;"];"&amp;$B$1&amp;"="&amp;B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AG$1&amp;"="&amp;AG1027&amp;";"&amp;$AH$1&amp;"="&amp;AH1027&amp;";"&amp;$AI$1&amp;"="&amp;AI1027&amp;";"&amp;$AJ$1&amp;"="&amp;AJ1027&amp;";"&amp;$AK$1&amp;"="&amp;AK1027&amp;";"&amp;$AL$1&amp;"="&amp;AL1027&amp;";"&amp;$AM$1&amp;"="&amp;AM1027&amp;";"&amp;$AN$1&amp;"="&amp;AN1027&amp;";"&amp;$AO$1&amp;"="&amp;AO1027&amp;";"&amp;$AP$1&amp;"="&amp;AP1027&amp;";"&amp;$AQ$1&amp;"="&amp;AQ1027&amp;";"&amp;$AR$1&amp;"="&amp;AR1027</f>
        <v>[1026];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6" x14ac:dyDescent="0.25">
      <c r="A1028" s="16">
        <v>1027</v>
      </c>
      <c r="B1028" s="17" t="str">
        <f>+IF('Colaris Pokedex'!E221&lt;&gt;"",'Colaris Pokedex'!E221,"")</f>
        <v>Celesteam</v>
      </c>
      <c r="C1028" s="17" t="str">
        <f>+IF('Colaris Pokedex'!F221&lt;&gt;"",'Colaris Pokedex'!F221,"")</f>
        <v>CELESTEAM</v>
      </c>
      <c r="D1028" s="17" t="str">
        <f>+IF('Colaris Pokedex'!G221&lt;&gt;"",'Colaris Pokedex'!G221,"")</f>
        <v>STEEL</v>
      </c>
      <c r="E1028" s="17" t="str">
        <f>+IF('Colaris Pokedex'!H221&lt;&gt;"",'Colaris Pokedex'!H221,"")</f>
        <v/>
      </c>
      <c r="F1028" s="17" t="str">
        <f>+IF('Colaris Pokedex'!I221&lt;&gt;"",'Colaris Pokedex'!I221,"")</f>
        <v>30,30,30,30,30,30</v>
      </c>
      <c r="G1028" s="17" t="str">
        <f>+IF('Colaris Pokedex'!J221&lt;&gt;"",'Colaris Pokedex'!J221,"")</f>
        <v>Female50Percent</v>
      </c>
      <c r="H1028" s="17" t="str">
        <f>+IF('Colaris Pokedex'!K221&lt;&gt;"",'Colaris Pokedex'!K221,"")</f>
        <v>Medium</v>
      </c>
      <c r="I1028" s="17">
        <f>+IF('Colaris Pokedex'!L221&lt;&gt;"",'Colaris Pokedex'!L221,"")</f>
        <v>0</v>
      </c>
      <c r="J1028" s="17" t="str">
        <f>+IF('Colaris Pokedex'!M221&lt;&gt;"",'Colaris Pokedex'!M221,"")</f>
        <v>0,0,0,0,0,0</v>
      </c>
      <c r="K1028" s="17">
        <f>+IF('Colaris Pokedex'!N221&lt;&gt;"",'Colaris Pokedex'!N221,"")</f>
        <v>255</v>
      </c>
      <c r="L1028" s="17">
        <f>+IF('Colaris Pokedex'!O221&lt;&gt;"",'Colaris Pokedex'!O221,"")</f>
        <v>70</v>
      </c>
      <c r="M1028" s="17" t="str">
        <f>+IF('Colaris Pokedex'!P221&lt;&gt;"",'Colaris Pokedex'!P221,"")</f>
        <v>RUNAWAY</v>
      </c>
      <c r="N1028" s="17" t="str">
        <f>+IF('Colaris Pokedex'!Q221&lt;&gt;"",'Colaris Pokedex'!Q221,"")</f>
        <v/>
      </c>
      <c r="O1028" s="17" t="str">
        <f>+IF('Colaris Pokedex'!R221&lt;&gt;"",'Colaris Pokedex'!R221,"")</f>
        <v>1,TACKLE,1,LEER,1,GROWL,1,SCARYFACE</v>
      </c>
      <c r="P1028" s="17" t="str">
        <f>+IF('Colaris Pokedex'!S221&lt;&gt;"",'Colaris Pokedex'!S221,"")</f>
        <v>FIREPUNCH,THUNDERPUNCH,ICEPUNCH,SWORDSDANCE,TAUNT,TRICK,GRASSYTERRAIN</v>
      </c>
      <c r="Q1028" s="17" t="str">
        <f>+IF('Colaris Pokedex'!T221&lt;&gt;"",'Colaris Pokedex'!T221,"")</f>
        <v>Field</v>
      </c>
      <c r="R1028" s="17">
        <f>+IF('Colaris Pokedex'!U221&lt;&gt;"",'Colaris Pokedex'!U221,"")</f>
        <v>4080</v>
      </c>
      <c r="S1028" s="17">
        <f>+IF('Colaris Pokedex'!V221&lt;&gt;"",'Colaris Pokedex'!V221,"")</f>
        <v>0.1</v>
      </c>
      <c r="T1028" s="17">
        <f>+IF('Colaris Pokedex'!W221&lt;&gt;"",'Colaris Pokedex'!W221,"")</f>
        <v>0.1</v>
      </c>
      <c r="U1028" s="17" t="str">
        <f>+IF('Colaris Pokedex'!X221&lt;&gt;"",'Colaris Pokedex'!X221,"")</f>
        <v>Brown</v>
      </c>
      <c r="V1028" s="17" t="str">
        <f>+IF('Colaris Pokedex'!Y221&lt;&gt;"",'Colaris Pokedex'!Y221,"")</f>
        <v/>
      </c>
      <c r="W1028" s="17">
        <f>+IF('Colaris Pokedex'!Z221&lt;&gt;"",'Colaris Pokedex'!Z221,"")</f>
        <v>1027</v>
      </c>
      <c r="X1028" s="17">
        <f>+IF('Colaris Pokedex'!AA221&lt;&gt;"",'Colaris Pokedex'!AA221,"")</f>
        <v>0</v>
      </c>
      <c r="Y1028" s="17">
        <f>+IF('Colaris Pokedex'!AB221&lt;&gt;"",'Colaris Pokedex'!AB221,"")</f>
        <v>0</v>
      </c>
      <c r="Z1028" s="17">
        <f>+IF('Colaris Pokedex'!AC221&lt;&gt;"",'Colaris Pokedex'!AC221,"")</f>
        <v>0</v>
      </c>
      <c r="AA1028" s="17">
        <f>+IF('Colaris Pokedex'!AD221&lt;&gt;"",'Colaris Pokedex'!AD221,"")</f>
        <v>0</v>
      </c>
      <c r="AB1028" s="17">
        <f>+IF('Colaris Pokedex'!AE221&lt;&gt;"",'Colaris Pokedex'!AE221,"")</f>
        <v>0</v>
      </c>
      <c r="AC1028" s="17">
        <f>+IF('Colaris Pokedex'!AF221&lt;&gt;"",'Colaris Pokedex'!AF221,"")</f>
        <v>0</v>
      </c>
      <c r="AD1028" s="17">
        <f>+IF('Colaris Pokedex'!AG221&lt;&gt;"",'Colaris Pokedex'!AG221,"")</f>
        <v>0</v>
      </c>
      <c r="AE1028" s="17">
        <f>+IF('Colaris Pokedex'!AH221&lt;&gt;"",'Colaris Pokedex'!AH221,"")</f>
        <v>0</v>
      </c>
      <c r="AF1028" s="17">
        <f>+IF('Colaris Pokedex'!AI221&lt;&gt;"",'Colaris Pokedex'!AI221,"")</f>
        <v>0</v>
      </c>
      <c r="AG1028" s="17" t="str">
        <f>+IF('Colaris Pokedex'!AJ221&lt;&gt;"",'Colaris Pokedex'!AJ221,"")</f>
        <v>1027,0,0,0,0,0,0,0,0,0</v>
      </c>
      <c r="AH1028" s="17" t="str">
        <f>+IF('Colaris Pokedex'!AK221&lt;&gt;"",'Colaris Pokedex'!AK221,"")</f>
        <v>TODO</v>
      </c>
      <c r="AI1028" s="17" t="str">
        <f>+IF('Colaris Pokedex'!AL221&lt;&gt;"",'Colaris Pokedex'!AL221,"")</f>
        <v>"TO DO"</v>
      </c>
      <c r="AJ1028" s="17" t="str">
        <f>+IF('Colaris Pokedex'!AM221&lt;&gt;"",'Colaris Pokedex'!AM221,"")</f>
        <v/>
      </c>
      <c r="AK1028" s="17" t="str">
        <f>+IF('Colaris Pokedex'!AN221&lt;&gt;"",'Colaris Pokedex'!AN221,"")</f>
        <v/>
      </c>
      <c r="AL1028" s="17" t="str">
        <f>+IF('Colaris Pokedex'!AO221&lt;&gt;"",'Colaris Pokedex'!AO221,"")</f>
        <v/>
      </c>
      <c r="AM1028" s="17" t="str">
        <f>+IF('Colaris Pokedex'!AP221&lt;&gt;"",'Colaris Pokedex'!AP221,"")</f>
        <v/>
      </c>
      <c r="AN1028" s="17">
        <f>+IF('Colaris Pokedex'!AQ221&lt;&gt;"",'Colaris Pokedex'!AQ221,"")</f>
        <v>0</v>
      </c>
      <c r="AO1028" s="17">
        <f>+IF('Colaris Pokedex'!AR221&lt;&gt;"",'Colaris Pokedex'!AR221,"")</f>
        <v>25</v>
      </c>
      <c r="AP1028" s="17">
        <f>+IF('Colaris Pokedex'!AS221&lt;&gt;"",'Colaris Pokedex'!AS221,"")</f>
        <v>0</v>
      </c>
      <c r="AQ1028" s="17" t="str">
        <f>+IF('Colaris Pokedex'!AT221&lt;&gt;"",'Colaris Pokedex'!AT221,"")</f>
        <v/>
      </c>
      <c r="AT1028" s="17" t="str">
        <f t="shared" si="29"/>
        <v>[1027];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DO";FormNames=;WildItemCommon=;WildItemUncommon=;WildItemRare=;BattlerPlayerY=0;BattlerEnemyY=25;BattlerAltitude=0;Evolutions=;Incense=</v>
      </c>
    </row>
    <row r="1029" spans="1:46" x14ac:dyDescent="0.25">
      <c r="A1029" s="16">
        <v>1028</v>
      </c>
      <c r="B1029" s="17" t="str">
        <f>+IF('Colaris Pokedex'!E222&lt;&gt;"",'Colaris Pokedex'!E222,"")</f>
        <v>Oritana</v>
      </c>
      <c r="C1029" s="17" t="str">
        <f>+IF('Colaris Pokedex'!F222&lt;&gt;"",'Colaris Pokedex'!F222,"")</f>
        <v>ORITANA</v>
      </c>
      <c r="D1029" s="17" t="str">
        <f>+IF('Colaris Pokedex'!G222&lt;&gt;"",'Colaris Pokedex'!G222,"")</f>
        <v>GRASS</v>
      </c>
      <c r="E1029" s="17" t="str">
        <f>+IF('Colaris Pokedex'!H222&lt;&gt;"",'Colaris Pokedex'!H222,"")</f>
        <v>STEEL</v>
      </c>
      <c r="F1029" s="17" t="str">
        <f>+IF('Colaris Pokedex'!I222&lt;&gt;"",'Colaris Pokedex'!I222,"")</f>
        <v>30,30,30,30,30,30</v>
      </c>
      <c r="G1029" s="17" t="str">
        <f>+IF('Colaris Pokedex'!J222&lt;&gt;"",'Colaris Pokedex'!J222,"")</f>
        <v>Female50Percent</v>
      </c>
      <c r="H1029" s="17" t="str">
        <f>+IF('Colaris Pokedex'!K222&lt;&gt;"",'Colaris Pokedex'!K222,"")</f>
        <v>Medium</v>
      </c>
      <c r="I1029" s="17">
        <f>+IF('Colaris Pokedex'!L222&lt;&gt;"",'Colaris Pokedex'!L222,"")</f>
        <v>0</v>
      </c>
      <c r="J1029" s="17" t="str">
        <f>+IF('Colaris Pokedex'!M222&lt;&gt;"",'Colaris Pokedex'!M222,"")</f>
        <v>0,0,0,0,0,0</v>
      </c>
      <c r="K1029" s="17">
        <f>+IF('Colaris Pokedex'!N222&lt;&gt;"",'Colaris Pokedex'!N222,"")</f>
        <v>255</v>
      </c>
      <c r="L1029" s="17">
        <f>+IF('Colaris Pokedex'!O222&lt;&gt;"",'Colaris Pokedex'!O222,"")</f>
        <v>70</v>
      </c>
      <c r="M1029" s="17" t="str">
        <f>+IF('Colaris Pokedex'!P222&lt;&gt;"",'Colaris Pokedex'!P222,"")</f>
        <v>RUNAWAY</v>
      </c>
      <c r="N1029" s="17" t="str">
        <f>+IF('Colaris Pokedex'!Q222&lt;&gt;"",'Colaris Pokedex'!Q222,"")</f>
        <v/>
      </c>
      <c r="O1029" s="17" t="str">
        <f>+IF('Colaris Pokedex'!R222&lt;&gt;"",'Colaris Pokedex'!R222,"")</f>
        <v>1,TACKLE,1,LEER,1,GROWL,1,SCARYFACE</v>
      </c>
      <c r="P1029" s="17" t="str">
        <f>+IF('Colaris Pokedex'!S222&lt;&gt;"",'Colaris Pokedex'!S222,"")</f>
        <v>FIREPUNCH,THUNDERPUNCH,ICEPUNCH,SWORDSDANCE,TAUNT,TRICK,GRASSYTERRAIN</v>
      </c>
      <c r="Q1029" s="17" t="str">
        <f>+IF('Colaris Pokedex'!T222&lt;&gt;"",'Colaris Pokedex'!T222,"")</f>
        <v>Field</v>
      </c>
      <c r="R1029" s="17">
        <f>+IF('Colaris Pokedex'!U222&lt;&gt;"",'Colaris Pokedex'!U222,"")</f>
        <v>4080</v>
      </c>
      <c r="S1029" s="17">
        <f>+IF('Colaris Pokedex'!V222&lt;&gt;"",'Colaris Pokedex'!V222,"")</f>
        <v>0.1</v>
      </c>
      <c r="T1029" s="17">
        <f>+IF('Colaris Pokedex'!W222&lt;&gt;"",'Colaris Pokedex'!W222,"")</f>
        <v>0.1</v>
      </c>
      <c r="U1029" s="17" t="str">
        <f>+IF('Colaris Pokedex'!X222&lt;&gt;"",'Colaris Pokedex'!X222,"")</f>
        <v>Brown</v>
      </c>
      <c r="V1029" s="17" t="str">
        <f>+IF('Colaris Pokedex'!Y222&lt;&gt;"",'Colaris Pokedex'!Y222,"")</f>
        <v/>
      </c>
      <c r="W1029" s="17">
        <f>+IF('Colaris Pokedex'!Z222&lt;&gt;"",'Colaris Pokedex'!Z222,"")</f>
        <v>1028</v>
      </c>
      <c r="X1029" s="17">
        <f>+IF('Colaris Pokedex'!AA222&lt;&gt;"",'Colaris Pokedex'!AA222,"")</f>
        <v>0</v>
      </c>
      <c r="Y1029" s="17">
        <f>+IF('Colaris Pokedex'!AB222&lt;&gt;"",'Colaris Pokedex'!AB222,"")</f>
        <v>0</v>
      </c>
      <c r="Z1029" s="17">
        <f>+IF('Colaris Pokedex'!AC222&lt;&gt;"",'Colaris Pokedex'!AC222,"")</f>
        <v>0</v>
      </c>
      <c r="AA1029" s="17">
        <f>+IF('Colaris Pokedex'!AD222&lt;&gt;"",'Colaris Pokedex'!AD222,"")</f>
        <v>0</v>
      </c>
      <c r="AB1029" s="17">
        <f>+IF('Colaris Pokedex'!AE222&lt;&gt;"",'Colaris Pokedex'!AE222,"")</f>
        <v>0</v>
      </c>
      <c r="AC1029" s="17">
        <f>+IF('Colaris Pokedex'!AF222&lt;&gt;"",'Colaris Pokedex'!AF222,"")</f>
        <v>0</v>
      </c>
      <c r="AD1029" s="17">
        <f>+IF('Colaris Pokedex'!AG222&lt;&gt;"",'Colaris Pokedex'!AG222,"")</f>
        <v>0</v>
      </c>
      <c r="AE1029" s="17">
        <f>+IF('Colaris Pokedex'!AH222&lt;&gt;"",'Colaris Pokedex'!AH222,"")</f>
        <v>0</v>
      </c>
      <c r="AF1029" s="17">
        <f>+IF('Colaris Pokedex'!AI222&lt;&gt;"",'Colaris Pokedex'!AI222,"")</f>
        <v>0</v>
      </c>
      <c r="AG1029" s="17" t="str">
        <f>+IF('Colaris Pokedex'!AJ222&lt;&gt;"",'Colaris Pokedex'!AJ222,"")</f>
        <v>1028,0,0,0,0,0,0,0,0,0</v>
      </c>
      <c r="AH1029" s="17" t="str">
        <f>+IF('Colaris Pokedex'!AK222&lt;&gt;"",'Colaris Pokedex'!AK222,"")</f>
        <v>TODO</v>
      </c>
      <c r="AI1029" s="17" t="str">
        <f>+IF('Colaris Pokedex'!AL222&lt;&gt;"",'Colaris Pokedex'!AL222,"")</f>
        <v>"TO DO"</v>
      </c>
      <c r="AJ1029" s="17" t="str">
        <f>+IF('Colaris Pokedex'!AM222&lt;&gt;"",'Colaris Pokedex'!AM222,"")</f>
        <v/>
      </c>
      <c r="AK1029" s="17" t="str">
        <f>+IF('Colaris Pokedex'!AN222&lt;&gt;"",'Colaris Pokedex'!AN222,"")</f>
        <v/>
      </c>
      <c r="AL1029" s="17" t="str">
        <f>+IF('Colaris Pokedex'!AO222&lt;&gt;"",'Colaris Pokedex'!AO222,"")</f>
        <v/>
      </c>
      <c r="AM1029" s="17" t="str">
        <f>+IF('Colaris Pokedex'!AP222&lt;&gt;"",'Colaris Pokedex'!AP222,"")</f>
        <v/>
      </c>
      <c r="AN1029" s="17">
        <f>+IF('Colaris Pokedex'!AQ222&lt;&gt;"",'Colaris Pokedex'!AQ222,"")</f>
        <v>0</v>
      </c>
      <c r="AO1029" s="17">
        <f>+IF('Colaris Pokedex'!AR222&lt;&gt;"",'Colaris Pokedex'!AR222,"")</f>
        <v>25</v>
      </c>
      <c r="AP1029" s="17">
        <f>+IF('Colaris Pokedex'!AS222&lt;&gt;"",'Colaris Pokedex'!AS222,"")</f>
        <v>0</v>
      </c>
      <c r="AQ1029" s="17" t="str">
        <f>+IF('Colaris Pokedex'!AT222&lt;&gt;"",'Colaris Pokedex'!AT222,"")</f>
        <v/>
      </c>
      <c r="AT1029" s="17" t="str">
        <f t="shared" si="29"/>
        <v>[1028];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6" x14ac:dyDescent="0.25">
      <c r="A1030" s="16">
        <v>1029</v>
      </c>
      <c r="B1030" s="17" t="str">
        <f>+IF('Colaris Pokedex'!E223&lt;&gt;"",'Colaris Pokedex'!E223,"")</f>
        <v>Gluttlord</v>
      </c>
      <c r="C1030" s="17" t="str">
        <f>+IF('Colaris Pokedex'!F223&lt;&gt;"",'Colaris Pokedex'!F223,"")</f>
        <v>GLUTTLORD</v>
      </c>
      <c r="D1030" s="17" t="str">
        <f>+IF('Colaris Pokedex'!G223&lt;&gt;"",'Colaris Pokedex'!G223,"")</f>
        <v>DARK</v>
      </c>
      <c r="E1030" s="17" t="str">
        <f>+IF('Colaris Pokedex'!H223&lt;&gt;"",'Colaris Pokedex'!H223,"")</f>
        <v>FERAL</v>
      </c>
      <c r="F1030" s="17" t="str">
        <f>+IF('Colaris Pokedex'!I223&lt;&gt;"",'Colaris Pokedex'!I223,"")</f>
        <v>30,30,30,30,30,30</v>
      </c>
      <c r="G1030" s="17" t="str">
        <f>+IF('Colaris Pokedex'!J223&lt;&gt;"",'Colaris Pokedex'!J223,"")</f>
        <v>Female50Percent</v>
      </c>
      <c r="H1030" s="17" t="str">
        <f>+IF('Colaris Pokedex'!K223&lt;&gt;"",'Colaris Pokedex'!K223,"")</f>
        <v>Medium</v>
      </c>
      <c r="I1030" s="17">
        <f>+IF('Colaris Pokedex'!L223&lt;&gt;"",'Colaris Pokedex'!L223,"")</f>
        <v>0</v>
      </c>
      <c r="J1030" s="17" t="str">
        <f>+IF('Colaris Pokedex'!M223&lt;&gt;"",'Colaris Pokedex'!M223,"")</f>
        <v>0,0,0,0,0,0</v>
      </c>
      <c r="K1030" s="17">
        <f>+IF('Colaris Pokedex'!N223&lt;&gt;"",'Colaris Pokedex'!N223,"")</f>
        <v>255</v>
      </c>
      <c r="L1030" s="17">
        <f>+IF('Colaris Pokedex'!O223&lt;&gt;"",'Colaris Pokedex'!O223,"")</f>
        <v>70</v>
      </c>
      <c r="M1030" s="17" t="str">
        <f>+IF('Colaris Pokedex'!P223&lt;&gt;"",'Colaris Pokedex'!P223,"")</f>
        <v>RUNAWAY</v>
      </c>
      <c r="N1030" s="17" t="str">
        <f>+IF('Colaris Pokedex'!Q223&lt;&gt;"",'Colaris Pokedex'!Q223,"")</f>
        <v/>
      </c>
      <c r="O1030" s="17" t="str">
        <f>+IF('Colaris Pokedex'!R223&lt;&gt;"",'Colaris Pokedex'!R223,"")</f>
        <v>1,TACKLE,1,LEER,1,GROWL,1,SCARYFACE</v>
      </c>
      <c r="P1030" s="17" t="str">
        <f>+IF('Colaris Pokedex'!S223&lt;&gt;"",'Colaris Pokedex'!S223,"")</f>
        <v>FIREPUNCH,THUNDERPUNCH,ICEPUNCH,SWORDSDANCE,TAUNT,TRICK,GRASSYTERRAIN</v>
      </c>
      <c r="Q1030" s="17" t="str">
        <f>+IF('Colaris Pokedex'!T223&lt;&gt;"",'Colaris Pokedex'!T223,"")</f>
        <v>Field</v>
      </c>
      <c r="R1030" s="17">
        <f>+IF('Colaris Pokedex'!U223&lt;&gt;"",'Colaris Pokedex'!U223,"")</f>
        <v>4080</v>
      </c>
      <c r="S1030" s="17">
        <f>+IF('Colaris Pokedex'!V223&lt;&gt;"",'Colaris Pokedex'!V223,"")</f>
        <v>0.1</v>
      </c>
      <c r="T1030" s="17">
        <f>+IF('Colaris Pokedex'!W223&lt;&gt;"",'Colaris Pokedex'!W223,"")</f>
        <v>0.1</v>
      </c>
      <c r="U1030" s="17" t="str">
        <f>+IF('Colaris Pokedex'!X223&lt;&gt;"",'Colaris Pokedex'!X223,"")</f>
        <v>Brown</v>
      </c>
      <c r="V1030" s="17" t="str">
        <f>+IF('Colaris Pokedex'!Y223&lt;&gt;"",'Colaris Pokedex'!Y223,"")</f>
        <v/>
      </c>
      <c r="W1030" s="17">
        <f>+IF('Colaris Pokedex'!Z223&lt;&gt;"",'Colaris Pokedex'!Z223,"")</f>
        <v>1029</v>
      </c>
      <c r="X1030" s="17">
        <f>+IF('Colaris Pokedex'!AA223&lt;&gt;"",'Colaris Pokedex'!AA223,"")</f>
        <v>0</v>
      </c>
      <c r="Y1030" s="17">
        <f>+IF('Colaris Pokedex'!AB223&lt;&gt;"",'Colaris Pokedex'!AB223,"")</f>
        <v>0</v>
      </c>
      <c r="Z1030" s="17">
        <f>+IF('Colaris Pokedex'!AC223&lt;&gt;"",'Colaris Pokedex'!AC223,"")</f>
        <v>0</v>
      </c>
      <c r="AA1030" s="17">
        <f>+IF('Colaris Pokedex'!AD223&lt;&gt;"",'Colaris Pokedex'!AD223,"")</f>
        <v>0</v>
      </c>
      <c r="AB1030" s="17">
        <f>+IF('Colaris Pokedex'!AE223&lt;&gt;"",'Colaris Pokedex'!AE223,"")</f>
        <v>0</v>
      </c>
      <c r="AC1030" s="17">
        <f>+IF('Colaris Pokedex'!AF223&lt;&gt;"",'Colaris Pokedex'!AF223,"")</f>
        <v>0</v>
      </c>
      <c r="AD1030" s="17">
        <f>+IF('Colaris Pokedex'!AG223&lt;&gt;"",'Colaris Pokedex'!AG223,"")</f>
        <v>0</v>
      </c>
      <c r="AE1030" s="17">
        <f>+IF('Colaris Pokedex'!AH223&lt;&gt;"",'Colaris Pokedex'!AH223,"")</f>
        <v>0</v>
      </c>
      <c r="AF1030" s="17">
        <f>+IF('Colaris Pokedex'!AI223&lt;&gt;"",'Colaris Pokedex'!AI223,"")</f>
        <v>0</v>
      </c>
      <c r="AG1030" s="17" t="str">
        <f>+IF('Colaris Pokedex'!AJ223&lt;&gt;"",'Colaris Pokedex'!AJ223,"")</f>
        <v>1029,0,0,0,0,0,0,0,0,0</v>
      </c>
      <c r="AH1030" s="17" t="str">
        <f>+IF('Colaris Pokedex'!AK223&lt;&gt;"",'Colaris Pokedex'!AK223,"")</f>
        <v>TODO</v>
      </c>
      <c r="AI1030" s="17" t="str">
        <f>+IF('Colaris Pokedex'!AL223&lt;&gt;"",'Colaris Pokedex'!AL223,"")</f>
        <v>"TO DO"</v>
      </c>
      <c r="AJ1030" s="17" t="str">
        <f>+IF('Colaris Pokedex'!AM223&lt;&gt;"",'Colaris Pokedex'!AM223,"")</f>
        <v/>
      </c>
      <c r="AK1030" s="17" t="str">
        <f>+IF('Colaris Pokedex'!AN223&lt;&gt;"",'Colaris Pokedex'!AN223,"")</f>
        <v/>
      </c>
      <c r="AL1030" s="17" t="str">
        <f>+IF('Colaris Pokedex'!AO223&lt;&gt;"",'Colaris Pokedex'!AO223,"")</f>
        <v/>
      </c>
      <c r="AM1030" s="17" t="str">
        <f>+IF('Colaris Pokedex'!AP223&lt;&gt;"",'Colaris Pokedex'!AP223,"")</f>
        <v/>
      </c>
      <c r="AN1030" s="17">
        <f>+IF('Colaris Pokedex'!AQ223&lt;&gt;"",'Colaris Pokedex'!AQ223,"")</f>
        <v>0</v>
      </c>
      <c r="AO1030" s="17">
        <f>+IF('Colaris Pokedex'!AR223&lt;&gt;"",'Colaris Pokedex'!AR223,"")</f>
        <v>25</v>
      </c>
      <c r="AP1030" s="17">
        <f>+IF('Colaris Pokedex'!AS223&lt;&gt;"",'Colaris Pokedex'!AS223,"")</f>
        <v>0</v>
      </c>
      <c r="AQ1030" s="17" t="str">
        <f>+IF('Colaris Pokedex'!AT223&lt;&gt;"",'Colaris Pokedex'!AT223,"")</f>
        <v/>
      </c>
      <c r="AT1030" s="17" t="str">
        <f t="shared" si="29"/>
        <v>[1029];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DO";FormNames=;WildItemCommon=;WildItemUncommon=;WildItemRare=;BattlerPlayerY=0;BattlerEnemyY=25;BattlerAltitude=0;Evolutions=;Incense=</v>
      </c>
    </row>
    <row r="1031" spans="1:46" x14ac:dyDescent="0.25">
      <c r="A1031" s="16">
        <v>1030</v>
      </c>
      <c r="B1031" s="17" t="str">
        <f>+IF('Colaris Pokedex'!E224&lt;&gt;"",'Colaris Pokedex'!E224,"")</f>
        <v>Necrolux</v>
      </c>
      <c r="C1031" s="17" t="str">
        <f>+IF('Colaris Pokedex'!F224&lt;&gt;"",'Colaris Pokedex'!F224,"")</f>
        <v>NECROLUX</v>
      </c>
      <c r="D1031" s="17" t="str">
        <f>+IF('Colaris Pokedex'!G224&lt;&gt;"",'Colaris Pokedex'!G224,"")</f>
        <v>PSYCHIC</v>
      </c>
      <c r="E1031" s="17" t="str">
        <f>+IF('Colaris Pokedex'!H224&lt;&gt;"",'Colaris Pokedex'!H224,"")</f>
        <v>DRAGON</v>
      </c>
      <c r="F1031" s="17" t="str">
        <f>+IF('Colaris Pokedex'!I224&lt;&gt;"",'Colaris Pokedex'!I224,"")</f>
        <v>30,30,30,30,30,30</v>
      </c>
      <c r="G1031" s="17" t="str">
        <f>+IF('Colaris Pokedex'!J224&lt;&gt;"",'Colaris Pokedex'!J224,"")</f>
        <v>Female50Percent</v>
      </c>
      <c r="H1031" s="17" t="str">
        <f>+IF('Colaris Pokedex'!K224&lt;&gt;"",'Colaris Pokedex'!K224,"")</f>
        <v>Medium</v>
      </c>
      <c r="I1031" s="17">
        <f>+IF('Colaris Pokedex'!L224&lt;&gt;"",'Colaris Pokedex'!L224,"")</f>
        <v>0</v>
      </c>
      <c r="J1031" s="17" t="str">
        <f>+IF('Colaris Pokedex'!M224&lt;&gt;"",'Colaris Pokedex'!M224,"")</f>
        <v>0,0,0,0,0,0</v>
      </c>
      <c r="K1031" s="17">
        <f>+IF('Colaris Pokedex'!N224&lt;&gt;"",'Colaris Pokedex'!N224,"")</f>
        <v>255</v>
      </c>
      <c r="L1031" s="17">
        <f>+IF('Colaris Pokedex'!O224&lt;&gt;"",'Colaris Pokedex'!O224,"")</f>
        <v>70</v>
      </c>
      <c r="M1031" s="17" t="str">
        <f>+IF('Colaris Pokedex'!P224&lt;&gt;"",'Colaris Pokedex'!P224,"")</f>
        <v>RUNAWAY</v>
      </c>
      <c r="N1031" s="17" t="str">
        <f>+IF('Colaris Pokedex'!Q224&lt;&gt;"",'Colaris Pokedex'!Q224,"")</f>
        <v/>
      </c>
      <c r="O1031" s="17" t="str">
        <f>+IF('Colaris Pokedex'!R224&lt;&gt;"",'Colaris Pokedex'!R224,"")</f>
        <v>1,TACKLE,1,LEER,1,GROWL,1,SCARYFACE</v>
      </c>
      <c r="P1031" s="17" t="str">
        <f>+IF('Colaris Pokedex'!S224&lt;&gt;"",'Colaris Pokedex'!S224,"")</f>
        <v>FIREPUNCH,THUNDERPUNCH,ICEPUNCH,SWORDSDANCE,TAUNT,TRICK,GRASSYTERRAIN</v>
      </c>
      <c r="Q1031" s="17" t="str">
        <f>+IF('Colaris Pokedex'!T224&lt;&gt;"",'Colaris Pokedex'!T224,"")</f>
        <v>Field</v>
      </c>
      <c r="R1031" s="17">
        <f>+IF('Colaris Pokedex'!U224&lt;&gt;"",'Colaris Pokedex'!U224,"")</f>
        <v>4080</v>
      </c>
      <c r="S1031" s="17">
        <f>+IF('Colaris Pokedex'!V224&lt;&gt;"",'Colaris Pokedex'!V224,"")</f>
        <v>0.1</v>
      </c>
      <c r="T1031" s="17">
        <f>+IF('Colaris Pokedex'!W224&lt;&gt;"",'Colaris Pokedex'!W224,"")</f>
        <v>0.1</v>
      </c>
      <c r="U1031" s="17" t="str">
        <f>+IF('Colaris Pokedex'!X224&lt;&gt;"",'Colaris Pokedex'!X224,"")</f>
        <v>Brown</v>
      </c>
      <c r="V1031" s="17" t="str">
        <f>+IF('Colaris Pokedex'!Y224&lt;&gt;"",'Colaris Pokedex'!Y224,"")</f>
        <v/>
      </c>
      <c r="W1031" s="17">
        <f>+IF('Colaris Pokedex'!Z224&lt;&gt;"",'Colaris Pokedex'!Z224,"")</f>
        <v>1030</v>
      </c>
      <c r="X1031" s="17">
        <f>+IF('Colaris Pokedex'!AA224&lt;&gt;"",'Colaris Pokedex'!AA224,"")</f>
        <v>0</v>
      </c>
      <c r="Y1031" s="17">
        <f>+IF('Colaris Pokedex'!AB224&lt;&gt;"",'Colaris Pokedex'!AB224,"")</f>
        <v>0</v>
      </c>
      <c r="Z1031" s="17">
        <f>+IF('Colaris Pokedex'!AC224&lt;&gt;"",'Colaris Pokedex'!AC224,"")</f>
        <v>0</v>
      </c>
      <c r="AA1031" s="17">
        <f>+IF('Colaris Pokedex'!AD224&lt;&gt;"",'Colaris Pokedex'!AD224,"")</f>
        <v>0</v>
      </c>
      <c r="AB1031" s="17">
        <f>+IF('Colaris Pokedex'!AE224&lt;&gt;"",'Colaris Pokedex'!AE224,"")</f>
        <v>0</v>
      </c>
      <c r="AC1031" s="17">
        <f>+IF('Colaris Pokedex'!AF224&lt;&gt;"",'Colaris Pokedex'!AF224,"")</f>
        <v>0</v>
      </c>
      <c r="AD1031" s="17">
        <f>+IF('Colaris Pokedex'!AG224&lt;&gt;"",'Colaris Pokedex'!AG224,"")</f>
        <v>0</v>
      </c>
      <c r="AE1031" s="17">
        <f>+IF('Colaris Pokedex'!AH224&lt;&gt;"",'Colaris Pokedex'!AH224,"")</f>
        <v>0</v>
      </c>
      <c r="AF1031" s="17">
        <f>+IF('Colaris Pokedex'!AI224&lt;&gt;"",'Colaris Pokedex'!AI224,"")</f>
        <v>0</v>
      </c>
      <c r="AG1031" s="17" t="str">
        <f>+IF('Colaris Pokedex'!AJ224&lt;&gt;"",'Colaris Pokedex'!AJ224,"")</f>
        <v>1030,0,0,0,0,0,0,0,0,0</v>
      </c>
      <c r="AH1031" s="17" t="str">
        <f>+IF('Colaris Pokedex'!AK224&lt;&gt;"",'Colaris Pokedex'!AK224,"")</f>
        <v>TODO</v>
      </c>
      <c r="AI1031" s="17" t="str">
        <f>+IF('Colaris Pokedex'!AL224&lt;&gt;"",'Colaris Pokedex'!AL224,"")</f>
        <v>"TO DO"</v>
      </c>
      <c r="AJ1031" s="17" t="str">
        <f>+IF('Colaris Pokedex'!AM224&lt;&gt;"",'Colaris Pokedex'!AM224,"")</f>
        <v/>
      </c>
      <c r="AK1031" s="17" t="str">
        <f>+IF('Colaris Pokedex'!AN224&lt;&gt;"",'Colaris Pokedex'!AN224,"")</f>
        <v/>
      </c>
      <c r="AL1031" s="17" t="str">
        <f>+IF('Colaris Pokedex'!AO224&lt;&gt;"",'Colaris Pokedex'!AO224,"")</f>
        <v/>
      </c>
      <c r="AM1031" s="17" t="str">
        <f>+IF('Colaris Pokedex'!AP224&lt;&gt;"",'Colaris Pokedex'!AP224,"")</f>
        <v/>
      </c>
      <c r="AN1031" s="17">
        <f>+IF('Colaris Pokedex'!AQ224&lt;&gt;"",'Colaris Pokedex'!AQ224,"")</f>
        <v>0</v>
      </c>
      <c r="AO1031" s="17">
        <f>+IF('Colaris Pokedex'!AR224&lt;&gt;"",'Colaris Pokedex'!AR224,"")</f>
        <v>25</v>
      </c>
      <c r="AP1031" s="17">
        <f>+IF('Colaris Pokedex'!AS224&lt;&gt;"",'Colaris Pokedex'!AS224,"")</f>
        <v>0</v>
      </c>
      <c r="AQ1031" s="17" t="str">
        <f>+IF('Colaris Pokedex'!AT224&lt;&gt;"",'Colaris Pokedex'!AT224,"")</f>
        <v/>
      </c>
      <c r="AT1031" s="17" t="str">
        <f t="shared" si="29"/>
        <v>[1030];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DO";FormNames=;WildItemCommon=;WildItemUncommon=;WildItemRare=;BattlerPlayerY=0;BattlerEnemyY=25;BattlerAltitude=0;Evolutions=;Incense=</v>
      </c>
    </row>
    <row r="1032" spans="1:46" x14ac:dyDescent="0.25">
      <c r="A1032" s="16">
        <v>1031</v>
      </c>
      <c r="B1032" s="17" t="str">
        <f>+IF('Colaris Pokedex'!E225&lt;&gt;"",'Colaris Pokedex'!E225,"")</f>
        <v>Skatakata</v>
      </c>
      <c r="C1032" s="17" t="str">
        <f>+IF('Colaris Pokedex'!F225&lt;&gt;"",'Colaris Pokedex'!F225,"")</f>
        <v>SKATAKATA</v>
      </c>
      <c r="D1032" s="17" t="str">
        <f>+IF('Colaris Pokedex'!G225&lt;&gt;"",'Colaris Pokedex'!G225,"")</f>
        <v>STEEL</v>
      </c>
      <c r="E1032" s="17" t="str">
        <f>+IF('Colaris Pokedex'!H225&lt;&gt;"",'Colaris Pokedex'!H225,"")</f>
        <v/>
      </c>
      <c r="F1032" s="17" t="str">
        <f>+IF('Colaris Pokedex'!I225&lt;&gt;"",'Colaris Pokedex'!I225,"")</f>
        <v>30,30,30,30,30,30</v>
      </c>
      <c r="G1032" s="17" t="str">
        <f>+IF('Colaris Pokedex'!J225&lt;&gt;"",'Colaris Pokedex'!J225,"")</f>
        <v>Female50Percent</v>
      </c>
      <c r="H1032" s="17" t="str">
        <f>+IF('Colaris Pokedex'!K225&lt;&gt;"",'Colaris Pokedex'!K225,"")</f>
        <v>Medium</v>
      </c>
      <c r="I1032" s="17">
        <f>+IF('Colaris Pokedex'!L225&lt;&gt;"",'Colaris Pokedex'!L225,"")</f>
        <v>0</v>
      </c>
      <c r="J1032" s="17" t="str">
        <f>+IF('Colaris Pokedex'!M225&lt;&gt;"",'Colaris Pokedex'!M225,"")</f>
        <v>0,0,0,0,0,0</v>
      </c>
      <c r="K1032" s="17">
        <f>+IF('Colaris Pokedex'!N225&lt;&gt;"",'Colaris Pokedex'!N225,"")</f>
        <v>255</v>
      </c>
      <c r="L1032" s="17">
        <f>+IF('Colaris Pokedex'!O225&lt;&gt;"",'Colaris Pokedex'!O225,"")</f>
        <v>70</v>
      </c>
      <c r="M1032" s="17" t="str">
        <f>+IF('Colaris Pokedex'!P225&lt;&gt;"",'Colaris Pokedex'!P225,"")</f>
        <v>RUNAWAY</v>
      </c>
      <c r="N1032" s="17" t="str">
        <f>+IF('Colaris Pokedex'!Q225&lt;&gt;"",'Colaris Pokedex'!Q225,"")</f>
        <v/>
      </c>
      <c r="O1032" s="17" t="str">
        <f>+IF('Colaris Pokedex'!R225&lt;&gt;"",'Colaris Pokedex'!R225,"")</f>
        <v>1,TACKLE,1,LEER,1,GROWL,1,SCARYFACE</v>
      </c>
      <c r="P1032" s="17" t="str">
        <f>+IF('Colaris Pokedex'!S225&lt;&gt;"",'Colaris Pokedex'!S225,"")</f>
        <v>FIREPUNCH,THUNDERPUNCH,ICEPUNCH,SWORDSDANCE,TAUNT,TRICK,GRASSYTERRAIN</v>
      </c>
      <c r="Q1032" s="17" t="str">
        <f>+IF('Colaris Pokedex'!T225&lt;&gt;"",'Colaris Pokedex'!T225,"")</f>
        <v>Field</v>
      </c>
      <c r="R1032" s="17">
        <f>+IF('Colaris Pokedex'!U225&lt;&gt;"",'Colaris Pokedex'!U225,"")</f>
        <v>4080</v>
      </c>
      <c r="S1032" s="17">
        <f>+IF('Colaris Pokedex'!V225&lt;&gt;"",'Colaris Pokedex'!V225,"")</f>
        <v>0.1</v>
      </c>
      <c r="T1032" s="17">
        <f>+IF('Colaris Pokedex'!W225&lt;&gt;"",'Colaris Pokedex'!W225,"")</f>
        <v>0.1</v>
      </c>
      <c r="U1032" s="17" t="str">
        <f>+IF('Colaris Pokedex'!X225&lt;&gt;"",'Colaris Pokedex'!X225,"")</f>
        <v>Brown</v>
      </c>
      <c r="V1032" s="17" t="str">
        <f>+IF('Colaris Pokedex'!Y225&lt;&gt;"",'Colaris Pokedex'!Y225,"")</f>
        <v/>
      </c>
      <c r="W1032" s="17">
        <f>+IF('Colaris Pokedex'!Z225&lt;&gt;"",'Colaris Pokedex'!Z225,"")</f>
        <v>1031</v>
      </c>
      <c r="X1032" s="17">
        <f>+IF('Colaris Pokedex'!AA225&lt;&gt;"",'Colaris Pokedex'!AA225,"")</f>
        <v>0</v>
      </c>
      <c r="Y1032" s="17">
        <f>+IF('Colaris Pokedex'!AB225&lt;&gt;"",'Colaris Pokedex'!AB225,"")</f>
        <v>0</v>
      </c>
      <c r="Z1032" s="17">
        <f>+IF('Colaris Pokedex'!AC225&lt;&gt;"",'Colaris Pokedex'!AC225,"")</f>
        <v>0</v>
      </c>
      <c r="AA1032" s="17">
        <f>+IF('Colaris Pokedex'!AD225&lt;&gt;"",'Colaris Pokedex'!AD225,"")</f>
        <v>0</v>
      </c>
      <c r="AB1032" s="17">
        <f>+IF('Colaris Pokedex'!AE225&lt;&gt;"",'Colaris Pokedex'!AE225,"")</f>
        <v>0</v>
      </c>
      <c r="AC1032" s="17">
        <f>+IF('Colaris Pokedex'!AF225&lt;&gt;"",'Colaris Pokedex'!AF225,"")</f>
        <v>0</v>
      </c>
      <c r="AD1032" s="17">
        <f>+IF('Colaris Pokedex'!AG225&lt;&gt;"",'Colaris Pokedex'!AG225,"")</f>
        <v>0</v>
      </c>
      <c r="AE1032" s="17">
        <f>+IF('Colaris Pokedex'!AH225&lt;&gt;"",'Colaris Pokedex'!AH225,"")</f>
        <v>0</v>
      </c>
      <c r="AF1032" s="17">
        <f>+IF('Colaris Pokedex'!AI225&lt;&gt;"",'Colaris Pokedex'!AI225,"")</f>
        <v>0</v>
      </c>
      <c r="AG1032" s="17" t="str">
        <f>+IF('Colaris Pokedex'!AJ225&lt;&gt;"",'Colaris Pokedex'!AJ225,"")</f>
        <v>1031,0,0,0,0,0,0,0,0,0</v>
      </c>
      <c r="AH1032" s="17" t="str">
        <f>+IF('Colaris Pokedex'!AK225&lt;&gt;"",'Colaris Pokedex'!AK225,"")</f>
        <v>TODO</v>
      </c>
      <c r="AI1032" s="17" t="str">
        <f>+IF('Colaris Pokedex'!AL225&lt;&gt;"",'Colaris Pokedex'!AL225,"")</f>
        <v>"TO DO"</v>
      </c>
      <c r="AJ1032" s="17" t="str">
        <f>+IF('Colaris Pokedex'!AM225&lt;&gt;"",'Colaris Pokedex'!AM225,"")</f>
        <v/>
      </c>
      <c r="AK1032" s="17" t="str">
        <f>+IF('Colaris Pokedex'!AN225&lt;&gt;"",'Colaris Pokedex'!AN225,"")</f>
        <v/>
      </c>
      <c r="AL1032" s="17" t="str">
        <f>+IF('Colaris Pokedex'!AO225&lt;&gt;"",'Colaris Pokedex'!AO225,"")</f>
        <v/>
      </c>
      <c r="AM1032" s="17" t="str">
        <f>+IF('Colaris Pokedex'!AP225&lt;&gt;"",'Colaris Pokedex'!AP225,"")</f>
        <v/>
      </c>
      <c r="AN1032" s="17">
        <f>+IF('Colaris Pokedex'!AQ225&lt;&gt;"",'Colaris Pokedex'!AQ225,"")</f>
        <v>0</v>
      </c>
      <c r="AO1032" s="17">
        <f>+IF('Colaris Pokedex'!AR225&lt;&gt;"",'Colaris Pokedex'!AR225,"")</f>
        <v>25</v>
      </c>
      <c r="AP1032" s="17">
        <f>+IF('Colaris Pokedex'!AS225&lt;&gt;"",'Colaris Pokedex'!AS225,"")</f>
        <v>0</v>
      </c>
      <c r="AQ1032" s="17" t="str">
        <f>+IF('Colaris Pokedex'!AT225&lt;&gt;"",'Colaris Pokedex'!AT225,"")</f>
        <v/>
      </c>
      <c r="AT1032" s="17" t="str">
        <f t="shared" si="29"/>
        <v>[1031];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DO";FormNames=;WildItemCommon=;WildItemUncommon=;WildItemRare=;BattlerPlayerY=0;BattlerEnemyY=25;BattlerAltitude=0;Evolutions=;Incense=</v>
      </c>
    </row>
    <row r="1033" spans="1:46" x14ac:dyDescent="0.25">
      <c r="A1033" s="16">
        <v>1032</v>
      </c>
      <c r="B1033" s="17" t="str">
        <f>+IF('Colaris Pokedex'!E226&lt;&gt;"",'Colaris Pokedex'!E226,"")</f>
        <v>Burnphalon</v>
      </c>
      <c r="C1033" s="17" t="str">
        <f>+IF('Colaris Pokedex'!F226&lt;&gt;"",'Colaris Pokedex'!F226,"")</f>
        <v>BURNPHALON</v>
      </c>
      <c r="D1033" s="17" t="str">
        <f>+IF('Colaris Pokedex'!G226&lt;&gt;"",'Colaris Pokedex'!G226,"")</f>
        <v>FIRE</v>
      </c>
      <c r="E1033" s="17" t="str">
        <f>+IF('Colaris Pokedex'!H226&lt;&gt;"",'Colaris Pokedex'!H226,"")</f>
        <v>GHOST</v>
      </c>
      <c r="F1033" s="17" t="str">
        <f>+IF('Colaris Pokedex'!I226&lt;&gt;"",'Colaris Pokedex'!I226,"")</f>
        <v>30,30,30,30,30,30</v>
      </c>
      <c r="G1033" s="17" t="str">
        <f>+IF('Colaris Pokedex'!J226&lt;&gt;"",'Colaris Pokedex'!J226,"")</f>
        <v>Female50Percent</v>
      </c>
      <c r="H1033" s="17" t="str">
        <f>+IF('Colaris Pokedex'!K226&lt;&gt;"",'Colaris Pokedex'!K226,"")</f>
        <v>Medium</v>
      </c>
      <c r="I1033" s="17">
        <f>+IF('Colaris Pokedex'!L226&lt;&gt;"",'Colaris Pokedex'!L226,"")</f>
        <v>0</v>
      </c>
      <c r="J1033" s="17" t="str">
        <f>+IF('Colaris Pokedex'!M226&lt;&gt;"",'Colaris Pokedex'!M226,"")</f>
        <v>0,0,0,0,0,0</v>
      </c>
      <c r="K1033" s="17">
        <f>+IF('Colaris Pokedex'!N226&lt;&gt;"",'Colaris Pokedex'!N226,"")</f>
        <v>255</v>
      </c>
      <c r="L1033" s="17">
        <f>+IF('Colaris Pokedex'!O226&lt;&gt;"",'Colaris Pokedex'!O226,"")</f>
        <v>70</v>
      </c>
      <c r="M1033" s="17" t="str">
        <f>+IF('Colaris Pokedex'!P226&lt;&gt;"",'Colaris Pokedex'!P226,"")</f>
        <v>RUNAWAY</v>
      </c>
      <c r="N1033" s="17" t="str">
        <f>+IF('Colaris Pokedex'!Q226&lt;&gt;"",'Colaris Pokedex'!Q226,"")</f>
        <v/>
      </c>
      <c r="O1033" s="17" t="str">
        <f>+IF('Colaris Pokedex'!R226&lt;&gt;"",'Colaris Pokedex'!R226,"")</f>
        <v>1,TACKLE,1,LEER,1,GROWL,1,SCARYFACE</v>
      </c>
      <c r="P1033" s="17" t="str">
        <f>+IF('Colaris Pokedex'!S226&lt;&gt;"",'Colaris Pokedex'!S226,"")</f>
        <v>FIREPUNCH,THUNDERPUNCH,ICEPUNCH,SWORDSDANCE,TAUNT,TRICK,GRASSYTERRAIN</v>
      </c>
      <c r="Q1033" s="17" t="str">
        <f>+IF('Colaris Pokedex'!T226&lt;&gt;"",'Colaris Pokedex'!T226,"")</f>
        <v>Field</v>
      </c>
      <c r="R1033" s="17">
        <f>+IF('Colaris Pokedex'!U226&lt;&gt;"",'Colaris Pokedex'!U226,"")</f>
        <v>4080</v>
      </c>
      <c r="S1033" s="17">
        <f>+IF('Colaris Pokedex'!V226&lt;&gt;"",'Colaris Pokedex'!V226,"")</f>
        <v>0.1</v>
      </c>
      <c r="T1033" s="17">
        <f>+IF('Colaris Pokedex'!W226&lt;&gt;"",'Colaris Pokedex'!W226,"")</f>
        <v>0.1</v>
      </c>
      <c r="U1033" s="17" t="str">
        <f>+IF('Colaris Pokedex'!X226&lt;&gt;"",'Colaris Pokedex'!X226,"")</f>
        <v>Brown</v>
      </c>
      <c r="V1033" s="17" t="str">
        <f>+IF('Colaris Pokedex'!Y226&lt;&gt;"",'Colaris Pokedex'!Y226,"")</f>
        <v/>
      </c>
      <c r="W1033" s="17">
        <f>+IF('Colaris Pokedex'!Z226&lt;&gt;"",'Colaris Pokedex'!Z226,"")</f>
        <v>1032</v>
      </c>
      <c r="X1033" s="17">
        <f>+IF('Colaris Pokedex'!AA226&lt;&gt;"",'Colaris Pokedex'!AA226,"")</f>
        <v>0</v>
      </c>
      <c r="Y1033" s="17">
        <f>+IF('Colaris Pokedex'!AB226&lt;&gt;"",'Colaris Pokedex'!AB226,"")</f>
        <v>0</v>
      </c>
      <c r="Z1033" s="17">
        <f>+IF('Colaris Pokedex'!AC226&lt;&gt;"",'Colaris Pokedex'!AC226,"")</f>
        <v>0</v>
      </c>
      <c r="AA1033" s="17">
        <f>+IF('Colaris Pokedex'!AD226&lt;&gt;"",'Colaris Pokedex'!AD226,"")</f>
        <v>0</v>
      </c>
      <c r="AB1033" s="17">
        <f>+IF('Colaris Pokedex'!AE226&lt;&gt;"",'Colaris Pokedex'!AE226,"")</f>
        <v>0</v>
      </c>
      <c r="AC1033" s="17">
        <f>+IF('Colaris Pokedex'!AF226&lt;&gt;"",'Colaris Pokedex'!AF226,"")</f>
        <v>0</v>
      </c>
      <c r="AD1033" s="17">
        <f>+IF('Colaris Pokedex'!AG226&lt;&gt;"",'Colaris Pokedex'!AG226,"")</f>
        <v>0</v>
      </c>
      <c r="AE1033" s="17">
        <f>+IF('Colaris Pokedex'!AH226&lt;&gt;"",'Colaris Pokedex'!AH226,"")</f>
        <v>0</v>
      </c>
      <c r="AF1033" s="17">
        <f>+IF('Colaris Pokedex'!AI226&lt;&gt;"",'Colaris Pokedex'!AI226,"")</f>
        <v>0</v>
      </c>
      <c r="AG1033" s="17" t="str">
        <f>+IF('Colaris Pokedex'!AJ226&lt;&gt;"",'Colaris Pokedex'!AJ226,"")</f>
        <v>1032,0,0,0,0,0,0,0,0,0</v>
      </c>
      <c r="AH1033" s="17" t="str">
        <f>+IF('Colaris Pokedex'!AK226&lt;&gt;"",'Colaris Pokedex'!AK226,"")</f>
        <v>TODO</v>
      </c>
      <c r="AI1033" s="17" t="str">
        <f>+IF('Colaris Pokedex'!AL226&lt;&gt;"",'Colaris Pokedex'!AL226,"")</f>
        <v>"TO DO"</v>
      </c>
      <c r="AJ1033" s="17" t="str">
        <f>+IF('Colaris Pokedex'!AM226&lt;&gt;"",'Colaris Pokedex'!AM226,"")</f>
        <v/>
      </c>
      <c r="AK1033" s="17" t="str">
        <f>+IF('Colaris Pokedex'!AN226&lt;&gt;"",'Colaris Pokedex'!AN226,"")</f>
        <v/>
      </c>
      <c r="AL1033" s="17" t="str">
        <f>+IF('Colaris Pokedex'!AO226&lt;&gt;"",'Colaris Pokedex'!AO226,"")</f>
        <v/>
      </c>
      <c r="AM1033" s="17" t="str">
        <f>+IF('Colaris Pokedex'!AP226&lt;&gt;"",'Colaris Pokedex'!AP226,"")</f>
        <v/>
      </c>
      <c r="AN1033" s="17">
        <f>+IF('Colaris Pokedex'!AQ226&lt;&gt;"",'Colaris Pokedex'!AQ226,"")</f>
        <v>0</v>
      </c>
      <c r="AO1033" s="17">
        <f>+IF('Colaris Pokedex'!AR226&lt;&gt;"",'Colaris Pokedex'!AR226,"")</f>
        <v>25</v>
      </c>
      <c r="AP1033" s="17">
        <f>+IF('Colaris Pokedex'!AS226&lt;&gt;"",'Colaris Pokedex'!AS226,"")</f>
        <v>0</v>
      </c>
      <c r="AQ1033" s="17" t="str">
        <f>+IF('Colaris Pokedex'!AT226&lt;&gt;"",'Colaris Pokedex'!AT226,"")</f>
        <v/>
      </c>
      <c r="AT1033" s="17" t="str">
        <f t="shared" si="29"/>
        <v>[1032];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DO";FormNames=;WildItemCommon=;WildItemUncommon=;WildItemRare=;BattlerPlayerY=0;BattlerEnemyY=25;BattlerAltitude=0;Evolutions=;Incense=</v>
      </c>
    </row>
    <row r="1034" spans="1:46" x14ac:dyDescent="0.25">
      <c r="A1034" s="16">
        <v>1033</v>
      </c>
      <c r="B1034" s="17" t="str">
        <f>+IF('Colaris Pokedex'!E227&lt;&gt;"",'Colaris Pokedex'!E227,"")</f>
        <v>Vuncame</v>
      </c>
      <c r="C1034" s="17" t="str">
        <f>+IF('Colaris Pokedex'!F227&lt;&gt;"",'Colaris Pokedex'!F227,"")</f>
        <v>VUNCAME</v>
      </c>
      <c r="D1034" s="17" t="str">
        <f>+IF('Colaris Pokedex'!G227&lt;&gt;"",'Colaris Pokedex'!G227,"")</f>
        <v>POISON</v>
      </c>
      <c r="E1034" s="17" t="str">
        <f>+IF('Colaris Pokedex'!H227&lt;&gt;"",'Colaris Pokedex'!H227,"")</f>
        <v>FAIRY</v>
      </c>
      <c r="F1034" s="17" t="str">
        <f>+IF('Colaris Pokedex'!I227&lt;&gt;"",'Colaris Pokedex'!I227,"")</f>
        <v>30,30,30,30,30,30</v>
      </c>
      <c r="G1034" s="17" t="str">
        <f>+IF('Colaris Pokedex'!J227&lt;&gt;"",'Colaris Pokedex'!J227,"")</f>
        <v>Female50Percent</v>
      </c>
      <c r="H1034" s="17" t="str">
        <f>+IF('Colaris Pokedex'!K227&lt;&gt;"",'Colaris Pokedex'!K227,"")</f>
        <v>Medium</v>
      </c>
      <c r="I1034" s="17">
        <f>+IF('Colaris Pokedex'!L227&lt;&gt;"",'Colaris Pokedex'!L227,"")</f>
        <v>0</v>
      </c>
      <c r="J1034" s="17" t="str">
        <f>+IF('Colaris Pokedex'!M227&lt;&gt;"",'Colaris Pokedex'!M227,"")</f>
        <v>0,0,0,0,0,0</v>
      </c>
      <c r="K1034" s="17">
        <f>+IF('Colaris Pokedex'!N227&lt;&gt;"",'Colaris Pokedex'!N227,"")</f>
        <v>255</v>
      </c>
      <c r="L1034" s="17">
        <f>+IF('Colaris Pokedex'!O227&lt;&gt;"",'Colaris Pokedex'!O227,"")</f>
        <v>70</v>
      </c>
      <c r="M1034" s="17" t="str">
        <f>+IF('Colaris Pokedex'!P227&lt;&gt;"",'Colaris Pokedex'!P227,"")</f>
        <v>RUNAWAY</v>
      </c>
      <c r="N1034" s="17" t="str">
        <f>+IF('Colaris Pokedex'!Q227&lt;&gt;"",'Colaris Pokedex'!Q227,"")</f>
        <v/>
      </c>
      <c r="O1034" s="17" t="str">
        <f>+IF('Colaris Pokedex'!R227&lt;&gt;"",'Colaris Pokedex'!R227,"")</f>
        <v>1,TACKLE,1,LEER,1,GROWL,1,SCARYFACE</v>
      </c>
      <c r="P1034" s="17" t="str">
        <f>+IF('Colaris Pokedex'!S227&lt;&gt;"",'Colaris Pokedex'!S227,"")</f>
        <v>FIREPUNCH,THUNDERPUNCH,ICEPUNCH,SWORDSDANCE,TAUNT,TRICK,GRASSYTERRAIN</v>
      </c>
      <c r="Q1034" s="17" t="str">
        <f>+IF('Colaris Pokedex'!T227&lt;&gt;"",'Colaris Pokedex'!T227,"")</f>
        <v>Field</v>
      </c>
      <c r="R1034" s="17">
        <f>+IF('Colaris Pokedex'!U227&lt;&gt;"",'Colaris Pokedex'!U227,"")</f>
        <v>4080</v>
      </c>
      <c r="S1034" s="17">
        <f>+IF('Colaris Pokedex'!V227&lt;&gt;"",'Colaris Pokedex'!V227,"")</f>
        <v>0.1</v>
      </c>
      <c r="T1034" s="17">
        <f>+IF('Colaris Pokedex'!W227&lt;&gt;"",'Colaris Pokedex'!W227,"")</f>
        <v>0.1</v>
      </c>
      <c r="U1034" s="17" t="str">
        <f>+IF('Colaris Pokedex'!X227&lt;&gt;"",'Colaris Pokedex'!X227,"")</f>
        <v>Brown</v>
      </c>
      <c r="V1034" s="17" t="str">
        <f>+IF('Colaris Pokedex'!Y227&lt;&gt;"",'Colaris Pokedex'!Y227,"")</f>
        <v/>
      </c>
      <c r="W1034" s="17">
        <f>+IF('Colaris Pokedex'!Z227&lt;&gt;"",'Colaris Pokedex'!Z227,"")</f>
        <v>1033</v>
      </c>
      <c r="X1034" s="17">
        <f>+IF('Colaris Pokedex'!AA227&lt;&gt;"",'Colaris Pokedex'!AA227,"")</f>
        <v>0</v>
      </c>
      <c r="Y1034" s="17">
        <f>+IF('Colaris Pokedex'!AB227&lt;&gt;"",'Colaris Pokedex'!AB227,"")</f>
        <v>0</v>
      </c>
      <c r="Z1034" s="17">
        <f>+IF('Colaris Pokedex'!AC227&lt;&gt;"",'Colaris Pokedex'!AC227,"")</f>
        <v>0</v>
      </c>
      <c r="AA1034" s="17">
        <f>+IF('Colaris Pokedex'!AD227&lt;&gt;"",'Colaris Pokedex'!AD227,"")</f>
        <v>0</v>
      </c>
      <c r="AB1034" s="17">
        <f>+IF('Colaris Pokedex'!AE227&lt;&gt;"",'Colaris Pokedex'!AE227,"")</f>
        <v>0</v>
      </c>
      <c r="AC1034" s="17">
        <f>+IF('Colaris Pokedex'!AF227&lt;&gt;"",'Colaris Pokedex'!AF227,"")</f>
        <v>0</v>
      </c>
      <c r="AD1034" s="17">
        <f>+IF('Colaris Pokedex'!AG227&lt;&gt;"",'Colaris Pokedex'!AG227,"")</f>
        <v>0</v>
      </c>
      <c r="AE1034" s="17">
        <f>+IF('Colaris Pokedex'!AH227&lt;&gt;"",'Colaris Pokedex'!AH227,"")</f>
        <v>0</v>
      </c>
      <c r="AF1034" s="17">
        <f>+IF('Colaris Pokedex'!AI227&lt;&gt;"",'Colaris Pokedex'!AI227,"")</f>
        <v>0</v>
      </c>
      <c r="AG1034" s="17" t="str">
        <f>+IF('Colaris Pokedex'!AJ227&lt;&gt;"",'Colaris Pokedex'!AJ227,"")</f>
        <v>1033,0,0,0,0,0,0,0,0,0</v>
      </c>
      <c r="AH1034" s="17" t="str">
        <f>+IF('Colaris Pokedex'!AK227&lt;&gt;"",'Colaris Pokedex'!AK227,"")</f>
        <v>TODO</v>
      </c>
      <c r="AI1034" s="17" t="str">
        <f>+IF('Colaris Pokedex'!AL227&lt;&gt;"",'Colaris Pokedex'!AL227,"")</f>
        <v>"TO DO"</v>
      </c>
      <c r="AJ1034" s="17" t="str">
        <f>+IF('Colaris Pokedex'!AM227&lt;&gt;"",'Colaris Pokedex'!AM227,"")</f>
        <v/>
      </c>
      <c r="AK1034" s="17" t="str">
        <f>+IF('Colaris Pokedex'!AN227&lt;&gt;"",'Colaris Pokedex'!AN227,"")</f>
        <v/>
      </c>
      <c r="AL1034" s="17" t="str">
        <f>+IF('Colaris Pokedex'!AO227&lt;&gt;"",'Colaris Pokedex'!AO227,"")</f>
        <v/>
      </c>
      <c r="AM1034" s="17" t="str">
        <f>+IF('Colaris Pokedex'!AP227&lt;&gt;"",'Colaris Pokedex'!AP227,"")</f>
        <v/>
      </c>
      <c r="AN1034" s="17">
        <f>+IF('Colaris Pokedex'!AQ227&lt;&gt;"",'Colaris Pokedex'!AQ227,"")</f>
        <v>0</v>
      </c>
      <c r="AO1034" s="17">
        <f>+IF('Colaris Pokedex'!AR227&lt;&gt;"",'Colaris Pokedex'!AR227,"")</f>
        <v>25</v>
      </c>
      <c r="AP1034" s="17">
        <f>+IF('Colaris Pokedex'!AS227&lt;&gt;"",'Colaris Pokedex'!AS227,"")</f>
        <v>0</v>
      </c>
      <c r="AQ1034" s="17" t="str">
        <f>+IF('Colaris Pokedex'!AT227&lt;&gt;"",'Colaris Pokedex'!AT227,"")</f>
        <v/>
      </c>
      <c r="AT1034" s="17" t="str">
        <f t="shared" si="29"/>
        <v>[1033];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DO";FormNames=;WildItemCommon=;WildItemUncommon=;WildItemRare=;BattlerPlayerY=0;BattlerEnemyY=25;BattlerAltitude=0;Evolutions=;Incense=</v>
      </c>
    </row>
    <row r="1035" spans="1:46" x14ac:dyDescent="0.25">
      <c r="A1035" s="16">
        <v>1034</v>
      </c>
      <c r="B1035" s="17" t="str">
        <f>+IF('Colaris Pokedex'!E228&lt;&gt;"",'Colaris Pokedex'!E228,"")</f>
        <v>Xicpatan</v>
      </c>
      <c r="C1035" s="17" t="str">
        <f>+IF('Colaris Pokedex'!F228&lt;&gt;"",'Colaris Pokedex'!F228,"")</f>
        <v>XICPATAN</v>
      </c>
      <c r="D1035" s="17" t="str">
        <f>+IF('Colaris Pokedex'!G228&lt;&gt;"",'Colaris Pokedex'!G228,"")</f>
        <v>POISON</v>
      </c>
      <c r="E1035" s="17" t="str">
        <f>+IF('Colaris Pokedex'!H228&lt;&gt;"",'Colaris Pokedex'!H228,"")</f>
        <v>DARK</v>
      </c>
      <c r="F1035" s="17" t="str">
        <f>+IF('Colaris Pokedex'!I228&lt;&gt;"",'Colaris Pokedex'!I228,"")</f>
        <v>30,30,30,30,30,30</v>
      </c>
      <c r="G1035" s="17" t="str">
        <f>+IF('Colaris Pokedex'!J228&lt;&gt;"",'Colaris Pokedex'!J228,"")</f>
        <v>Female50Percent</v>
      </c>
      <c r="H1035" s="17" t="str">
        <f>+IF('Colaris Pokedex'!K228&lt;&gt;"",'Colaris Pokedex'!K228,"")</f>
        <v>Medium</v>
      </c>
      <c r="I1035" s="17">
        <f>+IF('Colaris Pokedex'!L228&lt;&gt;"",'Colaris Pokedex'!L228,"")</f>
        <v>0</v>
      </c>
      <c r="J1035" s="17" t="str">
        <f>+IF('Colaris Pokedex'!M228&lt;&gt;"",'Colaris Pokedex'!M228,"")</f>
        <v>0,0,0,0,0,0</v>
      </c>
      <c r="K1035" s="17">
        <f>+IF('Colaris Pokedex'!N228&lt;&gt;"",'Colaris Pokedex'!N228,"")</f>
        <v>255</v>
      </c>
      <c r="L1035" s="17">
        <f>+IF('Colaris Pokedex'!O228&lt;&gt;"",'Colaris Pokedex'!O228,"")</f>
        <v>70</v>
      </c>
      <c r="M1035" s="17" t="str">
        <f>+IF('Colaris Pokedex'!P228&lt;&gt;"",'Colaris Pokedex'!P228,"")</f>
        <v>RUNAWAY</v>
      </c>
      <c r="N1035" s="17" t="str">
        <f>+IF('Colaris Pokedex'!Q228&lt;&gt;"",'Colaris Pokedex'!Q228,"")</f>
        <v/>
      </c>
      <c r="O1035" s="17" t="str">
        <f>+IF('Colaris Pokedex'!R228&lt;&gt;"",'Colaris Pokedex'!R228,"")</f>
        <v>1,TACKLE,1,LEER,1,GROWL,1,SCARYFACE</v>
      </c>
      <c r="P1035" s="17" t="str">
        <f>+IF('Colaris Pokedex'!S228&lt;&gt;"",'Colaris Pokedex'!S228,"")</f>
        <v>FIREPUNCH,THUNDERPUNCH,ICEPUNCH,SWORDSDANCE,TAUNT,TRICK,GRASSYTERRAIN</v>
      </c>
      <c r="Q1035" s="17" t="str">
        <f>+IF('Colaris Pokedex'!T228&lt;&gt;"",'Colaris Pokedex'!T228,"")</f>
        <v>Field</v>
      </c>
      <c r="R1035" s="17">
        <f>+IF('Colaris Pokedex'!U228&lt;&gt;"",'Colaris Pokedex'!U228,"")</f>
        <v>4080</v>
      </c>
      <c r="S1035" s="17">
        <f>+IF('Colaris Pokedex'!V228&lt;&gt;"",'Colaris Pokedex'!V228,"")</f>
        <v>0.1</v>
      </c>
      <c r="T1035" s="17">
        <f>+IF('Colaris Pokedex'!W228&lt;&gt;"",'Colaris Pokedex'!W228,"")</f>
        <v>0.1</v>
      </c>
      <c r="U1035" s="17" t="str">
        <f>+IF('Colaris Pokedex'!X228&lt;&gt;"",'Colaris Pokedex'!X228,"")</f>
        <v>Brown</v>
      </c>
      <c r="V1035" s="17" t="str">
        <f>+IF('Colaris Pokedex'!Y228&lt;&gt;"",'Colaris Pokedex'!Y228,"")</f>
        <v/>
      </c>
      <c r="W1035" s="17">
        <f>+IF('Colaris Pokedex'!Z228&lt;&gt;"",'Colaris Pokedex'!Z228,"")</f>
        <v>1034</v>
      </c>
      <c r="X1035" s="17">
        <f>+IF('Colaris Pokedex'!AA228&lt;&gt;"",'Colaris Pokedex'!AA228,"")</f>
        <v>0</v>
      </c>
      <c r="Y1035" s="17">
        <f>+IF('Colaris Pokedex'!AB228&lt;&gt;"",'Colaris Pokedex'!AB228,"")</f>
        <v>0</v>
      </c>
      <c r="Z1035" s="17">
        <f>+IF('Colaris Pokedex'!AC228&lt;&gt;"",'Colaris Pokedex'!AC228,"")</f>
        <v>0</v>
      </c>
      <c r="AA1035" s="17">
        <f>+IF('Colaris Pokedex'!AD228&lt;&gt;"",'Colaris Pokedex'!AD228,"")</f>
        <v>0</v>
      </c>
      <c r="AB1035" s="17">
        <f>+IF('Colaris Pokedex'!AE228&lt;&gt;"",'Colaris Pokedex'!AE228,"")</f>
        <v>0</v>
      </c>
      <c r="AC1035" s="17">
        <f>+IF('Colaris Pokedex'!AF228&lt;&gt;"",'Colaris Pokedex'!AF228,"")</f>
        <v>0</v>
      </c>
      <c r="AD1035" s="17">
        <f>+IF('Colaris Pokedex'!AG228&lt;&gt;"",'Colaris Pokedex'!AG228,"")</f>
        <v>0</v>
      </c>
      <c r="AE1035" s="17">
        <f>+IF('Colaris Pokedex'!AH228&lt;&gt;"",'Colaris Pokedex'!AH228,"")</f>
        <v>0</v>
      </c>
      <c r="AF1035" s="17">
        <f>+IF('Colaris Pokedex'!AI228&lt;&gt;"",'Colaris Pokedex'!AI228,"")</f>
        <v>0</v>
      </c>
      <c r="AG1035" s="17" t="str">
        <f>+IF('Colaris Pokedex'!AJ228&lt;&gt;"",'Colaris Pokedex'!AJ228,"")</f>
        <v>1034,0,0,0,0,0,0,0,0,0</v>
      </c>
      <c r="AH1035" s="17" t="str">
        <f>+IF('Colaris Pokedex'!AK228&lt;&gt;"",'Colaris Pokedex'!AK228,"")</f>
        <v>TODO</v>
      </c>
      <c r="AI1035" s="17" t="str">
        <f>+IF('Colaris Pokedex'!AL228&lt;&gt;"",'Colaris Pokedex'!AL228,"")</f>
        <v>"TO DO"</v>
      </c>
      <c r="AJ1035" s="17" t="str">
        <f>+IF('Colaris Pokedex'!AM228&lt;&gt;"",'Colaris Pokedex'!AM228,"")</f>
        <v/>
      </c>
      <c r="AK1035" s="17" t="str">
        <f>+IF('Colaris Pokedex'!AN228&lt;&gt;"",'Colaris Pokedex'!AN228,"")</f>
        <v/>
      </c>
      <c r="AL1035" s="17" t="str">
        <f>+IF('Colaris Pokedex'!AO228&lt;&gt;"",'Colaris Pokedex'!AO228,"")</f>
        <v/>
      </c>
      <c r="AM1035" s="17" t="str">
        <f>+IF('Colaris Pokedex'!AP228&lt;&gt;"",'Colaris Pokedex'!AP228,"")</f>
        <v/>
      </c>
      <c r="AN1035" s="17">
        <f>+IF('Colaris Pokedex'!AQ228&lt;&gt;"",'Colaris Pokedex'!AQ228,"")</f>
        <v>0</v>
      </c>
      <c r="AO1035" s="17">
        <f>+IF('Colaris Pokedex'!AR228&lt;&gt;"",'Colaris Pokedex'!AR228,"")</f>
        <v>25</v>
      </c>
      <c r="AP1035" s="17">
        <f>+IF('Colaris Pokedex'!AS228&lt;&gt;"",'Colaris Pokedex'!AS228,"")</f>
        <v>0</v>
      </c>
      <c r="AQ1035" s="17" t="str">
        <f>+IF('Colaris Pokedex'!AT228&lt;&gt;"",'Colaris Pokedex'!AT228,"")</f>
        <v/>
      </c>
      <c r="AT1035" s="17" t="str">
        <f t="shared" si="29"/>
        <v>[1034];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DO";FormNames=;WildItemCommon=;WildItemUncommon=;WildItemRare=;BattlerPlayerY=0;BattlerEnemyY=25;BattlerAltitude=0;Evolutions=;Incense=</v>
      </c>
    </row>
    <row r="1036" spans="1:46" x14ac:dyDescent="0.25">
      <c r="A1036" s="16">
        <v>1035</v>
      </c>
      <c r="B1036" s="17" t="str">
        <f>+IF('Colaris Pokedex'!E229&lt;&gt;"",'Colaris Pokedex'!E229,"")</f>
        <v>Chamiac</v>
      </c>
      <c r="C1036" s="17" t="str">
        <f>+IF('Colaris Pokedex'!F229&lt;&gt;"",'Colaris Pokedex'!F229,"")</f>
        <v>CHAMIAC</v>
      </c>
      <c r="D1036" s="17" t="str">
        <f>+IF('Colaris Pokedex'!G229&lt;&gt;"",'Colaris Pokedex'!G229,"")</f>
        <v>POISON</v>
      </c>
      <c r="E1036" s="17" t="str">
        <f>+IF('Colaris Pokedex'!H229&lt;&gt;"",'Colaris Pokedex'!H229,"")</f>
        <v>FIGHTING</v>
      </c>
      <c r="F1036" s="17" t="str">
        <f>+IF('Colaris Pokedex'!I229&lt;&gt;"",'Colaris Pokedex'!I229,"")</f>
        <v>30,30,30,30,30,30</v>
      </c>
      <c r="G1036" s="17" t="str">
        <f>+IF('Colaris Pokedex'!J229&lt;&gt;"",'Colaris Pokedex'!J229,"")</f>
        <v>Female50Percent</v>
      </c>
      <c r="H1036" s="17" t="str">
        <f>+IF('Colaris Pokedex'!K229&lt;&gt;"",'Colaris Pokedex'!K229,"")</f>
        <v>Medium</v>
      </c>
      <c r="I1036" s="17">
        <f>+IF('Colaris Pokedex'!L229&lt;&gt;"",'Colaris Pokedex'!L229,"")</f>
        <v>0</v>
      </c>
      <c r="J1036" s="17" t="str">
        <f>+IF('Colaris Pokedex'!M229&lt;&gt;"",'Colaris Pokedex'!M229,"")</f>
        <v>0,0,0,0,0,0</v>
      </c>
      <c r="K1036" s="17">
        <f>+IF('Colaris Pokedex'!N229&lt;&gt;"",'Colaris Pokedex'!N229,"")</f>
        <v>255</v>
      </c>
      <c r="L1036" s="17">
        <f>+IF('Colaris Pokedex'!O229&lt;&gt;"",'Colaris Pokedex'!O229,"")</f>
        <v>70</v>
      </c>
      <c r="M1036" s="17" t="str">
        <f>+IF('Colaris Pokedex'!P229&lt;&gt;"",'Colaris Pokedex'!P229,"")</f>
        <v>RUNAWAY</v>
      </c>
      <c r="N1036" s="17" t="str">
        <f>+IF('Colaris Pokedex'!Q229&lt;&gt;"",'Colaris Pokedex'!Q229,"")</f>
        <v/>
      </c>
      <c r="O1036" s="17" t="str">
        <f>+IF('Colaris Pokedex'!R229&lt;&gt;"",'Colaris Pokedex'!R229,"")</f>
        <v>1,TACKLE,1,LEER,1,GROWL,1,SCARYFACE</v>
      </c>
      <c r="P1036" s="17" t="str">
        <f>+IF('Colaris Pokedex'!S229&lt;&gt;"",'Colaris Pokedex'!S229,"")</f>
        <v>FIREPUNCH,THUNDERPUNCH,ICEPUNCH,SWORDSDANCE,TAUNT,TRICK,GRASSYTERRAIN</v>
      </c>
      <c r="Q1036" s="17" t="str">
        <f>+IF('Colaris Pokedex'!T229&lt;&gt;"",'Colaris Pokedex'!T229,"")</f>
        <v>Field</v>
      </c>
      <c r="R1036" s="17">
        <f>+IF('Colaris Pokedex'!U229&lt;&gt;"",'Colaris Pokedex'!U229,"")</f>
        <v>4080</v>
      </c>
      <c r="S1036" s="17">
        <f>+IF('Colaris Pokedex'!V229&lt;&gt;"",'Colaris Pokedex'!V229,"")</f>
        <v>0.1</v>
      </c>
      <c r="T1036" s="17">
        <f>+IF('Colaris Pokedex'!W229&lt;&gt;"",'Colaris Pokedex'!W229,"")</f>
        <v>0.1</v>
      </c>
      <c r="U1036" s="17" t="str">
        <f>+IF('Colaris Pokedex'!X229&lt;&gt;"",'Colaris Pokedex'!X229,"")</f>
        <v>Brown</v>
      </c>
      <c r="V1036" s="17" t="str">
        <f>+IF('Colaris Pokedex'!Y229&lt;&gt;"",'Colaris Pokedex'!Y229,"")</f>
        <v/>
      </c>
      <c r="W1036" s="17">
        <f>+IF('Colaris Pokedex'!Z229&lt;&gt;"",'Colaris Pokedex'!Z229,"")</f>
        <v>1035</v>
      </c>
      <c r="X1036" s="17">
        <f>+IF('Colaris Pokedex'!AA229&lt;&gt;"",'Colaris Pokedex'!AA229,"")</f>
        <v>0</v>
      </c>
      <c r="Y1036" s="17">
        <f>+IF('Colaris Pokedex'!AB229&lt;&gt;"",'Colaris Pokedex'!AB229,"")</f>
        <v>0</v>
      </c>
      <c r="Z1036" s="17">
        <f>+IF('Colaris Pokedex'!AC229&lt;&gt;"",'Colaris Pokedex'!AC229,"")</f>
        <v>0</v>
      </c>
      <c r="AA1036" s="17">
        <f>+IF('Colaris Pokedex'!AD229&lt;&gt;"",'Colaris Pokedex'!AD229,"")</f>
        <v>0</v>
      </c>
      <c r="AB1036" s="17">
        <f>+IF('Colaris Pokedex'!AE229&lt;&gt;"",'Colaris Pokedex'!AE229,"")</f>
        <v>0</v>
      </c>
      <c r="AC1036" s="17">
        <f>+IF('Colaris Pokedex'!AF229&lt;&gt;"",'Colaris Pokedex'!AF229,"")</f>
        <v>0</v>
      </c>
      <c r="AD1036" s="17">
        <f>+IF('Colaris Pokedex'!AG229&lt;&gt;"",'Colaris Pokedex'!AG229,"")</f>
        <v>0</v>
      </c>
      <c r="AE1036" s="17">
        <f>+IF('Colaris Pokedex'!AH229&lt;&gt;"",'Colaris Pokedex'!AH229,"")</f>
        <v>0</v>
      </c>
      <c r="AF1036" s="17">
        <f>+IF('Colaris Pokedex'!AI229&lt;&gt;"",'Colaris Pokedex'!AI229,"")</f>
        <v>0</v>
      </c>
      <c r="AG1036" s="17" t="str">
        <f>+IF('Colaris Pokedex'!AJ229&lt;&gt;"",'Colaris Pokedex'!AJ229,"")</f>
        <v>1035,0,0,0,0,0,0,0,0,0</v>
      </c>
      <c r="AH1036" s="17" t="str">
        <f>+IF('Colaris Pokedex'!AK229&lt;&gt;"",'Colaris Pokedex'!AK229,"")</f>
        <v>TODO</v>
      </c>
      <c r="AI1036" s="17" t="str">
        <f>+IF('Colaris Pokedex'!AL229&lt;&gt;"",'Colaris Pokedex'!AL229,"")</f>
        <v>"TO DO"</v>
      </c>
      <c r="AJ1036" s="17" t="str">
        <f>+IF('Colaris Pokedex'!AM229&lt;&gt;"",'Colaris Pokedex'!AM229,"")</f>
        <v/>
      </c>
      <c r="AK1036" s="17" t="str">
        <f>+IF('Colaris Pokedex'!AN229&lt;&gt;"",'Colaris Pokedex'!AN229,"")</f>
        <v/>
      </c>
      <c r="AL1036" s="17" t="str">
        <f>+IF('Colaris Pokedex'!AO229&lt;&gt;"",'Colaris Pokedex'!AO229,"")</f>
        <v/>
      </c>
      <c r="AM1036" s="17" t="str">
        <f>+IF('Colaris Pokedex'!AP229&lt;&gt;"",'Colaris Pokedex'!AP229,"")</f>
        <v/>
      </c>
      <c r="AN1036" s="17">
        <f>+IF('Colaris Pokedex'!AQ229&lt;&gt;"",'Colaris Pokedex'!AQ229,"")</f>
        <v>0</v>
      </c>
      <c r="AO1036" s="17">
        <f>+IF('Colaris Pokedex'!AR229&lt;&gt;"",'Colaris Pokedex'!AR229,"")</f>
        <v>25</v>
      </c>
      <c r="AP1036" s="17">
        <f>+IF('Colaris Pokedex'!AS229&lt;&gt;"",'Colaris Pokedex'!AS229,"")</f>
        <v>0</v>
      </c>
      <c r="AQ1036" s="17" t="str">
        <f>+IF('Colaris Pokedex'!AT229&lt;&gt;"",'Colaris Pokedex'!AT229,"")</f>
        <v/>
      </c>
      <c r="AT1036" s="17" t="str">
        <f t="shared" si="29"/>
        <v>[1035];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DO";FormNames=;WildItemCommon=;WildItemUncommon=;WildItemRare=;BattlerPlayerY=0;BattlerEnemyY=25;BattlerAltitude=0;Evolutions=;Incense=</v>
      </c>
    </row>
    <row r="1037" spans="1:46" x14ac:dyDescent="0.25">
      <c r="A1037" s="16">
        <v>1036</v>
      </c>
      <c r="B1037" s="17" t="str">
        <f>+IF('Colaris Pokedex'!E230&lt;&gt;"",'Colaris Pokedex'!E230,"")</f>
        <v>Kizin</v>
      </c>
      <c r="C1037" s="17" t="str">
        <f>+IF('Colaris Pokedex'!F230&lt;&gt;"",'Colaris Pokedex'!F230,"")</f>
        <v>KIZIN</v>
      </c>
      <c r="D1037" s="17" t="str">
        <f>+IF('Colaris Pokedex'!G230&lt;&gt;"",'Colaris Pokedex'!G230,"")</f>
        <v>POISON</v>
      </c>
      <c r="E1037" s="17" t="str">
        <f>+IF('Colaris Pokedex'!H230&lt;&gt;"",'Colaris Pokedex'!H230,"")</f>
        <v>FERAL</v>
      </c>
      <c r="F1037" s="17" t="str">
        <f>+IF('Colaris Pokedex'!I230&lt;&gt;"",'Colaris Pokedex'!I230,"")</f>
        <v>30,30,30,30,30,30</v>
      </c>
      <c r="G1037" s="17" t="str">
        <f>+IF('Colaris Pokedex'!J230&lt;&gt;"",'Colaris Pokedex'!J230,"")</f>
        <v>Female50Percent</v>
      </c>
      <c r="H1037" s="17" t="str">
        <f>+IF('Colaris Pokedex'!K230&lt;&gt;"",'Colaris Pokedex'!K230,"")</f>
        <v>Medium</v>
      </c>
      <c r="I1037" s="17">
        <f>+IF('Colaris Pokedex'!L230&lt;&gt;"",'Colaris Pokedex'!L230,"")</f>
        <v>0</v>
      </c>
      <c r="J1037" s="17" t="str">
        <f>+IF('Colaris Pokedex'!M230&lt;&gt;"",'Colaris Pokedex'!M230,"")</f>
        <v>0,0,0,0,0,0</v>
      </c>
      <c r="K1037" s="17">
        <f>+IF('Colaris Pokedex'!N230&lt;&gt;"",'Colaris Pokedex'!N230,"")</f>
        <v>255</v>
      </c>
      <c r="L1037" s="17">
        <f>+IF('Colaris Pokedex'!O230&lt;&gt;"",'Colaris Pokedex'!O230,"")</f>
        <v>70</v>
      </c>
      <c r="M1037" s="17" t="str">
        <f>+IF('Colaris Pokedex'!P230&lt;&gt;"",'Colaris Pokedex'!P230,"")</f>
        <v>RUNAWAY</v>
      </c>
      <c r="N1037" s="17" t="str">
        <f>+IF('Colaris Pokedex'!Q230&lt;&gt;"",'Colaris Pokedex'!Q230,"")</f>
        <v/>
      </c>
      <c r="O1037" s="17" t="str">
        <f>+IF('Colaris Pokedex'!R230&lt;&gt;"",'Colaris Pokedex'!R230,"")</f>
        <v>1,TACKLE,1,LEER,1,GROWL,1,SCARYFACE</v>
      </c>
      <c r="P1037" s="17" t="str">
        <f>+IF('Colaris Pokedex'!S230&lt;&gt;"",'Colaris Pokedex'!S230,"")</f>
        <v>FIREPUNCH,THUNDERPUNCH,ICEPUNCH,SWORDSDANCE,TAUNT,TRICK,GRASSYTERRAIN</v>
      </c>
      <c r="Q1037" s="17" t="str">
        <f>+IF('Colaris Pokedex'!T230&lt;&gt;"",'Colaris Pokedex'!T230,"")</f>
        <v>Field</v>
      </c>
      <c r="R1037" s="17">
        <f>+IF('Colaris Pokedex'!U230&lt;&gt;"",'Colaris Pokedex'!U230,"")</f>
        <v>4080</v>
      </c>
      <c r="S1037" s="17">
        <f>+IF('Colaris Pokedex'!V230&lt;&gt;"",'Colaris Pokedex'!V230,"")</f>
        <v>0.1</v>
      </c>
      <c r="T1037" s="17">
        <f>+IF('Colaris Pokedex'!W230&lt;&gt;"",'Colaris Pokedex'!W230,"")</f>
        <v>0.1</v>
      </c>
      <c r="U1037" s="17" t="str">
        <f>+IF('Colaris Pokedex'!X230&lt;&gt;"",'Colaris Pokedex'!X230,"")</f>
        <v>Brown</v>
      </c>
      <c r="V1037" s="17" t="str">
        <f>+IF('Colaris Pokedex'!Y230&lt;&gt;"",'Colaris Pokedex'!Y230,"")</f>
        <v/>
      </c>
      <c r="W1037" s="17">
        <f>+IF('Colaris Pokedex'!Z230&lt;&gt;"",'Colaris Pokedex'!Z230,"")</f>
        <v>1036</v>
      </c>
      <c r="X1037" s="17">
        <f>+IF('Colaris Pokedex'!AA230&lt;&gt;"",'Colaris Pokedex'!AA230,"")</f>
        <v>0</v>
      </c>
      <c r="Y1037" s="17">
        <f>+IF('Colaris Pokedex'!AB230&lt;&gt;"",'Colaris Pokedex'!AB230,"")</f>
        <v>0</v>
      </c>
      <c r="Z1037" s="17">
        <f>+IF('Colaris Pokedex'!AC230&lt;&gt;"",'Colaris Pokedex'!AC230,"")</f>
        <v>0</v>
      </c>
      <c r="AA1037" s="17">
        <f>+IF('Colaris Pokedex'!AD230&lt;&gt;"",'Colaris Pokedex'!AD230,"")</f>
        <v>0</v>
      </c>
      <c r="AB1037" s="17">
        <f>+IF('Colaris Pokedex'!AE230&lt;&gt;"",'Colaris Pokedex'!AE230,"")</f>
        <v>0</v>
      </c>
      <c r="AC1037" s="17">
        <f>+IF('Colaris Pokedex'!AF230&lt;&gt;"",'Colaris Pokedex'!AF230,"")</f>
        <v>0</v>
      </c>
      <c r="AD1037" s="17">
        <f>+IF('Colaris Pokedex'!AG230&lt;&gt;"",'Colaris Pokedex'!AG230,"")</f>
        <v>0</v>
      </c>
      <c r="AE1037" s="17">
        <f>+IF('Colaris Pokedex'!AH230&lt;&gt;"",'Colaris Pokedex'!AH230,"")</f>
        <v>0</v>
      </c>
      <c r="AF1037" s="17">
        <f>+IF('Colaris Pokedex'!AI230&lt;&gt;"",'Colaris Pokedex'!AI230,"")</f>
        <v>0</v>
      </c>
      <c r="AG1037" s="17" t="str">
        <f>+IF('Colaris Pokedex'!AJ230&lt;&gt;"",'Colaris Pokedex'!AJ230,"")</f>
        <v>1036,0,0,0,0,0,0,0,0,0</v>
      </c>
      <c r="AH1037" s="17" t="str">
        <f>+IF('Colaris Pokedex'!AK230&lt;&gt;"",'Colaris Pokedex'!AK230,"")</f>
        <v>TODO</v>
      </c>
      <c r="AI1037" s="17" t="str">
        <f>+IF('Colaris Pokedex'!AL230&lt;&gt;"",'Colaris Pokedex'!AL230,"")</f>
        <v>"TO DO"</v>
      </c>
      <c r="AJ1037" s="17" t="str">
        <f>+IF('Colaris Pokedex'!AM230&lt;&gt;"",'Colaris Pokedex'!AM230,"")</f>
        <v/>
      </c>
      <c r="AK1037" s="17" t="str">
        <f>+IF('Colaris Pokedex'!AN230&lt;&gt;"",'Colaris Pokedex'!AN230,"")</f>
        <v/>
      </c>
      <c r="AL1037" s="17" t="str">
        <f>+IF('Colaris Pokedex'!AO230&lt;&gt;"",'Colaris Pokedex'!AO230,"")</f>
        <v/>
      </c>
      <c r="AM1037" s="17" t="str">
        <f>+IF('Colaris Pokedex'!AP230&lt;&gt;"",'Colaris Pokedex'!AP230,"")</f>
        <v/>
      </c>
      <c r="AN1037" s="17">
        <f>+IF('Colaris Pokedex'!AQ230&lt;&gt;"",'Colaris Pokedex'!AQ230,"")</f>
        <v>0</v>
      </c>
      <c r="AO1037" s="17">
        <f>+IF('Colaris Pokedex'!AR230&lt;&gt;"",'Colaris Pokedex'!AR230,"")</f>
        <v>25</v>
      </c>
      <c r="AP1037" s="17">
        <f>+IF('Colaris Pokedex'!AS230&lt;&gt;"",'Colaris Pokedex'!AS230,"")</f>
        <v>0</v>
      </c>
      <c r="AQ1037" s="17" t="str">
        <f>+IF('Colaris Pokedex'!AT230&lt;&gt;"",'Colaris Pokedex'!AT230,"")</f>
        <v/>
      </c>
      <c r="AT1037" s="17" t="str">
        <f t="shared" si="29"/>
        <v>[1036];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6" x14ac:dyDescent="0.25">
      <c r="A1038" s="16">
        <v>1037</v>
      </c>
      <c r="B1038" s="17" t="str">
        <f>+IF('Colaris Pokedex'!E231&lt;&gt;"",'Colaris Pokedex'!E231,"")</f>
        <v>Tota</v>
      </c>
      <c r="C1038" s="17" t="str">
        <f>+IF('Colaris Pokedex'!F231&lt;&gt;"",'Colaris Pokedex'!F231,"")</f>
        <v>TOTA</v>
      </c>
      <c r="D1038" s="17" t="str">
        <f>+IF('Colaris Pokedex'!G231&lt;&gt;"",'Colaris Pokedex'!G231,"")</f>
        <v>WATER</v>
      </c>
      <c r="E1038" s="17" t="str">
        <f>+IF('Colaris Pokedex'!H231&lt;&gt;"",'Colaris Pokedex'!H231,"")</f>
        <v>ICE</v>
      </c>
      <c r="F1038" s="17" t="str">
        <f>+IF('Colaris Pokedex'!I231&lt;&gt;"",'Colaris Pokedex'!I231,"")</f>
        <v>30,30,30,30,30,30</v>
      </c>
      <c r="G1038" s="17" t="str">
        <f>+IF('Colaris Pokedex'!J231&lt;&gt;"",'Colaris Pokedex'!J231,"")</f>
        <v>Female50Percent</v>
      </c>
      <c r="H1038" s="17" t="str">
        <f>+IF('Colaris Pokedex'!K231&lt;&gt;"",'Colaris Pokedex'!K231,"")</f>
        <v>Medium</v>
      </c>
      <c r="I1038" s="17">
        <f>+IF('Colaris Pokedex'!L231&lt;&gt;"",'Colaris Pokedex'!L231,"")</f>
        <v>0</v>
      </c>
      <c r="J1038" s="17" t="str">
        <f>+IF('Colaris Pokedex'!M231&lt;&gt;"",'Colaris Pokedex'!M231,"")</f>
        <v>0,0,0,0,0,0</v>
      </c>
      <c r="K1038" s="17">
        <f>+IF('Colaris Pokedex'!N231&lt;&gt;"",'Colaris Pokedex'!N231,"")</f>
        <v>255</v>
      </c>
      <c r="L1038" s="17">
        <f>+IF('Colaris Pokedex'!O231&lt;&gt;"",'Colaris Pokedex'!O231,"")</f>
        <v>70</v>
      </c>
      <c r="M1038" s="17" t="str">
        <f>+IF('Colaris Pokedex'!P231&lt;&gt;"",'Colaris Pokedex'!P231,"")</f>
        <v>RUNAWAY</v>
      </c>
      <c r="N1038" s="17" t="str">
        <f>+IF('Colaris Pokedex'!Q231&lt;&gt;"",'Colaris Pokedex'!Q231,"")</f>
        <v/>
      </c>
      <c r="O1038" s="17" t="str">
        <f>+IF('Colaris Pokedex'!R231&lt;&gt;"",'Colaris Pokedex'!R231,"")</f>
        <v>1,TACKLE,1,LEER,1,GROWL,1,SCARYFACE</v>
      </c>
      <c r="P1038" s="17" t="str">
        <f>+IF('Colaris Pokedex'!S231&lt;&gt;"",'Colaris Pokedex'!S231,"")</f>
        <v>FIREPUNCH,THUNDERPUNCH,ICEPUNCH,SWORDSDANCE,TAUNT,TRICK,GRASSYTERRAIN</v>
      </c>
      <c r="Q1038" s="17" t="str">
        <f>+IF('Colaris Pokedex'!T231&lt;&gt;"",'Colaris Pokedex'!T231,"")</f>
        <v>Field</v>
      </c>
      <c r="R1038" s="17">
        <f>+IF('Colaris Pokedex'!U231&lt;&gt;"",'Colaris Pokedex'!U231,"")</f>
        <v>4080</v>
      </c>
      <c r="S1038" s="17">
        <f>+IF('Colaris Pokedex'!V231&lt;&gt;"",'Colaris Pokedex'!V231,"")</f>
        <v>0.1</v>
      </c>
      <c r="T1038" s="17">
        <f>+IF('Colaris Pokedex'!W231&lt;&gt;"",'Colaris Pokedex'!W231,"")</f>
        <v>0.1</v>
      </c>
      <c r="U1038" s="17" t="str">
        <f>+IF('Colaris Pokedex'!X231&lt;&gt;"",'Colaris Pokedex'!X231,"")</f>
        <v>Brown</v>
      </c>
      <c r="V1038" s="17" t="str">
        <f>+IF('Colaris Pokedex'!Y231&lt;&gt;"",'Colaris Pokedex'!Y231,"")</f>
        <v/>
      </c>
      <c r="W1038" s="17">
        <f>+IF('Colaris Pokedex'!Z231&lt;&gt;"",'Colaris Pokedex'!Z231,"")</f>
        <v>1037</v>
      </c>
      <c r="X1038" s="17">
        <f>+IF('Colaris Pokedex'!AA231&lt;&gt;"",'Colaris Pokedex'!AA231,"")</f>
        <v>0</v>
      </c>
      <c r="Y1038" s="17">
        <f>+IF('Colaris Pokedex'!AB231&lt;&gt;"",'Colaris Pokedex'!AB231,"")</f>
        <v>0</v>
      </c>
      <c r="Z1038" s="17">
        <f>+IF('Colaris Pokedex'!AC231&lt;&gt;"",'Colaris Pokedex'!AC231,"")</f>
        <v>0</v>
      </c>
      <c r="AA1038" s="17">
        <f>+IF('Colaris Pokedex'!AD231&lt;&gt;"",'Colaris Pokedex'!AD231,"")</f>
        <v>0</v>
      </c>
      <c r="AB1038" s="17">
        <f>+IF('Colaris Pokedex'!AE231&lt;&gt;"",'Colaris Pokedex'!AE231,"")</f>
        <v>0</v>
      </c>
      <c r="AC1038" s="17">
        <f>+IF('Colaris Pokedex'!AF231&lt;&gt;"",'Colaris Pokedex'!AF231,"")</f>
        <v>0</v>
      </c>
      <c r="AD1038" s="17">
        <f>+IF('Colaris Pokedex'!AG231&lt;&gt;"",'Colaris Pokedex'!AG231,"")</f>
        <v>0</v>
      </c>
      <c r="AE1038" s="17">
        <f>+IF('Colaris Pokedex'!AH231&lt;&gt;"",'Colaris Pokedex'!AH231,"")</f>
        <v>0</v>
      </c>
      <c r="AF1038" s="17">
        <f>+IF('Colaris Pokedex'!AI231&lt;&gt;"",'Colaris Pokedex'!AI231,"")</f>
        <v>0</v>
      </c>
      <c r="AG1038" s="17" t="str">
        <f>+IF('Colaris Pokedex'!AJ231&lt;&gt;"",'Colaris Pokedex'!AJ231,"")</f>
        <v>1037,0,0,0,0,0,0,0,0,0</v>
      </c>
      <c r="AH1038" s="17" t="str">
        <f>+IF('Colaris Pokedex'!AK231&lt;&gt;"",'Colaris Pokedex'!AK231,"")</f>
        <v>TODO</v>
      </c>
      <c r="AI1038" s="17" t="str">
        <f>+IF('Colaris Pokedex'!AL231&lt;&gt;"",'Colaris Pokedex'!AL231,"")</f>
        <v>"TO DO"</v>
      </c>
      <c r="AJ1038" s="17" t="str">
        <f>+IF('Colaris Pokedex'!AM231&lt;&gt;"",'Colaris Pokedex'!AM231,"")</f>
        <v/>
      </c>
      <c r="AK1038" s="17" t="str">
        <f>+IF('Colaris Pokedex'!AN231&lt;&gt;"",'Colaris Pokedex'!AN231,"")</f>
        <v/>
      </c>
      <c r="AL1038" s="17" t="str">
        <f>+IF('Colaris Pokedex'!AO231&lt;&gt;"",'Colaris Pokedex'!AO231,"")</f>
        <v/>
      </c>
      <c r="AM1038" s="17" t="str">
        <f>+IF('Colaris Pokedex'!AP231&lt;&gt;"",'Colaris Pokedex'!AP231,"")</f>
        <v/>
      </c>
      <c r="AN1038" s="17">
        <f>+IF('Colaris Pokedex'!AQ231&lt;&gt;"",'Colaris Pokedex'!AQ231,"")</f>
        <v>0</v>
      </c>
      <c r="AO1038" s="17">
        <f>+IF('Colaris Pokedex'!AR231&lt;&gt;"",'Colaris Pokedex'!AR231,"")</f>
        <v>25</v>
      </c>
      <c r="AP1038" s="17">
        <f>+IF('Colaris Pokedex'!AS231&lt;&gt;"",'Colaris Pokedex'!AS231,"")</f>
        <v>0</v>
      </c>
      <c r="AQ1038" s="17" t="str">
        <f>+IF('Colaris Pokedex'!AT231&lt;&gt;"",'Colaris Pokedex'!AT231,"")</f>
        <v/>
      </c>
      <c r="AT1038" s="17" t="str">
        <f t="shared" si="29"/>
        <v>[1037];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DO";FormNames=;WildItemCommon=;WildItemUncommon=;WildItemRare=;BattlerPlayerY=0;BattlerEnemyY=25;BattlerAltitude=0;Evolutions=;Incense=</v>
      </c>
    </row>
    <row r="1039" spans="1:46" x14ac:dyDescent="0.25">
      <c r="A1039" s="16">
        <v>1038</v>
      </c>
      <c r="B1039" s="17" t="str">
        <f>+IF('Colaris Pokedex'!E232&lt;&gt;"",'Colaris Pokedex'!E232,"")</f>
        <v>Mohmun</v>
      </c>
      <c r="C1039" s="17" t="str">
        <f>+IF('Colaris Pokedex'!F232&lt;&gt;"",'Colaris Pokedex'!F232,"")</f>
        <v>MOHMUN</v>
      </c>
      <c r="D1039" s="17" t="str">
        <f>+IF('Colaris Pokedex'!G232&lt;&gt;"",'Colaris Pokedex'!G232,"")</f>
        <v>WATER</v>
      </c>
      <c r="E1039" s="17" t="str">
        <f>+IF('Colaris Pokedex'!H232&lt;&gt;"",'Colaris Pokedex'!H232,"")</f>
        <v>GRASS</v>
      </c>
      <c r="F1039" s="17" t="str">
        <f>+IF('Colaris Pokedex'!I232&lt;&gt;"",'Colaris Pokedex'!I232,"")</f>
        <v>30,30,30,30,30,30</v>
      </c>
      <c r="G1039" s="17" t="str">
        <f>+IF('Colaris Pokedex'!J232&lt;&gt;"",'Colaris Pokedex'!J232,"")</f>
        <v>Female50Percent</v>
      </c>
      <c r="H1039" s="17" t="str">
        <f>+IF('Colaris Pokedex'!K232&lt;&gt;"",'Colaris Pokedex'!K232,"")</f>
        <v>Medium</v>
      </c>
      <c r="I1039" s="17">
        <f>+IF('Colaris Pokedex'!L232&lt;&gt;"",'Colaris Pokedex'!L232,"")</f>
        <v>0</v>
      </c>
      <c r="J1039" s="17" t="str">
        <f>+IF('Colaris Pokedex'!M232&lt;&gt;"",'Colaris Pokedex'!M232,"")</f>
        <v>0,0,0,0,0,0</v>
      </c>
      <c r="K1039" s="17">
        <f>+IF('Colaris Pokedex'!N232&lt;&gt;"",'Colaris Pokedex'!N232,"")</f>
        <v>255</v>
      </c>
      <c r="L1039" s="17">
        <f>+IF('Colaris Pokedex'!O232&lt;&gt;"",'Colaris Pokedex'!O232,"")</f>
        <v>70</v>
      </c>
      <c r="M1039" s="17" t="str">
        <f>+IF('Colaris Pokedex'!P232&lt;&gt;"",'Colaris Pokedex'!P232,"")</f>
        <v>RUNAWAY</v>
      </c>
      <c r="N1039" s="17" t="str">
        <f>+IF('Colaris Pokedex'!Q232&lt;&gt;"",'Colaris Pokedex'!Q232,"")</f>
        <v/>
      </c>
      <c r="O1039" s="17" t="str">
        <f>+IF('Colaris Pokedex'!R232&lt;&gt;"",'Colaris Pokedex'!R232,"")</f>
        <v>1,TACKLE,1,LEER,1,GROWL,1,SCARYFACE</v>
      </c>
      <c r="P1039" s="17" t="str">
        <f>+IF('Colaris Pokedex'!S232&lt;&gt;"",'Colaris Pokedex'!S232,"")</f>
        <v>FIREPUNCH,THUNDERPUNCH,ICEPUNCH,SWORDSDANCE,TAUNT,TRICK,GRASSYTERRAIN</v>
      </c>
      <c r="Q1039" s="17" t="str">
        <f>+IF('Colaris Pokedex'!T232&lt;&gt;"",'Colaris Pokedex'!T232,"")</f>
        <v>Field</v>
      </c>
      <c r="R1039" s="17">
        <f>+IF('Colaris Pokedex'!U232&lt;&gt;"",'Colaris Pokedex'!U232,"")</f>
        <v>4080</v>
      </c>
      <c r="S1039" s="17">
        <f>+IF('Colaris Pokedex'!V232&lt;&gt;"",'Colaris Pokedex'!V232,"")</f>
        <v>0.1</v>
      </c>
      <c r="T1039" s="17">
        <f>+IF('Colaris Pokedex'!W232&lt;&gt;"",'Colaris Pokedex'!W232,"")</f>
        <v>0.1</v>
      </c>
      <c r="U1039" s="17" t="str">
        <f>+IF('Colaris Pokedex'!X232&lt;&gt;"",'Colaris Pokedex'!X232,"")</f>
        <v>Brown</v>
      </c>
      <c r="V1039" s="17" t="str">
        <f>+IF('Colaris Pokedex'!Y232&lt;&gt;"",'Colaris Pokedex'!Y232,"")</f>
        <v/>
      </c>
      <c r="W1039" s="17">
        <f>+IF('Colaris Pokedex'!Z232&lt;&gt;"",'Colaris Pokedex'!Z232,"")</f>
        <v>1038</v>
      </c>
      <c r="X1039" s="17">
        <f>+IF('Colaris Pokedex'!AA232&lt;&gt;"",'Colaris Pokedex'!AA232,"")</f>
        <v>0</v>
      </c>
      <c r="Y1039" s="17">
        <f>+IF('Colaris Pokedex'!AB232&lt;&gt;"",'Colaris Pokedex'!AB232,"")</f>
        <v>0</v>
      </c>
      <c r="Z1039" s="17">
        <f>+IF('Colaris Pokedex'!AC232&lt;&gt;"",'Colaris Pokedex'!AC232,"")</f>
        <v>0</v>
      </c>
      <c r="AA1039" s="17">
        <f>+IF('Colaris Pokedex'!AD232&lt;&gt;"",'Colaris Pokedex'!AD232,"")</f>
        <v>0</v>
      </c>
      <c r="AB1039" s="17">
        <f>+IF('Colaris Pokedex'!AE232&lt;&gt;"",'Colaris Pokedex'!AE232,"")</f>
        <v>0</v>
      </c>
      <c r="AC1039" s="17">
        <f>+IF('Colaris Pokedex'!AF232&lt;&gt;"",'Colaris Pokedex'!AF232,"")</f>
        <v>0</v>
      </c>
      <c r="AD1039" s="17">
        <f>+IF('Colaris Pokedex'!AG232&lt;&gt;"",'Colaris Pokedex'!AG232,"")</f>
        <v>0</v>
      </c>
      <c r="AE1039" s="17">
        <f>+IF('Colaris Pokedex'!AH232&lt;&gt;"",'Colaris Pokedex'!AH232,"")</f>
        <v>0</v>
      </c>
      <c r="AF1039" s="17">
        <f>+IF('Colaris Pokedex'!AI232&lt;&gt;"",'Colaris Pokedex'!AI232,"")</f>
        <v>0</v>
      </c>
      <c r="AG1039" s="17" t="str">
        <f>+IF('Colaris Pokedex'!AJ232&lt;&gt;"",'Colaris Pokedex'!AJ232,"")</f>
        <v>1038,0,0,0,0,0,0,0,0,0</v>
      </c>
      <c r="AH1039" s="17" t="str">
        <f>+IF('Colaris Pokedex'!AK232&lt;&gt;"",'Colaris Pokedex'!AK232,"")</f>
        <v>TODO</v>
      </c>
      <c r="AI1039" s="17" t="str">
        <f>+IF('Colaris Pokedex'!AL232&lt;&gt;"",'Colaris Pokedex'!AL232,"")</f>
        <v>"TO DO"</v>
      </c>
      <c r="AJ1039" s="17" t="str">
        <f>+IF('Colaris Pokedex'!AM232&lt;&gt;"",'Colaris Pokedex'!AM232,"")</f>
        <v/>
      </c>
      <c r="AK1039" s="17" t="str">
        <f>+IF('Colaris Pokedex'!AN232&lt;&gt;"",'Colaris Pokedex'!AN232,"")</f>
        <v/>
      </c>
      <c r="AL1039" s="17" t="str">
        <f>+IF('Colaris Pokedex'!AO232&lt;&gt;"",'Colaris Pokedex'!AO232,"")</f>
        <v/>
      </c>
      <c r="AM1039" s="17" t="str">
        <f>+IF('Colaris Pokedex'!AP232&lt;&gt;"",'Colaris Pokedex'!AP232,"")</f>
        <v/>
      </c>
      <c r="AN1039" s="17">
        <f>+IF('Colaris Pokedex'!AQ232&lt;&gt;"",'Colaris Pokedex'!AQ232,"")</f>
        <v>0</v>
      </c>
      <c r="AO1039" s="17">
        <f>+IF('Colaris Pokedex'!AR232&lt;&gt;"",'Colaris Pokedex'!AR232,"")</f>
        <v>25</v>
      </c>
      <c r="AP1039" s="17">
        <f>+IF('Colaris Pokedex'!AS232&lt;&gt;"",'Colaris Pokedex'!AS232,"")</f>
        <v>0</v>
      </c>
      <c r="AQ1039" s="17" t="str">
        <f>+IF('Colaris Pokedex'!AT232&lt;&gt;"",'Colaris Pokedex'!AT232,"")</f>
        <v/>
      </c>
      <c r="AT1039" s="17" t="str">
        <f t="shared" si="29"/>
        <v>[1038];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DO";FormNames=;WildItemCommon=;WildItemUncommon=;WildItemRare=;BattlerPlayerY=0;BattlerEnemyY=25;BattlerAltitude=0;Evolutions=;Incense=</v>
      </c>
    </row>
    <row r="1040" spans="1:46" x14ac:dyDescent="0.25">
      <c r="A1040" s="16">
        <v>1039</v>
      </c>
      <c r="B1040" s="17" t="str">
        <f>+IF('Colaris Pokedex'!E233&lt;&gt;"",'Colaris Pokedex'!E233,"")</f>
        <v>Malady</v>
      </c>
      <c r="C1040" s="17" t="str">
        <f>+IF('Colaris Pokedex'!F233&lt;&gt;"",'Colaris Pokedex'!F233,"")</f>
        <v>MALADY</v>
      </c>
      <c r="D1040" s="17" t="str">
        <f>+IF('Colaris Pokedex'!G233&lt;&gt;"",'Colaris Pokedex'!G233,"")</f>
        <v>WATER</v>
      </c>
      <c r="E1040" s="17" t="str">
        <f>+IF('Colaris Pokedex'!H233&lt;&gt;"",'Colaris Pokedex'!H233,"")</f>
        <v>FAIRY</v>
      </c>
      <c r="F1040" s="17" t="str">
        <f>+IF('Colaris Pokedex'!I233&lt;&gt;"",'Colaris Pokedex'!I233,"")</f>
        <v>30,30,30,30,30,30</v>
      </c>
      <c r="G1040" s="17" t="str">
        <f>+IF('Colaris Pokedex'!J233&lt;&gt;"",'Colaris Pokedex'!J233,"")</f>
        <v>Female50Percent</v>
      </c>
      <c r="H1040" s="17" t="str">
        <f>+IF('Colaris Pokedex'!K233&lt;&gt;"",'Colaris Pokedex'!K233,"")</f>
        <v>Medium</v>
      </c>
      <c r="I1040" s="17">
        <f>+IF('Colaris Pokedex'!L233&lt;&gt;"",'Colaris Pokedex'!L233,"")</f>
        <v>0</v>
      </c>
      <c r="J1040" s="17" t="str">
        <f>+IF('Colaris Pokedex'!M233&lt;&gt;"",'Colaris Pokedex'!M233,"")</f>
        <v>0,0,0,0,0,0</v>
      </c>
      <c r="K1040" s="17">
        <f>+IF('Colaris Pokedex'!N233&lt;&gt;"",'Colaris Pokedex'!N233,"")</f>
        <v>255</v>
      </c>
      <c r="L1040" s="17">
        <f>+IF('Colaris Pokedex'!O233&lt;&gt;"",'Colaris Pokedex'!O233,"")</f>
        <v>70</v>
      </c>
      <c r="M1040" s="17" t="str">
        <f>+IF('Colaris Pokedex'!P233&lt;&gt;"",'Colaris Pokedex'!P233,"")</f>
        <v>RUNAWAY</v>
      </c>
      <c r="N1040" s="17" t="str">
        <f>+IF('Colaris Pokedex'!Q233&lt;&gt;"",'Colaris Pokedex'!Q233,"")</f>
        <v/>
      </c>
      <c r="O1040" s="17" t="str">
        <f>+IF('Colaris Pokedex'!R233&lt;&gt;"",'Colaris Pokedex'!R233,"")</f>
        <v>1,TACKLE,1,LEER,1,GROWL,1,SCARYFACE</v>
      </c>
      <c r="P1040" s="17" t="str">
        <f>+IF('Colaris Pokedex'!S233&lt;&gt;"",'Colaris Pokedex'!S233,"")</f>
        <v>FIREPUNCH,THUNDERPUNCH,ICEPUNCH,SWORDSDANCE,TAUNT,TRICK,GRASSYTERRAIN</v>
      </c>
      <c r="Q1040" s="17" t="str">
        <f>+IF('Colaris Pokedex'!T233&lt;&gt;"",'Colaris Pokedex'!T233,"")</f>
        <v>Field</v>
      </c>
      <c r="R1040" s="17">
        <f>+IF('Colaris Pokedex'!U233&lt;&gt;"",'Colaris Pokedex'!U233,"")</f>
        <v>4080</v>
      </c>
      <c r="S1040" s="17">
        <f>+IF('Colaris Pokedex'!V233&lt;&gt;"",'Colaris Pokedex'!V233,"")</f>
        <v>0.1</v>
      </c>
      <c r="T1040" s="17">
        <f>+IF('Colaris Pokedex'!W233&lt;&gt;"",'Colaris Pokedex'!W233,"")</f>
        <v>0.1</v>
      </c>
      <c r="U1040" s="17" t="str">
        <f>+IF('Colaris Pokedex'!X233&lt;&gt;"",'Colaris Pokedex'!X233,"")</f>
        <v>Brown</v>
      </c>
      <c r="V1040" s="17" t="str">
        <f>+IF('Colaris Pokedex'!Y233&lt;&gt;"",'Colaris Pokedex'!Y233,"")</f>
        <v/>
      </c>
      <c r="W1040" s="17">
        <f>+IF('Colaris Pokedex'!Z233&lt;&gt;"",'Colaris Pokedex'!Z233,"")</f>
        <v>1039</v>
      </c>
      <c r="X1040" s="17">
        <f>+IF('Colaris Pokedex'!AA233&lt;&gt;"",'Colaris Pokedex'!AA233,"")</f>
        <v>0</v>
      </c>
      <c r="Y1040" s="17">
        <f>+IF('Colaris Pokedex'!AB233&lt;&gt;"",'Colaris Pokedex'!AB233,"")</f>
        <v>0</v>
      </c>
      <c r="Z1040" s="17">
        <f>+IF('Colaris Pokedex'!AC233&lt;&gt;"",'Colaris Pokedex'!AC233,"")</f>
        <v>0</v>
      </c>
      <c r="AA1040" s="17">
        <f>+IF('Colaris Pokedex'!AD233&lt;&gt;"",'Colaris Pokedex'!AD233,"")</f>
        <v>0</v>
      </c>
      <c r="AB1040" s="17">
        <f>+IF('Colaris Pokedex'!AE233&lt;&gt;"",'Colaris Pokedex'!AE233,"")</f>
        <v>0</v>
      </c>
      <c r="AC1040" s="17">
        <f>+IF('Colaris Pokedex'!AF233&lt;&gt;"",'Colaris Pokedex'!AF233,"")</f>
        <v>0</v>
      </c>
      <c r="AD1040" s="17">
        <f>+IF('Colaris Pokedex'!AG233&lt;&gt;"",'Colaris Pokedex'!AG233,"")</f>
        <v>0</v>
      </c>
      <c r="AE1040" s="17">
        <f>+IF('Colaris Pokedex'!AH233&lt;&gt;"",'Colaris Pokedex'!AH233,"")</f>
        <v>0</v>
      </c>
      <c r="AF1040" s="17">
        <f>+IF('Colaris Pokedex'!AI233&lt;&gt;"",'Colaris Pokedex'!AI233,"")</f>
        <v>0</v>
      </c>
      <c r="AG1040" s="17" t="str">
        <f>+IF('Colaris Pokedex'!AJ233&lt;&gt;"",'Colaris Pokedex'!AJ233,"")</f>
        <v>1039,0,0,0,0,0,0,0,0,0</v>
      </c>
      <c r="AH1040" s="17" t="str">
        <f>+IF('Colaris Pokedex'!AK233&lt;&gt;"",'Colaris Pokedex'!AK233,"")</f>
        <v>TODO</v>
      </c>
      <c r="AI1040" s="17" t="str">
        <f>+IF('Colaris Pokedex'!AL233&lt;&gt;"",'Colaris Pokedex'!AL233,"")</f>
        <v>"TO DO"</v>
      </c>
      <c r="AJ1040" s="17" t="str">
        <f>+IF('Colaris Pokedex'!AM233&lt;&gt;"",'Colaris Pokedex'!AM233,"")</f>
        <v/>
      </c>
      <c r="AK1040" s="17" t="str">
        <f>+IF('Colaris Pokedex'!AN233&lt;&gt;"",'Colaris Pokedex'!AN233,"")</f>
        <v/>
      </c>
      <c r="AL1040" s="17" t="str">
        <f>+IF('Colaris Pokedex'!AO233&lt;&gt;"",'Colaris Pokedex'!AO233,"")</f>
        <v/>
      </c>
      <c r="AM1040" s="17" t="str">
        <f>+IF('Colaris Pokedex'!AP233&lt;&gt;"",'Colaris Pokedex'!AP233,"")</f>
        <v/>
      </c>
      <c r="AN1040" s="17">
        <f>+IF('Colaris Pokedex'!AQ233&lt;&gt;"",'Colaris Pokedex'!AQ233,"")</f>
        <v>0</v>
      </c>
      <c r="AO1040" s="17">
        <f>+IF('Colaris Pokedex'!AR233&lt;&gt;"",'Colaris Pokedex'!AR233,"")</f>
        <v>25</v>
      </c>
      <c r="AP1040" s="17">
        <f>+IF('Colaris Pokedex'!AS233&lt;&gt;"",'Colaris Pokedex'!AS233,"")</f>
        <v>0</v>
      </c>
      <c r="AQ1040" s="17" t="str">
        <f>+IF('Colaris Pokedex'!AT233&lt;&gt;"",'Colaris Pokedex'!AT233,"")</f>
        <v/>
      </c>
      <c r="AT1040" s="17" t="str">
        <f t="shared" si="29"/>
        <v>[1039];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6" x14ac:dyDescent="0.25">
      <c r="A1041" s="16">
        <v>1040</v>
      </c>
      <c r="B1041" s="17" t="str">
        <f>+IF('Colaris Pokedex'!E234&lt;&gt;"",'Colaris Pokedex'!E234,"")</f>
        <v>Kaimin</v>
      </c>
      <c r="C1041" s="17" t="str">
        <f>+IF('Colaris Pokedex'!F234&lt;&gt;"",'Colaris Pokedex'!F234,"")</f>
        <v>KAIMIN</v>
      </c>
      <c r="D1041" s="17" t="str">
        <f>+IF('Colaris Pokedex'!G234&lt;&gt;"",'Colaris Pokedex'!G234,"")</f>
        <v>WATER</v>
      </c>
      <c r="E1041" s="17" t="str">
        <f>+IF('Colaris Pokedex'!H234&lt;&gt;"",'Colaris Pokedex'!H234,"")</f>
        <v>FERAL</v>
      </c>
      <c r="F1041" s="17" t="str">
        <f>+IF('Colaris Pokedex'!I234&lt;&gt;"",'Colaris Pokedex'!I234,"")</f>
        <v>30,30,30,30,30,30</v>
      </c>
      <c r="G1041" s="17" t="str">
        <f>+IF('Colaris Pokedex'!J234&lt;&gt;"",'Colaris Pokedex'!J234,"")</f>
        <v>Female50Percent</v>
      </c>
      <c r="H1041" s="17" t="str">
        <f>+IF('Colaris Pokedex'!K234&lt;&gt;"",'Colaris Pokedex'!K234,"")</f>
        <v>Medium</v>
      </c>
      <c r="I1041" s="17">
        <f>+IF('Colaris Pokedex'!L234&lt;&gt;"",'Colaris Pokedex'!L234,"")</f>
        <v>0</v>
      </c>
      <c r="J1041" s="17" t="str">
        <f>+IF('Colaris Pokedex'!M234&lt;&gt;"",'Colaris Pokedex'!M234,"")</f>
        <v>0,0,0,0,0,0</v>
      </c>
      <c r="K1041" s="17">
        <f>+IF('Colaris Pokedex'!N234&lt;&gt;"",'Colaris Pokedex'!N234,"")</f>
        <v>255</v>
      </c>
      <c r="L1041" s="17">
        <f>+IF('Colaris Pokedex'!O234&lt;&gt;"",'Colaris Pokedex'!O234,"")</f>
        <v>70</v>
      </c>
      <c r="M1041" s="17" t="str">
        <f>+IF('Colaris Pokedex'!P234&lt;&gt;"",'Colaris Pokedex'!P234,"")</f>
        <v>RUNAWAY</v>
      </c>
      <c r="N1041" s="17" t="str">
        <f>+IF('Colaris Pokedex'!Q234&lt;&gt;"",'Colaris Pokedex'!Q234,"")</f>
        <v/>
      </c>
      <c r="O1041" s="17" t="str">
        <f>+IF('Colaris Pokedex'!R234&lt;&gt;"",'Colaris Pokedex'!R234,"")</f>
        <v>1,TACKLE,1,LEER,1,GROWL,1,SCARYFACE</v>
      </c>
      <c r="P1041" s="17" t="str">
        <f>+IF('Colaris Pokedex'!S234&lt;&gt;"",'Colaris Pokedex'!S234,"")</f>
        <v>FIREPUNCH,THUNDERPUNCH,ICEPUNCH,SWORDSDANCE,TAUNT,TRICK,GRASSYTERRAIN</v>
      </c>
      <c r="Q1041" s="17" t="str">
        <f>+IF('Colaris Pokedex'!T234&lt;&gt;"",'Colaris Pokedex'!T234,"")</f>
        <v>Field</v>
      </c>
      <c r="R1041" s="17">
        <f>+IF('Colaris Pokedex'!U234&lt;&gt;"",'Colaris Pokedex'!U234,"")</f>
        <v>4080</v>
      </c>
      <c r="S1041" s="17">
        <f>+IF('Colaris Pokedex'!V234&lt;&gt;"",'Colaris Pokedex'!V234,"")</f>
        <v>0.1</v>
      </c>
      <c r="T1041" s="17">
        <f>+IF('Colaris Pokedex'!W234&lt;&gt;"",'Colaris Pokedex'!W234,"")</f>
        <v>0.1</v>
      </c>
      <c r="U1041" s="17" t="str">
        <f>+IF('Colaris Pokedex'!X234&lt;&gt;"",'Colaris Pokedex'!X234,"")</f>
        <v>Brown</v>
      </c>
      <c r="V1041" s="17" t="str">
        <f>+IF('Colaris Pokedex'!Y234&lt;&gt;"",'Colaris Pokedex'!Y234,"")</f>
        <v/>
      </c>
      <c r="W1041" s="17">
        <f>+IF('Colaris Pokedex'!Z234&lt;&gt;"",'Colaris Pokedex'!Z234,"")</f>
        <v>1040</v>
      </c>
      <c r="X1041" s="17">
        <f>+IF('Colaris Pokedex'!AA234&lt;&gt;"",'Colaris Pokedex'!AA234,"")</f>
        <v>0</v>
      </c>
      <c r="Y1041" s="17">
        <f>+IF('Colaris Pokedex'!AB234&lt;&gt;"",'Colaris Pokedex'!AB234,"")</f>
        <v>0</v>
      </c>
      <c r="Z1041" s="17">
        <f>+IF('Colaris Pokedex'!AC234&lt;&gt;"",'Colaris Pokedex'!AC234,"")</f>
        <v>0</v>
      </c>
      <c r="AA1041" s="17">
        <f>+IF('Colaris Pokedex'!AD234&lt;&gt;"",'Colaris Pokedex'!AD234,"")</f>
        <v>0</v>
      </c>
      <c r="AB1041" s="17">
        <f>+IF('Colaris Pokedex'!AE234&lt;&gt;"",'Colaris Pokedex'!AE234,"")</f>
        <v>0</v>
      </c>
      <c r="AC1041" s="17">
        <f>+IF('Colaris Pokedex'!AF234&lt;&gt;"",'Colaris Pokedex'!AF234,"")</f>
        <v>0</v>
      </c>
      <c r="AD1041" s="17">
        <f>+IF('Colaris Pokedex'!AG234&lt;&gt;"",'Colaris Pokedex'!AG234,"")</f>
        <v>0</v>
      </c>
      <c r="AE1041" s="17">
        <f>+IF('Colaris Pokedex'!AH234&lt;&gt;"",'Colaris Pokedex'!AH234,"")</f>
        <v>0</v>
      </c>
      <c r="AF1041" s="17">
        <f>+IF('Colaris Pokedex'!AI234&lt;&gt;"",'Colaris Pokedex'!AI234,"")</f>
        <v>0</v>
      </c>
      <c r="AG1041" s="17" t="str">
        <f>+IF('Colaris Pokedex'!AJ234&lt;&gt;"",'Colaris Pokedex'!AJ234,"")</f>
        <v>1040,0,0,0,0,0,0,0,0,0</v>
      </c>
      <c r="AH1041" s="17" t="str">
        <f>+IF('Colaris Pokedex'!AK234&lt;&gt;"",'Colaris Pokedex'!AK234,"")</f>
        <v>TODO</v>
      </c>
      <c r="AI1041" s="17" t="str">
        <f>+IF('Colaris Pokedex'!AL234&lt;&gt;"",'Colaris Pokedex'!AL234,"")</f>
        <v>"TO DO"</v>
      </c>
      <c r="AJ1041" s="17" t="str">
        <f>+IF('Colaris Pokedex'!AM234&lt;&gt;"",'Colaris Pokedex'!AM234,"")</f>
        <v/>
      </c>
      <c r="AK1041" s="17" t="str">
        <f>+IF('Colaris Pokedex'!AN234&lt;&gt;"",'Colaris Pokedex'!AN234,"")</f>
        <v/>
      </c>
      <c r="AL1041" s="17" t="str">
        <f>+IF('Colaris Pokedex'!AO234&lt;&gt;"",'Colaris Pokedex'!AO234,"")</f>
        <v/>
      </c>
      <c r="AM1041" s="17" t="str">
        <f>+IF('Colaris Pokedex'!AP234&lt;&gt;"",'Colaris Pokedex'!AP234,"")</f>
        <v/>
      </c>
      <c r="AN1041" s="17">
        <f>+IF('Colaris Pokedex'!AQ234&lt;&gt;"",'Colaris Pokedex'!AQ234,"")</f>
        <v>0</v>
      </c>
      <c r="AO1041" s="17">
        <f>+IF('Colaris Pokedex'!AR234&lt;&gt;"",'Colaris Pokedex'!AR234,"")</f>
        <v>25</v>
      </c>
      <c r="AP1041" s="17">
        <f>+IF('Colaris Pokedex'!AS234&lt;&gt;"",'Colaris Pokedex'!AS234,"")</f>
        <v>0</v>
      </c>
      <c r="AQ1041" s="17" t="str">
        <f>+IF('Colaris Pokedex'!AT234&lt;&gt;"",'Colaris Pokedex'!AT234,"")</f>
        <v/>
      </c>
      <c r="AT1041" s="17" t="str">
        <f t="shared" si="29"/>
        <v>[1040];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6" x14ac:dyDescent="0.25">
      <c r="A1042" s="16">
        <v>1041</v>
      </c>
      <c r="B1042" s="17" t="str">
        <f>+IF('Colaris Pokedex'!E235&lt;&gt;"",'Colaris Pokedex'!E235,"")</f>
        <v>Cryona</v>
      </c>
      <c r="C1042" s="17" t="str">
        <f>+IF('Colaris Pokedex'!F235&lt;&gt;"",'Colaris Pokedex'!F235,"")</f>
        <v>CRYONA</v>
      </c>
      <c r="D1042" s="17" t="str">
        <f>+IF('Colaris Pokedex'!G235&lt;&gt;"",'Colaris Pokedex'!G235,"")</f>
        <v>GHOST</v>
      </c>
      <c r="E1042" s="17" t="str">
        <f>+IF('Colaris Pokedex'!H235&lt;&gt;"",'Colaris Pokedex'!H235,"")</f>
        <v>WATER</v>
      </c>
      <c r="F1042" s="17" t="str">
        <f>+IF('Colaris Pokedex'!I235&lt;&gt;"",'Colaris Pokedex'!I235,"")</f>
        <v>30,30,30,30,30,30</v>
      </c>
      <c r="G1042" s="17" t="str">
        <f>+IF('Colaris Pokedex'!J235&lt;&gt;"",'Colaris Pokedex'!J235,"")</f>
        <v>Female50Percent</v>
      </c>
      <c r="H1042" s="17" t="str">
        <f>+IF('Colaris Pokedex'!K235&lt;&gt;"",'Colaris Pokedex'!K235,"")</f>
        <v>Medium</v>
      </c>
      <c r="I1042" s="17">
        <f>+IF('Colaris Pokedex'!L235&lt;&gt;"",'Colaris Pokedex'!L235,"")</f>
        <v>0</v>
      </c>
      <c r="J1042" s="17" t="str">
        <f>+IF('Colaris Pokedex'!M235&lt;&gt;"",'Colaris Pokedex'!M235,"")</f>
        <v>0,0,0,0,0,0</v>
      </c>
      <c r="K1042" s="17">
        <f>+IF('Colaris Pokedex'!N235&lt;&gt;"",'Colaris Pokedex'!N235,"")</f>
        <v>255</v>
      </c>
      <c r="L1042" s="17">
        <f>+IF('Colaris Pokedex'!O235&lt;&gt;"",'Colaris Pokedex'!O235,"")</f>
        <v>70</v>
      </c>
      <c r="M1042" s="17" t="str">
        <f>+IF('Colaris Pokedex'!P235&lt;&gt;"",'Colaris Pokedex'!P235,"")</f>
        <v>RUNAWAY</v>
      </c>
      <c r="N1042" s="17" t="str">
        <f>+IF('Colaris Pokedex'!Q235&lt;&gt;"",'Colaris Pokedex'!Q235,"")</f>
        <v/>
      </c>
      <c r="O1042" s="17" t="str">
        <f>+IF('Colaris Pokedex'!R235&lt;&gt;"",'Colaris Pokedex'!R235,"")</f>
        <v>1,TACKLE,1,LEER,1,GROWL,1,SCARYFACE</v>
      </c>
      <c r="P1042" s="17" t="str">
        <f>+IF('Colaris Pokedex'!S235&lt;&gt;"",'Colaris Pokedex'!S235,"")</f>
        <v>FIREPUNCH,THUNDERPUNCH,ICEPUNCH,SWORDSDANCE,TAUNT,TRICK,GRASSYTERRAIN</v>
      </c>
      <c r="Q1042" s="17" t="str">
        <f>+IF('Colaris Pokedex'!T235&lt;&gt;"",'Colaris Pokedex'!T235,"")</f>
        <v>Field</v>
      </c>
      <c r="R1042" s="17">
        <f>+IF('Colaris Pokedex'!U235&lt;&gt;"",'Colaris Pokedex'!U235,"")</f>
        <v>4080</v>
      </c>
      <c r="S1042" s="17">
        <f>+IF('Colaris Pokedex'!V235&lt;&gt;"",'Colaris Pokedex'!V235,"")</f>
        <v>0.1</v>
      </c>
      <c r="T1042" s="17">
        <f>+IF('Colaris Pokedex'!W235&lt;&gt;"",'Colaris Pokedex'!W235,"")</f>
        <v>0.1</v>
      </c>
      <c r="U1042" s="17" t="str">
        <f>+IF('Colaris Pokedex'!X235&lt;&gt;"",'Colaris Pokedex'!X235,"")</f>
        <v>Brown</v>
      </c>
      <c r="V1042" s="17" t="str">
        <f>+IF('Colaris Pokedex'!Y235&lt;&gt;"",'Colaris Pokedex'!Y235,"")</f>
        <v/>
      </c>
      <c r="W1042" s="17">
        <f>+IF('Colaris Pokedex'!Z235&lt;&gt;"",'Colaris Pokedex'!Z235,"")</f>
        <v>1041</v>
      </c>
      <c r="X1042" s="17">
        <f>+IF('Colaris Pokedex'!AA235&lt;&gt;"",'Colaris Pokedex'!AA235,"")</f>
        <v>0</v>
      </c>
      <c r="Y1042" s="17">
        <f>+IF('Colaris Pokedex'!AB235&lt;&gt;"",'Colaris Pokedex'!AB235,"")</f>
        <v>0</v>
      </c>
      <c r="Z1042" s="17">
        <f>+IF('Colaris Pokedex'!AC235&lt;&gt;"",'Colaris Pokedex'!AC235,"")</f>
        <v>0</v>
      </c>
      <c r="AA1042" s="17">
        <f>+IF('Colaris Pokedex'!AD235&lt;&gt;"",'Colaris Pokedex'!AD235,"")</f>
        <v>0</v>
      </c>
      <c r="AB1042" s="17">
        <f>+IF('Colaris Pokedex'!AE235&lt;&gt;"",'Colaris Pokedex'!AE235,"")</f>
        <v>0</v>
      </c>
      <c r="AC1042" s="17">
        <f>+IF('Colaris Pokedex'!AF235&lt;&gt;"",'Colaris Pokedex'!AF235,"")</f>
        <v>0</v>
      </c>
      <c r="AD1042" s="17">
        <f>+IF('Colaris Pokedex'!AG235&lt;&gt;"",'Colaris Pokedex'!AG235,"")</f>
        <v>0</v>
      </c>
      <c r="AE1042" s="17">
        <f>+IF('Colaris Pokedex'!AH235&lt;&gt;"",'Colaris Pokedex'!AH235,"")</f>
        <v>0</v>
      </c>
      <c r="AF1042" s="17">
        <f>+IF('Colaris Pokedex'!AI235&lt;&gt;"",'Colaris Pokedex'!AI235,"")</f>
        <v>0</v>
      </c>
      <c r="AG1042" s="17" t="str">
        <f>+IF('Colaris Pokedex'!AJ235&lt;&gt;"",'Colaris Pokedex'!AJ235,"")</f>
        <v>1041,0,0,0,0,0,0,0,0,0</v>
      </c>
      <c r="AH1042" s="17" t="str">
        <f>+IF('Colaris Pokedex'!AK235&lt;&gt;"",'Colaris Pokedex'!AK235,"")</f>
        <v>TODO</v>
      </c>
      <c r="AI1042" s="17" t="str">
        <f>+IF('Colaris Pokedex'!AL235&lt;&gt;"",'Colaris Pokedex'!AL235,"")</f>
        <v>"TO DO"</v>
      </c>
      <c r="AJ1042" s="17" t="str">
        <f>+IF('Colaris Pokedex'!AM235&lt;&gt;"",'Colaris Pokedex'!AM235,"")</f>
        <v/>
      </c>
      <c r="AK1042" s="17" t="str">
        <f>+IF('Colaris Pokedex'!AN235&lt;&gt;"",'Colaris Pokedex'!AN235,"")</f>
        <v/>
      </c>
      <c r="AL1042" s="17" t="str">
        <f>+IF('Colaris Pokedex'!AO235&lt;&gt;"",'Colaris Pokedex'!AO235,"")</f>
        <v/>
      </c>
      <c r="AM1042" s="17" t="str">
        <f>+IF('Colaris Pokedex'!AP235&lt;&gt;"",'Colaris Pokedex'!AP235,"")</f>
        <v/>
      </c>
      <c r="AN1042" s="17">
        <f>+IF('Colaris Pokedex'!AQ235&lt;&gt;"",'Colaris Pokedex'!AQ235,"")</f>
        <v>0</v>
      </c>
      <c r="AO1042" s="17">
        <f>+IF('Colaris Pokedex'!AR235&lt;&gt;"",'Colaris Pokedex'!AR235,"")</f>
        <v>25</v>
      </c>
      <c r="AP1042" s="17">
        <f>+IF('Colaris Pokedex'!AS235&lt;&gt;"",'Colaris Pokedex'!AS235,"")</f>
        <v>0</v>
      </c>
      <c r="AQ1042" s="17" t="str">
        <f>+IF('Colaris Pokedex'!AT235&lt;&gt;"",'Colaris Pokedex'!AT235,"")</f>
        <v/>
      </c>
      <c r="AT1042" s="17" t="str">
        <f t="shared" si="29"/>
        <v>[1041];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6" x14ac:dyDescent="0.25">
      <c r="A1043" s="16">
        <v>1042</v>
      </c>
      <c r="B1043" s="17" t="str">
        <f>+IF('Colaris Pokedex'!E236&lt;&gt;"",'Colaris Pokedex'!E236,"")</f>
        <v>Tunchi</v>
      </c>
      <c r="C1043" s="17" t="str">
        <f>+IF('Colaris Pokedex'!F236&lt;&gt;"",'Colaris Pokedex'!F236,"")</f>
        <v>TUNCHI</v>
      </c>
      <c r="D1043" s="17" t="str">
        <f>+IF('Colaris Pokedex'!G236&lt;&gt;"",'Colaris Pokedex'!G236,"")</f>
        <v>GHOST</v>
      </c>
      <c r="E1043" s="17" t="str">
        <f>+IF('Colaris Pokedex'!H236&lt;&gt;"",'Colaris Pokedex'!H236,"")</f>
        <v>GRASS</v>
      </c>
      <c r="F1043" s="17" t="str">
        <f>+IF('Colaris Pokedex'!I236&lt;&gt;"",'Colaris Pokedex'!I236,"")</f>
        <v>30,30,30,30,30,30</v>
      </c>
      <c r="G1043" s="17" t="str">
        <f>+IF('Colaris Pokedex'!J236&lt;&gt;"",'Colaris Pokedex'!J236,"")</f>
        <v>Female50Percent</v>
      </c>
      <c r="H1043" s="17" t="str">
        <f>+IF('Colaris Pokedex'!K236&lt;&gt;"",'Colaris Pokedex'!K236,"")</f>
        <v>Medium</v>
      </c>
      <c r="I1043" s="17">
        <f>+IF('Colaris Pokedex'!L236&lt;&gt;"",'Colaris Pokedex'!L236,"")</f>
        <v>0</v>
      </c>
      <c r="J1043" s="17" t="str">
        <f>+IF('Colaris Pokedex'!M236&lt;&gt;"",'Colaris Pokedex'!M236,"")</f>
        <v>0,0,0,0,0,0</v>
      </c>
      <c r="K1043" s="17">
        <f>+IF('Colaris Pokedex'!N236&lt;&gt;"",'Colaris Pokedex'!N236,"")</f>
        <v>255</v>
      </c>
      <c r="L1043" s="17">
        <f>+IF('Colaris Pokedex'!O236&lt;&gt;"",'Colaris Pokedex'!O236,"")</f>
        <v>70</v>
      </c>
      <c r="M1043" s="17" t="str">
        <f>+IF('Colaris Pokedex'!P236&lt;&gt;"",'Colaris Pokedex'!P236,"")</f>
        <v>RUNAWAY</v>
      </c>
      <c r="N1043" s="17" t="str">
        <f>+IF('Colaris Pokedex'!Q236&lt;&gt;"",'Colaris Pokedex'!Q236,"")</f>
        <v/>
      </c>
      <c r="O1043" s="17" t="str">
        <f>+IF('Colaris Pokedex'!R236&lt;&gt;"",'Colaris Pokedex'!R236,"")</f>
        <v>1,TACKLE,1,LEER,1,GROWL,1,SCARYFACE</v>
      </c>
      <c r="P1043" s="17" t="str">
        <f>+IF('Colaris Pokedex'!S236&lt;&gt;"",'Colaris Pokedex'!S236,"")</f>
        <v>FIREPUNCH,THUNDERPUNCH,ICEPUNCH,SWORDSDANCE,TAUNT,TRICK,GRASSYTERRAIN</v>
      </c>
      <c r="Q1043" s="17" t="str">
        <f>+IF('Colaris Pokedex'!T236&lt;&gt;"",'Colaris Pokedex'!T236,"")</f>
        <v>Field</v>
      </c>
      <c r="R1043" s="17">
        <f>+IF('Colaris Pokedex'!U236&lt;&gt;"",'Colaris Pokedex'!U236,"")</f>
        <v>4080</v>
      </c>
      <c r="S1043" s="17">
        <f>+IF('Colaris Pokedex'!V236&lt;&gt;"",'Colaris Pokedex'!V236,"")</f>
        <v>0.1</v>
      </c>
      <c r="T1043" s="17">
        <f>+IF('Colaris Pokedex'!W236&lt;&gt;"",'Colaris Pokedex'!W236,"")</f>
        <v>0.1</v>
      </c>
      <c r="U1043" s="17" t="str">
        <f>+IF('Colaris Pokedex'!X236&lt;&gt;"",'Colaris Pokedex'!X236,"")</f>
        <v>Brown</v>
      </c>
      <c r="V1043" s="17" t="str">
        <f>+IF('Colaris Pokedex'!Y236&lt;&gt;"",'Colaris Pokedex'!Y236,"")</f>
        <v/>
      </c>
      <c r="W1043" s="17">
        <f>+IF('Colaris Pokedex'!Z236&lt;&gt;"",'Colaris Pokedex'!Z236,"")</f>
        <v>1042</v>
      </c>
      <c r="X1043" s="17">
        <f>+IF('Colaris Pokedex'!AA236&lt;&gt;"",'Colaris Pokedex'!AA236,"")</f>
        <v>0</v>
      </c>
      <c r="Y1043" s="17">
        <f>+IF('Colaris Pokedex'!AB236&lt;&gt;"",'Colaris Pokedex'!AB236,"")</f>
        <v>0</v>
      </c>
      <c r="Z1043" s="17">
        <f>+IF('Colaris Pokedex'!AC236&lt;&gt;"",'Colaris Pokedex'!AC236,"")</f>
        <v>0</v>
      </c>
      <c r="AA1043" s="17">
        <f>+IF('Colaris Pokedex'!AD236&lt;&gt;"",'Colaris Pokedex'!AD236,"")</f>
        <v>0</v>
      </c>
      <c r="AB1043" s="17">
        <f>+IF('Colaris Pokedex'!AE236&lt;&gt;"",'Colaris Pokedex'!AE236,"")</f>
        <v>0</v>
      </c>
      <c r="AC1043" s="17">
        <f>+IF('Colaris Pokedex'!AF236&lt;&gt;"",'Colaris Pokedex'!AF236,"")</f>
        <v>0</v>
      </c>
      <c r="AD1043" s="17">
        <f>+IF('Colaris Pokedex'!AG236&lt;&gt;"",'Colaris Pokedex'!AG236,"")</f>
        <v>0</v>
      </c>
      <c r="AE1043" s="17">
        <f>+IF('Colaris Pokedex'!AH236&lt;&gt;"",'Colaris Pokedex'!AH236,"")</f>
        <v>0</v>
      </c>
      <c r="AF1043" s="17">
        <f>+IF('Colaris Pokedex'!AI236&lt;&gt;"",'Colaris Pokedex'!AI236,"")</f>
        <v>0</v>
      </c>
      <c r="AG1043" s="17" t="str">
        <f>+IF('Colaris Pokedex'!AJ236&lt;&gt;"",'Colaris Pokedex'!AJ236,"")</f>
        <v>1042,0,0,0,0,0,0,0,0,0</v>
      </c>
      <c r="AH1043" s="17" t="str">
        <f>+IF('Colaris Pokedex'!AK236&lt;&gt;"",'Colaris Pokedex'!AK236,"")</f>
        <v>TODO</v>
      </c>
      <c r="AI1043" s="17" t="str">
        <f>+IF('Colaris Pokedex'!AL236&lt;&gt;"",'Colaris Pokedex'!AL236,"")</f>
        <v>"TO DO"</v>
      </c>
      <c r="AJ1043" s="17" t="str">
        <f>+IF('Colaris Pokedex'!AM236&lt;&gt;"",'Colaris Pokedex'!AM236,"")</f>
        <v/>
      </c>
      <c r="AK1043" s="17" t="str">
        <f>+IF('Colaris Pokedex'!AN236&lt;&gt;"",'Colaris Pokedex'!AN236,"")</f>
        <v/>
      </c>
      <c r="AL1043" s="17" t="str">
        <f>+IF('Colaris Pokedex'!AO236&lt;&gt;"",'Colaris Pokedex'!AO236,"")</f>
        <v/>
      </c>
      <c r="AM1043" s="17" t="str">
        <f>+IF('Colaris Pokedex'!AP236&lt;&gt;"",'Colaris Pokedex'!AP236,"")</f>
        <v/>
      </c>
      <c r="AN1043" s="17">
        <f>+IF('Colaris Pokedex'!AQ236&lt;&gt;"",'Colaris Pokedex'!AQ236,"")</f>
        <v>0</v>
      </c>
      <c r="AO1043" s="17">
        <f>+IF('Colaris Pokedex'!AR236&lt;&gt;"",'Colaris Pokedex'!AR236,"")</f>
        <v>25</v>
      </c>
      <c r="AP1043" s="17">
        <f>+IF('Colaris Pokedex'!AS236&lt;&gt;"",'Colaris Pokedex'!AS236,"")</f>
        <v>0</v>
      </c>
      <c r="AQ1043" s="17" t="str">
        <f>+IF('Colaris Pokedex'!AT236&lt;&gt;"",'Colaris Pokedex'!AT236,"")</f>
        <v/>
      </c>
      <c r="AT1043" s="17" t="str">
        <f t="shared" si="29"/>
        <v>[1042];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6" x14ac:dyDescent="0.25">
      <c r="A1044" s="16">
        <v>1043</v>
      </c>
      <c r="B1044" s="17" t="str">
        <f>+IF('Colaris Pokedex'!E237&lt;&gt;"",'Colaris Pokedex'!E237,"")</f>
        <v>Mirthayu</v>
      </c>
      <c r="C1044" s="17" t="str">
        <f>+IF('Colaris Pokedex'!F237&lt;&gt;"",'Colaris Pokedex'!F237,"")</f>
        <v>MIRTHAYU</v>
      </c>
      <c r="D1044" s="17" t="str">
        <f>+IF('Colaris Pokedex'!G237&lt;&gt;"",'Colaris Pokedex'!G237,"")</f>
        <v>GHOST</v>
      </c>
      <c r="E1044" s="17" t="str">
        <f>+IF('Colaris Pokedex'!H237&lt;&gt;"",'Colaris Pokedex'!H237,"")</f>
        <v>GROUND</v>
      </c>
      <c r="F1044" s="17" t="str">
        <f>+IF('Colaris Pokedex'!I237&lt;&gt;"",'Colaris Pokedex'!I237,"")</f>
        <v>30,30,30,30,30,30</v>
      </c>
      <c r="G1044" s="17" t="str">
        <f>+IF('Colaris Pokedex'!J237&lt;&gt;"",'Colaris Pokedex'!J237,"")</f>
        <v>Female50Percent</v>
      </c>
      <c r="H1044" s="17" t="str">
        <f>+IF('Colaris Pokedex'!K237&lt;&gt;"",'Colaris Pokedex'!K237,"")</f>
        <v>Medium</v>
      </c>
      <c r="I1044" s="17">
        <f>+IF('Colaris Pokedex'!L237&lt;&gt;"",'Colaris Pokedex'!L237,"")</f>
        <v>0</v>
      </c>
      <c r="J1044" s="17" t="str">
        <f>+IF('Colaris Pokedex'!M237&lt;&gt;"",'Colaris Pokedex'!M237,"")</f>
        <v>0,0,0,0,0,0</v>
      </c>
      <c r="K1044" s="17">
        <f>+IF('Colaris Pokedex'!N237&lt;&gt;"",'Colaris Pokedex'!N237,"")</f>
        <v>255</v>
      </c>
      <c r="L1044" s="17">
        <f>+IF('Colaris Pokedex'!O237&lt;&gt;"",'Colaris Pokedex'!O237,"")</f>
        <v>70</v>
      </c>
      <c r="M1044" s="17" t="str">
        <f>+IF('Colaris Pokedex'!P237&lt;&gt;"",'Colaris Pokedex'!P237,"")</f>
        <v>RUNAWAY</v>
      </c>
      <c r="N1044" s="17" t="str">
        <f>+IF('Colaris Pokedex'!Q237&lt;&gt;"",'Colaris Pokedex'!Q237,"")</f>
        <v/>
      </c>
      <c r="O1044" s="17" t="str">
        <f>+IF('Colaris Pokedex'!R237&lt;&gt;"",'Colaris Pokedex'!R237,"")</f>
        <v>1,TACKLE,1,LEER,1,GROWL,1,SCARYFACE</v>
      </c>
      <c r="P1044" s="17" t="str">
        <f>+IF('Colaris Pokedex'!S237&lt;&gt;"",'Colaris Pokedex'!S237,"")</f>
        <v>FIREPUNCH,THUNDERPUNCH,ICEPUNCH,SWORDSDANCE,TAUNT,TRICK,GRASSYTERRAIN</v>
      </c>
      <c r="Q1044" s="17" t="str">
        <f>+IF('Colaris Pokedex'!T237&lt;&gt;"",'Colaris Pokedex'!T237,"")</f>
        <v>Field</v>
      </c>
      <c r="R1044" s="17">
        <f>+IF('Colaris Pokedex'!U237&lt;&gt;"",'Colaris Pokedex'!U237,"")</f>
        <v>4080</v>
      </c>
      <c r="S1044" s="17">
        <f>+IF('Colaris Pokedex'!V237&lt;&gt;"",'Colaris Pokedex'!V237,"")</f>
        <v>0.1</v>
      </c>
      <c r="T1044" s="17">
        <f>+IF('Colaris Pokedex'!W237&lt;&gt;"",'Colaris Pokedex'!W237,"")</f>
        <v>0.1</v>
      </c>
      <c r="U1044" s="17" t="str">
        <f>+IF('Colaris Pokedex'!X237&lt;&gt;"",'Colaris Pokedex'!X237,"")</f>
        <v>Brown</v>
      </c>
      <c r="V1044" s="17" t="str">
        <f>+IF('Colaris Pokedex'!Y237&lt;&gt;"",'Colaris Pokedex'!Y237,"")</f>
        <v/>
      </c>
      <c r="W1044" s="17">
        <f>+IF('Colaris Pokedex'!Z237&lt;&gt;"",'Colaris Pokedex'!Z237,"")</f>
        <v>1043</v>
      </c>
      <c r="X1044" s="17">
        <f>+IF('Colaris Pokedex'!AA237&lt;&gt;"",'Colaris Pokedex'!AA237,"")</f>
        <v>0</v>
      </c>
      <c r="Y1044" s="17">
        <f>+IF('Colaris Pokedex'!AB237&lt;&gt;"",'Colaris Pokedex'!AB237,"")</f>
        <v>0</v>
      </c>
      <c r="Z1044" s="17">
        <f>+IF('Colaris Pokedex'!AC237&lt;&gt;"",'Colaris Pokedex'!AC237,"")</f>
        <v>0</v>
      </c>
      <c r="AA1044" s="17">
        <f>+IF('Colaris Pokedex'!AD237&lt;&gt;"",'Colaris Pokedex'!AD237,"")</f>
        <v>0</v>
      </c>
      <c r="AB1044" s="17">
        <f>+IF('Colaris Pokedex'!AE237&lt;&gt;"",'Colaris Pokedex'!AE237,"")</f>
        <v>0</v>
      </c>
      <c r="AC1044" s="17">
        <f>+IF('Colaris Pokedex'!AF237&lt;&gt;"",'Colaris Pokedex'!AF237,"")</f>
        <v>0</v>
      </c>
      <c r="AD1044" s="17">
        <f>+IF('Colaris Pokedex'!AG237&lt;&gt;"",'Colaris Pokedex'!AG237,"")</f>
        <v>0</v>
      </c>
      <c r="AE1044" s="17">
        <f>+IF('Colaris Pokedex'!AH237&lt;&gt;"",'Colaris Pokedex'!AH237,"")</f>
        <v>0</v>
      </c>
      <c r="AF1044" s="17">
        <f>+IF('Colaris Pokedex'!AI237&lt;&gt;"",'Colaris Pokedex'!AI237,"")</f>
        <v>0</v>
      </c>
      <c r="AG1044" s="17" t="str">
        <f>+IF('Colaris Pokedex'!AJ237&lt;&gt;"",'Colaris Pokedex'!AJ237,"")</f>
        <v>1043,0,0,0,0,0,0,0,0,0</v>
      </c>
      <c r="AH1044" s="17" t="str">
        <f>+IF('Colaris Pokedex'!AK237&lt;&gt;"",'Colaris Pokedex'!AK237,"")</f>
        <v>TODO</v>
      </c>
      <c r="AI1044" s="17" t="str">
        <f>+IF('Colaris Pokedex'!AL237&lt;&gt;"",'Colaris Pokedex'!AL237,"")</f>
        <v>"TO DO"</v>
      </c>
      <c r="AJ1044" s="17" t="str">
        <f>+IF('Colaris Pokedex'!AM237&lt;&gt;"",'Colaris Pokedex'!AM237,"")</f>
        <v/>
      </c>
      <c r="AK1044" s="17" t="str">
        <f>+IF('Colaris Pokedex'!AN237&lt;&gt;"",'Colaris Pokedex'!AN237,"")</f>
        <v/>
      </c>
      <c r="AL1044" s="17" t="str">
        <f>+IF('Colaris Pokedex'!AO237&lt;&gt;"",'Colaris Pokedex'!AO237,"")</f>
        <v/>
      </c>
      <c r="AM1044" s="17" t="str">
        <f>+IF('Colaris Pokedex'!AP237&lt;&gt;"",'Colaris Pokedex'!AP237,"")</f>
        <v/>
      </c>
      <c r="AN1044" s="17">
        <f>+IF('Colaris Pokedex'!AQ237&lt;&gt;"",'Colaris Pokedex'!AQ237,"")</f>
        <v>0</v>
      </c>
      <c r="AO1044" s="17">
        <f>+IF('Colaris Pokedex'!AR237&lt;&gt;"",'Colaris Pokedex'!AR237,"")</f>
        <v>25</v>
      </c>
      <c r="AP1044" s="17">
        <f>+IF('Colaris Pokedex'!AS237&lt;&gt;"",'Colaris Pokedex'!AS237,"")</f>
        <v>0</v>
      </c>
      <c r="AQ1044" s="17" t="str">
        <f>+IF('Colaris Pokedex'!AT237&lt;&gt;"",'Colaris Pokedex'!AT237,"")</f>
        <v/>
      </c>
      <c r="AT1044" s="17" t="str">
        <f t="shared" si="29"/>
        <v>[1043];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6" x14ac:dyDescent="0.25">
      <c r="A1045" s="16">
        <v>1044</v>
      </c>
      <c r="B1045" s="17" t="str">
        <f>+IF('Colaris Pokedex'!E238&lt;&gt;"",'Colaris Pokedex'!E238,"")</f>
        <v>Dlackhat</v>
      </c>
      <c r="C1045" s="17" t="str">
        <f>+IF('Colaris Pokedex'!F238&lt;&gt;"",'Colaris Pokedex'!F238,"")</f>
        <v>DLACKHAT</v>
      </c>
      <c r="D1045" s="17" t="str">
        <f>+IF('Colaris Pokedex'!G238&lt;&gt;"",'Colaris Pokedex'!G238,"")</f>
        <v>GHOST</v>
      </c>
      <c r="E1045" s="17" t="str">
        <f>+IF('Colaris Pokedex'!H238&lt;&gt;"",'Colaris Pokedex'!H238,"")</f>
        <v>DARK</v>
      </c>
      <c r="F1045" s="17" t="str">
        <f>+IF('Colaris Pokedex'!I238&lt;&gt;"",'Colaris Pokedex'!I238,"")</f>
        <v>30,30,30,30,30,30</v>
      </c>
      <c r="G1045" s="17" t="str">
        <f>+IF('Colaris Pokedex'!J238&lt;&gt;"",'Colaris Pokedex'!J238,"")</f>
        <v>Female50Percent</v>
      </c>
      <c r="H1045" s="17" t="str">
        <f>+IF('Colaris Pokedex'!K238&lt;&gt;"",'Colaris Pokedex'!K238,"")</f>
        <v>Medium</v>
      </c>
      <c r="I1045" s="17">
        <f>+IF('Colaris Pokedex'!L238&lt;&gt;"",'Colaris Pokedex'!L238,"")</f>
        <v>0</v>
      </c>
      <c r="J1045" s="17" t="str">
        <f>+IF('Colaris Pokedex'!M238&lt;&gt;"",'Colaris Pokedex'!M238,"")</f>
        <v>0,0,0,0,0,0</v>
      </c>
      <c r="K1045" s="17">
        <f>+IF('Colaris Pokedex'!N238&lt;&gt;"",'Colaris Pokedex'!N238,"")</f>
        <v>255</v>
      </c>
      <c r="L1045" s="17">
        <f>+IF('Colaris Pokedex'!O238&lt;&gt;"",'Colaris Pokedex'!O238,"")</f>
        <v>70</v>
      </c>
      <c r="M1045" s="17" t="str">
        <f>+IF('Colaris Pokedex'!P238&lt;&gt;"",'Colaris Pokedex'!P238,"")</f>
        <v>RUNAWAY</v>
      </c>
      <c r="N1045" s="17" t="str">
        <f>+IF('Colaris Pokedex'!Q238&lt;&gt;"",'Colaris Pokedex'!Q238,"")</f>
        <v/>
      </c>
      <c r="O1045" s="17" t="str">
        <f>+IF('Colaris Pokedex'!R238&lt;&gt;"",'Colaris Pokedex'!R238,"")</f>
        <v>1,TACKLE,1,LEER,1,GROWL,1,SCARYFACE</v>
      </c>
      <c r="P1045" s="17" t="str">
        <f>+IF('Colaris Pokedex'!S238&lt;&gt;"",'Colaris Pokedex'!S238,"")</f>
        <v>FIREPUNCH,THUNDERPUNCH,ICEPUNCH,SWORDSDANCE,TAUNT,TRICK,GRASSYTERRAIN</v>
      </c>
      <c r="Q1045" s="17" t="str">
        <f>+IF('Colaris Pokedex'!T238&lt;&gt;"",'Colaris Pokedex'!T238,"")</f>
        <v>Field</v>
      </c>
      <c r="R1045" s="17">
        <f>+IF('Colaris Pokedex'!U238&lt;&gt;"",'Colaris Pokedex'!U238,"")</f>
        <v>4080</v>
      </c>
      <c r="S1045" s="17">
        <f>+IF('Colaris Pokedex'!V238&lt;&gt;"",'Colaris Pokedex'!V238,"")</f>
        <v>0.1</v>
      </c>
      <c r="T1045" s="17">
        <f>+IF('Colaris Pokedex'!W238&lt;&gt;"",'Colaris Pokedex'!W238,"")</f>
        <v>0.1</v>
      </c>
      <c r="U1045" s="17" t="str">
        <f>+IF('Colaris Pokedex'!X238&lt;&gt;"",'Colaris Pokedex'!X238,"")</f>
        <v>Brown</v>
      </c>
      <c r="V1045" s="17" t="str">
        <f>+IF('Colaris Pokedex'!Y238&lt;&gt;"",'Colaris Pokedex'!Y238,"")</f>
        <v/>
      </c>
      <c r="W1045" s="17">
        <f>+IF('Colaris Pokedex'!Z238&lt;&gt;"",'Colaris Pokedex'!Z238,"")</f>
        <v>1044</v>
      </c>
      <c r="X1045" s="17">
        <f>+IF('Colaris Pokedex'!AA238&lt;&gt;"",'Colaris Pokedex'!AA238,"")</f>
        <v>0</v>
      </c>
      <c r="Y1045" s="17">
        <f>+IF('Colaris Pokedex'!AB238&lt;&gt;"",'Colaris Pokedex'!AB238,"")</f>
        <v>0</v>
      </c>
      <c r="Z1045" s="17">
        <f>+IF('Colaris Pokedex'!AC238&lt;&gt;"",'Colaris Pokedex'!AC238,"")</f>
        <v>0</v>
      </c>
      <c r="AA1045" s="17">
        <f>+IF('Colaris Pokedex'!AD238&lt;&gt;"",'Colaris Pokedex'!AD238,"")</f>
        <v>0</v>
      </c>
      <c r="AB1045" s="17">
        <f>+IF('Colaris Pokedex'!AE238&lt;&gt;"",'Colaris Pokedex'!AE238,"")</f>
        <v>0</v>
      </c>
      <c r="AC1045" s="17">
        <f>+IF('Colaris Pokedex'!AF238&lt;&gt;"",'Colaris Pokedex'!AF238,"")</f>
        <v>0</v>
      </c>
      <c r="AD1045" s="17">
        <f>+IF('Colaris Pokedex'!AG238&lt;&gt;"",'Colaris Pokedex'!AG238,"")</f>
        <v>0</v>
      </c>
      <c r="AE1045" s="17">
        <f>+IF('Colaris Pokedex'!AH238&lt;&gt;"",'Colaris Pokedex'!AH238,"")</f>
        <v>0</v>
      </c>
      <c r="AF1045" s="17">
        <f>+IF('Colaris Pokedex'!AI238&lt;&gt;"",'Colaris Pokedex'!AI238,"")</f>
        <v>0</v>
      </c>
      <c r="AG1045" s="17" t="str">
        <f>+IF('Colaris Pokedex'!AJ238&lt;&gt;"",'Colaris Pokedex'!AJ238,"")</f>
        <v>1044,0,0,0,0,0,0,0,0,0</v>
      </c>
      <c r="AH1045" s="17" t="str">
        <f>+IF('Colaris Pokedex'!AK238&lt;&gt;"",'Colaris Pokedex'!AK238,"")</f>
        <v>TODO</v>
      </c>
      <c r="AI1045" s="17" t="str">
        <f>+IF('Colaris Pokedex'!AL238&lt;&gt;"",'Colaris Pokedex'!AL238,"")</f>
        <v>"TO DO"</v>
      </c>
      <c r="AJ1045" s="17" t="str">
        <f>+IF('Colaris Pokedex'!AM238&lt;&gt;"",'Colaris Pokedex'!AM238,"")</f>
        <v/>
      </c>
      <c r="AK1045" s="17" t="str">
        <f>+IF('Colaris Pokedex'!AN238&lt;&gt;"",'Colaris Pokedex'!AN238,"")</f>
        <v/>
      </c>
      <c r="AL1045" s="17" t="str">
        <f>+IF('Colaris Pokedex'!AO238&lt;&gt;"",'Colaris Pokedex'!AO238,"")</f>
        <v/>
      </c>
      <c r="AM1045" s="17" t="str">
        <f>+IF('Colaris Pokedex'!AP238&lt;&gt;"",'Colaris Pokedex'!AP238,"")</f>
        <v/>
      </c>
      <c r="AN1045" s="17">
        <f>+IF('Colaris Pokedex'!AQ238&lt;&gt;"",'Colaris Pokedex'!AQ238,"")</f>
        <v>0</v>
      </c>
      <c r="AO1045" s="17">
        <f>+IF('Colaris Pokedex'!AR238&lt;&gt;"",'Colaris Pokedex'!AR238,"")</f>
        <v>25</v>
      </c>
      <c r="AP1045" s="17">
        <f>+IF('Colaris Pokedex'!AS238&lt;&gt;"",'Colaris Pokedex'!AS238,"")</f>
        <v>0</v>
      </c>
      <c r="AQ1045" s="17" t="str">
        <f>+IF('Colaris Pokedex'!AT238&lt;&gt;"",'Colaris Pokedex'!AT238,"")</f>
        <v/>
      </c>
      <c r="AT1045" s="17" t="str">
        <f t="shared" si="29"/>
        <v>[1044];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6" x14ac:dyDescent="0.25">
      <c r="A1046" s="16">
        <v>1045</v>
      </c>
      <c r="B1046" s="17" t="str">
        <f>+IF('Colaris Pokedex'!E239&lt;&gt;"",'Colaris Pokedex'!E239,"")</f>
        <v>Spaire</v>
      </c>
      <c r="C1046" s="17" t="str">
        <f>+IF('Colaris Pokedex'!F239&lt;&gt;"",'Colaris Pokedex'!F239,"")</f>
        <v>SPAIRE</v>
      </c>
      <c r="D1046" s="17" t="str">
        <f>+IF('Colaris Pokedex'!G239&lt;&gt;"",'Colaris Pokedex'!G239,"")</f>
        <v>FIRE</v>
      </c>
      <c r="E1046" s="17" t="str">
        <f>+IF('Colaris Pokedex'!H239&lt;&gt;"",'Colaris Pokedex'!H239,"")</f>
        <v>GHOST</v>
      </c>
      <c r="F1046" s="17" t="str">
        <f>+IF('Colaris Pokedex'!I239&lt;&gt;"",'Colaris Pokedex'!I239,"")</f>
        <v>30,30,30,30,30,30</v>
      </c>
      <c r="G1046" s="17" t="str">
        <f>+IF('Colaris Pokedex'!J239&lt;&gt;"",'Colaris Pokedex'!J239,"")</f>
        <v>Female50Percent</v>
      </c>
      <c r="H1046" s="17" t="str">
        <f>+IF('Colaris Pokedex'!K239&lt;&gt;"",'Colaris Pokedex'!K239,"")</f>
        <v>Medium</v>
      </c>
      <c r="I1046" s="17">
        <f>+IF('Colaris Pokedex'!L239&lt;&gt;"",'Colaris Pokedex'!L239,"")</f>
        <v>0</v>
      </c>
      <c r="J1046" s="17" t="str">
        <f>+IF('Colaris Pokedex'!M239&lt;&gt;"",'Colaris Pokedex'!M239,"")</f>
        <v>0,0,0,0,0,0</v>
      </c>
      <c r="K1046" s="17">
        <f>+IF('Colaris Pokedex'!N239&lt;&gt;"",'Colaris Pokedex'!N239,"")</f>
        <v>255</v>
      </c>
      <c r="L1046" s="17">
        <f>+IF('Colaris Pokedex'!O239&lt;&gt;"",'Colaris Pokedex'!O239,"")</f>
        <v>70</v>
      </c>
      <c r="M1046" s="17" t="str">
        <f>+IF('Colaris Pokedex'!P239&lt;&gt;"",'Colaris Pokedex'!P239,"")</f>
        <v>RUNAWAY</v>
      </c>
      <c r="N1046" s="17" t="str">
        <f>+IF('Colaris Pokedex'!Q239&lt;&gt;"",'Colaris Pokedex'!Q239,"")</f>
        <v/>
      </c>
      <c r="O1046" s="17" t="str">
        <f>+IF('Colaris Pokedex'!R239&lt;&gt;"",'Colaris Pokedex'!R239,"")</f>
        <v>1,TACKLE,1,LEER,1,GROWL,1,SCARYFACE</v>
      </c>
      <c r="P1046" s="17" t="str">
        <f>+IF('Colaris Pokedex'!S239&lt;&gt;"",'Colaris Pokedex'!S239,"")</f>
        <v>FIREPUNCH,THUNDERPUNCH,ICEPUNCH,SWORDSDANCE,TAUNT,TRICK,GRASSYTERRAIN</v>
      </c>
      <c r="Q1046" s="17" t="str">
        <f>+IF('Colaris Pokedex'!T239&lt;&gt;"",'Colaris Pokedex'!T239,"")</f>
        <v>Field</v>
      </c>
      <c r="R1046" s="17">
        <f>+IF('Colaris Pokedex'!U239&lt;&gt;"",'Colaris Pokedex'!U239,"")</f>
        <v>4080</v>
      </c>
      <c r="S1046" s="17">
        <f>+IF('Colaris Pokedex'!V239&lt;&gt;"",'Colaris Pokedex'!V239,"")</f>
        <v>0.1</v>
      </c>
      <c r="T1046" s="17">
        <f>+IF('Colaris Pokedex'!W239&lt;&gt;"",'Colaris Pokedex'!W239,"")</f>
        <v>0.1</v>
      </c>
      <c r="U1046" s="17" t="str">
        <f>+IF('Colaris Pokedex'!X239&lt;&gt;"",'Colaris Pokedex'!X239,"")</f>
        <v>Brown</v>
      </c>
      <c r="V1046" s="17" t="str">
        <f>+IF('Colaris Pokedex'!Y239&lt;&gt;"",'Colaris Pokedex'!Y239,"")</f>
        <v/>
      </c>
      <c r="W1046" s="17">
        <f>+IF('Colaris Pokedex'!Z239&lt;&gt;"",'Colaris Pokedex'!Z239,"")</f>
        <v>1045</v>
      </c>
      <c r="X1046" s="17">
        <f>+IF('Colaris Pokedex'!AA239&lt;&gt;"",'Colaris Pokedex'!AA239,"")</f>
        <v>0</v>
      </c>
      <c r="Y1046" s="17">
        <f>+IF('Colaris Pokedex'!AB239&lt;&gt;"",'Colaris Pokedex'!AB239,"")</f>
        <v>0</v>
      </c>
      <c r="Z1046" s="17">
        <f>+IF('Colaris Pokedex'!AC239&lt;&gt;"",'Colaris Pokedex'!AC239,"")</f>
        <v>0</v>
      </c>
      <c r="AA1046" s="17">
        <f>+IF('Colaris Pokedex'!AD239&lt;&gt;"",'Colaris Pokedex'!AD239,"")</f>
        <v>0</v>
      </c>
      <c r="AB1046" s="17">
        <f>+IF('Colaris Pokedex'!AE239&lt;&gt;"",'Colaris Pokedex'!AE239,"")</f>
        <v>0</v>
      </c>
      <c r="AC1046" s="17">
        <f>+IF('Colaris Pokedex'!AF239&lt;&gt;"",'Colaris Pokedex'!AF239,"")</f>
        <v>0</v>
      </c>
      <c r="AD1046" s="17">
        <f>+IF('Colaris Pokedex'!AG239&lt;&gt;"",'Colaris Pokedex'!AG239,"")</f>
        <v>0</v>
      </c>
      <c r="AE1046" s="17">
        <f>+IF('Colaris Pokedex'!AH239&lt;&gt;"",'Colaris Pokedex'!AH239,"")</f>
        <v>0</v>
      </c>
      <c r="AF1046" s="17">
        <f>+IF('Colaris Pokedex'!AI239&lt;&gt;"",'Colaris Pokedex'!AI239,"")</f>
        <v>0</v>
      </c>
      <c r="AG1046" s="17" t="str">
        <f>+IF('Colaris Pokedex'!AJ239&lt;&gt;"",'Colaris Pokedex'!AJ239,"")</f>
        <v>1045,0,0,0,0,0,0,0,0,0</v>
      </c>
      <c r="AH1046" s="17" t="str">
        <f>+IF('Colaris Pokedex'!AK239&lt;&gt;"",'Colaris Pokedex'!AK239,"")</f>
        <v>TODO</v>
      </c>
      <c r="AI1046" s="17" t="str">
        <f>+IF('Colaris Pokedex'!AL239&lt;&gt;"",'Colaris Pokedex'!AL239,"")</f>
        <v>"TO DO"</v>
      </c>
      <c r="AJ1046" s="17" t="str">
        <f>+IF('Colaris Pokedex'!AM239&lt;&gt;"",'Colaris Pokedex'!AM239,"")</f>
        <v/>
      </c>
      <c r="AK1046" s="17" t="str">
        <f>+IF('Colaris Pokedex'!AN239&lt;&gt;"",'Colaris Pokedex'!AN239,"")</f>
        <v/>
      </c>
      <c r="AL1046" s="17" t="str">
        <f>+IF('Colaris Pokedex'!AO239&lt;&gt;"",'Colaris Pokedex'!AO239,"")</f>
        <v/>
      </c>
      <c r="AM1046" s="17" t="str">
        <f>+IF('Colaris Pokedex'!AP239&lt;&gt;"",'Colaris Pokedex'!AP239,"")</f>
        <v/>
      </c>
      <c r="AN1046" s="17">
        <f>+IF('Colaris Pokedex'!AQ239&lt;&gt;"",'Colaris Pokedex'!AQ239,"")</f>
        <v>0</v>
      </c>
      <c r="AO1046" s="17">
        <f>+IF('Colaris Pokedex'!AR239&lt;&gt;"",'Colaris Pokedex'!AR239,"")</f>
        <v>25</v>
      </c>
      <c r="AP1046" s="17">
        <f>+IF('Colaris Pokedex'!AS239&lt;&gt;"",'Colaris Pokedex'!AS239,"")</f>
        <v>0</v>
      </c>
      <c r="AQ1046" s="17" t="str">
        <f>+IF('Colaris Pokedex'!AT239&lt;&gt;"",'Colaris Pokedex'!AT239,"")</f>
        <v/>
      </c>
      <c r="AT1046" s="17" t="str">
        <f t="shared" si="29"/>
        <v>[1045];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6" x14ac:dyDescent="0.25">
      <c r="A1047" s="16">
        <v>1046</v>
      </c>
      <c r="B1047" s="17" t="str">
        <f>+IF('Colaris Pokedex'!E240&lt;&gt;"",'Colaris Pokedex'!E240,"")</f>
        <v>Furntain</v>
      </c>
      <c r="C1047" s="17" t="str">
        <f>+IF('Colaris Pokedex'!F240&lt;&gt;"",'Colaris Pokedex'!F240,"")</f>
        <v>FURNTAIN</v>
      </c>
      <c r="D1047" s="17" t="str">
        <f>+IF('Colaris Pokedex'!G240&lt;&gt;"",'Colaris Pokedex'!G240,"")</f>
        <v>FIRE</v>
      </c>
      <c r="E1047" s="17" t="str">
        <f>+IF('Colaris Pokedex'!H240&lt;&gt;"",'Colaris Pokedex'!H240,"")</f>
        <v>GROUND</v>
      </c>
      <c r="F1047" s="17" t="str">
        <f>+IF('Colaris Pokedex'!I240&lt;&gt;"",'Colaris Pokedex'!I240,"")</f>
        <v>30,30,30,30,30,30</v>
      </c>
      <c r="G1047" s="17" t="str">
        <f>+IF('Colaris Pokedex'!J240&lt;&gt;"",'Colaris Pokedex'!J240,"")</f>
        <v>Female50Percent</v>
      </c>
      <c r="H1047" s="17" t="str">
        <f>+IF('Colaris Pokedex'!K240&lt;&gt;"",'Colaris Pokedex'!K240,"")</f>
        <v>Medium</v>
      </c>
      <c r="I1047" s="17">
        <f>+IF('Colaris Pokedex'!L240&lt;&gt;"",'Colaris Pokedex'!L240,"")</f>
        <v>0</v>
      </c>
      <c r="J1047" s="17" t="str">
        <f>+IF('Colaris Pokedex'!M240&lt;&gt;"",'Colaris Pokedex'!M240,"")</f>
        <v>0,0,0,0,0,0</v>
      </c>
      <c r="K1047" s="17">
        <f>+IF('Colaris Pokedex'!N240&lt;&gt;"",'Colaris Pokedex'!N240,"")</f>
        <v>255</v>
      </c>
      <c r="L1047" s="17">
        <f>+IF('Colaris Pokedex'!O240&lt;&gt;"",'Colaris Pokedex'!O240,"")</f>
        <v>70</v>
      </c>
      <c r="M1047" s="17" t="str">
        <f>+IF('Colaris Pokedex'!P240&lt;&gt;"",'Colaris Pokedex'!P240,"")</f>
        <v>RUNAWAY</v>
      </c>
      <c r="N1047" s="17" t="str">
        <f>+IF('Colaris Pokedex'!Q240&lt;&gt;"",'Colaris Pokedex'!Q240,"")</f>
        <v/>
      </c>
      <c r="O1047" s="17" t="str">
        <f>+IF('Colaris Pokedex'!R240&lt;&gt;"",'Colaris Pokedex'!R240,"")</f>
        <v>1,TACKLE,1,LEER,1,GROWL,1,SCARYFACE</v>
      </c>
      <c r="P1047" s="17" t="str">
        <f>+IF('Colaris Pokedex'!S240&lt;&gt;"",'Colaris Pokedex'!S240,"")</f>
        <v>FIREPUNCH,THUNDERPUNCH,ICEPUNCH,SWORDSDANCE,TAUNT,TRICK,GRASSYTERRAIN</v>
      </c>
      <c r="Q1047" s="17" t="str">
        <f>+IF('Colaris Pokedex'!T240&lt;&gt;"",'Colaris Pokedex'!T240,"")</f>
        <v>Field</v>
      </c>
      <c r="R1047" s="17">
        <f>+IF('Colaris Pokedex'!U240&lt;&gt;"",'Colaris Pokedex'!U240,"")</f>
        <v>4080</v>
      </c>
      <c r="S1047" s="17">
        <f>+IF('Colaris Pokedex'!V240&lt;&gt;"",'Colaris Pokedex'!V240,"")</f>
        <v>0.1</v>
      </c>
      <c r="T1047" s="17">
        <f>+IF('Colaris Pokedex'!W240&lt;&gt;"",'Colaris Pokedex'!W240,"")</f>
        <v>0.1</v>
      </c>
      <c r="U1047" s="17" t="str">
        <f>+IF('Colaris Pokedex'!X240&lt;&gt;"",'Colaris Pokedex'!X240,"")</f>
        <v>Brown</v>
      </c>
      <c r="V1047" s="17" t="str">
        <f>+IF('Colaris Pokedex'!Y240&lt;&gt;"",'Colaris Pokedex'!Y240,"")</f>
        <v/>
      </c>
      <c r="W1047" s="17">
        <f>+IF('Colaris Pokedex'!Z240&lt;&gt;"",'Colaris Pokedex'!Z240,"")</f>
        <v>1046</v>
      </c>
      <c r="X1047" s="17">
        <f>+IF('Colaris Pokedex'!AA240&lt;&gt;"",'Colaris Pokedex'!AA240,"")</f>
        <v>0</v>
      </c>
      <c r="Y1047" s="17">
        <f>+IF('Colaris Pokedex'!AB240&lt;&gt;"",'Colaris Pokedex'!AB240,"")</f>
        <v>0</v>
      </c>
      <c r="Z1047" s="17">
        <f>+IF('Colaris Pokedex'!AC240&lt;&gt;"",'Colaris Pokedex'!AC240,"")</f>
        <v>0</v>
      </c>
      <c r="AA1047" s="17">
        <f>+IF('Colaris Pokedex'!AD240&lt;&gt;"",'Colaris Pokedex'!AD240,"")</f>
        <v>0</v>
      </c>
      <c r="AB1047" s="17">
        <f>+IF('Colaris Pokedex'!AE240&lt;&gt;"",'Colaris Pokedex'!AE240,"")</f>
        <v>0</v>
      </c>
      <c r="AC1047" s="17">
        <f>+IF('Colaris Pokedex'!AF240&lt;&gt;"",'Colaris Pokedex'!AF240,"")</f>
        <v>0</v>
      </c>
      <c r="AD1047" s="17">
        <f>+IF('Colaris Pokedex'!AG240&lt;&gt;"",'Colaris Pokedex'!AG240,"")</f>
        <v>0</v>
      </c>
      <c r="AE1047" s="17">
        <f>+IF('Colaris Pokedex'!AH240&lt;&gt;"",'Colaris Pokedex'!AH240,"")</f>
        <v>0</v>
      </c>
      <c r="AF1047" s="17">
        <f>+IF('Colaris Pokedex'!AI240&lt;&gt;"",'Colaris Pokedex'!AI240,"")</f>
        <v>0</v>
      </c>
      <c r="AG1047" s="17" t="str">
        <f>+IF('Colaris Pokedex'!AJ240&lt;&gt;"",'Colaris Pokedex'!AJ240,"")</f>
        <v>1046,0,0,0,0,0,0,0,0,0</v>
      </c>
      <c r="AH1047" s="17" t="str">
        <f>+IF('Colaris Pokedex'!AK240&lt;&gt;"",'Colaris Pokedex'!AK240,"")</f>
        <v>TODO</v>
      </c>
      <c r="AI1047" s="17" t="str">
        <f>+IF('Colaris Pokedex'!AL240&lt;&gt;"",'Colaris Pokedex'!AL240,"")</f>
        <v>"TO DO"</v>
      </c>
      <c r="AJ1047" s="17" t="str">
        <f>+IF('Colaris Pokedex'!AM240&lt;&gt;"",'Colaris Pokedex'!AM240,"")</f>
        <v/>
      </c>
      <c r="AK1047" s="17" t="str">
        <f>+IF('Colaris Pokedex'!AN240&lt;&gt;"",'Colaris Pokedex'!AN240,"")</f>
        <v/>
      </c>
      <c r="AL1047" s="17" t="str">
        <f>+IF('Colaris Pokedex'!AO240&lt;&gt;"",'Colaris Pokedex'!AO240,"")</f>
        <v/>
      </c>
      <c r="AM1047" s="17" t="str">
        <f>+IF('Colaris Pokedex'!AP240&lt;&gt;"",'Colaris Pokedex'!AP240,"")</f>
        <v/>
      </c>
      <c r="AN1047" s="17">
        <f>+IF('Colaris Pokedex'!AQ240&lt;&gt;"",'Colaris Pokedex'!AQ240,"")</f>
        <v>0</v>
      </c>
      <c r="AO1047" s="17">
        <f>+IF('Colaris Pokedex'!AR240&lt;&gt;"",'Colaris Pokedex'!AR240,"")</f>
        <v>25</v>
      </c>
      <c r="AP1047" s="17">
        <f>+IF('Colaris Pokedex'!AS240&lt;&gt;"",'Colaris Pokedex'!AS240,"")</f>
        <v>0</v>
      </c>
      <c r="AQ1047" s="17" t="str">
        <f>+IF('Colaris Pokedex'!AT240&lt;&gt;"",'Colaris Pokedex'!AT240,"")</f>
        <v/>
      </c>
      <c r="AT1047" s="17" t="str">
        <f t="shared" si="29"/>
        <v>[1046];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6" x14ac:dyDescent="0.25">
      <c r="A1048" s="16">
        <v>1047</v>
      </c>
      <c r="B1048" s="17" t="str">
        <f>+IF('Colaris Pokedex'!E241&lt;&gt;"",'Colaris Pokedex'!E241,"")</f>
        <v>Devull</v>
      </c>
      <c r="C1048" s="17" t="str">
        <f>+IF('Colaris Pokedex'!F241&lt;&gt;"",'Colaris Pokedex'!F241,"")</f>
        <v>DEVULL</v>
      </c>
      <c r="D1048" s="17" t="str">
        <f>+IF('Colaris Pokedex'!G241&lt;&gt;"",'Colaris Pokedex'!G241,"")</f>
        <v>FIRE</v>
      </c>
      <c r="E1048" s="17" t="str">
        <f>+IF('Colaris Pokedex'!H241&lt;&gt;"",'Colaris Pokedex'!H241,"")</f>
        <v>DARK</v>
      </c>
      <c r="F1048" s="17" t="str">
        <f>+IF('Colaris Pokedex'!I241&lt;&gt;"",'Colaris Pokedex'!I241,"")</f>
        <v>30,30,30,30,30,30</v>
      </c>
      <c r="G1048" s="17" t="str">
        <f>+IF('Colaris Pokedex'!J241&lt;&gt;"",'Colaris Pokedex'!J241,"")</f>
        <v>Female50Percent</v>
      </c>
      <c r="H1048" s="17" t="str">
        <f>+IF('Colaris Pokedex'!K241&lt;&gt;"",'Colaris Pokedex'!K241,"")</f>
        <v>Medium</v>
      </c>
      <c r="I1048" s="17">
        <f>+IF('Colaris Pokedex'!L241&lt;&gt;"",'Colaris Pokedex'!L241,"")</f>
        <v>0</v>
      </c>
      <c r="J1048" s="17" t="str">
        <f>+IF('Colaris Pokedex'!M241&lt;&gt;"",'Colaris Pokedex'!M241,"")</f>
        <v>0,0,0,0,0,0</v>
      </c>
      <c r="K1048" s="17">
        <f>+IF('Colaris Pokedex'!N241&lt;&gt;"",'Colaris Pokedex'!N241,"")</f>
        <v>255</v>
      </c>
      <c r="L1048" s="17">
        <f>+IF('Colaris Pokedex'!O241&lt;&gt;"",'Colaris Pokedex'!O241,"")</f>
        <v>70</v>
      </c>
      <c r="M1048" s="17" t="str">
        <f>+IF('Colaris Pokedex'!P241&lt;&gt;"",'Colaris Pokedex'!P241,"")</f>
        <v>RUNAWAY</v>
      </c>
      <c r="N1048" s="17" t="str">
        <f>+IF('Colaris Pokedex'!Q241&lt;&gt;"",'Colaris Pokedex'!Q241,"")</f>
        <v/>
      </c>
      <c r="O1048" s="17" t="str">
        <f>+IF('Colaris Pokedex'!R241&lt;&gt;"",'Colaris Pokedex'!R241,"")</f>
        <v>1,TACKLE,1,LEER,1,GROWL,1,SCARYFACE</v>
      </c>
      <c r="P1048" s="17" t="str">
        <f>+IF('Colaris Pokedex'!S241&lt;&gt;"",'Colaris Pokedex'!S241,"")</f>
        <v>FIREPUNCH,THUNDERPUNCH,ICEPUNCH,SWORDSDANCE,TAUNT,TRICK,GRASSYTERRAIN</v>
      </c>
      <c r="Q1048" s="17" t="str">
        <f>+IF('Colaris Pokedex'!T241&lt;&gt;"",'Colaris Pokedex'!T241,"")</f>
        <v>Field</v>
      </c>
      <c r="R1048" s="17">
        <f>+IF('Colaris Pokedex'!U241&lt;&gt;"",'Colaris Pokedex'!U241,"")</f>
        <v>4080</v>
      </c>
      <c r="S1048" s="17">
        <f>+IF('Colaris Pokedex'!V241&lt;&gt;"",'Colaris Pokedex'!V241,"")</f>
        <v>0.1</v>
      </c>
      <c r="T1048" s="17">
        <f>+IF('Colaris Pokedex'!W241&lt;&gt;"",'Colaris Pokedex'!W241,"")</f>
        <v>0.1</v>
      </c>
      <c r="U1048" s="17" t="str">
        <f>+IF('Colaris Pokedex'!X241&lt;&gt;"",'Colaris Pokedex'!X241,"")</f>
        <v>Brown</v>
      </c>
      <c r="V1048" s="17" t="str">
        <f>+IF('Colaris Pokedex'!Y241&lt;&gt;"",'Colaris Pokedex'!Y241,"")</f>
        <v/>
      </c>
      <c r="W1048" s="17">
        <f>+IF('Colaris Pokedex'!Z241&lt;&gt;"",'Colaris Pokedex'!Z241,"")</f>
        <v>1047</v>
      </c>
      <c r="X1048" s="17">
        <f>+IF('Colaris Pokedex'!AA241&lt;&gt;"",'Colaris Pokedex'!AA241,"")</f>
        <v>0</v>
      </c>
      <c r="Y1048" s="17">
        <f>+IF('Colaris Pokedex'!AB241&lt;&gt;"",'Colaris Pokedex'!AB241,"")</f>
        <v>0</v>
      </c>
      <c r="Z1048" s="17">
        <f>+IF('Colaris Pokedex'!AC241&lt;&gt;"",'Colaris Pokedex'!AC241,"")</f>
        <v>0</v>
      </c>
      <c r="AA1048" s="17">
        <f>+IF('Colaris Pokedex'!AD241&lt;&gt;"",'Colaris Pokedex'!AD241,"")</f>
        <v>0</v>
      </c>
      <c r="AB1048" s="17">
        <f>+IF('Colaris Pokedex'!AE241&lt;&gt;"",'Colaris Pokedex'!AE241,"")</f>
        <v>0</v>
      </c>
      <c r="AC1048" s="17">
        <f>+IF('Colaris Pokedex'!AF241&lt;&gt;"",'Colaris Pokedex'!AF241,"")</f>
        <v>0</v>
      </c>
      <c r="AD1048" s="17">
        <f>+IF('Colaris Pokedex'!AG241&lt;&gt;"",'Colaris Pokedex'!AG241,"")</f>
        <v>0</v>
      </c>
      <c r="AE1048" s="17">
        <f>+IF('Colaris Pokedex'!AH241&lt;&gt;"",'Colaris Pokedex'!AH241,"")</f>
        <v>0</v>
      </c>
      <c r="AF1048" s="17">
        <f>+IF('Colaris Pokedex'!AI241&lt;&gt;"",'Colaris Pokedex'!AI241,"")</f>
        <v>0</v>
      </c>
      <c r="AG1048" s="17" t="str">
        <f>+IF('Colaris Pokedex'!AJ241&lt;&gt;"",'Colaris Pokedex'!AJ241,"")</f>
        <v>1047,0,0,0,0,0,0,0,0,0</v>
      </c>
      <c r="AH1048" s="17" t="str">
        <f>+IF('Colaris Pokedex'!AK241&lt;&gt;"",'Colaris Pokedex'!AK241,"")</f>
        <v>TODO</v>
      </c>
      <c r="AI1048" s="17" t="str">
        <f>+IF('Colaris Pokedex'!AL241&lt;&gt;"",'Colaris Pokedex'!AL241,"")</f>
        <v>"TO DO"</v>
      </c>
      <c r="AJ1048" s="17" t="str">
        <f>+IF('Colaris Pokedex'!AM241&lt;&gt;"",'Colaris Pokedex'!AM241,"")</f>
        <v/>
      </c>
      <c r="AK1048" s="17" t="str">
        <f>+IF('Colaris Pokedex'!AN241&lt;&gt;"",'Colaris Pokedex'!AN241,"")</f>
        <v/>
      </c>
      <c r="AL1048" s="17" t="str">
        <f>+IF('Colaris Pokedex'!AO241&lt;&gt;"",'Colaris Pokedex'!AO241,"")</f>
        <v/>
      </c>
      <c r="AM1048" s="17" t="str">
        <f>+IF('Colaris Pokedex'!AP241&lt;&gt;"",'Colaris Pokedex'!AP241,"")</f>
        <v/>
      </c>
      <c r="AN1048" s="17">
        <f>+IF('Colaris Pokedex'!AQ241&lt;&gt;"",'Colaris Pokedex'!AQ241,"")</f>
        <v>0</v>
      </c>
      <c r="AO1048" s="17">
        <f>+IF('Colaris Pokedex'!AR241&lt;&gt;"",'Colaris Pokedex'!AR241,"")</f>
        <v>25</v>
      </c>
      <c r="AP1048" s="17">
        <f>+IF('Colaris Pokedex'!AS241&lt;&gt;"",'Colaris Pokedex'!AS241,"")</f>
        <v>0</v>
      </c>
      <c r="AQ1048" s="17" t="str">
        <f>+IF('Colaris Pokedex'!AT241&lt;&gt;"",'Colaris Pokedex'!AT241,"")</f>
        <v/>
      </c>
      <c r="AT1048" s="17" t="str">
        <f t="shared" si="29"/>
        <v>[1047];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6" x14ac:dyDescent="0.25">
      <c r="A1049" s="16">
        <v>1048</v>
      </c>
      <c r="B1049" s="17" t="str">
        <f>+IF('Colaris Pokedex'!E242&lt;&gt;"",'Colaris Pokedex'!E242,"")</f>
        <v>Blazood</v>
      </c>
      <c r="C1049" s="17" t="str">
        <f>+IF('Colaris Pokedex'!F242&lt;&gt;"",'Colaris Pokedex'!F242,"")</f>
        <v>BLAZOOD</v>
      </c>
      <c r="D1049" s="17" t="str">
        <f>+IF('Colaris Pokedex'!G242&lt;&gt;"",'Colaris Pokedex'!G242,"")</f>
        <v>FIRE</v>
      </c>
      <c r="E1049" s="17" t="str">
        <f>+IF('Colaris Pokedex'!H242&lt;&gt;"",'Colaris Pokedex'!H242,"")</f>
        <v>GRASS</v>
      </c>
      <c r="F1049" s="17" t="str">
        <f>+IF('Colaris Pokedex'!I242&lt;&gt;"",'Colaris Pokedex'!I242,"")</f>
        <v>30,30,30,30,30,30</v>
      </c>
      <c r="G1049" s="17" t="str">
        <f>+IF('Colaris Pokedex'!J242&lt;&gt;"",'Colaris Pokedex'!J242,"")</f>
        <v>Female50Percent</v>
      </c>
      <c r="H1049" s="17" t="str">
        <f>+IF('Colaris Pokedex'!K242&lt;&gt;"",'Colaris Pokedex'!K242,"")</f>
        <v>Medium</v>
      </c>
      <c r="I1049" s="17">
        <f>+IF('Colaris Pokedex'!L242&lt;&gt;"",'Colaris Pokedex'!L242,"")</f>
        <v>0</v>
      </c>
      <c r="J1049" s="17" t="str">
        <f>+IF('Colaris Pokedex'!M242&lt;&gt;"",'Colaris Pokedex'!M242,"")</f>
        <v>0,0,0,0,0,0</v>
      </c>
      <c r="K1049" s="17">
        <f>+IF('Colaris Pokedex'!N242&lt;&gt;"",'Colaris Pokedex'!N242,"")</f>
        <v>255</v>
      </c>
      <c r="L1049" s="17">
        <f>+IF('Colaris Pokedex'!O242&lt;&gt;"",'Colaris Pokedex'!O242,"")</f>
        <v>70</v>
      </c>
      <c r="M1049" s="17" t="str">
        <f>+IF('Colaris Pokedex'!P242&lt;&gt;"",'Colaris Pokedex'!P242,"")</f>
        <v>RUNAWAY</v>
      </c>
      <c r="N1049" s="17" t="str">
        <f>+IF('Colaris Pokedex'!Q242&lt;&gt;"",'Colaris Pokedex'!Q242,"")</f>
        <v/>
      </c>
      <c r="O1049" s="17" t="str">
        <f>+IF('Colaris Pokedex'!R242&lt;&gt;"",'Colaris Pokedex'!R242,"")</f>
        <v>1,TACKLE,1,LEER,1,GROWL,1,SCARYFACE</v>
      </c>
      <c r="P1049" s="17" t="str">
        <f>+IF('Colaris Pokedex'!S242&lt;&gt;"",'Colaris Pokedex'!S242,"")</f>
        <v>FIREPUNCH,THUNDERPUNCH,ICEPUNCH,SWORDSDANCE,TAUNT,TRICK,GRASSYTERRAIN</v>
      </c>
      <c r="Q1049" s="17" t="str">
        <f>+IF('Colaris Pokedex'!T242&lt;&gt;"",'Colaris Pokedex'!T242,"")</f>
        <v>Field</v>
      </c>
      <c r="R1049" s="17">
        <f>+IF('Colaris Pokedex'!U242&lt;&gt;"",'Colaris Pokedex'!U242,"")</f>
        <v>4080</v>
      </c>
      <c r="S1049" s="17">
        <f>+IF('Colaris Pokedex'!V242&lt;&gt;"",'Colaris Pokedex'!V242,"")</f>
        <v>0.1</v>
      </c>
      <c r="T1049" s="17">
        <f>+IF('Colaris Pokedex'!W242&lt;&gt;"",'Colaris Pokedex'!W242,"")</f>
        <v>0.1</v>
      </c>
      <c r="U1049" s="17" t="str">
        <f>+IF('Colaris Pokedex'!X242&lt;&gt;"",'Colaris Pokedex'!X242,"")</f>
        <v>Brown</v>
      </c>
      <c r="V1049" s="17" t="str">
        <f>+IF('Colaris Pokedex'!Y242&lt;&gt;"",'Colaris Pokedex'!Y242,"")</f>
        <v/>
      </c>
      <c r="W1049" s="17">
        <f>+IF('Colaris Pokedex'!Z242&lt;&gt;"",'Colaris Pokedex'!Z242,"")</f>
        <v>1048</v>
      </c>
      <c r="X1049" s="17">
        <f>+IF('Colaris Pokedex'!AA242&lt;&gt;"",'Colaris Pokedex'!AA242,"")</f>
        <v>0</v>
      </c>
      <c r="Y1049" s="17">
        <f>+IF('Colaris Pokedex'!AB242&lt;&gt;"",'Colaris Pokedex'!AB242,"")</f>
        <v>0</v>
      </c>
      <c r="Z1049" s="17">
        <f>+IF('Colaris Pokedex'!AC242&lt;&gt;"",'Colaris Pokedex'!AC242,"")</f>
        <v>0</v>
      </c>
      <c r="AA1049" s="17">
        <f>+IF('Colaris Pokedex'!AD242&lt;&gt;"",'Colaris Pokedex'!AD242,"")</f>
        <v>0</v>
      </c>
      <c r="AB1049" s="17">
        <f>+IF('Colaris Pokedex'!AE242&lt;&gt;"",'Colaris Pokedex'!AE242,"")</f>
        <v>0</v>
      </c>
      <c r="AC1049" s="17">
        <f>+IF('Colaris Pokedex'!AF242&lt;&gt;"",'Colaris Pokedex'!AF242,"")</f>
        <v>0</v>
      </c>
      <c r="AD1049" s="17">
        <f>+IF('Colaris Pokedex'!AG242&lt;&gt;"",'Colaris Pokedex'!AG242,"")</f>
        <v>0</v>
      </c>
      <c r="AE1049" s="17">
        <f>+IF('Colaris Pokedex'!AH242&lt;&gt;"",'Colaris Pokedex'!AH242,"")</f>
        <v>0</v>
      </c>
      <c r="AF1049" s="17">
        <f>+IF('Colaris Pokedex'!AI242&lt;&gt;"",'Colaris Pokedex'!AI242,"")</f>
        <v>0</v>
      </c>
      <c r="AG1049" s="17" t="str">
        <f>+IF('Colaris Pokedex'!AJ242&lt;&gt;"",'Colaris Pokedex'!AJ242,"")</f>
        <v>1048,0,0,0,0,0,0,0,0,0</v>
      </c>
      <c r="AH1049" s="17" t="str">
        <f>+IF('Colaris Pokedex'!AK242&lt;&gt;"",'Colaris Pokedex'!AK242,"")</f>
        <v>TODO</v>
      </c>
      <c r="AI1049" s="17" t="str">
        <f>+IF('Colaris Pokedex'!AL242&lt;&gt;"",'Colaris Pokedex'!AL242,"")</f>
        <v>"TO DO"</v>
      </c>
      <c r="AJ1049" s="17" t="str">
        <f>+IF('Colaris Pokedex'!AM242&lt;&gt;"",'Colaris Pokedex'!AM242,"")</f>
        <v/>
      </c>
      <c r="AK1049" s="17" t="str">
        <f>+IF('Colaris Pokedex'!AN242&lt;&gt;"",'Colaris Pokedex'!AN242,"")</f>
        <v/>
      </c>
      <c r="AL1049" s="17" t="str">
        <f>+IF('Colaris Pokedex'!AO242&lt;&gt;"",'Colaris Pokedex'!AO242,"")</f>
        <v/>
      </c>
      <c r="AM1049" s="17" t="str">
        <f>+IF('Colaris Pokedex'!AP242&lt;&gt;"",'Colaris Pokedex'!AP242,"")</f>
        <v/>
      </c>
      <c r="AN1049" s="17">
        <f>+IF('Colaris Pokedex'!AQ242&lt;&gt;"",'Colaris Pokedex'!AQ242,"")</f>
        <v>0</v>
      </c>
      <c r="AO1049" s="17">
        <f>+IF('Colaris Pokedex'!AR242&lt;&gt;"",'Colaris Pokedex'!AR242,"")</f>
        <v>25</v>
      </c>
      <c r="AP1049" s="17">
        <f>+IF('Colaris Pokedex'!AS242&lt;&gt;"",'Colaris Pokedex'!AS242,"")</f>
        <v>0</v>
      </c>
      <c r="AQ1049" s="17" t="str">
        <f>+IF('Colaris Pokedex'!AT242&lt;&gt;"",'Colaris Pokedex'!AT242,"")</f>
        <v/>
      </c>
      <c r="AT1049" s="17" t="str">
        <f t="shared" si="29"/>
        <v>[1048];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6" x14ac:dyDescent="0.25">
      <c r="A1050" s="16">
        <v>1049</v>
      </c>
      <c r="B1050" s="17" t="str">
        <f>+IF('Colaris Pokedex'!E243&lt;&gt;"",'Colaris Pokedex'!E243,"")</f>
        <v>Flozen</v>
      </c>
      <c r="C1050" s="17" t="str">
        <f>+IF('Colaris Pokedex'!F243&lt;&gt;"",'Colaris Pokedex'!F243,"")</f>
        <v>FLOZEN</v>
      </c>
      <c r="D1050" s="17" t="str">
        <f>+IF('Colaris Pokedex'!G243&lt;&gt;"",'Colaris Pokedex'!G243,"")</f>
        <v>BUG</v>
      </c>
      <c r="E1050" s="17" t="str">
        <f>+IF('Colaris Pokedex'!H243&lt;&gt;"",'Colaris Pokedex'!H243,"")</f>
        <v>ICE</v>
      </c>
      <c r="F1050" s="17" t="str">
        <f>+IF('Colaris Pokedex'!I243&lt;&gt;"",'Colaris Pokedex'!I243,"")</f>
        <v>30,30,30,30,30,30</v>
      </c>
      <c r="G1050" s="17" t="str">
        <f>+IF('Colaris Pokedex'!J243&lt;&gt;"",'Colaris Pokedex'!J243,"")</f>
        <v>Female50Percent</v>
      </c>
      <c r="H1050" s="17" t="str">
        <f>+IF('Colaris Pokedex'!K243&lt;&gt;"",'Colaris Pokedex'!K243,"")</f>
        <v>Medium</v>
      </c>
      <c r="I1050" s="17">
        <f>+IF('Colaris Pokedex'!L243&lt;&gt;"",'Colaris Pokedex'!L243,"")</f>
        <v>0</v>
      </c>
      <c r="J1050" s="17" t="str">
        <f>+IF('Colaris Pokedex'!M243&lt;&gt;"",'Colaris Pokedex'!M243,"")</f>
        <v>0,0,0,0,0,0</v>
      </c>
      <c r="K1050" s="17">
        <f>+IF('Colaris Pokedex'!N243&lt;&gt;"",'Colaris Pokedex'!N243,"")</f>
        <v>255</v>
      </c>
      <c r="L1050" s="17">
        <f>+IF('Colaris Pokedex'!O243&lt;&gt;"",'Colaris Pokedex'!O243,"")</f>
        <v>70</v>
      </c>
      <c r="M1050" s="17" t="str">
        <f>+IF('Colaris Pokedex'!P243&lt;&gt;"",'Colaris Pokedex'!P243,"")</f>
        <v>RUNAWAY</v>
      </c>
      <c r="N1050" s="17" t="str">
        <f>+IF('Colaris Pokedex'!Q243&lt;&gt;"",'Colaris Pokedex'!Q243,"")</f>
        <v/>
      </c>
      <c r="O1050" s="17" t="str">
        <f>+IF('Colaris Pokedex'!R243&lt;&gt;"",'Colaris Pokedex'!R243,"")</f>
        <v>1,TACKLE,1,LEER,1,GROWL,1,SCARYFACE</v>
      </c>
      <c r="P1050" s="17" t="str">
        <f>+IF('Colaris Pokedex'!S243&lt;&gt;"",'Colaris Pokedex'!S243,"")</f>
        <v>FIREPUNCH,THUNDERPUNCH,ICEPUNCH,SWORDSDANCE,TAUNT,TRICK,GRASSYTERRAIN</v>
      </c>
      <c r="Q1050" s="17" t="str">
        <f>+IF('Colaris Pokedex'!T243&lt;&gt;"",'Colaris Pokedex'!T243,"")</f>
        <v>Field</v>
      </c>
      <c r="R1050" s="17">
        <f>+IF('Colaris Pokedex'!U243&lt;&gt;"",'Colaris Pokedex'!U243,"")</f>
        <v>4080</v>
      </c>
      <c r="S1050" s="17">
        <f>+IF('Colaris Pokedex'!V243&lt;&gt;"",'Colaris Pokedex'!V243,"")</f>
        <v>0.1</v>
      </c>
      <c r="T1050" s="17">
        <f>+IF('Colaris Pokedex'!W243&lt;&gt;"",'Colaris Pokedex'!W243,"")</f>
        <v>0.1</v>
      </c>
      <c r="U1050" s="17" t="str">
        <f>+IF('Colaris Pokedex'!X243&lt;&gt;"",'Colaris Pokedex'!X243,"")</f>
        <v>Brown</v>
      </c>
      <c r="V1050" s="17" t="str">
        <f>+IF('Colaris Pokedex'!Y243&lt;&gt;"",'Colaris Pokedex'!Y243,"")</f>
        <v/>
      </c>
      <c r="W1050" s="17">
        <f>+IF('Colaris Pokedex'!Z243&lt;&gt;"",'Colaris Pokedex'!Z243,"")</f>
        <v>1049</v>
      </c>
      <c r="X1050" s="17">
        <f>+IF('Colaris Pokedex'!AA243&lt;&gt;"",'Colaris Pokedex'!AA243,"")</f>
        <v>0</v>
      </c>
      <c r="Y1050" s="17">
        <f>+IF('Colaris Pokedex'!AB243&lt;&gt;"",'Colaris Pokedex'!AB243,"")</f>
        <v>0</v>
      </c>
      <c r="Z1050" s="17">
        <f>+IF('Colaris Pokedex'!AC243&lt;&gt;"",'Colaris Pokedex'!AC243,"")</f>
        <v>0</v>
      </c>
      <c r="AA1050" s="17">
        <f>+IF('Colaris Pokedex'!AD243&lt;&gt;"",'Colaris Pokedex'!AD243,"")</f>
        <v>0</v>
      </c>
      <c r="AB1050" s="17">
        <f>+IF('Colaris Pokedex'!AE243&lt;&gt;"",'Colaris Pokedex'!AE243,"")</f>
        <v>0</v>
      </c>
      <c r="AC1050" s="17">
        <f>+IF('Colaris Pokedex'!AF243&lt;&gt;"",'Colaris Pokedex'!AF243,"")</f>
        <v>0</v>
      </c>
      <c r="AD1050" s="17">
        <f>+IF('Colaris Pokedex'!AG243&lt;&gt;"",'Colaris Pokedex'!AG243,"")</f>
        <v>0</v>
      </c>
      <c r="AE1050" s="17">
        <f>+IF('Colaris Pokedex'!AH243&lt;&gt;"",'Colaris Pokedex'!AH243,"")</f>
        <v>0</v>
      </c>
      <c r="AF1050" s="17">
        <f>+IF('Colaris Pokedex'!AI243&lt;&gt;"",'Colaris Pokedex'!AI243,"")</f>
        <v>0</v>
      </c>
      <c r="AG1050" s="17" t="str">
        <f>+IF('Colaris Pokedex'!AJ243&lt;&gt;"",'Colaris Pokedex'!AJ243,"")</f>
        <v>1049,0,0,0,0,0,0,0,0,0</v>
      </c>
      <c r="AH1050" s="17" t="str">
        <f>+IF('Colaris Pokedex'!AK243&lt;&gt;"",'Colaris Pokedex'!AK243,"")</f>
        <v>TODO</v>
      </c>
      <c r="AI1050" s="17" t="str">
        <f>+IF('Colaris Pokedex'!AL243&lt;&gt;"",'Colaris Pokedex'!AL243,"")</f>
        <v>"TO DO"</v>
      </c>
      <c r="AJ1050" s="17" t="str">
        <f>+IF('Colaris Pokedex'!AM243&lt;&gt;"",'Colaris Pokedex'!AM243,"")</f>
        <v/>
      </c>
      <c r="AK1050" s="17" t="str">
        <f>+IF('Colaris Pokedex'!AN243&lt;&gt;"",'Colaris Pokedex'!AN243,"")</f>
        <v/>
      </c>
      <c r="AL1050" s="17" t="str">
        <f>+IF('Colaris Pokedex'!AO243&lt;&gt;"",'Colaris Pokedex'!AO243,"")</f>
        <v/>
      </c>
      <c r="AM1050" s="17" t="str">
        <f>+IF('Colaris Pokedex'!AP243&lt;&gt;"",'Colaris Pokedex'!AP243,"")</f>
        <v/>
      </c>
      <c r="AN1050" s="17">
        <f>+IF('Colaris Pokedex'!AQ243&lt;&gt;"",'Colaris Pokedex'!AQ243,"")</f>
        <v>0</v>
      </c>
      <c r="AO1050" s="17">
        <f>+IF('Colaris Pokedex'!AR243&lt;&gt;"",'Colaris Pokedex'!AR243,"")</f>
        <v>25</v>
      </c>
      <c r="AP1050" s="17">
        <f>+IF('Colaris Pokedex'!AS243&lt;&gt;"",'Colaris Pokedex'!AS243,"")</f>
        <v>0</v>
      </c>
      <c r="AQ1050" s="17" t="str">
        <f>+IF('Colaris Pokedex'!AT243&lt;&gt;"",'Colaris Pokedex'!AT243,"")</f>
        <v/>
      </c>
      <c r="AT1050" s="17" t="str">
        <f t="shared" si="29"/>
        <v>[1049];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6" x14ac:dyDescent="0.25">
      <c r="A1051" s="16">
        <v>1050</v>
      </c>
      <c r="B1051" s="17" t="str">
        <f>+IF('Colaris Pokedex'!E244&lt;&gt;"",'Colaris Pokedex'!E244,"")</f>
        <v>Trancetula</v>
      </c>
      <c r="C1051" s="17" t="str">
        <f>+IF('Colaris Pokedex'!F244&lt;&gt;"",'Colaris Pokedex'!F244,"")</f>
        <v>TRANCETULA</v>
      </c>
      <c r="D1051" s="17" t="str">
        <f>+IF('Colaris Pokedex'!G244&lt;&gt;"",'Colaris Pokedex'!G244,"")</f>
        <v>BUG</v>
      </c>
      <c r="E1051" s="17" t="str">
        <f>+IF('Colaris Pokedex'!H244&lt;&gt;"",'Colaris Pokedex'!H244,"")</f>
        <v>PSYCHIC</v>
      </c>
      <c r="F1051" s="17" t="str">
        <f>+IF('Colaris Pokedex'!I244&lt;&gt;"",'Colaris Pokedex'!I244,"")</f>
        <v>30,30,30,30,30,30</v>
      </c>
      <c r="G1051" s="17" t="str">
        <f>+IF('Colaris Pokedex'!J244&lt;&gt;"",'Colaris Pokedex'!J244,"")</f>
        <v>Female50Percent</v>
      </c>
      <c r="H1051" s="17" t="str">
        <f>+IF('Colaris Pokedex'!K244&lt;&gt;"",'Colaris Pokedex'!K244,"")</f>
        <v>Medium</v>
      </c>
      <c r="I1051" s="17">
        <f>+IF('Colaris Pokedex'!L244&lt;&gt;"",'Colaris Pokedex'!L244,"")</f>
        <v>0</v>
      </c>
      <c r="J1051" s="17" t="str">
        <f>+IF('Colaris Pokedex'!M244&lt;&gt;"",'Colaris Pokedex'!M244,"")</f>
        <v>0,0,0,0,0,0</v>
      </c>
      <c r="K1051" s="17">
        <f>+IF('Colaris Pokedex'!N244&lt;&gt;"",'Colaris Pokedex'!N244,"")</f>
        <v>255</v>
      </c>
      <c r="L1051" s="17">
        <f>+IF('Colaris Pokedex'!O244&lt;&gt;"",'Colaris Pokedex'!O244,"")</f>
        <v>70</v>
      </c>
      <c r="M1051" s="17" t="str">
        <f>+IF('Colaris Pokedex'!P244&lt;&gt;"",'Colaris Pokedex'!P244,"")</f>
        <v>RUNAWAY</v>
      </c>
      <c r="N1051" s="17" t="str">
        <f>+IF('Colaris Pokedex'!Q244&lt;&gt;"",'Colaris Pokedex'!Q244,"")</f>
        <v/>
      </c>
      <c r="O1051" s="17" t="str">
        <f>+IF('Colaris Pokedex'!R244&lt;&gt;"",'Colaris Pokedex'!R244,"")</f>
        <v>1,TACKLE,1,LEER,1,GROWL,1,SCARYFACE</v>
      </c>
      <c r="P1051" s="17" t="str">
        <f>+IF('Colaris Pokedex'!S244&lt;&gt;"",'Colaris Pokedex'!S244,"")</f>
        <v>FIREPUNCH,THUNDERPUNCH,ICEPUNCH,SWORDSDANCE,TAUNT,TRICK,GRASSYTERRAIN</v>
      </c>
      <c r="Q1051" s="17" t="str">
        <f>+IF('Colaris Pokedex'!T244&lt;&gt;"",'Colaris Pokedex'!T244,"")</f>
        <v>Field</v>
      </c>
      <c r="R1051" s="17">
        <f>+IF('Colaris Pokedex'!U244&lt;&gt;"",'Colaris Pokedex'!U244,"")</f>
        <v>4080</v>
      </c>
      <c r="S1051" s="17">
        <f>+IF('Colaris Pokedex'!V244&lt;&gt;"",'Colaris Pokedex'!V244,"")</f>
        <v>0.1</v>
      </c>
      <c r="T1051" s="17">
        <f>+IF('Colaris Pokedex'!W244&lt;&gt;"",'Colaris Pokedex'!W244,"")</f>
        <v>0.1</v>
      </c>
      <c r="U1051" s="17" t="str">
        <f>+IF('Colaris Pokedex'!X244&lt;&gt;"",'Colaris Pokedex'!X244,"")</f>
        <v>Brown</v>
      </c>
      <c r="V1051" s="17" t="str">
        <f>+IF('Colaris Pokedex'!Y244&lt;&gt;"",'Colaris Pokedex'!Y244,"")</f>
        <v/>
      </c>
      <c r="W1051" s="17">
        <f>+IF('Colaris Pokedex'!Z244&lt;&gt;"",'Colaris Pokedex'!Z244,"")</f>
        <v>1050</v>
      </c>
      <c r="X1051" s="17">
        <f>+IF('Colaris Pokedex'!AA244&lt;&gt;"",'Colaris Pokedex'!AA244,"")</f>
        <v>0</v>
      </c>
      <c r="Y1051" s="17">
        <f>+IF('Colaris Pokedex'!AB244&lt;&gt;"",'Colaris Pokedex'!AB244,"")</f>
        <v>0</v>
      </c>
      <c r="Z1051" s="17">
        <f>+IF('Colaris Pokedex'!AC244&lt;&gt;"",'Colaris Pokedex'!AC244,"")</f>
        <v>0</v>
      </c>
      <c r="AA1051" s="17">
        <f>+IF('Colaris Pokedex'!AD244&lt;&gt;"",'Colaris Pokedex'!AD244,"")</f>
        <v>0</v>
      </c>
      <c r="AB1051" s="17">
        <f>+IF('Colaris Pokedex'!AE244&lt;&gt;"",'Colaris Pokedex'!AE244,"")</f>
        <v>0</v>
      </c>
      <c r="AC1051" s="17">
        <f>+IF('Colaris Pokedex'!AF244&lt;&gt;"",'Colaris Pokedex'!AF244,"")</f>
        <v>0</v>
      </c>
      <c r="AD1051" s="17">
        <f>+IF('Colaris Pokedex'!AG244&lt;&gt;"",'Colaris Pokedex'!AG244,"")</f>
        <v>0</v>
      </c>
      <c r="AE1051" s="17">
        <f>+IF('Colaris Pokedex'!AH244&lt;&gt;"",'Colaris Pokedex'!AH244,"")</f>
        <v>0</v>
      </c>
      <c r="AF1051" s="17">
        <f>+IF('Colaris Pokedex'!AI244&lt;&gt;"",'Colaris Pokedex'!AI244,"")</f>
        <v>0</v>
      </c>
      <c r="AG1051" s="17" t="str">
        <f>+IF('Colaris Pokedex'!AJ244&lt;&gt;"",'Colaris Pokedex'!AJ244,"")</f>
        <v>1050,0,0,0,0,0,0,0,0,0</v>
      </c>
      <c r="AH1051" s="17" t="str">
        <f>+IF('Colaris Pokedex'!AK244&lt;&gt;"",'Colaris Pokedex'!AK244,"")</f>
        <v>TODO</v>
      </c>
      <c r="AI1051" s="17" t="str">
        <f>+IF('Colaris Pokedex'!AL244&lt;&gt;"",'Colaris Pokedex'!AL244,"")</f>
        <v>"TO DO"</v>
      </c>
      <c r="AJ1051" s="17" t="str">
        <f>+IF('Colaris Pokedex'!AM244&lt;&gt;"",'Colaris Pokedex'!AM244,"")</f>
        <v/>
      </c>
      <c r="AK1051" s="17" t="str">
        <f>+IF('Colaris Pokedex'!AN244&lt;&gt;"",'Colaris Pokedex'!AN244,"")</f>
        <v/>
      </c>
      <c r="AL1051" s="17" t="str">
        <f>+IF('Colaris Pokedex'!AO244&lt;&gt;"",'Colaris Pokedex'!AO244,"")</f>
        <v/>
      </c>
      <c r="AM1051" s="17" t="str">
        <f>+IF('Colaris Pokedex'!AP244&lt;&gt;"",'Colaris Pokedex'!AP244,"")</f>
        <v/>
      </c>
      <c r="AN1051" s="17">
        <f>+IF('Colaris Pokedex'!AQ244&lt;&gt;"",'Colaris Pokedex'!AQ244,"")</f>
        <v>0</v>
      </c>
      <c r="AO1051" s="17">
        <f>+IF('Colaris Pokedex'!AR244&lt;&gt;"",'Colaris Pokedex'!AR244,"")</f>
        <v>25</v>
      </c>
      <c r="AP1051" s="17">
        <f>+IF('Colaris Pokedex'!AS244&lt;&gt;"",'Colaris Pokedex'!AS244,"")</f>
        <v>0</v>
      </c>
      <c r="AQ1051" s="17" t="str">
        <f>+IF('Colaris Pokedex'!AT244&lt;&gt;"",'Colaris Pokedex'!AT244,"")</f>
        <v/>
      </c>
      <c r="AT1051" s="17" t="str">
        <f t="shared" si="29"/>
        <v>[1050];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6" x14ac:dyDescent="0.25">
      <c r="A1052" s="16">
        <v>1051</v>
      </c>
      <c r="B1052" s="17" t="str">
        <f>+IF('Colaris Pokedex'!E245&lt;&gt;"",'Colaris Pokedex'!E245,"")</f>
        <v>Obscurio</v>
      </c>
      <c r="C1052" s="17" t="str">
        <f>+IF('Colaris Pokedex'!F245&lt;&gt;"",'Colaris Pokedex'!F245,"")</f>
        <v>OBSCURIO</v>
      </c>
      <c r="D1052" s="17" t="str">
        <f>+IF('Colaris Pokedex'!G245&lt;&gt;"",'Colaris Pokedex'!G245,"")</f>
        <v>BUG</v>
      </c>
      <c r="E1052" s="17" t="str">
        <f>+IF('Colaris Pokedex'!H245&lt;&gt;"",'Colaris Pokedex'!H245,"")</f>
        <v>DARK</v>
      </c>
      <c r="F1052" s="17" t="str">
        <f>+IF('Colaris Pokedex'!I245&lt;&gt;"",'Colaris Pokedex'!I245,"")</f>
        <v>30,30,30,30,30,30</v>
      </c>
      <c r="G1052" s="17" t="str">
        <f>+IF('Colaris Pokedex'!J245&lt;&gt;"",'Colaris Pokedex'!J245,"")</f>
        <v>Female50Percent</v>
      </c>
      <c r="H1052" s="17" t="str">
        <f>+IF('Colaris Pokedex'!K245&lt;&gt;"",'Colaris Pokedex'!K245,"")</f>
        <v>Medium</v>
      </c>
      <c r="I1052" s="17">
        <f>+IF('Colaris Pokedex'!L245&lt;&gt;"",'Colaris Pokedex'!L245,"")</f>
        <v>0</v>
      </c>
      <c r="J1052" s="17" t="str">
        <f>+IF('Colaris Pokedex'!M245&lt;&gt;"",'Colaris Pokedex'!M245,"")</f>
        <v>0,0,0,0,0,0</v>
      </c>
      <c r="K1052" s="17">
        <f>+IF('Colaris Pokedex'!N245&lt;&gt;"",'Colaris Pokedex'!N245,"")</f>
        <v>255</v>
      </c>
      <c r="L1052" s="17">
        <f>+IF('Colaris Pokedex'!O245&lt;&gt;"",'Colaris Pokedex'!O245,"")</f>
        <v>70</v>
      </c>
      <c r="M1052" s="17" t="str">
        <f>+IF('Colaris Pokedex'!P245&lt;&gt;"",'Colaris Pokedex'!P245,"")</f>
        <v>RUNAWAY</v>
      </c>
      <c r="N1052" s="17" t="str">
        <f>+IF('Colaris Pokedex'!Q245&lt;&gt;"",'Colaris Pokedex'!Q245,"")</f>
        <v/>
      </c>
      <c r="O1052" s="17" t="str">
        <f>+IF('Colaris Pokedex'!R245&lt;&gt;"",'Colaris Pokedex'!R245,"")</f>
        <v>1,TACKLE,1,LEER,1,GROWL,1,SCARYFACE</v>
      </c>
      <c r="P1052" s="17" t="str">
        <f>+IF('Colaris Pokedex'!S245&lt;&gt;"",'Colaris Pokedex'!S245,"")</f>
        <v>FIREPUNCH,THUNDERPUNCH,ICEPUNCH,SWORDSDANCE,TAUNT,TRICK,GRASSYTERRAIN</v>
      </c>
      <c r="Q1052" s="17" t="str">
        <f>+IF('Colaris Pokedex'!T245&lt;&gt;"",'Colaris Pokedex'!T245,"")</f>
        <v>Field</v>
      </c>
      <c r="R1052" s="17">
        <f>+IF('Colaris Pokedex'!U245&lt;&gt;"",'Colaris Pokedex'!U245,"")</f>
        <v>4080</v>
      </c>
      <c r="S1052" s="17">
        <f>+IF('Colaris Pokedex'!V245&lt;&gt;"",'Colaris Pokedex'!V245,"")</f>
        <v>0.1</v>
      </c>
      <c r="T1052" s="17">
        <f>+IF('Colaris Pokedex'!W245&lt;&gt;"",'Colaris Pokedex'!W245,"")</f>
        <v>0.1</v>
      </c>
      <c r="U1052" s="17" t="str">
        <f>+IF('Colaris Pokedex'!X245&lt;&gt;"",'Colaris Pokedex'!X245,"")</f>
        <v>Brown</v>
      </c>
      <c r="V1052" s="17" t="str">
        <f>+IF('Colaris Pokedex'!Y245&lt;&gt;"",'Colaris Pokedex'!Y245,"")</f>
        <v/>
      </c>
      <c r="W1052" s="17">
        <f>+IF('Colaris Pokedex'!Z245&lt;&gt;"",'Colaris Pokedex'!Z245,"")</f>
        <v>1051</v>
      </c>
      <c r="X1052" s="17">
        <f>+IF('Colaris Pokedex'!AA245&lt;&gt;"",'Colaris Pokedex'!AA245,"")</f>
        <v>0</v>
      </c>
      <c r="Y1052" s="17">
        <f>+IF('Colaris Pokedex'!AB245&lt;&gt;"",'Colaris Pokedex'!AB245,"")</f>
        <v>0</v>
      </c>
      <c r="Z1052" s="17">
        <f>+IF('Colaris Pokedex'!AC245&lt;&gt;"",'Colaris Pokedex'!AC245,"")</f>
        <v>0</v>
      </c>
      <c r="AA1052" s="17">
        <f>+IF('Colaris Pokedex'!AD245&lt;&gt;"",'Colaris Pokedex'!AD245,"")</f>
        <v>0</v>
      </c>
      <c r="AB1052" s="17">
        <f>+IF('Colaris Pokedex'!AE245&lt;&gt;"",'Colaris Pokedex'!AE245,"")</f>
        <v>0</v>
      </c>
      <c r="AC1052" s="17">
        <f>+IF('Colaris Pokedex'!AF245&lt;&gt;"",'Colaris Pokedex'!AF245,"")</f>
        <v>0</v>
      </c>
      <c r="AD1052" s="17">
        <f>+IF('Colaris Pokedex'!AG245&lt;&gt;"",'Colaris Pokedex'!AG245,"")</f>
        <v>0</v>
      </c>
      <c r="AE1052" s="17">
        <f>+IF('Colaris Pokedex'!AH245&lt;&gt;"",'Colaris Pokedex'!AH245,"")</f>
        <v>0</v>
      </c>
      <c r="AF1052" s="17">
        <f>+IF('Colaris Pokedex'!AI245&lt;&gt;"",'Colaris Pokedex'!AI245,"")</f>
        <v>0</v>
      </c>
      <c r="AG1052" s="17" t="str">
        <f>+IF('Colaris Pokedex'!AJ245&lt;&gt;"",'Colaris Pokedex'!AJ245,"")</f>
        <v>1051,0,0,0,0,0,0,0,0,0</v>
      </c>
      <c r="AH1052" s="17" t="str">
        <f>+IF('Colaris Pokedex'!AK245&lt;&gt;"",'Colaris Pokedex'!AK245,"")</f>
        <v>TODO</v>
      </c>
      <c r="AI1052" s="17" t="str">
        <f>+IF('Colaris Pokedex'!AL245&lt;&gt;"",'Colaris Pokedex'!AL245,"")</f>
        <v>"TO DO"</v>
      </c>
      <c r="AJ1052" s="17" t="str">
        <f>+IF('Colaris Pokedex'!AM245&lt;&gt;"",'Colaris Pokedex'!AM245,"")</f>
        <v/>
      </c>
      <c r="AK1052" s="17" t="str">
        <f>+IF('Colaris Pokedex'!AN245&lt;&gt;"",'Colaris Pokedex'!AN245,"")</f>
        <v/>
      </c>
      <c r="AL1052" s="17" t="str">
        <f>+IF('Colaris Pokedex'!AO245&lt;&gt;"",'Colaris Pokedex'!AO245,"")</f>
        <v/>
      </c>
      <c r="AM1052" s="17" t="str">
        <f>+IF('Colaris Pokedex'!AP245&lt;&gt;"",'Colaris Pokedex'!AP245,"")</f>
        <v/>
      </c>
      <c r="AN1052" s="17">
        <f>+IF('Colaris Pokedex'!AQ245&lt;&gt;"",'Colaris Pokedex'!AQ245,"")</f>
        <v>0</v>
      </c>
      <c r="AO1052" s="17">
        <f>+IF('Colaris Pokedex'!AR245&lt;&gt;"",'Colaris Pokedex'!AR245,"")</f>
        <v>25</v>
      </c>
      <c r="AP1052" s="17">
        <f>+IF('Colaris Pokedex'!AS245&lt;&gt;"",'Colaris Pokedex'!AS245,"")</f>
        <v>0</v>
      </c>
      <c r="AQ1052" s="17" t="str">
        <f>+IF('Colaris Pokedex'!AT245&lt;&gt;"",'Colaris Pokedex'!AT245,"")</f>
        <v/>
      </c>
      <c r="AT1052" s="17" t="str">
        <f t="shared" si="29"/>
        <v>[1051];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6" x14ac:dyDescent="0.25">
      <c r="A1053" s="16">
        <v>1052</v>
      </c>
      <c r="B1053" s="17" t="str">
        <f>+IF('Colaris Pokedex'!E246&lt;&gt;"",'Colaris Pokedex'!E246,"")</f>
        <v>Beelzerpion</v>
      </c>
      <c r="C1053" s="17" t="str">
        <f>+IF('Colaris Pokedex'!F246&lt;&gt;"",'Colaris Pokedex'!F246,"")</f>
        <v>BEELZERPION</v>
      </c>
      <c r="D1053" s="17" t="str">
        <f>+IF('Colaris Pokedex'!G246&lt;&gt;"",'Colaris Pokedex'!G246,"")</f>
        <v>BUG</v>
      </c>
      <c r="E1053" s="17" t="str">
        <f>+IF('Colaris Pokedex'!H246&lt;&gt;"",'Colaris Pokedex'!H246,"")</f>
        <v>DRAGON</v>
      </c>
      <c r="F1053" s="17" t="str">
        <f>+IF('Colaris Pokedex'!I246&lt;&gt;"",'Colaris Pokedex'!I246,"")</f>
        <v>30,30,30,30,30,30</v>
      </c>
      <c r="G1053" s="17" t="str">
        <f>+IF('Colaris Pokedex'!J246&lt;&gt;"",'Colaris Pokedex'!J246,"")</f>
        <v>Female50Percent</v>
      </c>
      <c r="H1053" s="17" t="str">
        <f>+IF('Colaris Pokedex'!K246&lt;&gt;"",'Colaris Pokedex'!K246,"")</f>
        <v>Medium</v>
      </c>
      <c r="I1053" s="17">
        <f>+IF('Colaris Pokedex'!L246&lt;&gt;"",'Colaris Pokedex'!L246,"")</f>
        <v>0</v>
      </c>
      <c r="J1053" s="17" t="str">
        <f>+IF('Colaris Pokedex'!M246&lt;&gt;"",'Colaris Pokedex'!M246,"")</f>
        <v>0,0,0,0,0,0</v>
      </c>
      <c r="K1053" s="17">
        <f>+IF('Colaris Pokedex'!N246&lt;&gt;"",'Colaris Pokedex'!N246,"")</f>
        <v>255</v>
      </c>
      <c r="L1053" s="17">
        <f>+IF('Colaris Pokedex'!O246&lt;&gt;"",'Colaris Pokedex'!O246,"")</f>
        <v>70</v>
      </c>
      <c r="M1053" s="17" t="str">
        <f>+IF('Colaris Pokedex'!P246&lt;&gt;"",'Colaris Pokedex'!P246,"")</f>
        <v>RUNAWAY</v>
      </c>
      <c r="N1053" s="17" t="str">
        <f>+IF('Colaris Pokedex'!Q246&lt;&gt;"",'Colaris Pokedex'!Q246,"")</f>
        <v/>
      </c>
      <c r="O1053" s="17" t="str">
        <f>+IF('Colaris Pokedex'!R246&lt;&gt;"",'Colaris Pokedex'!R246,"")</f>
        <v>1,TACKLE,1,LEER,1,GROWL,1,SCARYFACE</v>
      </c>
      <c r="P1053" s="17" t="str">
        <f>+IF('Colaris Pokedex'!S246&lt;&gt;"",'Colaris Pokedex'!S246,"")</f>
        <v>FIREPUNCH,THUNDERPUNCH,ICEPUNCH,SWORDSDANCE,TAUNT,TRICK,GRASSYTERRAIN</v>
      </c>
      <c r="Q1053" s="17" t="str">
        <f>+IF('Colaris Pokedex'!T246&lt;&gt;"",'Colaris Pokedex'!T246,"")</f>
        <v>Field</v>
      </c>
      <c r="R1053" s="17">
        <f>+IF('Colaris Pokedex'!U246&lt;&gt;"",'Colaris Pokedex'!U246,"")</f>
        <v>4080</v>
      </c>
      <c r="S1053" s="17">
        <f>+IF('Colaris Pokedex'!V246&lt;&gt;"",'Colaris Pokedex'!V246,"")</f>
        <v>0.1</v>
      </c>
      <c r="T1053" s="17">
        <f>+IF('Colaris Pokedex'!W246&lt;&gt;"",'Colaris Pokedex'!W246,"")</f>
        <v>0.1</v>
      </c>
      <c r="U1053" s="17" t="str">
        <f>+IF('Colaris Pokedex'!X246&lt;&gt;"",'Colaris Pokedex'!X246,"")</f>
        <v>Brown</v>
      </c>
      <c r="V1053" s="17" t="str">
        <f>+IF('Colaris Pokedex'!Y246&lt;&gt;"",'Colaris Pokedex'!Y246,"")</f>
        <v/>
      </c>
      <c r="W1053" s="17">
        <f>+IF('Colaris Pokedex'!Z246&lt;&gt;"",'Colaris Pokedex'!Z246,"")</f>
        <v>1052</v>
      </c>
      <c r="X1053" s="17">
        <f>+IF('Colaris Pokedex'!AA246&lt;&gt;"",'Colaris Pokedex'!AA246,"")</f>
        <v>0</v>
      </c>
      <c r="Y1053" s="17">
        <f>+IF('Colaris Pokedex'!AB246&lt;&gt;"",'Colaris Pokedex'!AB246,"")</f>
        <v>0</v>
      </c>
      <c r="Z1053" s="17">
        <f>+IF('Colaris Pokedex'!AC246&lt;&gt;"",'Colaris Pokedex'!AC246,"")</f>
        <v>0</v>
      </c>
      <c r="AA1053" s="17">
        <f>+IF('Colaris Pokedex'!AD246&lt;&gt;"",'Colaris Pokedex'!AD246,"")</f>
        <v>0</v>
      </c>
      <c r="AB1053" s="17">
        <f>+IF('Colaris Pokedex'!AE246&lt;&gt;"",'Colaris Pokedex'!AE246,"")</f>
        <v>0</v>
      </c>
      <c r="AC1053" s="17">
        <f>+IF('Colaris Pokedex'!AF246&lt;&gt;"",'Colaris Pokedex'!AF246,"")</f>
        <v>0</v>
      </c>
      <c r="AD1053" s="17">
        <f>+IF('Colaris Pokedex'!AG246&lt;&gt;"",'Colaris Pokedex'!AG246,"")</f>
        <v>0</v>
      </c>
      <c r="AE1053" s="17">
        <f>+IF('Colaris Pokedex'!AH246&lt;&gt;"",'Colaris Pokedex'!AH246,"")</f>
        <v>0</v>
      </c>
      <c r="AF1053" s="17">
        <f>+IF('Colaris Pokedex'!AI246&lt;&gt;"",'Colaris Pokedex'!AI246,"")</f>
        <v>0</v>
      </c>
      <c r="AG1053" s="17" t="str">
        <f>+IF('Colaris Pokedex'!AJ246&lt;&gt;"",'Colaris Pokedex'!AJ246,"")</f>
        <v>1052,0,0,0,0,0,0,0,0,0</v>
      </c>
      <c r="AH1053" s="17" t="str">
        <f>+IF('Colaris Pokedex'!AK246&lt;&gt;"",'Colaris Pokedex'!AK246,"")</f>
        <v>TODO</v>
      </c>
      <c r="AI1053" s="17" t="str">
        <f>+IF('Colaris Pokedex'!AL246&lt;&gt;"",'Colaris Pokedex'!AL246,"")</f>
        <v>"TO DO"</v>
      </c>
      <c r="AJ1053" s="17" t="str">
        <f>+IF('Colaris Pokedex'!AM246&lt;&gt;"",'Colaris Pokedex'!AM246,"")</f>
        <v/>
      </c>
      <c r="AK1053" s="17" t="str">
        <f>+IF('Colaris Pokedex'!AN246&lt;&gt;"",'Colaris Pokedex'!AN246,"")</f>
        <v/>
      </c>
      <c r="AL1053" s="17" t="str">
        <f>+IF('Colaris Pokedex'!AO246&lt;&gt;"",'Colaris Pokedex'!AO246,"")</f>
        <v/>
      </c>
      <c r="AM1053" s="17" t="str">
        <f>+IF('Colaris Pokedex'!AP246&lt;&gt;"",'Colaris Pokedex'!AP246,"")</f>
        <v/>
      </c>
      <c r="AN1053" s="17">
        <f>+IF('Colaris Pokedex'!AQ246&lt;&gt;"",'Colaris Pokedex'!AQ246,"")</f>
        <v>0</v>
      </c>
      <c r="AO1053" s="17">
        <f>+IF('Colaris Pokedex'!AR246&lt;&gt;"",'Colaris Pokedex'!AR246,"")</f>
        <v>25</v>
      </c>
      <c r="AP1053" s="17">
        <f>+IF('Colaris Pokedex'!AS246&lt;&gt;"",'Colaris Pokedex'!AS246,"")</f>
        <v>0</v>
      </c>
      <c r="AQ1053" s="17" t="str">
        <f>+IF('Colaris Pokedex'!AT246&lt;&gt;"",'Colaris Pokedex'!AT246,"")</f>
        <v/>
      </c>
      <c r="AT1053" s="17" t="str">
        <f t="shared" si="29"/>
        <v>[1052];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6" x14ac:dyDescent="0.25">
      <c r="A1054" s="16">
        <v>1053</v>
      </c>
      <c r="B1054" s="17" t="str">
        <f>+IF('Colaris Pokedex'!E247&lt;&gt;"",'Colaris Pokedex'!E247,"")</f>
        <v>Xuemal</v>
      </c>
      <c r="C1054" s="17" t="str">
        <f>+IF('Colaris Pokedex'!F247&lt;&gt;"",'Colaris Pokedex'!F247,"")</f>
        <v>XUEMAL</v>
      </c>
      <c r="D1054" s="17" t="str">
        <f>+IF('Colaris Pokedex'!G247&lt;&gt;"",'Colaris Pokedex'!G247,"")</f>
        <v>FIRE</v>
      </c>
      <c r="E1054" s="17" t="str">
        <f>+IF('Colaris Pokedex'!H247&lt;&gt;"",'Colaris Pokedex'!H247,"")</f>
        <v>FERAL</v>
      </c>
      <c r="F1054" s="17" t="str">
        <f>+IF('Colaris Pokedex'!I247&lt;&gt;"",'Colaris Pokedex'!I247,"")</f>
        <v>30,30,30,30,30,30</v>
      </c>
      <c r="G1054" s="17" t="str">
        <f>+IF('Colaris Pokedex'!J247&lt;&gt;"",'Colaris Pokedex'!J247,"")</f>
        <v>Female50Percent</v>
      </c>
      <c r="H1054" s="17" t="str">
        <f>+IF('Colaris Pokedex'!K247&lt;&gt;"",'Colaris Pokedex'!K247,"")</f>
        <v>Medium</v>
      </c>
      <c r="I1054" s="17">
        <f>+IF('Colaris Pokedex'!L247&lt;&gt;"",'Colaris Pokedex'!L247,"")</f>
        <v>0</v>
      </c>
      <c r="J1054" s="17" t="str">
        <f>+IF('Colaris Pokedex'!M247&lt;&gt;"",'Colaris Pokedex'!M247,"")</f>
        <v>0,0,0,0,0,0</v>
      </c>
      <c r="K1054" s="17">
        <f>+IF('Colaris Pokedex'!N247&lt;&gt;"",'Colaris Pokedex'!N247,"")</f>
        <v>255</v>
      </c>
      <c r="L1054" s="17">
        <f>+IF('Colaris Pokedex'!O247&lt;&gt;"",'Colaris Pokedex'!O247,"")</f>
        <v>70</v>
      </c>
      <c r="M1054" s="17" t="str">
        <f>+IF('Colaris Pokedex'!P247&lt;&gt;"",'Colaris Pokedex'!P247,"")</f>
        <v>RUNAWAY</v>
      </c>
      <c r="N1054" s="17" t="str">
        <f>+IF('Colaris Pokedex'!Q247&lt;&gt;"",'Colaris Pokedex'!Q247,"")</f>
        <v/>
      </c>
      <c r="O1054" s="17" t="str">
        <f>+IF('Colaris Pokedex'!R247&lt;&gt;"",'Colaris Pokedex'!R247,"")</f>
        <v>1,TACKLE,1,LEER,1,GROWL,1,SCARYFACE</v>
      </c>
      <c r="P1054" s="17" t="str">
        <f>+IF('Colaris Pokedex'!S247&lt;&gt;"",'Colaris Pokedex'!S247,"")</f>
        <v>FIREPUNCH,THUNDERPUNCH,ICEPUNCH,SWORDSDANCE,TAUNT,TRICK,GRASSYTERRAIN</v>
      </c>
      <c r="Q1054" s="17" t="str">
        <f>+IF('Colaris Pokedex'!T247&lt;&gt;"",'Colaris Pokedex'!T247,"")</f>
        <v>Field</v>
      </c>
      <c r="R1054" s="17">
        <f>+IF('Colaris Pokedex'!U247&lt;&gt;"",'Colaris Pokedex'!U247,"")</f>
        <v>4080</v>
      </c>
      <c r="S1054" s="17">
        <f>+IF('Colaris Pokedex'!V247&lt;&gt;"",'Colaris Pokedex'!V247,"")</f>
        <v>0.1</v>
      </c>
      <c r="T1054" s="17">
        <f>+IF('Colaris Pokedex'!W247&lt;&gt;"",'Colaris Pokedex'!W247,"")</f>
        <v>0.1</v>
      </c>
      <c r="U1054" s="17" t="str">
        <f>+IF('Colaris Pokedex'!X247&lt;&gt;"",'Colaris Pokedex'!X247,"")</f>
        <v>Brown</v>
      </c>
      <c r="V1054" s="17" t="str">
        <f>+IF('Colaris Pokedex'!Y247&lt;&gt;"",'Colaris Pokedex'!Y247,"")</f>
        <v/>
      </c>
      <c r="W1054" s="17">
        <f>+IF('Colaris Pokedex'!Z247&lt;&gt;"",'Colaris Pokedex'!Z247,"")</f>
        <v>1053</v>
      </c>
      <c r="X1054" s="17">
        <f>+IF('Colaris Pokedex'!AA247&lt;&gt;"",'Colaris Pokedex'!AA247,"")</f>
        <v>0</v>
      </c>
      <c r="Y1054" s="17">
        <f>+IF('Colaris Pokedex'!AB247&lt;&gt;"",'Colaris Pokedex'!AB247,"")</f>
        <v>0</v>
      </c>
      <c r="Z1054" s="17">
        <f>+IF('Colaris Pokedex'!AC247&lt;&gt;"",'Colaris Pokedex'!AC247,"")</f>
        <v>0</v>
      </c>
      <c r="AA1054" s="17">
        <f>+IF('Colaris Pokedex'!AD247&lt;&gt;"",'Colaris Pokedex'!AD247,"")</f>
        <v>0</v>
      </c>
      <c r="AB1054" s="17">
        <f>+IF('Colaris Pokedex'!AE247&lt;&gt;"",'Colaris Pokedex'!AE247,"")</f>
        <v>0</v>
      </c>
      <c r="AC1054" s="17">
        <f>+IF('Colaris Pokedex'!AF247&lt;&gt;"",'Colaris Pokedex'!AF247,"")</f>
        <v>0</v>
      </c>
      <c r="AD1054" s="17">
        <f>+IF('Colaris Pokedex'!AG247&lt;&gt;"",'Colaris Pokedex'!AG247,"")</f>
        <v>0</v>
      </c>
      <c r="AE1054" s="17">
        <f>+IF('Colaris Pokedex'!AH247&lt;&gt;"",'Colaris Pokedex'!AH247,"")</f>
        <v>0</v>
      </c>
      <c r="AF1054" s="17">
        <f>+IF('Colaris Pokedex'!AI247&lt;&gt;"",'Colaris Pokedex'!AI247,"")</f>
        <v>0</v>
      </c>
      <c r="AG1054" s="17" t="str">
        <f>+IF('Colaris Pokedex'!AJ247&lt;&gt;"",'Colaris Pokedex'!AJ247,"")</f>
        <v>1053,0,0,0,0,0,0,0,0,0</v>
      </c>
      <c r="AH1054" s="17" t="str">
        <f>+IF('Colaris Pokedex'!AK247&lt;&gt;"",'Colaris Pokedex'!AK247,"")</f>
        <v>TODO</v>
      </c>
      <c r="AI1054" s="17" t="str">
        <f>+IF('Colaris Pokedex'!AL247&lt;&gt;"",'Colaris Pokedex'!AL247,"")</f>
        <v>"TO DO"</v>
      </c>
      <c r="AJ1054" s="17" t="str">
        <f>+IF('Colaris Pokedex'!AM247&lt;&gt;"",'Colaris Pokedex'!AM247,"")</f>
        <v/>
      </c>
      <c r="AK1054" s="17" t="str">
        <f>+IF('Colaris Pokedex'!AN247&lt;&gt;"",'Colaris Pokedex'!AN247,"")</f>
        <v/>
      </c>
      <c r="AL1054" s="17" t="str">
        <f>+IF('Colaris Pokedex'!AO247&lt;&gt;"",'Colaris Pokedex'!AO247,"")</f>
        <v/>
      </c>
      <c r="AM1054" s="17" t="str">
        <f>+IF('Colaris Pokedex'!AP247&lt;&gt;"",'Colaris Pokedex'!AP247,"")</f>
        <v/>
      </c>
      <c r="AN1054" s="17">
        <f>+IF('Colaris Pokedex'!AQ247&lt;&gt;"",'Colaris Pokedex'!AQ247,"")</f>
        <v>0</v>
      </c>
      <c r="AO1054" s="17">
        <f>+IF('Colaris Pokedex'!AR247&lt;&gt;"",'Colaris Pokedex'!AR247,"")</f>
        <v>25</v>
      </c>
      <c r="AP1054" s="17">
        <f>+IF('Colaris Pokedex'!AS247&lt;&gt;"",'Colaris Pokedex'!AS247,"")</f>
        <v>0</v>
      </c>
      <c r="AQ1054" s="17" t="str">
        <f>+IF('Colaris Pokedex'!AT247&lt;&gt;"",'Colaris Pokedex'!AT247,"")</f>
        <v/>
      </c>
      <c r="AT1054" s="17" t="str">
        <f t="shared" si="29"/>
        <v>[1053];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6" x14ac:dyDescent="0.25">
      <c r="A1055" s="16">
        <v>1054</v>
      </c>
      <c r="B1055" s="17" t="str">
        <f>+IF('Colaris Pokedex'!E248&lt;&gt;"",'Colaris Pokedex'!E248,"")</f>
        <v>Chiatacoa</v>
      </c>
      <c r="C1055" s="17" t="str">
        <f>+IF('Colaris Pokedex'!F248&lt;&gt;"",'Colaris Pokedex'!F248,"")</f>
        <v>CHIATACOA</v>
      </c>
      <c r="D1055" s="17" t="str">
        <f>+IF('Colaris Pokedex'!G248&lt;&gt;"",'Colaris Pokedex'!G248,"")</f>
        <v>GHOST</v>
      </c>
      <c r="E1055" s="17" t="str">
        <f>+IF('Colaris Pokedex'!H248&lt;&gt;"",'Colaris Pokedex'!H248,"")</f>
        <v>FERAL</v>
      </c>
      <c r="F1055" s="17" t="str">
        <f>+IF('Colaris Pokedex'!I248&lt;&gt;"",'Colaris Pokedex'!I248,"")</f>
        <v>30,30,30,30,30,30</v>
      </c>
      <c r="G1055" s="17" t="str">
        <f>+IF('Colaris Pokedex'!J248&lt;&gt;"",'Colaris Pokedex'!J248,"")</f>
        <v>Female50Percent</v>
      </c>
      <c r="H1055" s="17" t="str">
        <f>+IF('Colaris Pokedex'!K248&lt;&gt;"",'Colaris Pokedex'!K248,"")</f>
        <v>Medium</v>
      </c>
      <c r="I1055" s="17">
        <f>+IF('Colaris Pokedex'!L248&lt;&gt;"",'Colaris Pokedex'!L248,"")</f>
        <v>0</v>
      </c>
      <c r="J1055" s="17" t="str">
        <f>+IF('Colaris Pokedex'!M248&lt;&gt;"",'Colaris Pokedex'!M248,"")</f>
        <v>0,0,0,0,0,0</v>
      </c>
      <c r="K1055" s="17">
        <f>+IF('Colaris Pokedex'!N248&lt;&gt;"",'Colaris Pokedex'!N248,"")</f>
        <v>255</v>
      </c>
      <c r="L1055" s="17">
        <f>+IF('Colaris Pokedex'!O248&lt;&gt;"",'Colaris Pokedex'!O248,"")</f>
        <v>70</v>
      </c>
      <c r="M1055" s="17" t="str">
        <f>+IF('Colaris Pokedex'!P248&lt;&gt;"",'Colaris Pokedex'!P248,"")</f>
        <v>RUNAWAY</v>
      </c>
      <c r="N1055" s="17" t="str">
        <f>+IF('Colaris Pokedex'!Q248&lt;&gt;"",'Colaris Pokedex'!Q248,"")</f>
        <v/>
      </c>
      <c r="O1055" s="17" t="str">
        <f>+IF('Colaris Pokedex'!R248&lt;&gt;"",'Colaris Pokedex'!R248,"")</f>
        <v>1,TACKLE,1,LEER,1,GROWL,1,SCARYFACE</v>
      </c>
      <c r="P1055" s="17" t="str">
        <f>+IF('Colaris Pokedex'!S248&lt;&gt;"",'Colaris Pokedex'!S248,"")</f>
        <v>FIREPUNCH,THUNDERPUNCH,ICEPUNCH,SWORDSDANCE,TAUNT,TRICK,GRASSYTERRAIN</v>
      </c>
      <c r="Q1055" s="17" t="str">
        <f>+IF('Colaris Pokedex'!T248&lt;&gt;"",'Colaris Pokedex'!T248,"")</f>
        <v>Field</v>
      </c>
      <c r="R1055" s="17">
        <f>+IF('Colaris Pokedex'!U248&lt;&gt;"",'Colaris Pokedex'!U248,"")</f>
        <v>4080</v>
      </c>
      <c r="S1055" s="17">
        <f>+IF('Colaris Pokedex'!V248&lt;&gt;"",'Colaris Pokedex'!V248,"")</f>
        <v>0.1</v>
      </c>
      <c r="T1055" s="17">
        <f>+IF('Colaris Pokedex'!W248&lt;&gt;"",'Colaris Pokedex'!W248,"")</f>
        <v>0.1</v>
      </c>
      <c r="U1055" s="17" t="str">
        <f>+IF('Colaris Pokedex'!X248&lt;&gt;"",'Colaris Pokedex'!X248,"")</f>
        <v>Brown</v>
      </c>
      <c r="V1055" s="17" t="str">
        <f>+IF('Colaris Pokedex'!Y248&lt;&gt;"",'Colaris Pokedex'!Y248,"")</f>
        <v/>
      </c>
      <c r="W1055" s="17">
        <f>+IF('Colaris Pokedex'!Z248&lt;&gt;"",'Colaris Pokedex'!Z248,"")</f>
        <v>1054</v>
      </c>
      <c r="X1055" s="17">
        <f>+IF('Colaris Pokedex'!AA248&lt;&gt;"",'Colaris Pokedex'!AA248,"")</f>
        <v>0</v>
      </c>
      <c r="Y1055" s="17">
        <f>+IF('Colaris Pokedex'!AB248&lt;&gt;"",'Colaris Pokedex'!AB248,"")</f>
        <v>0</v>
      </c>
      <c r="Z1055" s="17">
        <f>+IF('Colaris Pokedex'!AC248&lt;&gt;"",'Colaris Pokedex'!AC248,"")</f>
        <v>0</v>
      </c>
      <c r="AA1055" s="17">
        <f>+IF('Colaris Pokedex'!AD248&lt;&gt;"",'Colaris Pokedex'!AD248,"")</f>
        <v>0</v>
      </c>
      <c r="AB1055" s="17">
        <f>+IF('Colaris Pokedex'!AE248&lt;&gt;"",'Colaris Pokedex'!AE248,"")</f>
        <v>0</v>
      </c>
      <c r="AC1055" s="17">
        <f>+IF('Colaris Pokedex'!AF248&lt;&gt;"",'Colaris Pokedex'!AF248,"")</f>
        <v>0</v>
      </c>
      <c r="AD1055" s="17">
        <f>+IF('Colaris Pokedex'!AG248&lt;&gt;"",'Colaris Pokedex'!AG248,"")</f>
        <v>0</v>
      </c>
      <c r="AE1055" s="17">
        <f>+IF('Colaris Pokedex'!AH248&lt;&gt;"",'Colaris Pokedex'!AH248,"")</f>
        <v>0</v>
      </c>
      <c r="AF1055" s="17">
        <f>+IF('Colaris Pokedex'!AI248&lt;&gt;"",'Colaris Pokedex'!AI248,"")</f>
        <v>0</v>
      </c>
      <c r="AG1055" s="17" t="str">
        <f>+IF('Colaris Pokedex'!AJ248&lt;&gt;"",'Colaris Pokedex'!AJ248,"")</f>
        <v>1054,0,0,0,0,0,0,0,0,0</v>
      </c>
      <c r="AH1055" s="17" t="str">
        <f>+IF('Colaris Pokedex'!AK248&lt;&gt;"",'Colaris Pokedex'!AK248,"")</f>
        <v>TODO</v>
      </c>
      <c r="AI1055" s="17" t="str">
        <f>+IF('Colaris Pokedex'!AL248&lt;&gt;"",'Colaris Pokedex'!AL248,"")</f>
        <v>"TO DO"</v>
      </c>
      <c r="AJ1055" s="17" t="str">
        <f>+IF('Colaris Pokedex'!AM248&lt;&gt;"",'Colaris Pokedex'!AM248,"")</f>
        <v/>
      </c>
      <c r="AK1055" s="17" t="str">
        <f>+IF('Colaris Pokedex'!AN248&lt;&gt;"",'Colaris Pokedex'!AN248,"")</f>
        <v/>
      </c>
      <c r="AL1055" s="17" t="str">
        <f>+IF('Colaris Pokedex'!AO248&lt;&gt;"",'Colaris Pokedex'!AO248,"")</f>
        <v/>
      </c>
      <c r="AM1055" s="17" t="str">
        <f>+IF('Colaris Pokedex'!AP248&lt;&gt;"",'Colaris Pokedex'!AP248,"")</f>
        <v/>
      </c>
      <c r="AN1055" s="17">
        <f>+IF('Colaris Pokedex'!AQ248&lt;&gt;"",'Colaris Pokedex'!AQ248,"")</f>
        <v>0</v>
      </c>
      <c r="AO1055" s="17">
        <f>+IF('Colaris Pokedex'!AR248&lt;&gt;"",'Colaris Pokedex'!AR248,"")</f>
        <v>25</v>
      </c>
      <c r="AP1055" s="17">
        <f>+IF('Colaris Pokedex'!AS248&lt;&gt;"",'Colaris Pokedex'!AS248,"")</f>
        <v>0</v>
      </c>
      <c r="AQ1055" s="17" t="str">
        <f>+IF('Colaris Pokedex'!AT248&lt;&gt;"",'Colaris Pokedex'!AT248,"")</f>
        <v/>
      </c>
      <c r="AT1055" s="17" t="str">
        <f t="shared" si="29"/>
        <v>[1054];Name=Chiatacoa;InternalName=CHIATACO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6" x14ac:dyDescent="0.25">
      <c r="A1056" s="16">
        <v>1055</v>
      </c>
      <c r="B1056" s="17" t="str">
        <f>+IF('Colaris Pokedex'!E249&lt;&gt;"",'Colaris Pokedex'!E249,"")</f>
        <v>Niagua</v>
      </c>
      <c r="C1056" s="17" t="str">
        <f>+IF('Colaris Pokedex'!F249&lt;&gt;"",'Colaris Pokedex'!F249,"")</f>
        <v>NIAGUA</v>
      </c>
      <c r="D1056" s="17" t="str">
        <f>+IF('Colaris Pokedex'!G249&lt;&gt;"",'Colaris Pokedex'!G249,"")</f>
        <v>DARK</v>
      </c>
      <c r="E1056" s="17" t="str">
        <f>+IF('Colaris Pokedex'!H249&lt;&gt;"",'Colaris Pokedex'!H249,"")</f>
        <v>FERAL</v>
      </c>
      <c r="F1056" s="17" t="str">
        <f>+IF('Colaris Pokedex'!I249&lt;&gt;"",'Colaris Pokedex'!I249,"")</f>
        <v>30,30,30,30,30,30</v>
      </c>
      <c r="G1056" s="17" t="str">
        <f>+IF('Colaris Pokedex'!J249&lt;&gt;"",'Colaris Pokedex'!J249,"")</f>
        <v>Female50Percent</v>
      </c>
      <c r="H1056" s="17" t="str">
        <f>+IF('Colaris Pokedex'!K249&lt;&gt;"",'Colaris Pokedex'!K249,"")</f>
        <v>Medium</v>
      </c>
      <c r="I1056" s="17">
        <f>+IF('Colaris Pokedex'!L249&lt;&gt;"",'Colaris Pokedex'!L249,"")</f>
        <v>0</v>
      </c>
      <c r="J1056" s="17" t="str">
        <f>+IF('Colaris Pokedex'!M249&lt;&gt;"",'Colaris Pokedex'!M249,"")</f>
        <v>0,0,0,0,0,0</v>
      </c>
      <c r="K1056" s="17">
        <f>+IF('Colaris Pokedex'!N249&lt;&gt;"",'Colaris Pokedex'!N249,"")</f>
        <v>255</v>
      </c>
      <c r="L1056" s="17">
        <f>+IF('Colaris Pokedex'!O249&lt;&gt;"",'Colaris Pokedex'!O249,"")</f>
        <v>70</v>
      </c>
      <c r="M1056" s="17" t="str">
        <f>+IF('Colaris Pokedex'!P249&lt;&gt;"",'Colaris Pokedex'!P249,"")</f>
        <v>RUNAWAY</v>
      </c>
      <c r="N1056" s="17" t="str">
        <f>+IF('Colaris Pokedex'!Q249&lt;&gt;"",'Colaris Pokedex'!Q249,"")</f>
        <v/>
      </c>
      <c r="O1056" s="17" t="str">
        <f>+IF('Colaris Pokedex'!R249&lt;&gt;"",'Colaris Pokedex'!R249,"")</f>
        <v>1,TACKLE,1,LEER,1,GROWL,1,SCARYFACE</v>
      </c>
      <c r="P1056" s="17" t="str">
        <f>+IF('Colaris Pokedex'!S249&lt;&gt;"",'Colaris Pokedex'!S249,"")</f>
        <v>FIREPUNCH,THUNDERPUNCH,ICEPUNCH,SWORDSDANCE,TAUNT,TRICK,GRASSYTERRAIN</v>
      </c>
      <c r="Q1056" s="17" t="str">
        <f>+IF('Colaris Pokedex'!T249&lt;&gt;"",'Colaris Pokedex'!T249,"")</f>
        <v>Field</v>
      </c>
      <c r="R1056" s="17">
        <f>+IF('Colaris Pokedex'!U249&lt;&gt;"",'Colaris Pokedex'!U249,"")</f>
        <v>4080</v>
      </c>
      <c r="S1056" s="17">
        <f>+IF('Colaris Pokedex'!V249&lt;&gt;"",'Colaris Pokedex'!V249,"")</f>
        <v>0.1</v>
      </c>
      <c r="T1056" s="17">
        <f>+IF('Colaris Pokedex'!W249&lt;&gt;"",'Colaris Pokedex'!W249,"")</f>
        <v>0.1</v>
      </c>
      <c r="U1056" s="17" t="str">
        <f>+IF('Colaris Pokedex'!X249&lt;&gt;"",'Colaris Pokedex'!X249,"")</f>
        <v>Brown</v>
      </c>
      <c r="V1056" s="17" t="str">
        <f>+IF('Colaris Pokedex'!Y249&lt;&gt;"",'Colaris Pokedex'!Y249,"")</f>
        <v/>
      </c>
      <c r="W1056" s="17">
        <f>+IF('Colaris Pokedex'!Z249&lt;&gt;"",'Colaris Pokedex'!Z249,"")</f>
        <v>1055</v>
      </c>
      <c r="X1056" s="17">
        <f>+IF('Colaris Pokedex'!AA249&lt;&gt;"",'Colaris Pokedex'!AA249,"")</f>
        <v>0</v>
      </c>
      <c r="Y1056" s="17">
        <f>+IF('Colaris Pokedex'!AB249&lt;&gt;"",'Colaris Pokedex'!AB249,"")</f>
        <v>0</v>
      </c>
      <c r="Z1056" s="17">
        <f>+IF('Colaris Pokedex'!AC249&lt;&gt;"",'Colaris Pokedex'!AC249,"")</f>
        <v>0</v>
      </c>
      <c r="AA1056" s="17">
        <f>+IF('Colaris Pokedex'!AD249&lt;&gt;"",'Colaris Pokedex'!AD249,"")</f>
        <v>0</v>
      </c>
      <c r="AB1056" s="17">
        <f>+IF('Colaris Pokedex'!AE249&lt;&gt;"",'Colaris Pokedex'!AE249,"")</f>
        <v>0</v>
      </c>
      <c r="AC1056" s="17">
        <f>+IF('Colaris Pokedex'!AF249&lt;&gt;"",'Colaris Pokedex'!AF249,"")</f>
        <v>0</v>
      </c>
      <c r="AD1056" s="17">
        <f>+IF('Colaris Pokedex'!AG249&lt;&gt;"",'Colaris Pokedex'!AG249,"")</f>
        <v>0</v>
      </c>
      <c r="AE1056" s="17">
        <f>+IF('Colaris Pokedex'!AH249&lt;&gt;"",'Colaris Pokedex'!AH249,"")</f>
        <v>0</v>
      </c>
      <c r="AF1056" s="17">
        <f>+IF('Colaris Pokedex'!AI249&lt;&gt;"",'Colaris Pokedex'!AI249,"")</f>
        <v>0</v>
      </c>
      <c r="AG1056" s="17" t="str">
        <f>+IF('Colaris Pokedex'!AJ249&lt;&gt;"",'Colaris Pokedex'!AJ249,"")</f>
        <v>1055,0,0,0,0,0,0,0,0,0</v>
      </c>
      <c r="AH1056" s="17" t="str">
        <f>+IF('Colaris Pokedex'!AK249&lt;&gt;"",'Colaris Pokedex'!AK249,"")</f>
        <v>TODO</v>
      </c>
      <c r="AI1056" s="17" t="str">
        <f>+IF('Colaris Pokedex'!AL249&lt;&gt;"",'Colaris Pokedex'!AL249,"")</f>
        <v>"TO DO"</v>
      </c>
      <c r="AJ1056" s="17" t="str">
        <f>+IF('Colaris Pokedex'!AM249&lt;&gt;"",'Colaris Pokedex'!AM249,"")</f>
        <v/>
      </c>
      <c r="AK1056" s="17" t="str">
        <f>+IF('Colaris Pokedex'!AN249&lt;&gt;"",'Colaris Pokedex'!AN249,"")</f>
        <v/>
      </c>
      <c r="AL1056" s="17" t="str">
        <f>+IF('Colaris Pokedex'!AO249&lt;&gt;"",'Colaris Pokedex'!AO249,"")</f>
        <v/>
      </c>
      <c r="AM1056" s="17" t="str">
        <f>+IF('Colaris Pokedex'!AP249&lt;&gt;"",'Colaris Pokedex'!AP249,"")</f>
        <v/>
      </c>
      <c r="AN1056" s="17">
        <f>+IF('Colaris Pokedex'!AQ249&lt;&gt;"",'Colaris Pokedex'!AQ249,"")</f>
        <v>0</v>
      </c>
      <c r="AO1056" s="17">
        <f>+IF('Colaris Pokedex'!AR249&lt;&gt;"",'Colaris Pokedex'!AR249,"")</f>
        <v>25</v>
      </c>
      <c r="AP1056" s="17">
        <f>+IF('Colaris Pokedex'!AS249&lt;&gt;"",'Colaris Pokedex'!AS249,"")</f>
        <v>0</v>
      </c>
      <c r="AQ1056" s="17" t="str">
        <f>+IF('Colaris Pokedex'!AT249&lt;&gt;"",'Colaris Pokedex'!AT249,"")</f>
        <v/>
      </c>
      <c r="AT1056" s="17" t="str">
        <f t="shared" si="29"/>
        <v>[1055];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6" x14ac:dyDescent="0.25">
      <c r="A1057" s="16">
        <v>1056</v>
      </c>
      <c r="B1057" s="17" t="str">
        <f>+IF('Colaris Pokedex'!E250&lt;&gt;"",'Colaris Pokedex'!E250,"")</f>
        <v>Bakue</v>
      </c>
      <c r="C1057" s="17" t="str">
        <f>+IF('Colaris Pokedex'!F250&lt;&gt;"",'Colaris Pokedex'!F250,"")</f>
        <v>BAKUE</v>
      </c>
      <c r="D1057" s="17" t="str">
        <f>+IF('Colaris Pokedex'!G250&lt;&gt;"",'Colaris Pokedex'!G250,"")</f>
        <v>WATER</v>
      </c>
      <c r="E1057" s="17" t="str">
        <f>+IF('Colaris Pokedex'!H250&lt;&gt;"",'Colaris Pokedex'!H250,"")</f>
        <v>FERAL</v>
      </c>
      <c r="F1057" s="17" t="str">
        <f>+IF('Colaris Pokedex'!I250&lt;&gt;"",'Colaris Pokedex'!I250,"")</f>
        <v>30,30,30,30,30,30</v>
      </c>
      <c r="G1057" s="17" t="str">
        <f>+IF('Colaris Pokedex'!J250&lt;&gt;"",'Colaris Pokedex'!J250,"")</f>
        <v>Female50Percent</v>
      </c>
      <c r="H1057" s="17" t="str">
        <f>+IF('Colaris Pokedex'!K250&lt;&gt;"",'Colaris Pokedex'!K250,"")</f>
        <v>Medium</v>
      </c>
      <c r="I1057" s="17">
        <f>+IF('Colaris Pokedex'!L250&lt;&gt;"",'Colaris Pokedex'!L250,"")</f>
        <v>0</v>
      </c>
      <c r="J1057" s="17" t="str">
        <f>+IF('Colaris Pokedex'!M250&lt;&gt;"",'Colaris Pokedex'!M250,"")</f>
        <v>0,0,0,0,0,0</v>
      </c>
      <c r="K1057" s="17">
        <f>+IF('Colaris Pokedex'!N250&lt;&gt;"",'Colaris Pokedex'!N250,"")</f>
        <v>255</v>
      </c>
      <c r="L1057" s="17">
        <f>+IF('Colaris Pokedex'!O250&lt;&gt;"",'Colaris Pokedex'!O250,"")</f>
        <v>70</v>
      </c>
      <c r="M1057" s="17" t="str">
        <f>+IF('Colaris Pokedex'!P250&lt;&gt;"",'Colaris Pokedex'!P250,"")</f>
        <v>RUNAWAY</v>
      </c>
      <c r="N1057" s="17" t="str">
        <f>+IF('Colaris Pokedex'!Q250&lt;&gt;"",'Colaris Pokedex'!Q250,"")</f>
        <v/>
      </c>
      <c r="O1057" s="17" t="str">
        <f>+IF('Colaris Pokedex'!R250&lt;&gt;"",'Colaris Pokedex'!R250,"")</f>
        <v>1,TACKLE,1,LEER,1,GROWL,1,SCARYFACE</v>
      </c>
      <c r="P1057" s="17" t="str">
        <f>+IF('Colaris Pokedex'!S250&lt;&gt;"",'Colaris Pokedex'!S250,"")</f>
        <v>FIREPUNCH,THUNDERPUNCH,ICEPUNCH,SWORDSDANCE,TAUNT,TRICK,GRASSYTERRAIN</v>
      </c>
      <c r="Q1057" s="17" t="str">
        <f>+IF('Colaris Pokedex'!T250&lt;&gt;"",'Colaris Pokedex'!T250,"")</f>
        <v>Field</v>
      </c>
      <c r="R1057" s="17">
        <f>+IF('Colaris Pokedex'!U250&lt;&gt;"",'Colaris Pokedex'!U250,"")</f>
        <v>4080</v>
      </c>
      <c r="S1057" s="17">
        <f>+IF('Colaris Pokedex'!V250&lt;&gt;"",'Colaris Pokedex'!V250,"")</f>
        <v>0.1</v>
      </c>
      <c r="T1057" s="17">
        <f>+IF('Colaris Pokedex'!W250&lt;&gt;"",'Colaris Pokedex'!W250,"")</f>
        <v>0.1</v>
      </c>
      <c r="U1057" s="17" t="str">
        <f>+IF('Colaris Pokedex'!X250&lt;&gt;"",'Colaris Pokedex'!X250,"")</f>
        <v>Brown</v>
      </c>
      <c r="V1057" s="17" t="str">
        <f>+IF('Colaris Pokedex'!Y250&lt;&gt;"",'Colaris Pokedex'!Y250,"")</f>
        <v/>
      </c>
      <c r="W1057" s="17">
        <f>+IF('Colaris Pokedex'!Z250&lt;&gt;"",'Colaris Pokedex'!Z250,"")</f>
        <v>1056</v>
      </c>
      <c r="X1057" s="17">
        <f>+IF('Colaris Pokedex'!AA250&lt;&gt;"",'Colaris Pokedex'!AA250,"")</f>
        <v>0</v>
      </c>
      <c r="Y1057" s="17">
        <f>+IF('Colaris Pokedex'!AB250&lt;&gt;"",'Colaris Pokedex'!AB250,"")</f>
        <v>0</v>
      </c>
      <c r="Z1057" s="17">
        <f>+IF('Colaris Pokedex'!AC250&lt;&gt;"",'Colaris Pokedex'!AC250,"")</f>
        <v>0</v>
      </c>
      <c r="AA1057" s="17">
        <f>+IF('Colaris Pokedex'!AD250&lt;&gt;"",'Colaris Pokedex'!AD250,"")</f>
        <v>0</v>
      </c>
      <c r="AB1057" s="17">
        <f>+IF('Colaris Pokedex'!AE250&lt;&gt;"",'Colaris Pokedex'!AE250,"")</f>
        <v>0</v>
      </c>
      <c r="AC1057" s="17">
        <f>+IF('Colaris Pokedex'!AF250&lt;&gt;"",'Colaris Pokedex'!AF250,"")</f>
        <v>0</v>
      </c>
      <c r="AD1057" s="17">
        <f>+IF('Colaris Pokedex'!AG250&lt;&gt;"",'Colaris Pokedex'!AG250,"")</f>
        <v>0</v>
      </c>
      <c r="AE1057" s="17">
        <f>+IF('Colaris Pokedex'!AH250&lt;&gt;"",'Colaris Pokedex'!AH250,"")</f>
        <v>0</v>
      </c>
      <c r="AF1057" s="17">
        <f>+IF('Colaris Pokedex'!AI250&lt;&gt;"",'Colaris Pokedex'!AI250,"")</f>
        <v>0</v>
      </c>
      <c r="AG1057" s="17" t="str">
        <f>+IF('Colaris Pokedex'!AJ250&lt;&gt;"",'Colaris Pokedex'!AJ250,"")</f>
        <v>1056,0,0,0,0,0,0,0,0,0</v>
      </c>
      <c r="AH1057" s="17" t="str">
        <f>+IF('Colaris Pokedex'!AK250&lt;&gt;"",'Colaris Pokedex'!AK250,"")</f>
        <v>TODO</v>
      </c>
      <c r="AI1057" s="17" t="str">
        <f>+IF('Colaris Pokedex'!AL250&lt;&gt;"",'Colaris Pokedex'!AL250,"")</f>
        <v>"TO DO"</v>
      </c>
      <c r="AJ1057" s="17" t="str">
        <f>+IF('Colaris Pokedex'!AM250&lt;&gt;"",'Colaris Pokedex'!AM250,"")</f>
        <v/>
      </c>
      <c r="AK1057" s="17" t="str">
        <f>+IF('Colaris Pokedex'!AN250&lt;&gt;"",'Colaris Pokedex'!AN250,"")</f>
        <v/>
      </c>
      <c r="AL1057" s="17" t="str">
        <f>+IF('Colaris Pokedex'!AO250&lt;&gt;"",'Colaris Pokedex'!AO250,"")</f>
        <v/>
      </c>
      <c r="AM1057" s="17" t="str">
        <f>+IF('Colaris Pokedex'!AP250&lt;&gt;"",'Colaris Pokedex'!AP250,"")</f>
        <v/>
      </c>
      <c r="AN1057" s="17">
        <f>+IF('Colaris Pokedex'!AQ250&lt;&gt;"",'Colaris Pokedex'!AQ250,"")</f>
        <v>0</v>
      </c>
      <c r="AO1057" s="17">
        <f>+IF('Colaris Pokedex'!AR250&lt;&gt;"",'Colaris Pokedex'!AR250,"")</f>
        <v>25</v>
      </c>
      <c r="AP1057" s="17">
        <f>+IF('Colaris Pokedex'!AS250&lt;&gt;"",'Colaris Pokedex'!AS250,"")</f>
        <v>0</v>
      </c>
      <c r="AQ1057" s="17" t="str">
        <f>+IF('Colaris Pokedex'!AT250&lt;&gt;"",'Colaris Pokedex'!AT250,"")</f>
        <v/>
      </c>
      <c r="AT1057" s="17" t="str">
        <f t="shared" si="29"/>
        <v>[1056];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6" x14ac:dyDescent="0.25">
      <c r="A1058" s="16">
        <v>1057</v>
      </c>
      <c r="B1058" s="17" t="str">
        <f>+IF('Colaris Pokedex'!E251&lt;&gt;"",'Colaris Pokedex'!E251,"")</f>
        <v>Fo</v>
      </c>
      <c r="C1058" s="17" t="str">
        <f>+IF('Colaris Pokedex'!F251&lt;&gt;"",'Colaris Pokedex'!F251,"")</f>
        <v>FO</v>
      </c>
      <c r="D1058" s="17" t="str">
        <f>+IF('Colaris Pokedex'!G251&lt;&gt;"",'Colaris Pokedex'!G251,"")</f>
        <v>POISON</v>
      </c>
      <c r="E1058" s="17" t="str">
        <f>+IF('Colaris Pokedex'!H251&lt;&gt;"",'Colaris Pokedex'!H251,"")</f>
        <v>FERAL</v>
      </c>
      <c r="F1058" s="17" t="str">
        <f>+IF('Colaris Pokedex'!I251&lt;&gt;"",'Colaris Pokedex'!I251,"")</f>
        <v>30,30,30,30,30,30</v>
      </c>
      <c r="G1058" s="17" t="str">
        <f>+IF('Colaris Pokedex'!J251&lt;&gt;"",'Colaris Pokedex'!J251,"")</f>
        <v>Female50Percent</v>
      </c>
      <c r="H1058" s="17" t="str">
        <f>+IF('Colaris Pokedex'!K251&lt;&gt;"",'Colaris Pokedex'!K251,"")</f>
        <v>Medium</v>
      </c>
      <c r="I1058" s="17">
        <f>+IF('Colaris Pokedex'!L251&lt;&gt;"",'Colaris Pokedex'!L251,"")</f>
        <v>0</v>
      </c>
      <c r="J1058" s="17" t="str">
        <f>+IF('Colaris Pokedex'!M251&lt;&gt;"",'Colaris Pokedex'!M251,"")</f>
        <v>0,0,0,0,0,0</v>
      </c>
      <c r="K1058" s="17">
        <f>+IF('Colaris Pokedex'!N251&lt;&gt;"",'Colaris Pokedex'!N251,"")</f>
        <v>255</v>
      </c>
      <c r="L1058" s="17">
        <f>+IF('Colaris Pokedex'!O251&lt;&gt;"",'Colaris Pokedex'!O251,"")</f>
        <v>70</v>
      </c>
      <c r="M1058" s="17" t="str">
        <f>+IF('Colaris Pokedex'!P251&lt;&gt;"",'Colaris Pokedex'!P251,"")</f>
        <v>RUNAWAY</v>
      </c>
      <c r="N1058" s="17" t="str">
        <f>+IF('Colaris Pokedex'!Q251&lt;&gt;"",'Colaris Pokedex'!Q251,"")</f>
        <v/>
      </c>
      <c r="O1058" s="17" t="str">
        <f>+IF('Colaris Pokedex'!R251&lt;&gt;"",'Colaris Pokedex'!R251,"")</f>
        <v>1,TACKLE,1,LEER,1,GROWL,1,SCARYFACE</v>
      </c>
      <c r="P1058" s="17" t="str">
        <f>+IF('Colaris Pokedex'!S251&lt;&gt;"",'Colaris Pokedex'!S251,"")</f>
        <v>FIREPUNCH,THUNDERPUNCH,ICEPUNCH,SWORDSDANCE,TAUNT,TRICK,GRASSYTERRAIN</v>
      </c>
      <c r="Q1058" s="17" t="str">
        <f>+IF('Colaris Pokedex'!T251&lt;&gt;"",'Colaris Pokedex'!T251,"")</f>
        <v>Field</v>
      </c>
      <c r="R1058" s="17">
        <f>+IF('Colaris Pokedex'!U251&lt;&gt;"",'Colaris Pokedex'!U251,"")</f>
        <v>4080</v>
      </c>
      <c r="S1058" s="17">
        <f>+IF('Colaris Pokedex'!V251&lt;&gt;"",'Colaris Pokedex'!V251,"")</f>
        <v>0.1</v>
      </c>
      <c r="T1058" s="17">
        <f>+IF('Colaris Pokedex'!W251&lt;&gt;"",'Colaris Pokedex'!W251,"")</f>
        <v>0.1</v>
      </c>
      <c r="U1058" s="17" t="str">
        <f>+IF('Colaris Pokedex'!X251&lt;&gt;"",'Colaris Pokedex'!X251,"")</f>
        <v>Brown</v>
      </c>
      <c r="V1058" s="17" t="str">
        <f>+IF('Colaris Pokedex'!Y251&lt;&gt;"",'Colaris Pokedex'!Y251,"")</f>
        <v/>
      </c>
      <c r="W1058" s="17">
        <f>+IF('Colaris Pokedex'!Z251&lt;&gt;"",'Colaris Pokedex'!Z251,"")</f>
        <v>1057</v>
      </c>
      <c r="X1058" s="17">
        <f>+IF('Colaris Pokedex'!AA251&lt;&gt;"",'Colaris Pokedex'!AA251,"")</f>
        <v>0</v>
      </c>
      <c r="Y1058" s="17">
        <f>+IF('Colaris Pokedex'!AB251&lt;&gt;"",'Colaris Pokedex'!AB251,"")</f>
        <v>0</v>
      </c>
      <c r="Z1058" s="17">
        <f>+IF('Colaris Pokedex'!AC251&lt;&gt;"",'Colaris Pokedex'!AC251,"")</f>
        <v>0</v>
      </c>
      <c r="AA1058" s="17">
        <f>+IF('Colaris Pokedex'!AD251&lt;&gt;"",'Colaris Pokedex'!AD251,"")</f>
        <v>0</v>
      </c>
      <c r="AB1058" s="17">
        <f>+IF('Colaris Pokedex'!AE251&lt;&gt;"",'Colaris Pokedex'!AE251,"")</f>
        <v>0</v>
      </c>
      <c r="AC1058" s="17">
        <f>+IF('Colaris Pokedex'!AF251&lt;&gt;"",'Colaris Pokedex'!AF251,"")</f>
        <v>0</v>
      </c>
      <c r="AD1058" s="17">
        <f>+IF('Colaris Pokedex'!AG251&lt;&gt;"",'Colaris Pokedex'!AG251,"")</f>
        <v>0</v>
      </c>
      <c r="AE1058" s="17">
        <f>+IF('Colaris Pokedex'!AH251&lt;&gt;"",'Colaris Pokedex'!AH251,"")</f>
        <v>0</v>
      </c>
      <c r="AF1058" s="17">
        <f>+IF('Colaris Pokedex'!AI251&lt;&gt;"",'Colaris Pokedex'!AI251,"")</f>
        <v>0</v>
      </c>
      <c r="AG1058" s="17" t="str">
        <f>+IF('Colaris Pokedex'!AJ251&lt;&gt;"",'Colaris Pokedex'!AJ251,"")</f>
        <v>1057,0,0,0,0,0,0,0,0,0</v>
      </c>
      <c r="AH1058" s="17" t="str">
        <f>+IF('Colaris Pokedex'!AK251&lt;&gt;"",'Colaris Pokedex'!AK251,"")</f>
        <v>TODO</v>
      </c>
      <c r="AI1058" s="17" t="str">
        <f>+IF('Colaris Pokedex'!AL251&lt;&gt;"",'Colaris Pokedex'!AL251,"")</f>
        <v>"TO DO"</v>
      </c>
      <c r="AJ1058" s="17" t="str">
        <f>+IF('Colaris Pokedex'!AM251&lt;&gt;"",'Colaris Pokedex'!AM251,"")</f>
        <v/>
      </c>
      <c r="AK1058" s="17" t="str">
        <f>+IF('Colaris Pokedex'!AN251&lt;&gt;"",'Colaris Pokedex'!AN251,"")</f>
        <v/>
      </c>
      <c r="AL1058" s="17" t="str">
        <f>+IF('Colaris Pokedex'!AO251&lt;&gt;"",'Colaris Pokedex'!AO251,"")</f>
        <v/>
      </c>
      <c r="AM1058" s="17" t="str">
        <f>+IF('Colaris Pokedex'!AP251&lt;&gt;"",'Colaris Pokedex'!AP251,"")</f>
        <v/>
      </c>
      <c r="AN1058" s="17">
        <f>+IF('Colaris Pokedex'!AQ251&lt;&gt;"",'Colaris Pokedex'!AQ251,"")</f>
        <v>0</v>
      </c>
      <c r="AO1058" s="17">
        <f>+IF('Colaris Pokedex'!AR251&lt;&gt;"",'Colaris Pokedex'!AR251,"")</f>
        <v>25</v>
      </c>
      <c r="AP1058" s="17">
        <f>+IF('Colaris Pokedex'!AS251&lt;&gt;"",'Colaris Pokedex'!AS251,"")</f>
        <v>0</v>
      </c>
      <c r="AQ1058" s="17" t="str">
        <f>+IF('Colaris Pokedex'!AT251&lt;&gt;"",'Colaris Pokedex'!AT251,"")</f>
        <v/>
      </c>
      <c r="AT1058" s="17" t="str">
        <f t="shared" si="29"/>
        <v>[1057];Name=Fo;InternalName=FO;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6" x14ac:dyDescent="0.25">
      <c r="A1059" s="16">
        <v>1058</v>
      </c>
      <c r="B1059" s="17" t="str">
        <f>+IF('Colaris Pokedex'!E252&lt;&gt;"",'Colaris Pokedex'!E252,"")</f>
        <v>Zafiba</v>
      </c>
      <c r="C1059" s="17" t="str">
        <f>+IF('Colaris Pokedex'!F252&lt;&gt;"",'Colaris Pokedex'!F252,"")</f>
        <v>ZAFIBA</v>
      </c>
      <c r="D1059" s="17" t="str">
        <f>+IF('Colaris Pokedex'!G252&lt;&gt;"",'Colaris Pokedex'!G252,"")</f>
        <v>FAIRY</v>
      </c>
      <c r="E1059" s="17" t="str">
        <f>+IF('Colaris Pokedex'!H252&lt;&gt;"",'Colaris Pokedex'!H252,"")</f>
        <v>FERAL</v>
      </c>
      <c r="F1059" s="17" t="str">
        <f>+IF('Colaris Pokedex'!I252&lt;&gt;"",'Colaris Pokedex'!I252,"")</f>
        <v>30,30,30,30,30,30</v>
      </c>
      <c r="G1059" s="17" t="str">
        <f>+IF('Colaris Pokedex'!J252&lt;&gt;"",'Colaris Pokedex'!J252,"")</f>
        <v>Female50Percent</v>
      </c>
      <c r="H1059" s="17" t="str">
        <f>+IF('Colaris Pokedex'!K252&lt;&gt;"",'Colaris Pokedex'!K252,"")</f>
        <v>Medium</v>
      </c>
      <c r="I1059" s="17">
        <f>+IF('Colaris Pokedex'!L252&lt;&gt;"",'Colaris Pokedex'!L252,"")</f>
        <v>0</v>
      </c>
      <c r="J1059" s="17" t="str">
        <f>+IF('Colaris Pokedex'!M252&lt;&gt;"",'Colaris Pokedex'!M252,"")</f>
        <v>0,0,0,0,0,0</v>
      </c>
      <c r="K1059" s="17">
        <f>+IF('Colaris Pokedex'!N252&lt;&gt;"",'Colaris Pokedex'!N252,"")</f>
        <v>255</v>
      </c>
      <c r="L1059" s="17">
        <f>+IF('Colaris Pokedex'!O252&lt;&gt;"",'Colaris Pokedex'!O252,"")</f>
        <v>70</v>
      </c>
      <c r="M1059" s="17" t="str">
        <f>+IF('Colaris Pokedex'!P252&lt;&gt;"",'Colaris Pokedex'!P252,"")</f>
        <v>RUNAWAY</v>
      </c>
      <c r="N1059" s="17" t="str">
        <f>+IF('Colaris Pokedex'!Q252&lt;&gt;"",'Colaris Pokedex'!Q252,"")</f>
        <v/>
      </c>
      <c r="O1059" s="17" t="str">
        <f>+IF('Colaris Pokedex'!R252&lt;&gt;"",'Colaris Pokedex'!R252,"")</f>
        <v>1,TACKLE,1,LEER,1,GROWL,1,SCARYFACE</v>
      </c>
      <c r="P1059" s="17" t="str">
        <f>+IF('Colaris Pokedex'!S252&lt;&gt;"",'Colaris Pokedex'!S252,"")</f>
        <v>FIREPUNCH,THUNDERPUNCH,ICEPUNCH,SWORDSDANCE,TAUNT,TRICK,GRASSYTERRAIN</v>
      </c>
      <c r="Q1059" s="17" t="str">
        <f>+IF('Colaris Pokedex'!T252&lt;&gt;"",'Colaris Pokedex'!T252,"")</f>
        <v>Field</v>
      </c>
      <c r="R1059" s="17">
        <f>+IF('Colaris Pokedex'!U252&lt;&gt;"",'Colaris Pokedex'!U252,"")</f>
        <v>4080</v>
      </c>
      <c r="S1059" s="17">
        <f>+IF('Colaris Pokedex'!V252&lt;&gt;"",'Colaris Pokedex'!V252,"")</f>
        <v>0.1</v>
      </c>
      <c r="T1059" s="17">
        <f>+IF('Colaris Pokedex'!W252&lt;&gt;"",'Colaris Pokedex'!W252,"")</f>
        <v>0.1</v>
      </c>
      <c r="U1059" s="17" t="str">
        <f>+IF('Colaris Pokedex'!X252&lt;&gt;"",'Colaris Pokedex'!X252,"")</f>
        <v>Brown</v>
      </c>
      <c r="V1059" s="17" t="str">
        <f>+IF('Colaris Pokedex'!Y252&lt;&gt;"",'Colaris Pokedex'!Y252,"")</f>
        <v/>
      </c>
      <c r="W1059" s="17">
        <f>+IF('Colaris Pokedex'!Z252&lt;&gt;"",'Colaris Pokedex'!Z252,"")</f>
        <v>1058</v>
      </c>
      <c r="X1059" s="17">
        <f>+IF('Colaris Pokedex'!AA252&lt;&gt;"",'Colaris Pokedex'!AA252,"")</f>
        <v>0</v>
      </c>
      <c r="Y1059" s="17">
        <f>+IF('Colaris Pokedex'!AB252&lt;&gt;"",'Colaris Pokedex'!AB252,"")</f>
        <v>0</v>
      </c>
      <c r="Z1059" s="17">
        <f>+IF('Colaris Pokedex'!AC252&lt;&gt;"",'Colaris Pokedex'!AC252,"")</f>
        <v>0</v>
      </c>
      <c r="AA1059" s="17">
        <f>+IF('Colaris Pokedex'!AD252&lt;&gt;"",'Colaris Pokedex'!AD252,"")</f>
        <v>0</v>
      </c>
      <c r="AB1059" s="17">
        <f>+IF('Colaris Pokedex'!AE252&lt;&gt;"",'Colaris Pokedex'!AE252,"")</f>
        <v>0</v>
      </c>
      <c r="AC1059" s="17">
        <f>+IF('Colaris Pokedex'!AF252&lt;&gt;"",'Colaris Pokedex'!AF252,"")</f>
        <v>0</v>
      </c>
      <c r="AD1059" s="17">
        <f>+IF('Colaris Pokedex'!AG252&lt;&gt;"",'Colaris Pokedex'!AG252,"")</f>
        <v>0</v>
      </c>
      <c r="AE1059" s="17">
        <f>+IF('Colaris Pokedex'!AH252&lt;&gt;"",'Colaris Pokedex'!AH252,"")</f>
        <v>0</v>
      </c>
      <c r="AF1059" s="17">
        <f>+IF('Colaris Pokedex'!AI252&lt;&gt;"",'Colaris Pokedex'!AI252,"")</f>
        <v>0</v>
      </c>
      <c r="AG1059" s="17" t="str">
        <f>+IF('Colaris Pokedex'!AJ252&lt;&gt;"",'Colaris Pokedex'!AJ252,"")</f>
        <v>1058,0,0,0,0,0,0,0,0,0</v>
      </c>
      <c r="AH1059" s="17" t="str">
        <f>+IF('Colaris Pokedex'!AK252&lt;&gt;"",'Colaris Pokedex'!AK252,"")</f>
        <v>TODO</v>
      </c>
      <c r="AI1059" s="17" t="str">
        <f>+IF('Colaris Pokedex'!AL252&lt;&gt;"",'Colaris Pokedex'!AL252,"")</f>
        <v>"TO DO"</v>
      </c>
      <c r="AJ1059" s="17" t="str">
        <f>+IF('Colaris Pokedex'!AM252&lt;&gt;"",'Colaris Pokedex'!AM252,"")</f>
        <v/>
      </c>
      <c r="AK1059" s="17" t="str">
        <f>+IF('Colaris Pokedex'!AN252&lt;&gt;"",'Colaris Pokedex'!AN252,"")</f>
        <v/>
      </c>
      <c r="AL1059" s="17" t="str">
        <f>+IF('Colaris Pokedex'!AO252&lt;&gt;"",'Colaris Pokedex'!AO252,"")</f>
        <v/>
      </c>
      <c r="AM1059" s="17" t="str">
        <f>+IF('Colaris Pokedex'!AP252&lt;&gt;"",'Colaris Pokedex'!AP252,"")</f>
        <v/>
      </c>
      <c r="AN1059" s="17">
        <f>+IF('Colaris Pokedex'!AQ252&lt;&gt;"",'Colaris Pokedex'!AQ252,"")</f>
        <v>0</v>
      </c>
      <c r="AO1059" s="17">
        <f>+IF('Colaris Pokedex'!AR252&lt;&gt;"",'Colaris Pokedex'!AR252,"")</f>
        <v>25</v>
      </c>
      <c r="AP1059" s="17">
        <f>+IF('Colaris Pokedex'!AS252&lt;&gt;"",'Colaris Pokedex'!AS252,"")</f>
        <v>0</v>
      </c>
      <c r="AQ1059" s="17" t="str">
        <f>+IF('Colaris Pokedex'!AT252&lt;&gt;"",'Colaris Pokedex'!AT252,"")</f>
        <v/>
      </c>
      <c r="AT1059" s="17" t="str">
        <f t="shared" si="29"/>
        <v>[1058];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6" x14ac:dyDescent="0.25">
      <c r="A1060" s="16">
        <v>1059</v>
      </c>
      <c r="B1060" s="17" t="str">
        <f>+IF('Colaris Pokedex'!E253&lt;&gt;"",'Colaris Pokedex'!E253,"")</f>
        <v>Leepruck</v>
      </c>
      <c r="C1060" s="17" t="str">
        <f>+IF('Colaris Pokedex'!F253&lt;&gt;"",'Colaris Pokedex'!F253,"")</f>
        <v>LEEPRUCK</v>
      </c>
      <c r="D1060" s="17" t="str">
        <f>+IF('Colaris Pokedex'!G253&lt;&gt;"",'Colaris Pokedex'!G253,"")</f>
        <v>FAIRY</v>
      </c>
      <c r="E1060" s="17" t="str">
        <f>+IF('Colaris Pokedex'!H253&lt;&gt;"",'Colaris Pokedex'!H253,"")</f>
        <v>GHOST</v>
      </c>
      <c r="F1060" s="17" t="str">
        <f>+IF('Colaris Pokedex'!I253&lt;&gt;"",'Colaris Pokedex'!I253,"")</f>
        <v>30,30,30,30,30,30</v>
      </c>
      <c r="G1060" s="17" t="str">
        <f>+IF('Colaris Pokedex'!J253&lt;&gt;"",'Colaris Pokedex'!J253,"")</f>
        <v>Female50Percent</v>
      </c>
      <c r="H1060" s="17" t="str">
        <f>+IF('Colaris Pokedex'!K253&lt;&gt;"",'Colaris Pokedex'!K253,"")</f>
        <v>Medium</v>
      </c>
      <c r="I1060" s="17">
        <f>+IF('Colaris Pokedex'!L253&lt;&gt;"",'Colaris Pokedex'!L253,"")</f>
        <v>0</v>
      </c>
      <c r="J1060" s="17" t="str">
        <f>+IF('Colaris Pokedex'!M253&lt;&gt;"",'Colaris Pokedex'!M253,"")</f>
        <v>0,0,0,0,0,0</v>
      </c>
      <c r="K1060" s="17">
        <f>+IF('Colaris Pokedex'!N253&lt;&gt;"",'Colaris Pokedex'!N253,"")</f>
        <v>255</v>
      </c>
      <c r="L1060" s="17">
        <f>+IF('Colaris Pokedex'!O253&lt;&gt;"",'Colaris Pokedex'!O253,"")</f>
        <v>70</v>
      </c>
      <c r="M1060" s="17" t="str">
        <f>+IF('Colaris Pokedex'!P253&lt;&gt;"",'Colaris Pokedex'!P253,"")</f>
        <v>RUNAWAY</v>
      </c>
      <c r="N1060" s="17" t="str">
        <f>+IF('Colaris Pokedex'!Q253&lt;&gt;"",'Colaris Pokedex'!Q253,"")</f>
        <v/>
      </c>
      <c r="O1060" s="17" t="str">
        <f>+IF('Colaris Pokedex'!R253&lt;&gt;"",'Colaris Pokedex'!R253,"")</f>
        <v>1,TACKLE,1,LEER,1,GROWL,1,SCARYFACE</v>
      </c>
      <c r="P1060" s="17" t="str">
        <f>+IF('Colaris Pokedex'!S253&lt;&gt;"",'Colaris Pokedex'!S253,"")</f>
        <v>FIREPUNCH,THUNDERPUNCH,ICEPUNCH,SWORDSDANCE,TAUNT,TRICK,GRASSYTERRAIN</v>
      </c>
      <c r="Q1060" s="17" t="str">
        <f>+IF('Colaris Pokedex'!T253&lt;&gt;"",'Colaris Pokedex'!T253,"")</f>
        <v>Field</v>
      </c>
      <c r="R1060" s="17">
        <f>+IF('Colaris Pokedex'!U253&lt;&gt;"",'Colaris Pokedex'!U253,"")</f>
        <v>4080</v>
      </c>
      <c r="S1060" s="17">
        <f>+IF('Colaris Pokedex'!V253&lt;&gt;"",'Colaris Pokedex'!V253,"")</f>
        <v>0.1</v>
      </c>
      <c r="T1060" s="17">
        <f>+IF('Colaris Pokedex'!W253&lt;&gt;"",'Colaris Pokedex'!W253,"")</f>
        <v>0.1</v>
      </c>
      <c r="U1060" s="17" t="str">
        <f>+IF('Colaris Pokedex'!X253&lt;&gt;"",'Colaris Pokedex'!X253,"")</f>
        <v>Brown</v>
      </c>
      <c r="V1060" s="17" t="str">
        <f>+IF('Colaris Pokedex'!Y253&lt;&gt;"",'Colaris Pokedex'!Y253,"")</f>
        <v/>
      </c>
      <c r="W1060" s="17">
        <f>+IF('Colaris Pokedex'!Z253&lt;&gt;"",'Colaris Pokedex'!Z253,"")</f>
        <v>1059</v>
      </c>
      <c r="X1060" s="17">
        <f>+IF('Colaris Pokedex'!AA253&lt;&gt;"",'Colaris Pokedex'!AA253,"")</f>
        <v>0</v>
      </c>
      <c r="Y1060" s="17">
        <f>+IF('Colaris Pokedex'!AB253&lt;&gt;"",'Colaris Pokedex'!AB253,"")</f>
        <v>0</v>
      </c>
      <c r="Z1060" s="17">
        <f>+IF('Colaris Pokedex'!AC253&lt;&gt;"",'Colaris Pokedex'!AC253,"")</f>
        <v>0</v>
      </c>
      <c r="AA1060" s="17">
        <f>+IF('Colaris Pokedex'!AD253&lt;&gt;"",'Colaris Pokedex'!AD253,"")</f>
        <v>0</v>
      </c>
      <c r="AB1060" s="17">
        <f>+IF('Colaris Pokedex'!AE253&lt;&gt;"",'Colaris Pokedex'!AE253,"")</f>
        <v>0</v>
      </c>
      <c r="AC1060" s="17">
        <f>+IF('Colaris Pokedex'!AF253&lt;&gt;"",'Colaris Pokedex'!AF253,"")</f>
        <v>0</v>
      </c>
      <c r="AD1060" s="17">
        <f>+IF('Colaris Pokedex'!AG253&lt;&gt;"",'Colaris Pokedex'!AG253,"")</f>
        <v>0</v>
      </c>
      <c r="AE1060" s="17">
        <f>+IF('Colaris Pokedex'!AH253&lt;&gt;"",'Colaris Pokedex'!AH253,"")</f>
        <v>0</v>
      </c>
      <c r="AF1060" s="17">
        <f>+IF('Colaris Pokedex'!AI253&lt;&gt;"",'Colaris Pokedex'!AI253,"")</f>
        <v>0</v>
      </c>
      <c r="AG1060" s="17" t="str">
        <f>+IF('Colaris Pokedex'!AJ253&lt;&gt;"",'Colaris Pokedex'!AJ253,"")</f>
        <v>1059,0,0,0,0,0,0,0,0,0</v>
      </c>
      <c r="AH1060" s="17" t="str">
        <f>+IF('Colaris Pokedex'!AK253&lt;&gt;"",'Colaris Pokedex'!AK253,"")</f>
        <v>TODO</v>
      </c>
      <c r="AI1060" s="17" t="str">
        <f>+IF('Colaris Pokedex'!AL253&lt;&gt;"",'Colaris Pokedex'!AL253,"")</f>
        <v>"TO DO"</v>
      </c>
      <c r="AJ1060" s="17" t="str">
        <f>+IF('Colaris Pokedex'!AM253&lt;&gt;"",'Colaris Pokedex'!AM253,"")</f>
        <v/>
      </c>
      <c r="AK1060" s="17" t="str">
        <f>+IF('Colaris Pokedex'!AN253&lt;&gt;"",'Colaris Pokedex'!AN253,"")</f>
        <v/>
      </c>
      <c r="AL1060" s="17" t="str">
        <f>+IF('Colaris Pokedex'!AO253&lt;&gt;"",'Colaris Pokedex'!AO253,"")</f>
        <v/>
      </c>
      <c r="AM1060" s="17" t="str">
        <f>+IF('Colaris Pokedex'!AP253&lt;&gt;"",'Colaris Pokedex'!AP253,"")</f>
        <v/>
      </c>
      <c r="AN1060" s="17">
        <f>+IF('Colaris Pokedex'!AQ253&lt;&gt;"",'Colaris Pokedex'!AQ253,"")</f>
        <v>0</v>
      </c>
      <c r="AO1060" s="17">
        <f>+IF('Colaris Pokedex'!AR253&lt;&gt;"",'Colaris Pokedex'!AR253,"")</f>
        <v>25</v>
      </c>
      <c r="AP1060" s="17">
        <f>+IF('Colaris Pokedex'!AS253&lt;&gt;"",'Colaris Pokedex'!AS253,"")</f>
        <v>0</v>
      </c>
      <c r="AQ1060" s="17" t="str">
        <f>+IF('Colaris Pokedex'!AT253&lt;&gt;"",'Colaris Pokedex'!AT253,"")</f>
        <v/>
      </c>
      <c r="AT1060" s="17" t="str">
        <f t="shared" si="29"/>
        <v>[1059];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6" x14ac:dyDescent="0.25">
      <c r="A1061" s="16">
        <v>1060</v>
      </c>
      <c r="B1061" s="17" t="str">
        <f>+IF('Colaris Pokedex'!E254&lt;&gt;"",'Colaris Pokedex'!E254,"")</f>
        <v>Bunnin</v>
      </c>
      <c r="C1061" s="17" t="str">
        <f>+IF('Colaris Pokedex'!F254&lt;&gt;"",'Colaris Pokedex'!F254,"")</f>
        <v>BUNNIN</v>
      </c>
      <c r="D1061" s="17" t="str">
        <f>+IF('Colaris Pokedex'!G254&lt;&gt;"",'Colaris Pokedex'!G254,"")</f>
        <v>NORMAL</v>
      </c>
      <c r="E1061" s="17" t="str">
        <f>+IF('Colaris Pokedex'!H254&lt;&gt;"",'Colaris Pokedex'!H254,"")</f>
        <v>GHOST</v>
      </c>
      <c r="F1061" s="17" t="str">
        <f>+IF('Colaris Pokedex'!I254&lt;&gt;"",'Colaris Pokedex'!I254,"")</f>
        <v>30,30,30,30,30,30</v>
      </c>
      <c r="G1061" s="17" t="str">
        <f>+IF('Colaris Pokedex'!J254&lt;&gt;"",'Colaris Pokedex'!J254,"")</f>
        <v>Female50Percent</v>
      </c>
      <c r="H1061" s="17" t="str">
        <f>+IF('Colaris Pokedex'!K254&lt;&gt;"",'Colaris Pokedex'!K254,"")</f>
        <v>Medium</v>
      </c>
      <c r="I1061" s="17">
        <f>+IF('Colaris Pokedex'!L254&lt;&gt;"",'Colaris Pokedex'!L254,"")</f>
        <v>0</v>
      </c>
      <c r="J1061" s="17" t="str">
        <f>+IF('Colaris Pokedex'!M254&lt;&gt;"",'Colaris Pokedex'!M254,"")</f>
        <v>0,0,0,0,0,0</v>
      </c>
      <c r="K1061" s="17">
        <f>+IF('Colaris Pokedex'!N254&lt;&gt;"",'Colaris Pokedex'!N254,"")</f>
        <v>255</v>
      </c>
      <c r="L1061" s="17">
        <f>+IF('Colaris Pokedex'!O254&lt;&gt;"",'Colaris Pokedex'!O254,"")</f>
        <v>70</v>
      </c>
      <c r="M1061" s="17" t="str">
        <f>+IF('Colaris Pokedex'!P254&lt;&gt;"",'Colaris Pokedex'!P254,"")</f>
        <v>RUNAWAY</v>
      </c>
      <c r="N1061" s="17" t="str">
        <f>+IF('Colaris Pokedex'!Q254&lt;&gt;"",'Colaris Pokedex'!Q254,"")</f>
        <v/>
      </c>
      <c r="O1061" s="17" t="str">
        <f>+IF('Colaris Pokedex'!R254&lt;&gt;"",'Colaris Pokedex'!R254,"")</f>
        <v>1,TACKLE,1,LEER,1,GROWL,1,SCARYFACE</v>
      </c>
      <c r="P1061" s="17" t="str">
        <f>+IF('Colaris Pokedex'!S254&lt;&gt;"",'Colaris Pokedex'!S254,"")</f>
        <v>FIREPUNCH,THUNDERPUNCH,ICEPUNCH,SWORDSDANCE,TAUNT,TRICK,GRASSYTERRAIN</v>
      </c>
      <c r="Q1061" s="17" t="str">
        <f>+IF('Colaris Pokedex'!T254&lt;&gt;"",'Colaris Pokedex'!T254,"")</f>
        <v>Field</v>
      </c>
      <c r="R1061" s="17">
        <f>+IF('Colaris Pokedex'!U254&lt;&gt;"",'Colaris Pokedex'!U254,"")</f>
        <v>4080</v>
      </c>
      <c r="S1061" s="17">
        <f>+IF('Colaris Pokedex'!V254&lt;&gt;"",'Colaris Pokedex'!V254,"")</f>
        <v>0.1</v>
      </c>
      <c r="T1061" s="17">
        <f>+IF('Colaris Pokedex'!W254&lt;&gt;"",'Colaris Pokedex'!W254,"")</f>
        <v>0.1</v>
      </c>
      <c r="U1061" s="17" t="str">
        <f>+IF('Colaris Pokedex'!X254&lt;&gt;"",'Colaris Pokedex'!X254,"")</f>
        <v>Brown</v>
      </c>
      <c r="V1061" s="17" t="str">
        <f>+IF('Colaris Pokedex'!Y254&lt;&gt;"",'Colaris Pokedex'!Y254,"")</f>
        <v/>
      </c>
      <c r="W1061" s="17">
        <f>+IF('Colaris Pokedex'!Z254&lt;&gt;"",'Colaris Pokedex'!Z254,"")</f>
        <v>1060</v>
      </c>
      <c r="X1061" s="17">
        <f>+IF('Colaris Pokedex'!AA254&lt;&gt;"",'Colaris Pokedex'!AA254,"")</f>
        <v>0</v>
      </c>
      <c r="Y1061" s="17">
        <f>+IF('Colaris Pokedex'!AB254&lt;&gt;"",'Colaris Pokedex'!AB254,"")</f>
        <v>0</v>
      </c>
      <c r="Z1061" s="17">
        <f>+IF('Colaris Pokedex'!AC254&lt;&gt;"",'Colaris Pokedex'!AC254,"")</f>
        <v>0</v>
      </c>
      <c r="AA1061" s="17">
        <f>+IF('Colaris Pokedex'!AD254&lt;&gt;"",'Colaris Pokedex'!AD254,"")</f>
        <v>0</v>
      </c>
      <c r="AB1061" s="17">
        <f>+IF('Colaris Pokedex'!AE254&lt;&gt;"",'Colaris Pokedex'!AE254,"")</f>
        <v>0</v>
      </c>
      <c r="AC1061" s="17">
        <f>+IF('Colaris Pokedex'!AF254&lt;&gt;"",'Colaris Pokedex'!AF254,"")</f>
        <v>0</v>
      </c>
      <c r="AD1061" s="17">
        <f>+IF('Colaris Pokedex'!AG254&lt;&gt;"",'Colaris Pokedex'!AG254,"")</f>
        <v>0</v>
      </c>
      <c r="AE1061" s="17">
        <f>+IF('Colaris Pokedex'!AH254&lt;&gt;"",'Colaris Pokedex'!AH254,"")</f>
        <v>0</v>
      </c>
      <c r="AF1061" s="17">
        <f>+IF('Colaris Pokedex'!AI254&lt;&gt;"",'Colaris Pokedex'!AI254,"")</f>
        <v>0</v>
      </c>
      <c r="AG1061" s="17" t="str">
        <f>+IF('Colaris Pokedex'!AJ254&lt;&gt;"",'Colaris Pokedex'!AJ254,"")</f>
        <v>1060,0,0,0,0,0,0,0,0,0</v>
      </c>
      <c r="AH1061" s="17" t="str">
        <f>+IF('Colaris Pokedex'!AK254&lt;&gt;"",'Colaris Pokedex'!AK254,"")</f>
        <v>TODO</v>
      </c>
      <c r="AI1061" s="17" t="str">
        <f>+IF('Colaris Pokedex'!AL254&lt;&gt;"",'Colaris Pokedex'!AL254,"")</f>
        <v>"TO DO"</v>
      </c>
      <c r="AJ1061" s="17" t="str">
        <f>+IF('Colaris Pokedex'!AM254&lt;&gt;"",'Colaris Pokedex'!AM254,"")</f>
        <v/>
      </c>
      <c r="AK1061" s="17" t="str">
        <f>+IF('Colaris Pokedex'!AN254&lt;&gt;"",'Colaris Pokedex'!AN254,"")</f>
        <v/>
      </c>
      <c r="AL1061" s="17" t="str">
        <f>+IF('Colaris Pokedex'!AO254&lt;&gt;"",'Colaris Pokedex'!AO254,"")</f>
        <v/>
      </c>
      <c r="AM1061" s="17" t="str">
        <f>+IF('Colaris Pokedex'!AP254&lt;&gt;"",'Colaris Pokedex'!AP254,"")</f>
        <v/>
      </c>
      <c r="AN1061" s="17">
        <f>+IF('Colaris Pokedex'!AQ254&lt;&gt;"",'Colaris Pokedex'!AQ254,"")</f>
        <v>0</v>
      </c>
      <c r="AO1061" s="17">
        <f>+IF('Colaris Pokedex'!AR254&lt;&gt;"",'Colaris Pokedex'!AR254,"")</f>
        <v>25</v>
      </c>
      <c r="AP1061" s="17">
        <f>+IF('Colaris Pokedex'!AS254&lt;&gt;"",'Colaris Pokedex'!AS254,"")</f>
        <v>0</v>
      </c>
      <c r="AQ1061" s="17" t="str">
        <f>+IF('Colaris Pokedex'!AT254&lt;&gt;"",'Colaris Pokedex'!AT254,"")</f>
        <v/>
      </c>
      <c r="AT1061" s="17" t="str">
        <f t="shared" si="29"/>
        <v>[1060];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6" x14ac:dyDescent="0.25">
      <c r="A1062" s="16">
        <v>1061</v>
      </c>
      <c r="B1062" s="17" t="str">
        <f>+IF('Colaris Pokedex'!E255&lt;&gt;"",'Colaris Pokedex'!E255,"")</f>
        <v>Jortur</v>
      </c>
      <c r="C1062" s="17" t="str">
        <f>+IF('Colaris Pokedex'!F255&lt;&gt;"",'Colaris Pokedex'!F255,"")</f>
        <v>JORTUR</v>
      </c>
      <c r="D1062" s="17" t="str">
        <f>+IF('Colaris Pokedex'!G255&lt;&gt;"",'Colaris Pokedex'!G255,"")</f>
        <v>FIRE</v>
      </c>
      <c r="E1062" s="17" t="str">
        <f>+IF('Colaris Pokedex'!H255&lt;&gt;"",'Colaris Pokedex'!H255,"")</f>
        <v>ICE</v>
      </c>
      <c r="F1062" s="17" t="str">
        <f>+IF('Colaris Pokedex'!I255&lt;&gt;"",'Colaris Pokedex'!I255,"")</f>
        <v>30,30,30,30,30,30</v>
      </c>
      <c r="G1062" s="17" t="str">
        <f>+IF('Colaris Pokedex'!J255&lt;&gt;"",'Colaris Pokedex'!J255,"")</f>
        <v>Female50Percent</v>
      </c>
      <c r="H1062" s="17" t="str">
        <f>+IF('Colaris Pokedex'!K255&lt;&gt;"",'Colaris Pokedex'!K255,"")</f>
        <v>Medium</v>
      </c>
      <c r="I1062" s="17">
        <f>+IF('Colaris Pokedex'!L255&lt;&gt;"",'Colaris Pokedex'!L255,"")</f>
        <v>0</v>
      </c>
      <c r="J1062" s="17" t="str">
        <f>+IF('Colaris Pokedex'!M255&lt;&gt;"",'Colaris Pokedex'!M255,"")</f>
        <v>0,0,0,0,0,0</v>
      </c>
      <c r="K1062" s="17">
        <f>+IF('Colaris Pokedex'!N255&lt;&gt;"",'Colaris Pokedex'!N255,"")</f>
        <v>255</v>
      </c>
      <c r="L1062" s="17">
        <f>+IF('Colaris Pokedex'!O255&lt;&gt;"",'Colaris Pokedex'!O255,"")</f>
        <v>70</v>
      </c>
      <c r="M1062" s="17" t="str">
        <f>+IF('Colaris Pokedex'!P255&lt;&gt;"",'Colaris Pokedex'!P255,"")</f>
        <v>RUNAWAY</v>
      </c>
      <c r="N1062" s="17" t="str">
        <f>+IF('Colaris Pokedex'!Q255&lt;&gt;"",'Colaris Pokedex'!Q255,"")</f>
        <v/>
      </c>
      <c r="O1062" s="17" t="str">
        <f>+IF('Colaris Pokedex'!R255&lt;&gt;"",'Colaris Pokedex'!R255,"")</f>
        <v>1,TACKLE,1,LEER,1,GROWL,1,SCARYFACE</v>
      </c>
      <c r="P1062" s="17" t="str">
        <f>+IF('Colaris Pokedex'!S255&lt;&gt;"",'Colaris Pokedex'!S255,"")</f>
        <v>FIREPUNCH,THUNDERPUNCH,ICEPUNCH,SWORDSDANCE,TAUNT,TRICK,GRASSYTERRAIN</v>
      </c>
      <c r="Q1062" s="17" t="str">
        <f>+IF('Colaris Pokedex'!T255&lt;&gt;"",'Colaris Pokedex'!T255,"")</f>
        <v>Field</v>
      </c>
      <c r="R1062" s="17">
        <f>+IF('Colaris Pokedex'!U255&lt;&gt;"",'Colaris Pokedex'!U255,"")</f>
        <v>4080</v>
      </c>
      <c r="S1062" s="17">
        <f>+IF('Colaris Pokedex'!V255&lt;&gt;"",'Colaris Pokedex'!V255,"")</f>
        <v>0.1</v>
      </c>
      <c r="T1062" s="17">
        <f>+IF('Colaris Pokedex'!W255&lt;&gt;"",'Colaris Pokedex'!W255,"")</f>
        <v>0.1</v>
      </c>
      <c r="U1062" s="17" t="str">
        <f>+IF('Colaris Pokedex'!X255&lt;&gt;"",'Colaris Pokedex'!X255,"")</f>
        <v>Brown</v>
      </c>
      <c r="V1062" s="17" t="str">
        <f>+IF('Colaris Pokedex'!Y255&lt;&gt;"",'Colaris Pokedex'!Y255,"")</f>
        <v/>
      </c>
      <c r="W1062" s="17">
        <f>+IF('Colaris Pokedex'!Z255&lt;&gt;"",'Colaris Pokedex'!Z255,"")</f>
        <v>1061</v>
      </c>
      <c r="X1062" s="17">
        <f>+IF('Colaris Pokedex'!AA255&lt;&gt;"",'Colaris Pokedex'!AA255,"")</f>
        <v>0</v>
      </c>
      <c r="Y1062" s="17">
        <f>+IF('Colaris Pokedex'!AB255&lt;&gt;"",'Colaris Pokedex'!AB255,"")</f>
        <v>0</v>
      </c>
      <c r="Z1062" s="17">
        <f>+IF('Colaris Pokedex'!AC255&lt;&gt;"",'Colaris Pokedex'!AC255,"")</f>
        <v>0</v>
      </c>
      <c r="AA1062" s="17">
        <f>+IF('Colaris Pokedex'!AD255&lt;&gt;"",'Colaris Pokedex'!AD255,"")</f>
        <v>0</v>
      </c>
      <c r="AB1062" s="17">
        <f>+IF('Colaris Pokedex'!AE255&lt;&gt;"",'Colaris Pokedex'!AE255,"")</f>
        <v>0</v>
      </c>
      <c r="AC1062" s="17">
        <f>+IF('Colaris Pokedex'!AF255&lt;&gt;"",'Colaris Pokedex'!AF255,"")</f>
        <v>0</v>
      </c>
      <c r="AD1062" s="17">
        <f>+IF('Colaris Pokedex'!AG255&lt;&gt;"",'Colaris Pokedex'!AG255,"")</f>
        <v>0</v>
      </c>
      <c r="AE1062" s="17">
        <f>+IF('Colaris Pokedex'!AH255&lt;&gt;"",'Colaris Pokedex'!AH255,"")</f>
        <v>0</v>
      </c>
      <c r="AF1062" s="17">
        <f>+IF('Colaris Pokedex'!AI255&lt;&gt;"",'Colaris Pokedex'!AI255,"")</f>
        <v>0</v>
      </c>
      <c r="AG1062" s="17" t="str">
        <f>+IF('Colaris Pokedex'!AJ255&lt;&gt;"",'Colaris Pokedex'!AJ255,"")</f>
        <v>1061,0,0,0,0,0,0,0,0,0</v>
      </c>
      <c r="AH1062" s="17" t="str">
        <f>+IF('Colaris Pokedex'!AK255&lt;&gt;"",'Colaris Pokedex'!AK255,"")</f>
        <v>TODO</v>
      </c>
      <c r="AI1062" s="17" t="str">
        <f>+IF('Colaris Pokedex'!AL255&lt;&gt;"",'Colaris Pokedex'!AL255,"")</f>
        <v>"TO DO"</v>
      </c>
      <c r="AJ1062" s="17" t="str">
        <f>+IF('Colaris Pokedex'!AM255&lt;&gt;"",'Colaris Pokedex'!AM255,"")</f>
        <v/>
      </c>
      <c r="AK1062" s="17" t="str">
        <f>+IF('Colaris Pokedex'!AN255&lt;&gt;"",'Colaris Pokedex'!AN255,"")</f>
        <v/>
      </c>
      <c r="AL1062" s="17" t="str">
        <f>+IF('Colaris Pokedex'!AO255&lt;&gt;"",'Colaris Pokedex'!AO255,"")</f>
        <v/>
      </c>
      <c r="AM1062" s="17" t="str">
        <f>+IF('Colaris Pokedex'!AP255&lt;&gt;"",'Colaris Pokedex'!AP255,"")</f>
        <v/>
      </c>
      <c r="AN1062" s="17">
        <f>+IF('Colaris Pokedex'!AQ255&lt;&gt;"",'Colaris Pokedex'!AQ255,"")</f>
        <v>0</v>
      </c>
      <c r="AO1062" s="17">
        <f>+IF('Colaris Pokedex'!AR255&lt;&gt;"",'Colaris Pokedex'!AR255,"")</f>
        <v>25</v>
      </c>
      <c r="AP1062" s="17">
        <f>+IF('Colaris Pokedex'!AS255&lt;&gt;"",'Colaris Pokedex'!AS255,"")</f>
        <v>0</v>
      </c>
      <c r="AQ1062" s="17" t="str">
        <f>+IF('Colaris Pokedex'!AT255&lt;&gt;"",'Colaris Pokedex'!AT255,"")</f>
        <v/>
      </c>
      <c r="AT1062" s="17" t="str">
        <f t="shared" si="29"/>
        <v>[1061];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6" x14ac:dyDescent="0.25">
      <c r="A1063" s="16">
        <v>1062</v>
      </c>
      <c r="B1063" s="17" t="s">
        <v>5199</v>
      </c>
      <c r="C1063" s="17" t="s">
        <v>5413</v>
      </c>
      <c r="D1063" s="17" t="s">
        <v>189</v>
      </c>
      <c r="E1063" s="17" t="s">
        <v>184</v>
      </c>
      <c r="F1063" s="17" t="s">
        <v>5189</v>
      </c>
      <c r="G1063" s="17" t="s">
        <v>5433</v>
      </c>
      <c r="H1063" s="17" t="s">
        <v>5443</v>
      </c>
      <c r="I1063" s="17">
        <v>270</v>
      </c>
      <c r="J1063" s="17" t="s">
        <v>2033</v>
      </c>
      <c r="K1063" s="17">
        <v>3</v>
      </c>
      <c r="L1063" s="17">
        <v>0</v>
      </c>
      <c r="M1063" s="17" t="s">
        <v>5782</v>
      </c>
      <c r="N1063" s="17" t="s">
        <v>3821</v>
      </c>
      <c r="O1063" s="17" t="s">
        <v>6261</v>
      </c>
      <c r="P1063" s="17"/>
      <c r="Q1063" s="17" t="s">
        <v>6993</v>
      </c>
      <c r="R1063" s="17">
        <v>30822</v>
      </c>
      <c r="S1063" s="17">
        <v>1.2</v>
      </c>
      <c r="T1063" s="17">
        <v>33.5</v>
      </c>
      <c r="U1063" s="17" t="s">
        <v>8763</v>
      </c>
      <c r="V1063" s="17" t="s">
        <v>8769</v>
      </c>
      <c r="W1063" s="17" t="s">
        <v>9605</v>
      </c>
      <c r="X1063" s="17" t="s">
        <v>8813</v>
      </c>
      <c r="Y1063" s="17" t="s">
        <v>9614</v>
      </c>
      <c r="Z1063" s="17" t="s">
        <v>9614</v>
      </c>
      <c r="AA1063" s="17" t="s">
        <v>9614</v>
      </c>
      <c r="AB1063" s="17" t="s">
        <v>9614</v>
      </c>
      <c r="AC1063" s="17" t="s">
        <v>9614</v>
      </c>
      <c r="AD1063" s="17" t="s">
        <v>9614</v>
      </c>
      <c r="AE1063" s="17" t="s">
        <v>9614</v>
      </c>
      <c r="AF1063" s="17" t="s">
        <v>9614</v>
      </c>
      <c r="AG1063" s="17" t="str">
        <f>+W1063&amp;","&amp;X1063&amp;","&amp;Y1063&amp;","&amp;Z1063&amp;","&amp;AA1063&amp;","&amp;AB1063&amp;","&amp;AC1063&amp;","&amp;AD1063&amp;","&amp;AE1063&amp;","&amp;AF1063</f>
        <v>823,16,0,0,0,0,0,0,0,0</v>
      </c>
      <c r="AH1063" s="17" t="s">
        <v>7423</v>
      </c>
      <c r="AI1063" s="17" t="s">
        <v>7991</v>
      </c>
      <c r="AJ1063" s="17"/>
      <c r="AK1063" s="17"/>
      <c r="AL1063" s="17"/>
      <c r="AM1063" s="17"/>
      <c r="AN1063" s="17">
        <f>+'Colaris Pokedex'!AQ17</f>
        <v>0</v>
      </c>
      <c r="AO1063" s="17">
        <f>+'Colaris Pokedex'!AR17</f>
        <v>25</v>
      </c>
      <c r="AP1063" s="17">
        <f>+'Colaris Pokedex'!AS17</f>
        <v>0</v>
      </c>
      <c r="AQ1063" s="17" t="str">
        <f>+IF('Colaris Pokedex'!AT256&lt;&gt;"",'Colaris Pokedex'!AT256,"")</f>
        <v/>
      </c>
      <c r="AT1063" s="17" t="str">
        <f t="shared" si="29"/>
        <v>[1062];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row r="1068" spans="1:46" x14ac:dyDescent="0.25">
      <c r="AQ1068" s="17"/>
    </row>
  </sheetData>
  <autoFilter ref="A1:AR824"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255"/>
  <sheetViews>
    <sheetView workbookViewId="0">
      <pane xSplit="6" ySplit="1" topLeftCell="G151" activePane="bottomRight" state="frozen"/>
      <selection pane="topRight" activeCell="F1" sqref="F1"/>
      <selection pane="bottomLeft" activeCell="A2" sqref="A2"/>
      <selection pane="bottomRight" activeCell="P159" sqref="P159"/>
    </sheetView>
  </sheetViews>
  <sheetFormatPr baseColWidth="10" defaultRowHeight="15" x14ac:dyDescent="0.25"/>
  <cols>
    <col min="1" max="1" width="4" style="21" bestFit="1" customWidth="1"/>
    <col min="2" max="2" width="11.85546875" bestFit="1" customWidth="1"/>
    <col min="3" max="3" width="12.42578125" style="21" bestFit="1" customWidth="1"/>
    <col min="4" max="4" width="12.42578125" style="21" customWidth="1"/>
    <col min="5" max="5" width="11.140625" style="21" bestFit="1" customWidth="1"/>
    <col min="6" max="6" width="13.28515625" style="21" bestFit="1" customWidth="1"/>
    <col min="7" max="8" width="6.7109375" style="21" bestFit="1" customWidth="1"/>
    <col min="9" max="9" width="19" style="21" bestFit="1" customWidth="1"/>
    <col min="10" max="11" width="11.5703125" style="21" bestFit="1" customWidth="1"/>
    <col min="12" max="12" width="8.42578125" style="21" bestFit="1" customWidth="1"/>
    <col min="13" max="13" width="11.5703125" style="21" bestFit="1" customWidth="1"/>
    <col min="14" max="14" width="9" style="21" bestFit="1" customWidth="1"/>
    <col min="15" max="15" width="10.140625" style="21" bestFit="1" customWidth="1"/>
    <col min="16" max="16" width="8.42578125" style="21" bestFit="1" customWidth="1"/>
    <col min="17" max="17" width="13.28515625" style="21" bestFit="1" customWidth="1"/>
    <col min="18" max="18" width="6.85546875" style="21" bestFit="1" customWidth="1"/>
    <col min="19" max="19" width="9.85546875" style="21" bestFit="1" customWidth="1"/>
    <col min="20" max="20" width="13.42578125" style="21" bestFit="1" customWidth="1"/>
    <col min="21" max="21" width="13" style="21" bestFit="1" customWidth="1"/>
    <col min="22" max="22" width="6.85546875" style="21" bestFit="1" customWidth="1"/>
    <col min="23" max="23" width="7.42578125" style="21" bestFit="1" customWidth="1"/>
    <col min="24" max="24" width="5.7109375" style="21" bestFit="1" customWidth="1"/>
    <col min="25" max="25" width="7.42578125" style="21" bestFit="1" customWidth="1"/>
    <col min="26" max="26" width="17" style="21" bestFit="1" customWidth="1"/>
    <col min="27" max="27" width="14.7109375" style="21" bestFit="1" customWidth="1"/>
    <col min="28" max="28" width="8.7109375" style="21" bestFit="1" customWidth="1"/>
    <col min="29" max="29" width="13.5703125" style="21" bestFit="1" customWidth="1"/>
    <col min="30" max="30" width="14" style="21" bestFit="1" customWidth="1"/>
    <col min="31" max="31" width="14.28515625" style="21" bestFit="1" customWidth="1"/>
    <col min="32" max="32" width="10.28515625" style="21" bestFit="1" customWidth="1"/>
    <col min="33" max="33" width="11.42578125" style="21"/>
    <col min="34" max="34" width="11.85546875" style="21" bestFit="1" customWidth="1"/>
    <col min="35" max="16384" width="11.42578125" style="21"/>
  </cols>
  <sheetData>
    <row r="1" spans="1:47" x14ac:dyDescent="0.25">
      <c r="A1" s="21" t="s">
        <v>204</v>
      </c>
      <c r="B1" t="s">
        <v>9630</v>
      </c>
      <c r="C1" s="21" t="s">
        <v>205</v>
      </c>
      <c r="D1" s="21" t="s">
        <v>230</v>
      </c>
      <c r="E1" s="16" t="s">
        <v>105</v>
      </c>
      <c r="F1" s="16" t="s">
        <v>229</v>
      </c>
      <c r="G1" s="16" t="s">
        <v>2053</v>
      </c>
      <c r="H1" s="16" t="s">
        <v>2054</v>
      </c>
      <c r="I1" s="16" t="s">
        <v>206</v>
      </c>
      <c r="J1" s="16" t="s">
        <v>207</v>
      </c>
      <c r="K1" s="16" t="s">
        <v>208</v>
      </c>
      <c r="L1" s="16" t="s">
        <v>209</v>
      </c>
      <c r="M1" s="16" t="s">
        <v>210</v>
      </c>
      <c r="N1" s="16" t="s">
        <v>211</v>
      </c>
      <c r="O1" s="16" t="s">
        <v>212</v>
      </c>
      <c r="P1" s="16" t="s">
        <v>213</v>
      </c>
      <c r="Q1" s="16" t="s">
        <v>214</v>
      </c>
      <c r="R1" s="16" t="s">
        <v>215</v>
      </c>
      <c r="S1" s="16" t="s">
        <v>216</v>
      </c>
      <c r="T1" s="16" t="s">
        <v>2059</v>
      </c>
      <c r="U1" s="16" t="s">
        <v>217</v>
      </c>
      <c r="V1" s="16" t="s">
        <v>218</v>
      </c>
      <c r="W1" s="16" t="s">
        <v>219</v>
      </c>
      <c r="X1" s="16" t="s">
        <v>220</v>
      </c>
      <c r="Y1" s="16" t="s">
        <v>221</v>
      </c>
      <c r="Z1" s="16" t="s">
        <v>8793</v>
      </c>
      <c r="AA1" s="16" t="s">
        <v>9616</v>
      </c>
      <c r="AB1" s="16" t="s">
        <v>8794</v>
      </c>
      <c r="AC1" s="16" t="s">
        <v>8795</v>
      </c>
      <c r="AD1" s="16" t="s">
        <v>8796</v>
      </c>
      <c r="AE1" s="16" t="s">
        <v>8797</v>
      </c>
      <c r="AF1" s="16" t="s">
        <v>9610</v>
      </c>
      <c r="AG1" s="16" t="s">
        <v>9611</v>
      </c>
      <c r="AH1" s="16" t="s">
        <v>9612</v>
      </c>
      <c r="AI1" s="16" t="s">
        <v>9613</v>
      </c>
      <c r="AJ1" s="16" t="s">
        <v>222</v>
      </c>
      <c r="AK1" s="16" t="s">
        <v>223</v>
      </c>
      <c r="AL1" s="16" t="s">
        <v>224</v>
      </c>
      <c r="AM1" s="16" t="s">
        <v>8770</v>
      </c>
      <c r="AN1" s="16" t="s">
        <v>8771</v>
      </c>
      <c r="AO1" s="16" t="s">
        <v>8772</v>
      </c>
      <c r="AP1" s="16" t="s">
        <v>8773</v>
      </c>
      <c r="AQ1" s="16" t="s">
        <v>226</v>
      </c>
      <c r="AR1" s="16" t="s">
        <v>228</v>
      </c>
      <c r="AS1" s="16" t="s">
        <v>227</v>
      </c>
      <c r="AT1" s="16" t="s">
        <v>225</v>
      </c>
      <c r="AU1" s="16" t="s">
        <v>8792</v>
      </c>
    </row>
    <row r="2" spans="1:47" x14ac:dyDescent="0.25">
      <c r="A2" s="21">
        <v>1</v>
      </c>
      <c r="B2" s="95" t="s">
        <v>288</v>
      </c>
      <c r="C2" s="21">
        <v>808</v>
      </c>
      <c r="D2" s="21" t="s">
        <v>233</v>
      </c>
      <c r="E2" s="21" t="s">
        <v>240</v>
      </c>
      <c r="F2" s="21" t="str">
        <f>+SUBSTITUTE(SUBSTITUTE(SUBSTITUTE(UPPER(E2)," ",""),"'",""),".","")</f>
        <v>KAFEBUS</v>
      </c>
      <c r="G2" s="21" t="s">
        <v>181</v>
      </c>
      <c r="I2" s="21" t="s">
        <v>1316</v>
      </c>
      <c r="J2" s="21" t="s">
        <v>1311</v>
      </c>
      <c r="K2" s="21" t="s">
        <v>1312</v>
      </c>
      <c r="L2" s="21">
        <v>50</v>
      </c>
      <c r="M2" s="21" t="s">
        <v>1314</v>
      </c>
      <c r="N2" s="21">
        <v>45</v>
      </c>
      <c r="O2" s="21">
        <v>70</v>
      </c>
      <c r="P2" s="21" t="s">
        <v>1313</v>
      </c>
      <c r="Q2" s="21" t="s">
        <v>1321</v>
      </c>
      <c r="R2" s="21" t="s">
        <v>3660</v>
      </c>
      <c r="S2" s="22" t="s">
        <v>2061</v>
      </c>
      <c r="T2" s="21" t="s">
        <v>2060</v>
      </c>
      <c r="U2" s="21">
        <v>5355</v>
      </c>
      <c r="V2" s="21">
        <v>1.5</v>
      </c>
      <c r="W2" s="21">
        <v>6</v>
      </c>
      <c r="X2" s="21" t="s">
        <v>2055</v>
      </c>
      <c r="Z2" s="21">
        <f t="shared" ref="Z2:Z65" si="0">C2</f>
        <v>808</v>
      </c>
      <c r="AA2" s="21">
        <v>1</v>
      </c>
      <c r="AB2" s="21">
        <v>0</v>
      </c>
      <c r="AC2" s="21">
        <v>0</v>
      </c>
      <c r="AD2" s="21">
        <v>0</v>
      </c>
      <c r="AE2" s="21">
        <v>0</v>
      </c>
      <c r="AF2" s="21">
        <v>0</v>
      </c>
      <c r="AG2" s="21">
        <v>0</v>
      </c>
      <c r="AH2" s="21">
        <v>0</v>
      </c>
      <c r="AI2" s="21">
        <v>0</v>
      </c>
      <c r="AJ2" s="17" t="str">
        <f>+Z2&amp;","&amp;AA2&amp;","&amp;AB2&amp;","&amp;AC2&amp;","&amp;AD2&amp;","&amp;AE2&amp;","&amp;AF2&amp;","&amp;AG2&amp;","&amp;AH2&amp;","&amp;AI2</f>
        <v>808,1,0,0,0,0,0,0,0,0</v>
      </c>
      <c r="AK2" s="21" t="s">
        <v>2035</v>
      </c>
      <c r="AL2" s="22" t="s">
        <v>2016</v>
      </c>
      <c r="AQ2" s="21">
        <v>0</v>
      </c>
      <c r="AR2" s="21">
        <v>25</v>
      </c>
      <c r="AS2" s="21">
        <v>0</v>
      </c>
      <c r="AT2" s="21" t="str">
        <f>+F3&amp;",Level,16"</f>
        <v>MONKAFE,Level,16</v>
      </c>
    </row>
    <row r="3" spans="1:47" x14ac:dyDescent="0.25">
      <c r="A3" s="21">
        <v>2</v>
      </c>
      <c r="B3" s="95" t="s">
        <v>289</v>
      </c>
      <c r="C3" s="21">
        <v>809</v>
      </c>
      <c r="D3" s="21" t="s">
        <v>233</v>
      </c>
      <c r="E3" s="21" t="s">
        <v>9615</v>
      </c>
      <c r="F3" s="21" t="str">
        <f t="shared" ref="F3:F66" si="1">+SUBSTITUTE(SUBSTITUTE(SUBSTITUTE(UPPER(E3)," ",""),"'",""),".","")</f>
        <v>MONKAFE</v>
      </c>
      <c r="G3" s="21" t="s">
        <v>181</v>
      </c>
      <c r="I3" s="21" t="s">
        <v>2005</v>
      </c>
      <c r="J3" s="21" t="s">
        <v>1311</v>
      </c>
      <c r="K3" s="21" t="s">
        <v>1312</v>
      </c>
      <c r="L3" s="21">
        <v>150</v>
      </c>
      <c r="M3" s="21" t="s">
        <v>1315</v>
      </c>
      <c r="N3" s="21">
        <v>45</v>
      </c>
      <c r="O3" s="21">
        <v>70</v>
      </c>
      <c r="P3" s="21" t="s">
        <v>1313</v>
      </c>
      <c r="Q3" s="21" t="s">
        <v>1321</v>
      </c>
      <c r="R3" s="21" t="s">
        <v>3650</v>
      </c>
      <c r="S3" s="22" t="s">
        <v>2061</v>
      </c>
      <c r="T3" s="21" t="s">
        <v>2060</v>
      </c>
      <c r="U3" s="21">
        <v>5355</v>
      </c>
      <c r="V3" s="21">
        <v>3</v>
      </c>
      <c r="W3" s="21">
        <v>12</v>
      </c>
      <c r="X3" s="21" t="s">
        <v>2055</v>
      </c>
      <c r="Z3" s="21">
        <f t="shared" si="0"/>
        <v>809</v>
      </c>
      <c r="AA3" s="21">
        <v>2</v>
      </c>
      <c r="AB3" s="21">
        <v>0</v>
      </c>
      <c r="AC3" s="21">
        <v>0</v>
      </c>
      <c r="AD3" s="21">
        <v>0</v>
      </c>
      <c r="AE3" s="21">
        <v>0</v>
      </c>
      <c r="AF3" s="21">
        <v>0</v>
      </c>
      <c r="AG3" s="21">
        <v>0</v>
      </c>
      <c r="AH3" s="21">
        <v>0</v>
      </c>
      <c r="AI3" s="21">
        <v>0</v>
      </c>
      <c r="AJ3" s="17" t="str">
        <f t="shared" ref="AJ3:AJ66" si="2">+Z3&amp;","&amp;AA3&amp;","&amp;AB3&amp;","&amp;AC3&amp;","&amp;AD3&amp;","&amp;AE3&amp;","&amp;AF3&amp;","&amp;AG3&amp;","&amp;AH3&amp;","&amp;AI3</f>
        <v>809,2,0,0,0,0,0,0,0,0</v>
      </c>
      <c r="AK3" s="21" t="s">
        <v>2035</v>
      </c>
      <c r="AL3" s="22" t="s">
        <v>2016</v>
      </c>
      <c r="AQ3" s="21">
        <v>0</v>
      </c>
      <c r="AR3" s="21">
        <v>25</v>
      </c>
      <c r="AS3" s="21">
        <v>0</v>
      </c>
      <c r="AT3" s="21" t="str">
        <f>+F4&amp;",Level,34"</f>
        <v>KAPUCHINUS,Level,34</v>
      </c>
    </row>
    <row r="4" spans="1:47" x14ac:dyDescent="0.25">
      <c r="A4" s="21">
        <v>3</v>
      </c>
      <c r="B4" s="95" t="s">
        <v>290</v>
      </c>
      <c r="C4" s="21">
        <v>810</v>
      </c>
      <c r="D4" s="21" t="s">
        <v>233</v>
      </c>
      <c r="E4" s="21" t="s">
        <v>239</v>
      </c>
      <c r="F4" s="21" t="str">
        <f t="shared" si="1"/>
        <v>KAPUCHINUS</v>
      </c>
      <c r="G4" s="21" t="s">
        <v>181</v>
      </c>
      <c r="H4" s="21" t="s">
        <v>182</v>
      </c>
      <c r="I4" s="21" t="s">
        <v>2009</v>
      </c>
      <c r="J4" s="21" t="s">
        <v>1311</v>
      </c>
      <c r="K4" s="21" t="s">
        <v>1312</v>
      </c>
      <c r="L4" s="21">
        <v>250</v>
      </c>
      <c r="M4" s="21" t="s">
        <v>2013</v>
      </c>
      <c r="N4" s="21">
        <v>45</v>
      </c>
      <c r="O4" s="21">
        <v>70</v>
      </c>
      <c r="P4" s="21" t="s">
        <v>1313</v>
      </c>
      <c r="Q4" s="21" t="s">
        <v>1321</v>
      </c>
      <c r="R4" s="21" t="s">
        <v>3651</v>
      </c>
      <c r="S4" s="22" t="s">
        <v>2061</v>
      </c>
      <c r="T4" s="21" t="s">
        <v>2060</v>
      </c>
      <c r="U4" s="21">
        <v>5355</v>
      </c>
      <c r="V4" s="21">
        <v>4.8</v>
      </c>
      <c r="W4" s="21">
        <v>18</v>
      </c>
      <c r="X4" s="21" t="s">
        <v>2055</v>
      </c>
      <c r="Z4" s="21">
        <f t="shared" si="0"/>
        <v>810</v>
      </c>
      <c r="AA4" s="21">
        <v>3</v>
      </c>
      <c r="AB4" s="21">
        <v>0</v>
      </c>
      <c r="AC4" s="21">
        <v>0</v>
      </c>
      <c r="AD4" s="21">
        <v>0</v>
      </c>
      <c r="AE4" s="21">
        <v>0</v>
      </c>
      <c r="AF4" s="21">
        <v>0</v>
      </c>
      <c r="AG4" s="21">
        <v>0</v>
      </c>
      <c r="AH4" s="21">
        <v>0</v>
      </c>
      <c r="AI4" s="21">
        <v>0</v>
      </c>
      <c r="AJ4" s="17" t="str">
        <f t="shared" si="2"/>
        <v>810,3,0,0,0,0,0,0,0,0</v>
      </c>
      <c r="AK4" s="21" t="s">
        <v>2035</v>
      </c>
      <c r="AL4" s="22" t="s">
        <v>2016</v>
      </c>
      <c r="AQ4" s="21">
        <v>0</v>
      </c>
      <c r="AR4" s="21">
        <v>25</v>
      </c>
      <c r="AS4" s="21">
        <v>0</v>
      </c>
    </row>
    <row r="5" spans="1:47" x14ac:dyDescent="0.25">
      <c r="A5" s="21">
        <v>4</v>
      </c>
      <c r="B5" s="94" t="s">
        <v>292</v>
      </c>
      <c r="C5" s="21">
        <v>811</v>
      </c>
      <c r="D5" s="21" t="s">
        <v>234</v>
      </c>
      <c r="E5" s="21" t="s">
        <v>246</v>
      </c>
      <c r="F5" s="21" t="str">
        <f t="shared" si="1"/>
        <v>MBOREVI</v>
      </c>
      <c r="G5" s="21" t="s">
        <v>178</v>
      </c>
      <c r="I5" s="21" t="s">
        <v>1317</v>
      </c>
      <c r="J5" s="21" t="s">
        <v>1311</v>
      </c>
      <c r="K5" s="21" t="s">
        <v>1312</v>
      </c>
      <c r="L5" s="21">
        <v>50</v>
      </c>
      <c r="M5" s="21" t="s">
        <v>2028</v>
      </c>
      <c r="N5" s="21">
        <v>45</v>
      </c>
      <c r="O5" s="21">
        <v>70</v>
      </c>
      <c r="P5" s="21" t="s">
        <v>2036</v>
      </c>
      <c r="Q5" s="21" t="s">
        <v>2040</v>
      </c>
      <c r="R5" s="23" t="s">
        <v>3661</v>
      </c>
      <c r="S5" s="22" t="s">
        <v>2061</v>
      </c>
      <c r="T5" s="21" t="s">
        <v>2049</v>
      </c>
      <c r="U5" s="21">
        <v>5355</v>
      </c>
      <c r="V5" s="22">
        <v>6.4</v>
      </c>
      <c r="W5" s="22">
        <v>24</v>
      </c>
      <c r="X5" s="21" t="s">
        <v>2056</v>
      </c>
      <c r="Z5" s="21">
        <f t="shared" si="0"/>
        <v>811</v>
      </c>
      <c r="AA5" s="21">
        <v>4</v>
      </c>
      <c r="AB5" s="21">
        <v>0</v>
      </c>
      <c r="AC5" s="21">
        <v>0</v>
      </c>
      <c r="AD5" s="21">
        <v>0</v>
      </c>
      <c r="AE5" s="21">
        <v>0</v>
      </c>
      <c r="AF5" s="21">
        <v>0</v>
      </c>
      <c r="AG5" s="21">
        <v>0</v>
      </c>
      <c r="AH5" s="21">
        <v>0</v>
      </c>
      <c r="AI5" s="21">
        <v>0</v>
      </c>
      <c r="AJ5" s="17" t="str">
        <f t="shared" si="2"/>
        <v>811,4,0,0,0,0,0,0,0,0</v>
      </c>
      <c r="AK5" s="21" t="s">
        <v>234</v>
      </c>
      <c r="AL5" s="23" t="s">
        <v>9617</v>
      </c>
      <c r="AQ5" s="21">
        <v>0</v>
      </c>
      <c r="AR5" s="21">
        <v>25</v>
      </c>
      <c r="AS5" s="21">
        <v>0</v>
      </c>
      <c r="AT5" s="21" t="str">
        <f>+F6&amp;",Level,16"</f>
        <v>KABOMANI,Level,16</v>
      </c>
    </row>
    <row r="6" spans="1:47" x14ac:dyDescent="0.25">
      <c r="A6" s="21">
        <v>5</v>
      </c>
      <c r="B6" s="94" t="s">
        <v>293</v>
      </c>
      <c r="C6" s="21">
        <v>812</v>
      </c>
      <c r="D6" s="21" t="s">
        <v>234</v>
      </c>
      <c r="E6" s="21" t="s">
        <v>247</v>
      </c>
      <c r="F6" s="21" t="str">
        <f t="shared" si="1"/>
        <v>KABOMANI</v>
      </c>
      <c r="G6" s="21" t="s">
        <v>178</v>
      </c>
      <c r="I6" s="21" t="s">
        <v>2026</v>
      </c>
      <c r="J6" s="21" t="s">
        <v>1311</v>
      </c>
      <c r="K6" s="21" t="s">
        <v>1312</v>
      </c>
      <c r="L6" s="21">
        <v>150</v>
      </c>
      <c r="M6" s="21" t="s">
        <v>2029</v>
      </c>
      <c r="N6" s="21">
        <v>45</v>
      </c>
      <c r="O6" s="21">
        <v>70</v>
      </c>
      <c r="P6" s="21" t="s">
        <v>2036</v>
      </c>
      <c r="Q6" s="21" t="s">
        <v>2040</v>
      </c>
      <c r="R6" s="23" t="s">
        <v>3652</v>
      </c>
      <c r="S6" s="22" t="s">
        <v>2061</v>
      </c>
      <c r="T6" s="21" t="s">
        <v>2049</v>
      </c>
      <c r="U6" s="21">
        <v>5355</v>
      </c>
      <c r="V6" s="22">
        <v>8.0500000000000007</v>
      </c>
      <c r="W6" s="22">
        <v>30</v>
      </c>
      <c r="X6" s="21" t="s">
        <v>2056</v>
      </c>
      <c r="Z6" s="21">
        <f t="shared" si="0"/>
        <v>812</v>
      </c>
      <c r="AA6" s="21">
        <v>5</v>
      </c>
      <c r="AB6" s="21">
        <v>0</v>
      </c>
      <c r="AC6" s="21">
        <v>0</v>
      </c>
      <c r="AD6" s="21">
        <v>0</v>
      </c>
      <c r="AE6" s="21">
        <v>0</v>
      </c>
      <c r="AF6" s="21">
        <v>0</v>
      </c>
      <c r="AG6" s="21">
        <v>0</v>
      </c>
      <c r="AH6" s="21">
        <v>0</v>
      </c>
      <c r="AI6" s="21">
        <v>0</v>
      </c>
      <c r="AJ6" s="17" t="str">
        <f t="shared" si="2"/>
        <v>812,5,0,0,0,0,0,0,0,0</v>
      </c>
      <c r="AK6" s="21" t="s">
        <v>234</v>
      </c>
      <c r="AL6" s="22" t="s">
        <v>2016</v>
      </c>
      <c r="AQ6" s="21">
        <v>0</v>
      </c>
      <c r="AR6" s="21">
        <v>25</v>
      </c>
      <c r="AS6" s="21">
        <v>0</v>
      </c>
      <c r="AT6" s="21" t="str">
        <f>+F7&amp;",Level,34"</f>
        <v>BAIRDII,Level,34</v>
      </c>
    </row>
    <row r="7" spans="1:47" x14ac:dyDescent="0.25">
      <c r="A7" s="21">
        <v>6</v>
      </c>
      <c r="B7" s="94" t="s">
        <v>294</v>
      </c>
      <c r="C7" s="21">
        <v>813</v>
      </c>
      <c r="D7" s="21" t="s">
        <v>234</v>
      </c>
      <c r="E7" s="21" t="s">
        <v>248</v>
      </c>
      <c r="F7" s="21" t="str">
        <f t="shared" si="1"/>
        <v>BAIRDII</v>
      </c>
      <c r="G7" s="21" t="s">
        <v>178</v>
      </c>
      <c r="H7" s="21" t="s">
        <v>192</v>
      </c>
      <c r="I7" s="21" t="s">
        <v>2027</v>
      </c>
      <c r="J7" s="21" t="s">
        <v>1311</v>
      </c>
      <c r="K7" s="21" t="s">
        <v>1312</v>
      </c>
      <c r="L7" s="21">
        <v>250</v>
      </c>
      <c r="M7" s="21" t="s">
        <v>2030</v>
      </c>
      <c r="N7" s="21">
        <v>45</v>
      </c>
      <c r="O7" s="21">
        <v>70</v>
      </c>
      <c r="P7" s="21" t="s">
        <v>2036</v>
      </c>
      <c r="Q7" s="21" t="s">
        <v>2040</v>
      </c>
      <c r="R7" s="23" t="s">
        <v>3653</v>
      </c>
      <c r="S7" s="22" t="s">
        <v>2061</v>
      </c>
      <c r="T7" s="21" t="s">
        <v>2049</v>
      </c>
      <c r="U7" s="21">
        <v>5355</v>
      </c>
      <c r="V7" s="22">
        <v>9.6999999999999993</v>
      </c>
      <c r="W7" s="22">
        <v>36</v>
      </c>
      <c r="X7" s="21" t="s">
        <v>2056</v>
      </c>
      <c r="Z7" s="21">
        <f t="shared" si="0"/>
        <v>813</v>
      </c>
      <c r="AA7" s="21">
        <v>6</v>
      </c>
      <c r="AB7" s="21">
        <v>0</v>
      </c>
      <c r="AC7" s="21">
        <v>0</v>
      </c>
      <c r="AD7" s="21">
        <v>0</v>
      </c>
      <c r="AE7" s="21">
        <v>0</v>
      </c>
      <c r="AF7" s="21">
        <v>0</v>
      </c>
      <c r="AG7" s="21">
        <v>0</v>
      </c>
      <c r="AH7" s="21">
        <v>0</v>
      </c>
      <c r="AI7" s="21">
        <v>0</v>
      </c>
      <c r="AJ7" s="17" t="str">
        <f t="shared" si="2"/>
        <v>813,6,0,0,0,0,0,0,0,0</v>
      </c>
      <c r="AK7" s="21" t="s">
        <v>234</v>
      </c>
      <c r="AL7" s="22" t="s">
        <v>2016</v>
      </c>
      <c r="AQ7" s="21">
        <v>0</v>
      </c>
      <c r="AR7" s="21">
        <v>25</v>
      </c>
      <c r="AS7" s="21">
        <v>0</v>
      </c>
    </row>
    <row r="8" spans="1:47" x14ac:dyDescent="0.25">
      <c r="A8" s="21">
        <v>7</v>
      </c>
      <c r="B8" s="57" t="s">
        <v>297</v>
      </c>
      <c r="C8" s="21">
        <v>814</v>
      </c>
      <c r="D8" s="21" t="s">
        <v>235</v>
      </c>
      <c r="E8" s="21" t="s">
        <v>245</v>
      </c>
      <c r="F8" s="21" t="str">
        <f t="shared" si="1"/>
        <v>TRIKEKUS</v>
      </c>
      <c r="G8" s="21" t="s">
        <v>179</v>
      </c>
      <c r="I8" s="21" t="s">
        <v>1318</v>
      </c>
      <c r="J8" s="21" t="s">
        <v>1311</v>
      </c>
      <c r="K8" s="21" t="s">
        <v>1312</v>
      </c>
      <c r="L8" s="21">
        <v>50</v>
      </c>
      <c r="M8" s="21" t="s">
        <v>2046</v>
      </c>
      <c r="N8" s="21">
        <v>45</v>
      </c>
      <c r="O8" s="21">
        <v>70</v>
      </c>
      <c r="P8" s="21" t="s">
        <v>2037</v>
      </c>
      <c r="Q8" s="21" t="s">
        <v>2043</v>
      </c>
      <c r="R8" s="23" t="s">
        <v>3662</v>
      </c>
      <c r="S8" s="22" t="s">
        <v>2061</v>
      </c>
      <c r="T8" s="21" t="s">
        <v>2050</v>
      </c>
      <c r="U8" s="21">
        <v>5355</v>
      </c>
      <c r="V8" s="22">
        <v>11.35</v>
      </c>
      <c r="W8" s="22">
        <v>42</v>
      </c>
      <c r="X8" s="21" t="s">
        <v>2057</v>
      </c>
      <c r="Z8" s="21">
        <f t="shared" si="0"/>
        <v>814</v>
      </c>
      <c r="AA8" s="21">
        <v>7</v>
      </c>
      <c r="AB8" s="21">
        <v>0</v>
      </c>
      <c r="AC8" s="21">
        <v>0</v>
      </c>
      <c r="AD8" s="21">
        <v>0</v>
      </c>
      <c r="AE8" s="21">
        <v>0</v>
      </c>
      <c r="AF8" s="21">
        <v>0</v>
      </c>
      <c r="AG8" s="21">
        <v>0</v>
      </c>
      <c r="AH8" s="21">
        <v>0</v>
      </c>
      <c r="AI8" s="21">
        <v>0</v>
      </c>
      <c r="AJ8" s="17" t="str">
        <f t="shared" si="2"/>
        <v>814,7,0,0,0,0,0,0,0,0</v>
      </c>
      <c r="AK8" s="21" t="s">
        <v>235</v>
      </c>
      <c r="AL8" s="22" t="s">
        <v>2016</v>
      </c>
      <c r="AQ8" s="21">
        <v>0</v>
      </c>
      <c r="AR8" s="21">
        <v>25</v>
      </c>
      <c r="AS8" s="21">
        <v>0</v>
      </c>
      <c r="AT8" s="21" t="str">
        <f>+F9&amp;",Level,16"</f>
        <v>INIGATI,Level,16</v>
      </c>
    </row>
    <row r="9" spans="1:47" x14ac:dyDescent="0.25">
      <c r="A9" s="21">
        <v>8</v>
      </c>
      <c r="B9" s="57" t="s">
        <v>298</v>
      </c>
      <c r="C9" s="21">
        <v>815</v>
      </c>
      <c r="D9" s="21" t="s">
        <v>235</v>
      </c>
      <c r="E9" s="21" t="s">
        <v>3683</v>
      </c>
      <c r="F9" s="21" t="str">
        <f t="shared" si="1"/>
        <v>INIGATI</v>
      </c>
      <c r="G9" s="21" t="s">
        <v>179</v>
      </c>
      <c r="I9" s="21" t="s">
        <v>2006</v>
      </c>
      <c r="J9" s="21" t="s">
        <v>1311</v>
      </c>
      <c r="K9" s="21" t="s">
        <v>1312</v>
      </c>
      <c r="L9" s="21">
        <v>150</v>
      </c>
      <c r="M9" s="21" t="s">
        <v>2047</v>
      </c>
      <c r="N9" s="21">
        <v>45</v>
      </c>
      <c r="O9" s="21">
        <v>70</v>
      </c>
      <c r="P9" s="21" t="s">
        <v>2037</v>
      </c>
      <c r="Q9" s="21" t="s">
        <v>2043</v>
      </c>
      <c r="R9" s="23" t="s">
        <v>3654</v>
      </c>
      <c r="S9" s="22" t="s">
        <v>2061</v>
      </c>
      <c r="T9" s="21" t="s">
        <v>2050</v>
      </c>
      <c r="U9" s="21">
        <v>5355</v>
      </c>
      <c r="V9" s="22">
        <v>13</v>
      </c>
      <c r="W9" s="22">
        <v>48</v>
      </c>
      <c r="X9" s="21" t="s">
        <v>2057</v>
      </c>
      <c r="Z9" s="21">
        <f t="shared" si="0"/>
        <v>815</v>
      </c>
      <c r="AA9" s="21">
        <v>8</v>
      </c>
      <c r="AB9" s="21">
        <v>0</v>
      </c>
      <c r="AC9" s="21">
        <v>0</v>
      </c>
      <c r="AD9" s="21">
        <v>0</v>
      </c>
      <c r="AE9" s="21">
        <v>0</v>
      </c>
      <c r="AF9" s="21">
        <v>0</v>
      </c>
      <c r="AG9" s="21">
        <v>0</v>
      </c>
      <c r="AH9" s="21">
        <v>0</v>
      </c>
      <c r="AI9" s="21">
        <v>0</v>
      </c>
      <c r="AJ9" s="17" t="str">
        <f t="shared" si="2"/>
        <v>815,8,0,0,0,0,0,0,0,0</v>
      </c>
      <c r="AK9" s="21" t="s">
        <v>235</v>
      </c>
      <c r="AL9" s="22" t="s">
        <v>2016</v>
      </c>
      <c r="AQ9" s="21">
        <v>0</v>
      </c>
      <c r="AR9" s="21">
        <v>25</v>
      </c>
      <c r="AS9" s="21">
        <v>0</v>
      </c>
      <c r="AT9" s="21" t="str">
        <f>+F10&amp;",Level,34"</f>
        <v>MANATAUR,Level,34</v>
      </c>
    </row>
    <row r="10" spans="1:47" x14ac:dyDescent="0.25">
      <c r="A10" s="21">
        <v>9</v>
      </c>
      <c r="B10" s="57" t="s">
        <v>299</v>
      </c>
      <c r="C10" s="21">
        <v>816</v>
      </c>
      <c r="D10" s="21" t="s">
        <v>235</v>
      </c>
      <c r="E10" s="21" t="s">
        <v>3682</v>
      </c>
      <c r="F10" s="21" t="str">
        <f t="shared" si="1"/>
        <v>MANATAUR</v>
      </c>
      <c r="G10" s="21" t="s">
        <v>179</v>
      </c>
      <c r="H10" s="21" t="s">
        <v>190</v>
      </c>
      <c r="I10" s="21" t="s">
        <v>2010</v>
      </c>
      <c r="J10" s="21" t="s">
        <v>1311</v>
      </c>
      <c r="K10" s="21" t="s">
        <v>1312</v>
      </c>
      <c r="L10" s="21">
        <v>250</v>
      </c>
      <c r="M10" s="21" t="s">
        <v>2048</v>
      </c>
      <c r="N10" s="21">
        <v>45</v>
      </c>
      <c r="O10" s="21">
        <v>70</v>
      </c>
      <c r="P10" s="21" t="s">
        <v>2037</v>
      </c>
      <c r="Q10" s="21" t="s">
        <v>2043</v>
      </c>
      <c r="R10" s="23" t="s">
        <v>3655</v>
      </c>
      <c r="S10" s="22" t="s">
        <v>2061</v>
      </c>
      <c r="T10" s="21" t="s">
        <v>2050</v>
      </c>
      <c r="U10" s="21">
        <v>5355</v>
      </c>
      <c r="V10" s="22">
        <v>14.65</v>
      </c>
      <c r="W10" s="22">
        <v>54</v>
      </c>
      <c r="X10" s="21" t="s">
        <v>2057</v>
      </c>
      <c r="Z10" s="21">
        <f t="shared" si="0"/>
        <v>816</v>
      </c>
      <c r="AA10" s="21">
        <v>9</v>
      </c>
      <c r="AB10" s="21">
        <v>0</v>
      </c>
      <c r="AC10" s="21">
        <v>0</v>
      </c>
      <c r="AD10" s="21">
        <v>0</v>
      </c>
      <c r="AE10" s="21">
        <v>0</v>
      </c>
      <c r="AF10" s="21">
        <v>0</v>
      </c>
      <c r="AG10" s="21">
        <v>0</v>
      </c>
      <c r="AH10" s="21">
        <v>0</v>
      </c>
      <c r="AI10" s="21">
        <v>0</v>
      </c>
      <c r="AJ10" s="17" t="str">
        <f t="shared" si="2"/>
        <v>816,9,0,0,0,0,0,0,0,0</v>
      </c>
      <c r="AK10" s="21" t="s">
        <v>235</v>
      </c>
      <c r="AL10" s="22" t="s">
        <v>2016</v>
      </c>
      <c r="AQ10" s="21">
        <v>0</v>
      </c>
      <c r="AR10" s="21">
        <v>25</v>
      </c>
      <c r="AS10" s="21">
        <v>0</v>
      </c>
    </row>
    <row r="11" spans="1:47" x14ac:dyDescent="0.25">
      <c r="A11" s="21">
        <v>10</v>
      </c>
      <c r="B11" s="66"/>
      <c r="C11" s="21">
        <v>817</v>
      </c>
      <c r="D11" s="21" t="s">
        <v>237</v>
      </c>
      <c r="E11" s="21" t="s">
        <v>244</v>
      </c>
      <c r="F11" s="21" t="str">
        <f t="shared" si="1"/>
        <v>ARCTUS</v>
      </c>
      <c r="G11" s="21" t="s">
        <v>193</v>
      </c>
      <c r="I11" s="21" t="s">
        <v>1320</v>
      </c>
      <c r="J11" s="21" t="s">
        <v>1311</v>
      </c>
      <c r="K11" s="21" t="s">
        <v>1312</v>
      </c>
      <c r="L11" s="21">
        <v>50</v>
      </c>
      <c r="M11" s="21" t="s">
        <v>2031</v>
      </c>
      <c r="N11" s="21">
        <v>45</v>
      </c>
      <c r="O11" s="21">
        <v>70</v>
      </c>
      <c r="P11" s="21" t="s">
        <v>2039</v>
      </c>
      <c r="Q11" s="21" t="s">
        <v>2042</v>
      </c>
      <c r="R11" s="23" t="s">
        <v>3663</v>
      </c>
      <c r="S11" s="22" t="s">
        <v>2061</v>
      </c>
      <c r="T11" s="21" t="s">
        <v>2052</v>
      </c>
      <c r="U11" s="21">
        <v>5355</v>
      </c>
      <c r="V11" s="22">
        <v>21.25</v>
      </c>
      <c r="W11" s="22">
        <v>78</v>
      </c>
      <c r="X11" s="21" t="s">
        <v>2056</v>
      </c>
      <c r="Z11" s="21">
        <f t="shared" si="0"/>
        <v>817</v>
      </c>
      <c r="AA11" s="21">
        <v>10</v>
      </c>
      <c r="AB11" s="21">
        <v>0</v>
      </c>
      <c r="AC11" s="21">
        <v>0</v>
      </c>
      <c r="AD11" s="21">
        <v>0</v>
      </c>
      <c r="AE11" s="21">
        <v>0</v>
      </c>
      <c r="AF11" s="21">
        <v>0</v>
      </c>
      <c r="AG11" s="21">
        <v>0</v>
      </c>
      <c r="AH11" s="21">
        <v>0</v>
      </c>
      <c r="AI11" s="21">
        <v>0</v>
      </c>
      <c r="AJ11" s="17" t="str">
        <f t="shared" si="2"/>
        <v>817,10,0,0,0,0,0,0,0,0</v>
      </c>
      <c r="AK11" s="21" t="s">
        <v>2015</v>
      </c>
      <c r="AL11" s="22" t="s">
        <v>2016</v>
      </c>
      <c r="AQ11" s="21">
        <v>0</v>
      </c>
      <c r="AR11" s="21">
        <v>25</v>
      </c>
      <c r="AS11" s="21">
        <v>0</v>
      </c>
      <c r="AT11" s="21" t="str">
        <f>+F12&amp;",Level,16"</f>
        <v>UCUMARI,Level,16</v>
      </c>
    </row>
    <row r="12" spans="1:47" x14ac:dyDescent="0.25">
      <c r="A12" s="21">
        <v>11</v>
      </c>
      <c r="B12" s="66"/>
      <c r="C12" s="21">
        <v>818</v>
      </c>
      <c r="D12" s="21" t="s">
        <v>237</v>
      </c>
      <c r="E12" s="21" t="s">
        <v>242</v>
      </c>
      <c r="F12" s="21" t="str">
        <f t="shared" si="1"/>
        <v>UCUMARI</v>
      </c>
      <c r="G12" s="21" t="s">
        <v>193</v>
      </c>
      <c r="I12" s="21" t="s">
        <v>2008</v>
      </c>
      <c r="J12" s="21" t="s">
        <v>1311</v>
      </c>
      <c r="K12" s="21" t="s">
        <v>1312</v>
      </c>
      <c r="L12" s="21">
        <v>150</v>
      </c>
      <c r="M12" s="21" t="s">
        <v>2032</v>
      </c>
      <c r="N12" s="21">
        <v>45</v>
      </c>
      <c r="O12" s="21">
        <v>70</v>
      </c>
      <c r="P12" s="21" t="s">
        <v>2039</v>
      </c>
      <c r="Q12" s="21" t="s">
        <v>2042</v>
      </c>
      <c r="R12" s="23" t="s">
        <v>3656</v>
      </c>
      <c r="S12" s="22" t="s">
        <v>2061</v>
      </c>
      <c r="T12" s="21" t="s">
        <v>2052</v>
      </c>
      <c r="U12" s="21">
        <v>5355</v>
      </c>
      <c r="V12" s="22">
        <v>22.9</v>
      </c>
      <c r="W12" s="22">
        <v>84</v>
      </c>
      <c r="X12" s="21" t="s">
        <v>2056</v>
      </c>
      <c r="Z12" s="21">
        <f t="shared" si="0"/>
        <v>818</v>
      </c>
      <c r="AA12" s="21">
        <v>11</v>
      </c>
      <c r="AB12" s="21">
        <v>0</v>
      </c>
      <c r="AC12" s="21">
        <v>0</v>
      </c>
      <c r="AD12" s="21">
        <v>0</v>
      </c>
      <c r="AE12" s="21">
        <v>0</v>
      </c>
      <c r="AF12" s="21">
        <v>0</v>
      </c>
      <c r="AG12" s="21">
        <v>0</v>
      </c>
      <c r="AH12" s="21">
        <v>0</v>
      </c>
      <c r="AI12" s="21">
        <v>0</v>
      </c>
      <c r="AJ12" s="17" t="str">
        <f t="shared" si="2"/>
        <v>818,11,0,0,0,0,0,0,0,0</v>
      </c>
      <c r="AK12" s="21" t="s">
        <v>2015</v>
      </c>
      <c r="AL12" s="22" t="s">
        <v>2016</v>
      </c>
      <c r="AQ12" s="21">
        <v>0</v>
      </c>
      <c r="AR12" s="21">
        <v>25</v>
      </c>
      <c r="AS12" s="21">
        <v>0</v>
      </c>
      <c r="AT12" s="21" t="str">
        <f>+F13&amp;",Level,34"</f>
        <v>JUKUMARI,Level,34</v>
      </c>
    </row>
    <row r="13" spans="1:47" x14ac:dyDescent="0.25">
      <c r="A13" s="21">
        <v>12</v>
      </c>
      <c r="B13" s="66"/>
      <c r="C13" s="21">
        <v>819</v>
      </c>
      <c r="D13" s="21" t="s">
        <v>237</v>
      </c>
      <c r="E13" s="21" t="s">
        <v>243</v>
      </c>
      <c r="F13" s="21" t="str">
        <f t="shared" si="1"/>
        <v>JUKUMARI</v>
      </c>
      <c r="G13" s="21" t="s">
        <v>193</v>
      </c>
      <c r="H13" s="21" t="s">
        <v>188</v>
      </c>
      <c r="I13" s="21" t="s">
        <v>2012</v>
      </c>
      <c r="J13" s="21" t="s">
        <v>1311</v>
      </c>
      <c r="K13" s="21" t="s">
        <v>1312</v>
      </c>
      <c r="L13" s="21">
        <v>250</v>
      </c>
      <c r="M13" s="21" t="s">
        <v>2033</v>
      </c>
      <c r="N13" s="21">
        <v>45</v>
      </c>
      <c r="O13" s="21">
        <v>70</v>
      </c>
      <c r="P13" s="21" t="s">
        <v>2039</v>
      </c>
      <c r="Q13" s="21" t="s">
        <v>2042</v>
      </c>
      <c r="R13" s="23" t="s">
        <v>3657</v>
      </c>
      <c r="S13" s="22" t="s">
        <v>2061</v>
      </c>
      <c r="T13" s="21" t="s">
        <v>2052</v>
      </c>
      <c r="U13" s="21">
        <v>5355</v>
      </c>
      <c r="V13" s="22">
        <v>24.55</v>
      </c>
      <c r="W13" s="22">
        <v>90</v>
      </c>
      <c r="X13" s="21" t="s">
        <v>2056</v>
      </c>
      <c r="Z13" s="21">
        <f t="shared" si="0"/>
        <v>819</v>
      </c>
      <c r="AA13" s="21">
        <v>12</v>
      </c>
      <c r="AB13" s="21">
        <v>0</v>
      </c>
      <c r="AC13" s="21">
        <v>0</v>
      </c>
      <c r="AD13" s="21">
        <v>0</v>
      </c>
      <c r="AE13" s="21">
        <v>0</v>
      </c>
      <c r="AF13" s="21">
        <v>0</v>
      </c>
      <c r="AG13" s="21">
        <v>0</v>
      </c>
      <c r="AH13" s="21">
        <v>0</v>
      </c>
      <c r="AI13" s="21">
        <v>0</v>
      </c>
      <c r="AJ13" s="17" t="str">
        <f t="shared" si="2"/>
        <v>819,12,0,0,0,0,0,0,0,0</v>
      </c>
      <c r="AK13" s="21" t="s">
        <v>2015</v>
      </c>
      <c r="AL13" s="22" t="s">
        <v>2016</v>
      </c>
      <c r="AQ13" s="21">
        <v>0</v>
      </c>
      <c r="AR13" s="21">
        <v>25</v>
      </c>
      <c r="AS13" s="21">
        <v>0</v>
      </c>
    </row>
    <row r="14" spans="1:47" x14ac:dyDescent="0.25">
      <c r="A14" s="21">
        <v>13</v>
      </c>
      <c r="B14" s="44"/>
      <c r="C14" s="21">
        <v>820</v>
      </c>
      <c r="D14" s="21" t="s">
        <v>236</v>
      </c>
      <c r="E14" s="21" t="s">
        <v>249</v>
      </c>
      <c r="F14" s="21" t="str">
        <f t="shared" si="1"/>
        <v>NASAYUWE</v>
      </c>
      <c r="G14" s="21" t="s">
        <v>187</v>
      </c>
      <c r="I14" s="21" t="s">
        <v>1319</v>
      </c>
      <c r="J14" s="21" t="s">
        <v>1311</v>
      </c>
      <c r="K14" s="21" t="s">
        <v>1312</v>
      </c>
      <c r="L14" s="21">
        <v>50</v>
      </c>
      <c r="M14" s="21" t="s">
        <v>2034</v>
      </c>
      <c r="N14" s="21">
        <v>45</v>
      </c>
      <c r="O14" s="21">
        <v>70</v>
      </c>
      <c r="P14" s="21" t="s">
        <v>2038</v>
      </c>
      <c r="Q14" s="21" t="s">
        <v>2041</v>
      </c>
      <c r="R14" s="23" t="s">
        <v>3664</v>
      </c>
      <c r="S14" s="22" t="s">
        <v>2061</v>
      </c>
      <c r="T14" s="21" t="s">
        <v>2051</v>
      </c>
      <c r="U14" s="21">
        <v>5355</v>
      </c>
      <c r="V14" s="22">
        <v>16.3</v>
      </c>
      <c r="W14" s="22">
        <v>60</v>
      </c>
      <c r="X14" s="21" t="s">
        <v>2058</v>
      </c>
      <c r="Z14" s="21">
        <f t="shared" si="0"/>
        <v>820</v>
      </c>
      <c r="AA14" s="21">
        <v>13</v>
      </c>
      <c r="AB14" s="21">
        <v>0</v>
      </c>
      <c r="AC14" s="21">
        <v>0</v>
      </c>
      <c r="AD14" s="21">
        <v>0</v>
      </c>
      <c r="AE14" s="21">
        <v>0</v>
      </c>
      <c r="AF14" s="21">
        <v>0</v>
      </c>
      <c r="AG14" s="21">
        <v>0</v>
      </c>
      <c r="AH14" s="21">
        <v>0</v>
      </c>
      <c r="AI14" s="21">
        <v>0</v>
      </c>
      <c r="AJ14" s="17" t="str">
        <f t="shared" si="2"/>
        <v>820,13,0,0,0,0,0,0,0,0</v>
      </c>
      <c r="AK14" s="21" t="s">
        <v>2014</v>
      </c>
      <c r="AL14" s="22" t="s">
        <v>2016</v>
      </c>
      <c r="AQ14" s="21">
        <v>0</v>
      </c>
      <c r="AR14" s="21">
        <v>25</v>
      </c>
      <c r="AS14" s="21">
        <v>0</v>
      </c>
      <c r="AT14" s="21" t="str">
        <f>+F15&amp;",Level,16"</f>
        <v>NASALAME,Level,16</v>
      </c>
    </row>
    <row r="15" spans="1:47" x14ac:dyDescent="0.25">
      <c r="A15" s="21">
        <v>14</v>
      </c>
      <c r="B15" s="44"/>
      <c r="C15" s="21">
        <v>821</v>
      </c>
      <c r="D15" s="21" t="s">
        <v>236</v>
      </c>
      <c r="E15" s="21" t="s">
        <v>251</v>
      </c>
      <c r="F15" s="21" t="str">
        <f t="shared" si="1"/>
        <v>NASALAME</v>
      </c>
      <c r="G15" s="21" t="s">
        <v>187</v>
      </c>
      <c r="I15" s="21" t="s">
        <v>2007</v>
      </c>
      <c r="J15" s="21" t="s">
        <v>1311</v>
      </c>
      <c r="K15" s="21" t="s">
        <v>1312</v>
      </c>
      <c r="L15" s="21">
        <v>150</v>
      </c>
      <c r="M15" s="21" t="s">
        <v>2044</v>
      </c>
      <c r="N15" s="21">
        <v>45</v>
      </c>
      <c r="O15" s="21">
        <v>70</v>
      </c>
      <c r="P15" s="21" t="s">
        <v>2038</v>
      </c>
      <c r="Q15" s="21" t="s">
        <v>2041</v>
      </c>
      <c r="R15" s="23" t="s">
        <v>3658</v>
      </c>
      <c r="S15" s="22" t="s">
        <v>2061</v>
      </c>
      <c r="T15" s="21" t="s">
        <v>2051</v>
      </c>
      <c r="U15" s="21">
        <v>5355</v>
      </c>
      <c r="V15" s="22">
        <v>17.95</v>
      </c>
      <c r="W15" s="22">
        <v>66</v>
      </c>
      <c r="X15" s="21" t="s">
        <v>2058</v>
      </c>
      <c r="Z15" s="21">
        <f t="shared" si="0"/>
        <v>821</v>
      </c>
      <c r="AA15" s="21">
        <v>14</v>
      </c>
      <c r="AB15" s="21">
        <v>0</v>
      </c>
      <c r="AC15" s="21">
        <v>0</v>
      </c>
      <c r="AD15" s="21">
        <v>0</v>
      </c>
      <c r="AE15" s="21">
        <v>0</v>
      </c>
      <c r="AF15" s="21">
        <v>0</v>
      </c>
      <c r="AG15" s="21">
        <v>0</v>
      </c>
      <c r="AH15" s="21">
        <v>0</v>
      </c>
      <c r="AI15" s="21">
        <v>0</v>
      </c>
      <c r="AJ15" s="17" t="str">
        <f t="shared" si="2"/>
        <v>821,14,0,0,0,0,0,0,0,0</v>
      </c>
      <c r="AK15" s="21" t="s">
        <v>2014</v>
      </c>
      <c r="AL15" s="22" t="s">
        <v>2016</v>
      </c>
      <c r="AQ15" s="21">
        <v>0</v>
      </c>
      <c r="AR15" s="21">
        <v>25</v>
      </c>
      <c r="AS15" s="21">
        <v>0</v>
      </c>
      <c r="AT15" s="21" t="str">
        <f>+F16&amp;",Level,34"</f>
        <v>NASAPAEZ,Level,34</v>
      </c>
    </row>
    <row r="16" spans="1:47" x14ac:dyDescent="0.25">
      <c r="A16" s="21">
        <v>15</v>
      </c>
      <c r="B16" s="44"/>
      <c r="C16" s="21">
        <v>822</v>
      </c>
      <c r="D16" s="21" t="s">
        <v>236</v>
      </c>
      <c r="E16" s="21" t="s">
        <v>250</v>
      </c>
      <c r="F16" s="21" t="str">
        <f t="shared" si="1"/>
        <v>NASAPAEZ</v>
      </c>
      <c r="G16" s="21" t="s">
        <v>187</v>
      </c>
      <c r="H16" s="21" t="s">
        <v>186</v>
      </c>
      <c r="I16" s="21" t="s">
        <v>2011</v>
      </c>
      <c r="J16" s="21" t="s">
        <v>1311</v>
      </c>
      <c r="K16" s="21" t="s">
        <v>1312</v>
      </c>
      <c r="L16" s="21">
        <v>250</v>
      </c>
      <c r="M16" s="21" t="s">
        <v>2045</v>
      </c>
      <c r="N16" s="21">
        <v>45</v>
      </c>
      <c r="O16" s="21">
        <v>70</v>
      </c>
      <c r="P16" s="21" t="s">
        <v>2038</v>
      </c>
      <c r="Q16" s="21" t="s">
        <v>2041</v>
      </c>
      <c r="R16" s="23" t="s">
        <v>3659</v>
      </c>
      <c r="S16" s="22" t="s">
        <v>2061</v>
      </c>
      <c r="T16" s="21" t="s">
        <v>2051</v>
      </c>
      <c r="U16" s="21">
        <v>5355</v>
      </c>
      <c r="V16" s="22">
        <v>19.600000000000001</v>
      </c>
      <c r="W16" s="22">
        <v>72</v>
      </c>
      <c r="X16" s="21" t="s">
        <v>2058</v>
      </c>
      <c r="Z16" s="21">
        <f t="shared" si="0"/>
        <v>822</v>
      </c>
      <c r="AA16" s="21">
        <v>15</v>
      </c>
      <c r="AB16" s="21">
        <v>0</v>
      </c>
      <c r="AC16" s="21">
        <v>0</v>
      </c>
      <c r="AD16" s="21">
        <v>0</v>
      </c>
      <c r="AE16" s="21">
        <v>0</v>
      </c>
      <c r="AF16" s="21">
        <v>0</v>
      </c>
      <c r="AG16" s="21">
        <v>0</v>
      </c>
      <c r="AH16" s="21">
        <v>0</v>
      </c>
      <c r="AI16" s="21">
        <v>0</v>
      </c>
      <c r="AJ16" s="17" t="str">
        <f t="shared" si="2"/>
        <v>822,15,0,0,0,0,0,0,0,0</v>
      </c>
      <c r="AK16" s="21" t="s">
        <v>2014</v>
      </c>
      <c r="AL16" s="22" t="s">
        <v>2016</v>
      </c>
      <c r="AQ16" s="21">
        <v>0</v>
      </c>
      <c r="AR16" s="21">
        <v>25</v>
      </c>
      <c r="AS16" s="21">
        <v>0</v>
      </c>
    </row>
    <row r="17" spans="1:46" x14ac:dyDescent="0.25">
      <c r="A17" s="21">
        <v>16</v>
      </c>
      <c r="B17" s="54" t="s">
        <v>301</v>
      </c>
      <c r="C17" s="21">
        <v>823</v>
      </c>
      <c r="D17" s="21" t="s">
        <v>256</v>
      </c>
      <c r="E17" s="21" t="s">
        <v>257</v>
      </c>
      <c r="F17" s="21" t="str">
        <f t="shared" si="1"/>
        <v>LARMIGA</v>
      </c>
      <c r="G17" s="21" t="s">
        <v>170</v>
      </c>
      <c r="I17" s="21" t="s">
        <v>10702</v>
      </c>
      <c r="J17" s="16" t="s">
        <v>5421</v>
      </c>
      <c r="K17" s="16" t="s">
        <v>5422</v>
      </c>
      <c r="L17" s="17">
        <v>39</v>
      </c>
      <c r="M17" s="21" t="s">
        <v>5415</v>
      </c>
      <c r="N17" s="21">
        <v>255</v>
      </c>
      <c r="O17" s="21">
        <v>20</v>
      </c>
      <c r="P17" s="21" t="s">
        <v>10703</v>
      </c>
      <c r="Q17" s="21" t="s">
        <v>3795</v>
      </c>
      <c r="R17" s="23" t="s">
        <v>11022</v>
      </c>
      <c r="S17" s="22" t="s">
        <v>2061</v>
      </c>
      <c r="T17" s="21" t="s">
        <v>1372</v>
      </c>
      <c r="U17" s="21">
        <v>4080</v>
      </c>
      <c r="V17" s="22">
        <v>0.1</v>
      </c>
      <c r="W17" s="22">
        <v>0.1</v>
      </c>
      <c r="X17" s="21" t="s">
        <v>2056</v>
      </c>
      <c r="Z17" s="21">
        <f t="shared" si="0"/>
        <v>823</v>
      </c>
      <c r="AA17" s="21">
        <v>0</v>
      </c>
      <c r="AB17" s="21">
        <v>0</v>
      </c>
      <c r="AC17" s="21">
        <v>0</v>
      </c>
      <c r="AD17" s="21">
        <v>0</v>
      </c>
      <c r="AE17" s="21">
        <v>0</v>
      </c>
      <c r="AF17" s="21">
        <v>0</v>
      </c>
      <c r="AG17" s="21">
        <v>0</v>
      </c>
      <c r="AH17" s="21">
        <v>0</v>
      </c>
      <c r="AI17" s="21">
        <v>0</v>
      </c>
      <c r="AJ17" s="17" t="str">
        <f t="shared" si="2"/>
        <v>823,0,0,0,0,0,0,0,0,0</v>
      </c>
      <c r="AK17" s="21" t="s">
        <v>10704</v>
      </c>
      <c r="AL17" s="22" t="s">
        <v>2016</v>
      </c>
      <c r="AQ17" s="21">
        <v>0</v>
      </c>
      <c r="AR17" s="21">
        <v>25</v>
      </c>
      <c r="AS17" s="21">
        <v>0</v>
      </c>
      <c r="AT17" s="21" t="str">
        <f>+F18&amp;",Level,10"</f>
        <v>SOLENOPSIS,Level,10</v>
      </c>
    </row>
    <row r="18" spans="1:46" x14ac:dyDescent="0.25">
      <c r="A18" s="21">
        <v>17</v>
      </c>
      <c r="B18" s="54" t="s">
        <v>302</v>
      </c>
      <c r="C18" s="21">
        <v>824</v>
      </c>
      <c r="D18" s="21" t="s">
        <v>256</v>
      </c>
      <c r="E18" s="21" t="s">
        <v>255</v>
      </c>
      <c r="F18" s="21" t="str">
        <f t="shared" si="1"/>
        <v>SOLENOPSIS</v>
      </c>
      <c r="G18" s="21" t="s">
        <v>170</v>
      </c>
      <c r="H18" s="21" t="s">
        <v>178</v>
      </c>
      <c r="I18" s="21" t="s">
        <v>10707</v>
      </c>
      <c r="J18" s="16" t="s">
        <v>5421</v>
      </c>
      <c r="K18" s="16" t="s">
        <v>5422</v>
      </c>
      <c r="L18" s="21">
        <v>72</v>
      </c>
      <c r="M18" s="21" t="s">
        <v>5429</v>
      </c>
      <c r="N18" s="21">
        <v>120</v>
      </c>
      <c r="O18" s="21">
        <v>20</v>
      </c>
      <c r="P18" s="21" t="s">
        <v>3687</v>
      </c>
      <c r="R18" s="22" t="s">
        <v>10705</v>
      </c>
      <c r="S18" s="22" t="s">
        <v>2061</v>
      </c>
      <c r="T18" s="21" t="s">
        <v>1372</v>
      </c>
      <c r="U18" s="21">
        <v>4080</v>
      </c>
      <c r="V18" s="22">
        <v>0.1</v>
      </c>
      <c r="W18" s="22">
        <v>0.1</v>
      </c>
      <c r="X18" s="21" t="s">
        <v>2056</v>
      </c>
      <c r="Z18" s="21">
        <f t="shared" si="0"/>
        <v>824</v>
      </c>
      <c r="AA18" s="21">
        <v>0</v>
      </c>
      <c r="AB18" s="21">
        <v>0</v>
      </c>
      <c r="AC18" s="21">
        <v>0</v>
      </c>
      <c r="AD18" s="21">
        <v>0</v>
      </c>
      <c r="AE18" s="21">
        <v>0</v>
      </c>
      <c r="AF18" s="21">
        <v>0</v>
      </c>
      <c r="AG18" s="21">
        <v>0</v>
      </c>
      <c r="AH18" s="21">
        <v>0</v>
      </c>
      <c r="AI18" s="21">
        <v>0</v>
      </c>
      <c r="AJ18" s="17" t="str">
        <f t="shared" si="2"/>
        <v>824,0,0,0,0,0,0,0,0,0</v>
      </c>
      <c r="AK18" s="21" t="s">
        <v>10704</v>
      </c>
      <c r="AL18" s="22" t="s">
        <v>2016</v>
      </c>
      <c r="AQ18" s="21">
        <v>0</v>
      </c>
      <c r="AR18" s="21">
        <v>25</v>
      </c>
      <c r="AS18" s="21">
        <v>0</v>
      </c>
      <c r="AT18" s="21" t="str">
        <f>+F19&amp;",Item,FIRESTONE"</f>
        <v>INVICTANT,Item,FIRESTONE</v>
      </c>
    </row>
    <row r="19" spans="1:46" x14ac:dyDescent="0.25">
      <c r="A19" s="21">
        <v>18</v>
      </c>
      <c r="B19" s="54" t="s">
        <v>303</v>
      </c>
      <c r="C19" s="21">
        <v>825</v>
      </c>
      <c r="D19" s="21" t="s">
        <v>256</v>
      </c>
      <c r="E19" s="21" t="s">
        <v>258</v>
      </c>
      <c r="F19" s="21" t="str">
        <f t="shared" si="1"/>
        <v>INVICTANT</v>
      </c>
      <c r="G19" s="21" t="s">
        <v>170</v>
      </c>
      <c r="H19" s="21" t="s">
        <v>178</v>
      </c>
      <c r="I19" s="21" t="s">
        <v>10708</v>
      </c>
      <c r="J19" s="16" t="s">
        <v>5421</v>
      </c>
      <c r="K19" s="16" t="s">
        <v>5422</v>
      </c>
      <c r="L19" s="21">
        <v>173</v>
      </c>
      <c r="M19" s="21" t="s">
        <v>5419</v>
      </c>
      <c r="N19" s="21">
        <v>45</v>
      </c>
      <c r="O19" s="21">
        <v>20</v>
      </c>
      <c r="P19" s="21" t="s">
        <v>10717</v>
      </c>
      <c r="Q19" s="21" t="s">
        <v>3698</v>
      </c>
      <c r="R19" s="22" t="s">
        <v>10705</v>
      </c>
      <c r="S19" s="22" t="s">
        <v>2061</v>
      </c>
      <c r="T19" s="21" t="s">
        <v>1372</v>
      </c>
      <c r="U19" s="21">
        <v>4080</v>
      </c>
      <c r="V19" s="22">
        <v>0.1</v>
      </c>
      <c r="W19" s="22">
        <v>0.1</v>
      </c>
      <c r="X19" s="21" t="s">
        <v>2056</v>
      </c>
      <c r="Z19" s="21">
        <f t="shared" si="0"/>
        <v>825</v>
      </c>
      <c r="AA19" s="21">
        <v>0</v>
      </c>
      <c r="AB19" s="21">
        <v>0</v>
      </c>
      <c r="AC19" s="21">
        <v>0</v>
      </c>
      <c r="AD19" s="21">
        <v>0</v>
      </c>
      <c r="AE19" s="21">
        <v>0</v>
      </c>
      <c r="AF19" s="21">
        <v>0</v>
      </c>
      <c r="AG19" s="21">
        <v>0</v>
      </c>
      <c r="AH19" s="21">
        <v>0</v>
      </c>
      <c r="AI19" s="21">
        <v>0</v>
      </c>
      <c r="AJ19" s="17" t="str">
        <f t="shared" si="2"/>
        <v>825,0,0,0,0,0,0,0,0,0</v>
      </c>
      <c r="AK19" s="21" t="s">
        <v>10706</v>
      </c>
      <c r="AL19" s="22" t="s">
        <v>2016</v>
      </c>
      <c r="AQ19" s="21">
        <v>0</v>
      </c>
      <c r="AR19" s="21">
        <v>25</v>
      </c>
      <c r="AS19" s="21">
        <v>0</v>
      </c>
    </row>
    <row r="20" spans="1:46" x14ac:dyDescent="0.25">
      <c r="A20" s="21">
        <v>19</v>
      </c>
      <c r="B20" s="93" t="s">
        <v>308</v>
      </c>
      <c r="C20" s="21">
        <v>826</v>
      </c>
      <c r="D20" s="21" t="s">
        <v>259</v>
      </c>
      <c r="E20" s="21" t="s">
        <v>261</v>
      </c>
      <c r="F20" s="21" t="str">
        <f t="shared" si="1"/>
        <v>TWEENNUS</v>
      </c>
      <c r="G20" s="21" t="s">
        <v>185</v>
      </c>
      <c r="I20" s="21" t="s">
        <v>10710</v>
      </c>
      <c r="J20" s="16" t="s">
        <v>5421</v>
      </c>
      <c r="K20" s="21" t="s">
        <v>1312</v>
      </c>
      <c r="L20" s="16">
        <v>50</v>
      </c>
      <c r="M20" s="21" t="s">
        <v>1314</v>
      </c>
      <c r="N20" s="16">
        <v>255</v>
      </c>
      <c r="O20" s="16">
        <v>70</v>
      </c>
      <c r="P20" s="21" t="s">
        <v>10719</v>
      </c>
      <c r="R20" s="22" t="s">
        <v>10705</v>
      </c>
      <c r="S20" s="22" t="s">
        <v>2061</v>
      </c>
      <c r="T20" s="21" t="s">
        <v>1345</v>
      </c>
      <c r="U20" s="21">
        <v>4080</v>
      </c>
      <c r="V20" s="22">
        <v>0.1</v>
      </c>
      <c r="W20" s="22">
        <v>0.1</v>
      </c>
      <c r="X20" s="21" t="s">
        <v>8758</v>
      </c>
      <c r="Z20" s="21">
        <f t="shared" si="0"/>
        <v>826</v>
      </c>
      <c r="AA20" s="21">
        <v>0</v>
      </c>
      <c r="AB20" s="21">
        <v>0</v>
      </c>
      <c r="AC20" s="21">
        <v>0</v>
      </c>
      <c r="AD20" s="21">
        <v>0</v>
      </c>
      <c r="AE20" s="21">
        <v>0</v>
      </c>
      <c r="AF20" s="21">
        <v>0</v>
      </c>
      <c r="AG20" s="21">
        <v>0</v>
      </c>
      <c r="AH20" s="21">
        <v>0</v>
      </c>
      <c r="AI20" s="21">
        <v>0</v>
      </c>
      <c r="AJ20" s="17" t="str">
        <f t="shared" si="2"/>
        <v>826,0,0,0,0,0,0,0,0,0</v>
      </c>
      <c r="AK20" s="21" t="s">
        <v>10709</v>
      </c>
      <c r="AL20" s="22" t="s">
        <v>2016</v>
      </c>
      <c r="AQ20" s="21">
        <v>0</v>
      </c>
      <c r="AR20" s="21">
        <v>25</v>
      </c>
      <c r="AS20" s="21">
        <v>0</v>
      </c>
      <c r="AT20" s="21" t="str">
        <f>+F21&amp;",Level,18"</f>
        <v>TAILSWORD,Level,18</v>
      </c>
    </row>
    <row r="21" spans="1:46" x14ac:dyDescent="0.25">
      <c r="A21" s="21">
        <v>20</v>
      </c>
      <c r="B21" s="93" t="s">
        <v>309</v>
      </c>
      <c r="C21" s="21">
        <v>827</v>
      </c>
      <c r="D21" s="21" t="s">
        <v>259</v>
      </c>
      <c r="E21" s="21" t="s">
        <v>262</v>
      </c>
      <c r="F21" s="21" t="str">
        <f t="shared" si="1"/>
        <v>TAILSWORD</v>
      </c>
      <c r="G21" s="21" t="s">
        <v>185</v>
      </c>
      <c r="I21" s="21" t="s">
        <v>10712</v>
      </c>
      <c r="J21" s="16" t="s">
        <v>5421</v>
      </c>
      <c r="K21" s="21" t="s">
        <v>1312</v>
      </c>
      <c r="L21" s="16">
        <v>122</v>
      </c>
      <c r="M21" s="21" t="s">
        <v>10711</v>
      </c>
      <c r="N21" s="16">
        <v>120</v>
      </c>
      <c r="O21" s="16">
        <v>70</v>
      </c>
      <c r="P21" s="21" t="s">
        <v>10718</v>
      </c>
      <c r="Q21" s="21" t="s">
        <v>5733</v>
      </c>
      <c r="R21" s="22" t="s">
        <v>10705</v>
      </c>
      <c r="S21" s="22" t="s">
        <v>2061</v>
      </c>
      <c r="T21" s="21" t="s">
        <v>1345</v>
      </c>
      <c r="U21" s="21">
        <v>4080</v>
      </c>
      <c r="V21" s="22">
        <v>0.1</v>
      </c>
      <c r="W21" s="22">
        <v>0.1</v>
      </c>
      <c r="X21" s="21" t="s">
        <v>8758</v>
      </c>
      <c r="Z21" s="21">
        <f t="shared" si="0"/>
        <v>827</v>
      </c>
      <c r="AA21" s="21">
        <v>0</v>
      </c>
      <c r="AB21" s="21">
        <v>0</v>
      </c>
      <c r="AC21" s="21">
        <v>0</v>
      </c>
      <c r="AD21" s="21">
        <v>0</v>
      </c>
      <c r="AE21" s="21">
        <v>0</v>
      </c>
      <c r="AF21" s="21">
        <v>0</v>
      </c>
      <c r="AG21" s="21">
        <v>0</v>
      </c>
      <c r="AH21" s="21">
        <v>0</v>
      </c>
      <c r="AI21" s="21">
        <v>0</v>
      </c>
      <c r="AJ21" s="17" t="str">
        <f t="shared" si="2"/>
        <v>827,0,0,0,0,0,0,0,0,0</v>
      </c>
      <c r="AK21" s="21" t="s">
        <v>10709</v>
      </c>
      <c r="AL21" s="22" t="s">
        <v>2016</v>
      </c>
      <c r="AQ21" s="21">
        <v>0</v>
      </c>
      <c r="AR21" s="21">
        <v>25</v>
      </c>
      <c r="AS21" s="21">
        <v>0</v>
      </c>
      <c r="AT21" s="21" t="str">
        <f>+F22&amp;",Level,36"</f>
        <v>STEERANIDAE,Level,36</v>
      </c>
    </row>
    <row r="22" spans="1:46" x14ac:dyDescent="0.25">
      <c r="A22" s="21">
        <v>21</v>
      </c>
      <c r="B22" s="93" t="s">
        <v>310</v>
      </c>
      <c r="C22" s="21">
        <v>828</v>
      </c>
      <c r="D22" s="21" t="s">
        <v>259</v>
      </c>
      <c r="E22" s="21" t="s">
        <v>260</v>
      </c>
      <c r="F22" s="21" t="str">
        <f t="shared" si="1"/>
        <v>STEERANIDAE</v>
      </c>
      <c r="G22" s="21" t="s">
        <v>185</v>
      </c>
      <c r="H22" s="21" t="s">
        <v>191</v>
      </c>
      <c r="I22" s="21" t="s">
        <v>10714</v>
      </c>
      <c r="J22" s="16" t="s">
        <v>5421</v>
      </c>
      <c r="K22" s="21" t="s">
        <v>1312</v>
      </c>
      <c r="L22" s="16">
        <v>211</v>
      </c>
      <c r="M22" s="21" t="s">
        <v>5423</v>
      </c>
      <c r="N22" s="16">
        <v>45</v>
      </c>
      <c r="O22" s="16">
        <v>70</v>
      </c>
      <c r="P22" s="21" t="s">
        <v>10718</v>
      </c>
      <c r="Q22" s="21" t="s">
        <v>5733</v>
      </c>
      <c r="R22" s="22" t="s">
        <v>10705</v>
      </c>
      <c r="S22" s="22" t="s">
        <v>2061</v>
      </c>
      <c r="T22" s="21" t="s">
        <v>10758</v>
      </c>
      <c r="U22" s="21">
        <v>4080</v>
      </c>
      <c r="V22" s="22">
        <v>0.1</v>
      </c>
      <c r="W22" s="22">
        <v>0.1</v>
      </c>
      <c r="X22" s="21" t="s">
        <v>8758</v>
      </c>
      <c r="Z22" s="21">
        <f t="shared" si="0"/>
        <v>828</v>
      </c>
      <c r="AA22" s="21">
        <v>0</v>
      </c>
      <c r="AB22" s="21">
        <v>0</v>
      </c>
      <c r="AC22" s="21">
        <v>0</v>
      </c>
      <c r="AD22" s="21">
        <v>0</v>
      </c>
      <c r="AE22" s="21">
        <v>0</v>
      </c>
      <c r="AF22" s="21">
        <v>0</v>
      </c>
      <c r="AG22" s="21">
        <v>0</v>
      </c>
      <c r="AH22" s="21">
        <v>0</v>
      </c>
      <c r="AI22" s="21">
        <v>0</v>
      </c>
      <c r="AJ22" s="17" t="str">
        <f t="shared" si="2"/>
        <v>828,0,0,0,0,0,0,0,0,0</v>
      </c>
      <c r="AK22" s="21" t="s">
        <v>10709</v>
      </c>
      <c r="AL22" s="22" t="s">
        <v>2016</v>
      </c>
      <c r="AQ22" s="21">
        <v>0</v>
      </c>
      <c r="AR22" s="21">
        <v>25</v>
      </c>
      <c r="AS22" s="21">
        <v>0</v>
      </c>
    </row>
    <row r="23" spans="1:46" x14ac:dyDescent="0.25">
      <c r="A23" s="21">
        <v>22</v>
      </c>
      <c r="B23" s="91" t="s">
        <v>312</v>
      </c>
      <c r="C23" s="21">
        <v>829</v>
      </c>
      <c r="D23" s="21" t="s">
        <v>252</v>
      </c>
      <c r="E23" s="21" t="s">
        <v>253</v>
      </c>
      <c r="F23" s="21" t="str">
        <f t="shared" si="1"/>
        <v>GUAGUA</v>
      </c>
      <c r="G23" s="21" t="s">
        <v>177</v>
      </c>
      <c r="I23" s="21" t="s">
        <v>10713</v>
      </c>
      <c r="J23" s="16" t="s">
        <v>5421</v>
      </c>
      <c r="K23" s="21" t="s">
        <v>5422</v>
      </c>
      <c r="L23" s="16">
        <v>51</v>
      </c>
      <c r="M23" s="21" t="s">
        <v>2028</v>
      </c>
      <c r="N23" s="16">
        <v>255</v>
      </c>
      <c r="O23" s="21">
        <v>70</v>
      </c>
      <c r="P23" s="21" t="s">
        <v>10716</v>
      </c>
      <c r="Q23" s="21" t="s">
        <v>3743</v>
      </c>
      <c r="R23" s="22" t="s">
        <v>10705</v>
      </c>
      <c r="S23" s="22" t="s">
        <v>2061</v>
      </c>
      <c r="T23" s="21" t="s">
        <v>2024</v>
      </c>
      <c r="U23" s="21">
        <v>4080</v>
      </c>
      <c r="V23" s="22">
        <v>0.1</v>
      </c>
      <c r="W23" s="22">
        <v>0.1</v>
      </c>
      <c r="X23" s="21" t="s">
        <v>8762</v>
      </c>
      <c r="Z23" s="21">
        <f t="shared" si="0"/>
        <v>829</v>
      </c>
      <c r="AA23" s="21">
        <v>0</v>
      </c>
      <c r="AB23" s="21">
        <v>0</v>
      </c>
      <c r="AC23" s="21">
        <v>0</v>
      </c>
      <c r="AD23" s="21">
        <v>0</v>
      </c>
      <c r="AE23" s="21">
        <v>0</v>
      </c>
      <c r="AF23" s="21">
        <v>0</v>
      </c>
      <c r="AG23" s="21">
        <v>0</v>
      </c>
      <c r="AH23" s="21">
        <v>0</v>
      </c>
      <c r="AI23" s="21">
        <v>0</v>
      </c>
      <c r="AJ23" s="17" t="str">
        <f t="shared" si="2"/>
        <v>829,0,0,0,0,0,0,0,0,0</v>
      </c>
      <c r="AK23" s="22" t="s">
        <v>9861</v>
      </c>
      <c r="AL23" s="22" t="s">
        <v>2016</v>
      </c>
      <c r="AQ23" s="21">
        <v>0</v>
      </c>
      <c r="AR23" s="21">
        <v>25</v>
      </c>
      <c r="AS23" s="21">
        <v>0</v>
      </c>
      <c r="AT23" s="21" t="str">
        <f>+F24&amp;",Level,20"</f>
        <v>PAKARANA,Level,20</v>
      </c>
    </row>
    <row r="24" spans="1:46" x14ac:dyDescent="0.25">
      <c r="A24" s="21">
        <v>23</v>
      </c>
      <c r="B24" s="91" t="s">
        <v>314</v>
      </c>
      <c r="C24" s="21">
        <v>830</v>
      </c>
      <c r="D24" s="21" t="s">
        <v>252</v>
      </c>
      <c r="E24" s="21" t="s">
        <v>254</v>
      </c>
      <c r="F24" s="21" t="str">
        <f t="shared" si="1"/>
        <v>PAKARANA</v>
      </c>
      <c r="G24" s="21" t="s">
        <v>177</v>
      </c>
      <c r="H24" s="21" t="s">
        <v>193</v>
      </c>
      <c r="I24" s="21" t="s">
        <v>10715</v>
      </c>
      <c r="J24" s="16" t="s">
        <v>5421</v>
      </c>
      <c r="K24" s="21" t="s">
        <v>5422</v>
      </c>
      <c r="L24" s="16">
        <v>145</v>
      </c>
      <c r="M24" s="21" t="s">
        <v>10711</v>
      </c>
      <c r="N24" s="16">
        <v>127</v>
      </c>
      <c r="O24" s="21">
        <v>70</v>
      </c>
      <c r="P24" s="21" t="s">
        <v>10720</v>
      </c>
      <c r="Q24" s="21" t="s">
        <v>3743</v>
      </c>
      <c r="R24" s="22" t="s">
        <v>10705</v>
      </c>
      <c r="S24" s="22" t="s">
        <v>2061</v>
      </c>
      <c r="T24" s="21" t="s">
        <v>2024</v>
      </c>
      <c r="U24" s="21">
        <v>4080</v>
      </c>
      <c r="V24" s="22">
        <v>0.1</v>
      </c>
      <c r="W24" s="22">
        <v>0.1</v>
      </c>
      <c r="X24" s="21" t="s">
        <v>8762</v>
      </c>
      <c r="Z24" s="21">
        <f t="shared" si="0"/>
        <v>830</v>
      </c>
      <c r="AA24" s="21">
        <v>0</v>
      </c>
      <c r="AB24" s="21">
        <v>0</v>
      </c>
      <c r="AC24" s="21">
        <v>0</v>
      </c>
      <c r="AD24" s="21">
        <v>0</v>
      </c>
      <c r="AE24" s="21">
        <v>0</v>
      </c>
      <c r="AF24" s="21">
        <v>0</v>
      </c>
      <c r="AG24" s="21">
        <v>0</v>
      </c>
      <c r="AH24" s="21">
        <v>0</v>
      </c>
      <c r="AI24" s="21">
        <v>0</v>
      </c>
      <c r="AJ24" s="17" t="str">
        <f t="shared" si="2"/>
        <v>830,0,0,0,0,0,0,0,0,0</v>
      </c>
      <c r="AK24" s="22" t="s">
        <v>9861</v>
      </c>
      <c r="AL24" s="22" t="s">
        <v>2016</v>
      </c>
      <c r="AQ24" s="21">
        <v>0</v>
      </c>
      <c r="AR24" s="21">
        <v>25</v>
      </c>
      <c r="AS24" s="21">
        <v>0</v>
      </c>
    </row>
    <row r="25" spans="1:46" x14ac:dyDescent="0.25">
      <c r="A25" s="21">
        <v>24</v>
      </c>
      <c r="B25" s="25" t="s">
        <v>316</v>
      </c>
      <c r="C25" s="21">
        <v>831</v>
      </c>
      <c r="D25" t="s">
        <v>263</v>
      </c>
      <c r="E25" s="21" t="s">
        <v>10788</v>
      </c>
      <c r="F25" s="21" t="str">
        <f t="shared" si="1"/>
        <v>KAKAHO</v>
      </c>
      <c r="G25" s="21" t="s">
        <v>178</v>
      </c>
      <c r="I25" s="22" t="s">
        <v>4588</v>
      </c>
      <c r="J25" s="94" t="s">
        <v>5421</v>
      </c>
      <c r="K25" s="22" t="s">
        <v>5422</v>
      </c>
      <c r="L25" s="22">
        <v>0</v>
      </c>
      <c r="M25" s="22" t="s">
        <v>11021</v>
      </c>
      <c r="N25" s="22">
        <v>255</v>
      </c>
      <c r="O25" s="22">
        <v>70</v>
      </c>
      <c r="P25" s="22" t="s">
        <v>3749</v>
      </c>
      <c r="R25" s="22" t="s">
        <v>10705</v>
      </c>
      <c r="S25" s="22" t="s">
        <v>2061</v>
      </c>
      <c r="T25" s="21" t="s">
        <v>2024</v>
      </c>
      <c r="U25" s="21">
        <v>4080</v>
      </c>
      <c r="V25" s="22">
        <v>0.1</v>
      </c>
      <c r="W25" s="22">
        <v>0.1</v>
      </c>
      <c r="X25" s="21" t="s">
        <v>2058</v>
      </c>
      <c r="Z25" s="21">
        <f t="shared" si="0"/>
        <v>831</v>
      </c>
      <c r="AA25" s="21">
        <v>0</v>
      </c>
      <c r="AB25" s="21">
        <v>0</v>
      </c>
      <c r="AC25" s="21">
        <v>0</v>
      </c>
      <c r="AD25" s="21">
        <v>0</v>
      </c>
      <c r="AE25" s="21">
        <v>0</v>
      </c>
      <c r="AF25" s="21">
        <v>0</v>
      </c>
      <c r="AG25" s="21">
        <v>0</v>
      </c>
      <c r="AH25" s="21">
        <v>0</v>
      </c>
      <c r="AI25" s="21">
        <v>0</v>
      </c>
      <c r="AJ25" s="17" t="str">
        <f t="shared" si="2"/>
        <v>831,0,0,0,0,0,0,0,0,0</v>
      </c>
      <c r="AK25" s="22" t="s">
        <v>9861</v>
      </c>
      <c r="AL25" s="22" t="s">
        <v>2016</v>
      </c>
      <c r="AQ25" s="21">
        <v>0</v>
      </c>
      <c r="AR25" s="21">
        <v>25</v>
      </c>
      <c r="AS25" s="21">
        <v>0</v>
      </c>
    </row>
    <row r="26" spans="1:46" x14ac:dyDescent="0.25">
      <c r="A26" s="21">
        <v>25</v>
      </c>
      <c r="B26" s="25" t="s">
        <v>317</v>
      </c>
      <c r="C26" s="21">
        <v>832</v>
      </c>
      <c r="D26" t="s">
        <v>263</v>
      </c>
      <c r="E26" s="21" t="s">
        <v>263</v>
      </c>
      <c r="F26" s="21" t="str">
        <f t="shared" si="1"/>
        <v>UAKARI</v>
      </c>
      <c r="G26" s="21" t="s">
        <v>178</v>
      </c>
      <c r="H26" s="21" t="s">
        <v>186</v>
      </c>
      <c r="I26" s="22" t="s">
        <v>4588</v>
      </c>
      <c r="J26" s="94" t="s">
        <v>5421</v>
      </c>
      <c r="K26" s="22" t="s">
        <v>5422</v>
      </c>
      <c r="L26" s="22">
        <v>0</v>
      </c>
      <c r="M26" s="22" t="s">
        <v>11021</v>
      </c>
      <c r="N26" s="22">
        <v>255</v>
      </c>
      <c r="O26" s="22">
        <v>70</v>
      </c>
      <c r="P26" s="22" t="s">
        <v>3749</v>
      </c>
      <c r="R26" s="22" t="s">
        <v>10705</v>
      </c>
      <c r="S26" s="22" t="s">
        <v>2061</v>
      </c>
      <c r="T26" s="21" t="s">
        <v>2024</v>
      </c>
      <c r="U26" s="21">
        <v>4080</v>
      </c>
      <c r="V26" s="22">
        <v>0.1</v>
      </c>
      <c r="W26" s="22">
        <v>0.1</v>
      </c>
      <c r="X26" s="21" t="s">
        <v>2058</v>
      </c>
      <c r="Z26" s="21">
        <f t="shared" si="0"/>
        <v>832</v>
      </c>
      <c r="AA26" s="21">
        <v>0</v>
      </c>
      <c r="AB26" s="21">
        <v>0</v>
      </c>
      <c r="AC26" s="21">
        <v>0</v>
      </c>
      <c r="AD26" s="21">
        <v>0</v>
      </c>
      <c r="AE26" s="21">
        <v>0</v>
      </c>
      <c r="AF26" s="21">
        <v>0</v>
      </c>
      <c r="AG26" s="21">
        <v>0</v>
      </c>
      <c r="AH26" s="21">
        <v>0</v>
      </c>
      <c r="AI26" s="21">
        <v>0</v>
      </c>
      <c r="AJ26" s="17" t="str">
        <f t="shared" si="2"/>
        <v>832,0,0,0,0,0,0,0,0,0</v>
      </c>
      <c r="AK26" s="22" t="s">
        <v>9861</v>
      </c>
      <c r="AL26" s="22" t="s">
        <v>2016</v>
      </c>
      <c r="AQ26" s="21">
        <v>0</v>
      </c>
      <c r="AR26" s="21">
        <v>25</v>
      </c>
      <c r="AS26" s="21">
        <v>0</v>
      </c>
    </row>
    <row r="27" spans="1:46" x14ac:dyDescent="0.25">
      <c r="A27" s="21">
        <v>26</v>
      </c>
      <c r="B27" s="55" t="s">
        <v>318</v>
      </c>
      <c r="C27" s="21">
        <v>833</v>
      </c>
      <c r="D27" t="s">
        <v>10783</v>
      </c>
      <c r="E27" t="s">
        <v>10784</v>
      </c>
      <c r="F27" s="21" t="str">
        <f t="shared" si="1"/>
        <v>EPINEFILUS</v>
      </c>
      <c r="G27" s="21" t="s">
        <v>181</v>
      </c>
      <c r="H27" s="21" t="s">
        <v>193</v>
      </c>
      <c r="I27" s="22" t="s">
        <v>4588</v>
      </c>
      <c r="J27" s="94" t="s">
        <v>5421</v>
      </c>
      <c r="K27" s="22" t="s">
        <v>5422</v>
      </c>
      <c r="L27" s="22">
        <v>0</v>
      </c>
      <c r="M27" s="22" t="s">
        <v>11021</v>
      </c>
      <c r="N27" s="22">
        <v>255</v>
      </c>
      <c r="O27" s="22">
        <v>70</v>
      </c>
      <c r="P27" s="22" t="s">
        <v>3749</v>
      </c>
      <c r="R27" s="22" t="s">
        <v>10705</v>
      </c>
      <c r="S27" s="22" t="s">
        <v>2061</v>
      </c>
      <c r="T27" s="21" t="s">
        <v>2024</v>
      </c>
      <c r="U27" s="21">
        <v>4080</v>
      </c>
      <c r="V27" s="22">
        <v>0.1</v>
      </c>
      <c r="W27" s="22">
        <v>0.1</v>
      </c>
      <c r="X27" s="21" t="s">
        <v>2058</v>
      </c>
      <c r="Z27" s="21">
        <f t="shared" si="0"/>
        <v>833</v>
      </c>
      <c r="AA27" s="21">
        <v>0</v>
      </c>
      <c r="AB27" s="21">
        <v>0</v>
      </c>
      <c r="AC27" s="21">
        <v>0</v>
      </c>
      <c r="AD27" s="21">
        <v>0</v>
      </c>
      <c r="AE27" s="21">
        <v>0</v>
      </c>
      <c r="AF27" s="21">
        <v>0</v>
      </c>
      <c r="AG27" s="21">
        <v>0</v>
      </c>
      <c r="AH27" s="21">
        <v>0</v>
      </c>
      <c r="AI27" s="21">
        <v>0</v>
      </c>
      <c r="AJ27" s="17" t="str">
        <f t="shared" si="2"/>
        <v>833,0,0,0,0,0,0,0,0,0</v>
      </c>
      <c r="AK27" s="22" t="s">
        <v>9861</v>
      </c>
      <c r="AL27" s="22" t="s">
        <v>2016</v>
      </c>
      <c r="AQ27" s="21">
        <v>0</v>
      </c>
      <c r="AR27" s="21">
        <v>25</v>
      </c>
      <c r="AS27" s="21">
        <v>0</v>
      </c>
    </row>
    <row r="28" spans="1:46" x14ac:dyDescent="0.25">
      <c r="A28" s="21">
        <v>27</v>
      </c>
      <c r="B28" s="55" t="s">
        <v>319</v>
      </c>
      <c r="C28" s="21">
        <v>834</v>
      </c>
      <c r="D28" t="s">
        <v>10783</v>
      </c>
      <c r="E28" t="s">
        <v>10785</v>
      </c>
      <c r="F28" s="21" t="str">
        <f t="shared" si="1"/>
        <v>ERYTROLAMPRU</v>
      </c>
      <c r="G28" s="21" t="s">
        <v>181</v>
      </c>
      <c r="H28" s="21" t="s">
        <v>193</v>
      </c>
      <c r="I28" s="22" t="s">
        <v>4588</v>
      </c>
      <c r="J28" s="94" t="s">
        <v>5421</v>
      </c>
      <c r="K28" s="22" t="s">
        <v>5422</v>
      </c>
      <c r="L28" s="22">
        <v>0</v>
      </c>
      <c r="M28" s="22" t="s">
        <v>11021</v>
      </c>
      <c r="N28" s="22">
        <v>255</v>
      </c>
      <c r="O28" s="22">
        <v>70</v>
      </c>
      <c r="P28" s="22" t="s">
        <v>3749</v>
      </c>
      <c r="R28" s="22" t="s">
        <v>10705</v>
      </c>
      <c r="S28" s="22" t="s">
        <v>2061</v>
      </c>
      <c r="T28" s="21" t="s">
        <v>2024</v>
      </c>
      <c r="U28" s="21">
        <v>4080</v>
      </c>
      <c r="V28" s="22">
        <v>0.1</v>
      </c>
      <c r="W28" s="22">
        <v>0.1</v>
      </c>
      <c r="X28" s="21" t="s">
        <v>2058</v>
      </c>
      <c r="Z28" s="21">
        <f t="shared" si="0"/>
        <v>834</v>
      </c>
      <c r="AA28" s="21">
        <v>0</v>
      </c>
      <c r="AB28" s="21">
        <v>0</v>
      </c>
      <c r="AC28" s="21">
        <v>0</v>
      </c>
      <c r="AD28" s="21">
        <v>0</v>
      </c>
      <c r="AE28" s="21">
        <v>0</v>
      </c>
      <c r="AF28" s="21">
        <v>0</v>
      </c>
      <c r="AG28" s="21">
        <v>0</v>
      </c>
      <c r="AH28" s="21">
        <v>0</v>
      </c>
      <c r="AI28" s="21">
        <v>0</v>
      </c>
      <c r="AJ28" s="17" t="str">
        <f t="shared" si="2"/>
        <v>834,0,0,0,0,0,0,0,0,0</v>
      </c>
      <c r="AK28" s="22" t="s">
        <v>9861</v>
      </c>
      <c r="AL28" s="22" t="s">
        <v>2016</v>
      </c>
      <c r="AQ28" s="21">
        <v>0</v>
      </c>
      <c r="AR28" s="21">
        <v>25</v>
      </c>
      <c r="AS28" s="21">
        <v>0</v>
      </c>
    </row>
    <row r="29" spans="1:46" x14ac:dyDescent="0.25">
      <c r="A29" s="21">
        <v>28</v>
      </c>
      <c r="B29" s="52" t="s">
        <v>320</v>
      </c>
      <c r="C29" s="21">
        <v>835</v>
      </c>
      <c r="D29" s="21" t="s">
        <v>10790</v>
      </c>
      <c r="E29" s="21" t="s">
        <v>10791</v>
      </c>
      <c r="F29" s="21" t="str">
        <f t="shared" si="1"/>
        <v>CUIPOT</v>
      </c>
      <c r="G29" s="21" t="s">
        <v>180</v>
      </c>
      <c r="H29" s="21" t="s">
        <v>182</v>
      </c>
      <c r="I29" s="22" t="s">
        <v>4588</v>
      </c>
      <c r="J29" s="94" t="s">
        <v>5421</v>
      </c>
      <c r="K29" s="22" t="s">
        <v>5422</v>
      </c>
      <c r="L29" s="22">
        <v>0</v>
      </c>
      <c r="M29" s="22" t="s">
        <v>11021</v>
      </c>
      <c r="N29" s="22">
        <v>255</v>
      </c>
      <c r="O29" s="22">
        <v>70</v>
      </c>
      <c r="P29" s="22" t="s">
        <v>3749</v>
      </c>
      <c r="R29" s="22" t="s">
        <v>10705</v>
      </c>
      <c r="S29" s="22" t="s">
        <v>2061</v>
      </c>
      <c r="T29" s="21" t="s">
        <v>2024</v>
      </c>
      <c r="U29" s="21">
        <v>4080</v>
      </c>
      <c r="V29" s="22">
        <v>0.1</v>
      </c>
      <c r="W29" s="22">
        <v>0.1</v>
      </c>
      <c r="X29" s="21" t="s">
        <v>2058</v>
      </c>
      <c r="Z29" s="21">
        <f t="shared" si="0"/>
        <v>835</v>
      </c>
      <c r="AA29" s="21">
        <v>0</v>
      </c>
      <c r="AB29" s="21">
        <v>0</v>
      </c>
      <c r="AC29" s="21">
        <v>0</v>
      </c>
      <c r="AD29" s="21">
        <v>0</v>
      </c>
      <c r="AE29" s="21">
        <v>0</v>
      </c>
      <c r="AF29" s="21">
        <v>0</v>
      </c>
      <c r="AG29" s="21">
        <v>0</v>
      </c>
      <c r="AH29" s="21">
        <v>0</v>
      </c>
      <c r="AI29" s="21">
        <v>0</v>
      </c>
      <c r="AJ29" s="17" t="str">
        <f t="shared" si="2"/>
        <v>835,0,0,0,0,0,0,0,0,0</v>
      </c>
      <c r="AK29" s="22" t="s">
        <v>9861</v>
      </c>
      <c r="AL29" s="22" t="s">
        <v>2016</v>
      </c>
      <c r="AQ29" s="21">
        <v>0</v>
      </c>
      <c r="AR29" s="21">
        <v>25</v>
      </c>
      <c r="AS29" s="21">
        <v>0</v>
      </c>
    </row>
    <row r="30" spans="1:46" x14ac:dyDescent="0.25">
      <c r="A30" s="21">
        <v>29</v>
      </c>
      <c r="B30" s="52" t="s">
        <v>321</v>
      </c>
      <c r="C30" s="21">
        <v>836</v>
      </c>
      <c r="D30" s="21" t="s">
        <v>10790</v>
      </c>
      <c r="E30" s="21" t="s">
        <v>9868</v>
      </c>
      <c r="F30" s="21" t="str">
        <f t="shared" si="1"/>
        <v>ECOPOT</v>
      </c>
      <c r="G30" s="21" t="s">
        <v>180</v>
      </c>
      <c r="H30" s="21" t="s">
        <v>182</v>
      </c>
      <c r="I30" s="22" t="s">
        <v>4588</v>
      </c>
      <c r="J30" s="94" t="s">
        <v>5421</v>
      </c>
      <c r="K30" s="22" t="s">
        <v>5422</v>
      </c>
      <c r="L30" s="22">
        <v>0</v>
      </c>
      <c r="M30" s="22" t="s">
        <v>11021</v>
      </c>
      <c r="N30" s="22">
        <v>255</v>
      </c>
      <c r="O30" s="22">
        <v>70</v>
      </c>
      <c r="P30" s="22" t="s">
        <v>3749</v>
      </c>
      <c r="R30" s="22" t="s">
        <v>10705</v>
      </c>
      <c r="S30" s="22" t="s">
        <v>2061</v>
      </c>
      <c r="T30" s="21" t="s">
        <v>2024</v>
      </c>
      <c r="U30" s="21">
        <v>4080</v>
      </c>
      <c r="V30" s="22">
        <v>0.1</v>
      </c>
      <c r="W30" s="22">
        <v>0.1</v>
      </c>
      <c r="X30" s="21" t="s">
        <v>2058</v>
      </c>
      <c r="Z30" s="21">
        <f t="shared" si="0"/>
        <v>836</v>
      </c>
      <c r="AA30" s="21">
        <v>0</v>
      </c>
      <c r="AB30" s="21">
        <v>0</v>
      </c>
      <c r="AC30" s="21">
        <v>0</v>
      </c>
      <c r="AD30" s="21">
        <v>0</v>
      </c>
      <c r="AE30" s="21">
        <v>0</v>
      </c>
      <c r="AF30" s="21">
        <v>0</v>
      </c>
      <c r="AG30" s="21">
        <v>0</v>
      </c>
      <c r="AH30" s="21">
        <v>0</v>
      </c>
      <c r="AI30" s="21">
        <v>0</v>
      </c>
      <c r="AJ30" s="17" t="str">
        <f t="shared" si="2"/>
        <v>836,0,0,0,0,0,0,0,0,0</v>
      </c>
      <c r="AK30" s="22" t="s">
        <v>9861</v>
      </c>
      <c r="AL30" s="22" t="s">
        <v>2016</v>
      </c>
      <c r="AQ30" s="21">
        <v>0</v>
      </c>
      <c r="AR30" s="21">
        <v>25</v>
      </c>
      <c r="AS30" s="21">
        <v>0</v>
      </c>
    </row>
    <row r="31" spans="1:46" x14ac:dyDescent="0.25">
      <c r="A31" s="21">
        <v>30</v>
      </c>
      <c r="B31" s="44" t="s">
        <v>323</v>
      </c>
      <c r="C31" s="21">
        <v>837</v>
      </c>
      <c r="D31" t="s">
        <v>9864</v>
      </c>
      <c r="E31" s="21" t="s">
        <v>10801</v>
      </c>
      <c r="F31" s="21" t="str">
        <f t="shared" si="1"/>
        <v>MELES</v>
      </c>
      <c r="G31" s="21" t="s">
        <v>184</v>
      </c>
      <c r="H31" s="21" t="s">
        <v>192</v>
      </c>
      <c r="I31" s="22" t="s">
        <v>4588</v>
      </c>
      <c r="J31" s="94" t="s">
        <v>5421</v>
      </c>
      <c r="K31" s="22" t="s">
        <v>5422</v>
      </c>
      <c r="L31" s="22">
        <v>0</v>
      </c>
      <c r="M31" s="22" t="s">
        <v>11021</v>
      </c>
      <c r="N31" s="22">
        <v>255</v>
      </c>
      <c r="O31" s="22">
        <v>70</v>
      </c>
      <c r="P31" s="22" t="s">
        <v>3749</v>
      </c>
      <c r="R31" s="22" t="s">
        <v>10705</v>
      </c>
      <c r="S31" s="22" t="s">
        <v>2061</v>
      </c>
      <c r="T31" s="21" t="s">
        <v>2024</v>
      </c>
      <c r="U31" s="21">
        <v>4080</v>
      </c>
      <c r="V31" s="22">
        <v>0.1</v>
      </c>
      <c r="W31" s="22">
        <v>0.1</v>
      </c>
      <c r="X31" s="21" t="s">
        <v>2058</v>
      </c>
      <c r="Z31" s="21">
        <f t="shared" si="0"/>
        <v>837</v>
      </c>
      <c r="AA31" s="21">
        <v>0</v>
      </c>
      <c r="AB31" s="21">
        <v>0</v>
      </c>
      <c r="AC31" s="21">
        <v>0</v>
      </c>
      <c r="AD31" s="21">
        <v>0</v>
      </c>
      <c r="AE31" s="21">
        <v>0</v>
      </c>
      <c r="AF31" s="21">
        <v>0</v>
      </c>
      <c r="AG31" s="21">
        <v>0</v>
      </c>
      <c r="AH31" s="21">
        <v>0</v>
      </c>
      <c r="AI31" s="21">
        <v>0</v>
      </c>
      <c r="AJ31" s="17" t="str">
        <f t="shared" si="2"/>
        <v>837,0,0,0,0,0,0,0,0,0</v>
      </c>
      <c r="AK31" s="22" t="s">
        <v>9861</v>
      </c>
      <c r="AL31" s="22" t="s">
        <v>2016</v>
      </c>
      <c r="AQ31" s="21">
        <v>0</v>
      </c>
      <c r="AR31" s="21">
        <v>25</v>
      </c>
      <c r="AS31" s="21">
        <v>0</v>
      </c>
    </row>
    <row r="32" spans="1:46" x14ac:dyDescent="0.25">
      <c r="A32" s="21">
        <v>31</v>
      </c>
      <c r="B32" s="44" t="s">
        <v>325</v>
      </c>
      <c r="C32" s="21">
        <v>838</v>
      </c>
      <c r="D32" t="s">
        <v>9864</v>
      </c>
      <c r="E32" s="21" t="s">
        <v>10803</v>
      </c>
      <c r="F32" s="21" t="str">
        <f t="shared" si="1"/>
        <v>BAUSON</v>
      </c>
      <c r="G32" s="21" t="s">
        <v>184</v>
      </c>
      <c r="H32" s="21" t="s">
        <v>192</v>
      </c>
      <c r="I32" s="22" t="s">
        <v>4588</v>
      </c>
      <c r="J32" s="94" t="s">
        <v>5421</v>
      </c>
      <c r="K32" s="22" t="s">
        <v>5422</v>
      </c>
      <c r="L32" s="22">
        <v>0</v>
      </c>
      <c r="M32" s="22" t="s">
        <v>11021</v>
      </c>
      <c r="N32" s="22">
        <v>255</v>
      </c>
      <c r="O32" s="22">
        <v>70</v>
      </c>
      <c r="P32" s="22" t="s">
        <v>3749</v>
      </c>
      <c r="R32" s="22" t="s">
        <v>10705</v>
      </c>
      <c r="S32" s="22" t="s">
        <v>2061</v>
      </c>
      <c r="T32" s="21" t="s">
        <v>2024</v>
      </c>
      <c r="U32" s="21">
        <v>4080</v>
      </c>
      <c r="V32" s="22">
        <v>0.1</v>
      </c>
      <c r="W32" s="22">
        <v>0.1</v>
      </c>
      <c r="X32" s="21" t="s">
        <v>2058</v>
      </c>
      <c r="Z32" s="21">
        <f t="shared" si="0"/>
        <v>838</v>
      </c>
      <c r="AA32" s="21">
        <v>0</v>
      </c>
      <c r="AB32" s="21">
        <v>0</v>
      </c>
      <c r="AC32" s="21">
        <v>0</v>
      </c>
      <c r="AD32" s="21">
        <v>0</v>
      </c>
      <c r="AE32" s="21">
        <v>0</v>
      </c>
      <c r="AF32" s="21">
        <v>0</v>
      </c>
      <c r="AG32" s="21">
        <v>0</v>
      </c>
      <c r="AH32" s="21">
        <v>0</v>
      </c>
      <c r="AI32" s="21">
        <v>0</v>
      </c>
      <c r="AJ32" s="17" t="str">
        <f t="shared" si="2"/>
        <v>838,0,0,0,0,0,0,0,0,0</v>
      </c>
      <c r="AK32" s="22" t="s">
        <v>9861</v>
      </c>
      <c r="AL32" s="22" t="s">
        <v>2016</v>
      </c>
      <c r="AQ32" s="21">
        <v>0</v>
      </c>
      <c r="AR32" s="21">
        <v>25</v>
      </c>
      <c r="AS32" s="21">
        <v>0</v>
      </c>
    </row>
    <row r="33" spans="1:45" x14ac:dyDescent="0.25">
      <c r="A33" s="21">
        <v>32</v>
      </c>
      <c r="B33" s="44"/>
      <c r="C33" s="21">
        <v>839</v>
      </c>
      <c r="D33" t="s">
        <v>9864</v>
      </c>
      <c r="E33" s="21" t="s">
        <v>10802</v>
      </c>
      <c r="F33" s="21" t="str">
        <f t="shared" si="1"/>
        <v>HONDGEY</v>
      </c>
      <c r="G33" s="21" t="s">
        <v>184</v>
      </c>
      <c r="H33" s="21" t="s">
        <v>192</v>
      </c>
      <c r="I33" s="22" t="s">
        <v>4588</v>
      </c>
      <c r="J33" s="94" t="s">
        <v>5421</v>
      </c>
      <c r="K33" s="22" t="s">
        <v>5422</v>
      </c>
      <c r="L33" s="22">
        <v>0</v>
      </c>
      <c r="M33" s="22" t="s">
        <v>11021</v>
      </c>
      <c r="N33" s="22">
        <v>255</v>
      </c>
      <c r="O33" s="22">
        <v>70</v>
      </c>
      <c r="P33" s="22" t="s">
        <v>3749</v>
      </c>
      <c r="R33" s="22" t="s">
        <v>10705</v>
      </c>
      <c r="S33" s="22" t="s">
        <v>2061</v>
      </c>
      <c r="T33" s="21" t="s">
        <v>2024</v>
      </c>
      <c r="U33" s="21">
        <v>4080</v>
      </c>
      <c r="V33" s="22">
        <v>0.1</v>
      </c>
      <c r="W33" s="22">
        <v>0.1</v>
      </c>
      <c r="X33" s="21" t="s">
        <v>2058</v>
      </c>
      <c r="Z33" s="21">
        <f t="shared" si="0"/>
        <v>839</v>
      </c>
      <c r="AA33" s="21">
        <v>0</v>
      </c>
      <c r="AB33" s="21">
        <v>0</v>
      </c>
      <c r="AC33" s="21">
        <v>0</v>
      </c>
      <c r="AD33" s="21">
        <v>0</v>
      </c>
      <c r="AE33" s="21">
        <v>0</v>
      </c>
      <c r="AF33" s="21">
        <v>0</v>
      </c>
      <c r="AG33" s="21">
        <v>0</v>
      </c>
      <c r="AH33" s="21">
        <v>0</v>
      </c>
      <c r="AI33" s="21">
        <v>0</v>
      </c>
      <c r="AJ33" s="17" t="str">
        <f t="shared" si="2"/>
        <v>839,0,0,0,0,0,0,0,0,0</v>
      </c>
      <c r="AK33" s="22" t="s">
        <v>9861</v>
      </c>
      <c r="AL33" s="22" t="s">
        <v>2016</v>
      </c>
      <c r="AQ33" s="21">
        <v>0</v>
      </c>
      <c r="AR33" s="21">
        <v>25</v>
      </c>
      <c r="AS33" s="21">
        <v>0</v>
      </c>
    </row>
    <row r="34" spans="1:45" x14ac:dyDescent="0.25">
      <c r="A34" s="21">
        <v>33</v>
      </c>
      <c r="B34" s="77" t="s">
        <v>3823</v>
      </c>
      <c r="C34" s="21">
        <v>840</v>
      </c>
      <c r="D34" s="21" t="s">
        <v>10792</v>
      </c>
      <c r="E34" t="s">
        <v>10764</v>
      </c>
      <c r="F34" s="21" t="str">
        <f t="shared" si="1"/>
        <v>KOATA</v>
      </c>
      <c r="G34" s="21" t="s">
        <v>177</v>
      </c>
      <c r="I34" s="22" t="s">
        <v>4588</v>
      </c>
      <c r="J34" s="94" t="s">
        <v>5421</v>
      </c>
      <c r="K34" s="22" t="s">
        <v>5422</v>
      </c>
      <c r="L34" s="22">
        <v>0</v>
      </c>
      <c r="M34" s="22" t="s">
        <v>11021</v>
      </c>
      <c r="N34" s="22">
        <v>255</v>
      </c>
      <c r="O34" s="22">
        <v>70</v>
      </c>
      <c r="P34" s="22" t="s">
        <v>3749</v>
      </c>
      <c r="R34" s="22" t="s">
        <v>10705</v>
      </c>
      <c r="S34" s="22" t="s">
        <v>2061</v>
      </c>
      <c r="T34" s="21" t="s">
        <v>2024</v>
      </c>
      <c r="U34" s="21">
        <v>4080</v>
      </c>
      <c r="V34" s="22">
        <v>0.1</v>
      </c>
      <c r="W34" s="22">
        <v>0.1</v>
      </c>
      <c r="X34" s="21" t="s">
        <v>2058</v>
      </c>
      <c r="Z34" s="21">
        <f t="shared" si="0"/>
        <v>840</v>
      </c>
      <c r="AA34" s="21">
        <v>0</v>
      </c>
      <c r="AB34" s="21">
        <v>0</v>
      </c>
      <c r="AC34" s="21">
        <v>0</v>
      </c>
      <c r="AD34" s="21">
        <v>0</v>
      </c>
      <c r="AE34" s="21">
        <v>0</v>
      </c>
      <c r="AF34" s="21">
        <v>0</v>
      </c>
      <c r="AG34" s="21">
        <v>0</v>
      </c>
      <c r="AH34" s="21">
        <v>0</v>
      </c>
      <c r="AI34" s="21">
        <v>0</v>
      </c>
      <c r="AJ34" s="17" t="str">
        <f t="shared" si="2"/>
        <v>840,0,0,0,0,0,0,0,0,0</v>
      </c>
      <c r="AK34" s="22" t="s">
        <v>9861</v>
      </c>
      <c r="AL34" s="22" t="s">
        <v>2016</v>
      </c>
      <c r="AQ34" s="21">
        <v>0</v>
      </c>
      <c r="AR34" s="21">
        <v>25</v>
      </c>
      <c r="AS34" s="21">
        <v>0</v>
      </c>
    </row>
    <row r="35" spans="1:45" x14ac:dyDescent="0.25">
      <c r="A35" s="21">
        <v>34</v>
      </c>
      <c r="B35" s="77" t="s">
        <v>328</v>
      </c>
      <c r="C35" s="21">
        <v>841</v>
      </c>
      <c r="D35" s="21" t="s">
        <v>10792</v>
      </c>
      <c r="E35" t="s">
        <v>10765</v>
      </c>
      <c r="F35" s="21" t="str">
        <f t="shared" si="1"/>
        <v>ATELO</v>
      </c>
      <c r="G35" s="21" t="s">
        <v>177</v>
      </c>
      <c r="I35" s="22" t="s">
        <v>4588</v>
      </c>
      <c r="J35" s="94" t="s">
        <v>5421</v>
      </c>
      <c r="K35" s="22" t="s">
        <v>5422</v>
      </c>
      <c r="L35" s="22">
        <v>0</v>
      </c>
      <c r="M35" s="22" t="s">
        <v>11021</v>
      </c>
      <c r="N35" s="22">
        <v>255</v>
      </c>
      <c r="O35" s="22">
        <v>70</v>
      </c>
      <c r="P35" s="22" t="s">
        <v>3749</v>
      </c>
      <c r="R35" s="22" t="s">
        <v>10705</v>
      </c>
      <c r="S35" s="22" t="s">
        <v>2061</v>
      </c>
      <c r="T35" s="21" t="s">
        <v>2024</v>
      </c>
      <c r="U35" s="21">
        <v>4080</v>
      </c>
      <c r="V35" s="22">
        <v>0.1</v>
      </c>
      <c r="W35" s="22">
        <v>0.1</v>
      </c>
      <c r="X35" s="21" t="s">
        <v>2058</v>
      </c>
      <c r="Z35" s="21">
        <f t="shared" si="0"/>
        <v>841</v>
      </c>
      <c r="AA35" s="21">
        <v>0</v>
      </c>
      <c r="AB35" s="21">
        <v>0</v>
      </c>
      <c r="AC35" s="21">
        <v>0</v>
      </c>
      <c r="AD35" s="21">
        <v>0</v>
      </c>
      <c r="AE35" s="21">
        <v>0</v>
      </c>
      <c r="AF35" s="21">
        <v>0</v>
      </c>
      <c r="AG35" s="21">
        <v>0</v>
      </c>
      <c r="AH35" s="21">
        <v>0</v>
      </c>
      <c r="AI35" s="21">
        <v>0</v>
      </c>
      <c r="AJ35" s="17" t="str">
        <f t="shared" si="2"/>
        <v>841,0,0,0,0,0,0,0,0,0</v>
      </c>
      <c r="AK35" s="22" t="s">
        <v>9861</v>
      </c>
      <c r="AL35" s="22" t="s">
        <v>2016</v>
      </c>
      <c r="AQ35" s="21">
        <v>0</v>
      </c>
      <c r="AR35" s="21">
        <v>25</v>
      </c>
      <c r="AS35" s="21">
        <v>0</v>
      </c>
    </row>
    <row r="36" spans="1:45" x14ac:dyDescent="0.25">
      <c r="A36" s="21">
        <v>35</v>
      </c>
      <c r="B36" s="77" t="s">
        <v>329</v>
      </c>
      <c r="C36" s="21">
        <v>842</v>
      </c>
      <c r="D36" s="21" t="s">
        <v>10795</v>
      </c>
      <c r="E36" t="s">
        <v>10800</v>
      </c>
      <c r="F36" s="21" t="str">
        <f t="shared" si="1"/>
        <v>MONPIDER</v>
      </c>
      <c r="G36" s="21" t="s">
        <v>177</v>
      </c>
      <c r="H36" s="21" t="s">
        <v>170</v>
      </c>
      <c r="I36" s="22" t="s">
        <v>4588</v>
      </c>
      <c r="J36" s="94" t="s">
        <v>5421</v>
      </c>
      <c r="K36" s="22" t="s">
        <v>5422</v>
      </c>
      <c r="L36" s="22">
        <v>0</v>
      </c>
      <c r="M36" s="22" t="s">
        <v>11021</v>
      </c>
      <c r="N36" s="22">
        <v>255</v>
      </c>
      <c r="O36" s="22">
        <v>70</v>
      </c>
      <c r="P36" s="22" t="s">
        <v>3749</v>
      </c>
      <c r="R36" s="22" t="s">
        <v>10705</v>
      </c>
      <c r="S36" s="22" t="s">
        <v>2061</v>
      </c>
      <c r="T36" s="21" t="s">
        <v>2024</v>
      </c>
      <c r="U36" s="21">
        <v>4080</v>
      </c>
      <c r="V36" s="22">
        <v>0.1</v>
      </c>
      <c r="W36" s="22">
        <v>0.1</v>
      </c>
      <c r="X36" s="21" t="s">
        <v>2058</v>
      </c>
      <c r="Z36" s="21">
        <f t="shared" si="0"/>
        <v>842</v>
      </c>
      <c r="AA36" s="21">
        <v>0</v>
      </c>
      <c r="AB36" s="21">
        <v>0</v>
      </c>
      <c r="AC36" s="21">
        <v>0</v>
      </c>
      <c r="AD36" s="21">
        <v>0</v>
      </c>
      <c r="AE36" s="21">
        <v>0</v>
      </c>
      <c r="AF36" s="21">
        <v>0</v>
      </c>
      <c r="AG36" s="21">
        <v>0</v>
      </c>
      <c r="AH36" s="21">
        <v>0</v>
      </c>
      <c r="AI36" s="21">
        <v>0</v>
      </c>
      <c r="AJ36" s="17" t="str">
        <f t="shared" si="2"/>
        <v>842,0,0,0,0,0,0,0,0,0</v>
      </c>
      <c r="AK36" s="22" t="s">
        <v>9861</v>
      </c>
      <c r="AL36" s="22" t="s">
        <v>2016</v>
      </c>
      <c r="AQ36" s="21">
        <v>0</v>
      </c>
      <c r="AR36" s="21">
        <v>25</v>
      </c>
      <c r="AS36" s="21">
        <v>0</v>
      </c>
    </row>
    <row r="37" spans="1:45" x14ac:dyDescent="0.25">
      <c r="A37" s="21">
        <v>36</v>
      </c>
      <c r="B37" s="35" t="s">
        <v>3823</v>
      </c>
      <c r="C37" s="21">
        <v>843</v>
      </c>
      <c r="D37" s="21" t="s">
        <v>10796</v>
      </c>
      <c r="E37" t="s">
        <v>10794</v>
      </c>
      <c r="F37" s="21" t="str">
        <f t="shared" si="1"/>
        <v>MONLORI</v>
      </c>
      <c r="G37" s="21" t="s">
        <v>177</v>
      </c>
      <c r="H37" s="21" t="s">
        <v>183</v>
      </c>
      <c r="I37" s="22" t="s">
        <v>4588</v>
      </c>
      <c r="J37" s="94" t="s">
        <v>5421</v>
      </c>
      <c r="K37" s="22" t="s">
        <v>5422</v>
      </c>
      <c r="L37" s="22">
        <v>0</v>
      </c>
      <c r="M37" s="22" t="s">
        <v>11021</v>
      </c>
      <c r="N37" s="22">
        <v>255</v>
      </c>
      <c r="O37" s="22">
        <v>70</v>
      </c>
      <c r="P37" s="22" t="s">
        <v>3749</v>
      </c>
      <c r="R37" s="22" t="s">
        <v>10705</v>
      </c>
      <c r="S37" s="22" t="s">
        <v>2061</v>
      </c>
      <c r="T37" s="21" t="s">
        <v>2024</v>
      </c>
      <c r="U37" s="21">
        <v>4080</v>
      </c>
      <c r="V37" s="22">
        <v>0.1</v>
      </c>
      <c r="W37" s="22">
        <v>0.1</v>
      </c>
      <c r="X37" s="21" t="s">
        <v>2058</v>
      </c>
      <c r="Z37" s="21">
        <f t="shared" si="0"/>
        <v>843</v>
      </c>
      <c r="AA37" s="21">
        <v>0</v>
      </c>
      <c r="AB37" s="21">
        <v>0</v>
      </c>
      <c r="AC37" s="21">
        <v>0</v>
      </c>
      <c r="AD37" s="21">
        <v>0</v>
      </c>
      <c r="AE37" s="21">
        <v>0</v>
      </c>
      <c r="AF37" s="21">
        <v>0</v>
      </c>
      <c r="AG37" s="21">
        <v>0</v>
      </c>
      <c r="AH37" s="21">
        <v>0</v>
      </c>
      <c r="AI37" s="21">
        <v>0</v>
      </c>
      <c r="AJ37" s="17" t="str">
        <f t="shared" si="2"/>
        <v>843,0,0,0,0,0,0,0,0,0</v>
      </c>
      <c r="AK37" s="22" t="s">
        <v>9861</v>
      </c>
      <c r="AL37" s="22" t="s">
        <v>2016</v>
      </c>
      <c r="AQ37" s="21">
        <v>0</v>
      </c>
      <c r="AR37" s="21">
        <v>25</v>
      </c>
      <c r="AS37" s="21">
        <v>0</v>
      </c>
    </row>
    <row r="38" spans="1:45" x14ac:dyDescent="0.25">
      <c r="A38" s="21">
        <v>37</v>
      </c>
      <c r="B38" s="35" t="s">
        <v>331</v>
      </c>
      <c r="C38" s="21">
        <v>844</v>
      </c>
      <c r="D38" s="21" t="s">
        <v>10797</v>
      </c>
      <c r="E38" t="s">
        <v>10793</v>
      </c>
      <c r="F38" s="21" t="str">
        <f t="shared" si="1"/>
        <v>MONICE</v>
      </c>
      <c r="G38" s="21" t="s">
        <v>177</v>
      </c>
      <c r="H38" s="21" t="s">
        <v>164</v>
      </c>
      <c r="I38" s="22" t="s">
        <v>4588</v>
      </c>
      <c r="J38" s="94" t="s">
        <v>5421</v>
      </c>
      <c r="K38" s="22" t="s">
        <v>5422</v>
      </c>
      <c r="L38" s="22">
        <v>0</v>
      </c>
      <c r="M38" s="22" t="s">
        <v>11021</v>
      </c>
      <c r="N38" s="22">
        <v>255</v>
      </c>
      <c r="O38" s="22">
        <v>70</v>
      </c>
      <c r="P38" s="22" t="s">
        <v>3749</v>
      </c>
      <c r="R38" s="22" t="s">
        <v>10705</v>
      </c>
      <c r="S38" s="22" t="s">
        <v>2061</v>
      </c>
      <c r="T38" s="21" t="s">
        <v>2024</v>
      </c>
      <c r="U38" s="21">
        <v>4080</v>
      </c>
      <c r="V38" s="22">
        <v>0.1</v>
      </c>
      <c r="W38" s="22">
        <v>0.1</v>
      </c>
      <c r="X38" s="21" t="s">
        <v>2058</v>
      </c>
      <c r="Z38" s="21">
        <f t="shared" si="0"/>
        <v>844</v>
      </c>
      <c r="AA38" s="21">
        <v>0</v>
      </c>
      <c r="AB38" s="21">
        <v>0</v>
      </c>
      <c r="AC38" s="21">
        <v>0</v>
      </c>
      <c r="AD38" s="21">
        <v>0</v>
      </c>
      <c r="AE38" s="21">
        <v>0</v>
      </c>
      <c r="AF38" s="21">
        <v>0</v>
      </c>
      <c r="AG38" s="21">
        <v>0</v>
      </c>
      <c r="AH38" s="21">
        <v>0</v>
      </c>
      <c r="AI38" s="21">
        <v>0</v>
      </c>
      <c r="AJ38" s="17" t="str">
        <f t="shared" si="2"/>
        <v>844,0,0,0,0,0,0,0,0,0</v>
      </c>
      <c r="AK38" s="22" t="s">
        <v>9861</v>
      </c>
      <c r="AL38" s="22" t="s">
        <v>2016</v>
      </c>
      <c r="AQ38" s="21">
        <v>0</v>
      </c>
      <c r="AR38" s="21">
        <v>25</v>
      </c>
      <c r="AS38" s="21">
        <v>0</v>
      </c>
    </row>
    <row r="39" spans="1:45" x14ac:dyDescent="0.25">
      <c r="A39" s="21">
        <v>38</v>
      </c>
      <c r="B39" s="35" t="s">
        <v>332</v>
      </c>
      <c r="C39" s="21">
        <v>845</v>
      </c>
      <c r="D39" s="21" t="s">
        <v>10798</v>
      </c>
      <c r="E39" t="s">
        <v>10799</v>
      </c>
      <c r="F39" s="21" t="str">
        <f t="shared" si="1"/>
        <v>MONSTONE</v>
      </c>
      <c r="G39" s="21" t="s">
        <v>177</v>
      </c>
      <c r="H39" s="21" t="s">
        <v>187</v>
      </c>
      <c r="I39" s="22" t="s">
        <v>4588</v>
      </c>
      <c r="J39" s="94" t="s">
        <v>5421</v>
      </c>
      <c r="K39" s="22" t="s">
        <v>5422</v>
      </c>
      <c r="L39" s="22">
        <v>0</v>
      </c>
      <c r="M39" s="22" t="s">
        <v>11021</v>
      </c>
      <c r="N39" s="22">
        <v>255</v>
      </c>
      <c r="O39" s="22">
        <v>70</v>
      </c>
      <c r="P39" s="22" t="s">
        <v>3749</v>
      </c>
      <c r="R39" s="22" t="s">
        <v>10705</v>
      </c>
      <c r="S39" s="22" t="s">
        <v>2061</v>
      </c>
      <c r="T39" s="21" t="s">
        <v>2024</v>
      </c>
      <c r="U39" s="21">
        <v>4080</v>
      </c>
      <c r="V39" s="22">
        <v>0.1</v>
      </c>
      <c r="W39" s="22">
        <v>0.1</v>
      </c>
      <c r="X39" s="21" t="s">
        <v>2058</v>
      </c>
      <c r="Z39" s="21">
        <f t="shared" si="0"/>
        <v>845</v>
      </c>
      <c r="AA39" s="21">
        <v>0</v>
      </c>
      <c r="AB39" s="21">
        <v>0</v>
      </c>
      <c r="AC39" s="21">
        <v>0</v>
      </c>
      <c r="AD39" s="21">
        <v>0</v>
      </c>
      <c r="AE39" s="21">
        <v>0</v>
      </c>
      <c r="AF39" s="21">
        <v>0</v>
      </c>
      <c r="AG39" s="21">
        <v>0</v>
      </c>
      <c r="AH39" s="21">
        <v>0</v>
      </c>
      <c r="AI39" s="21">
        <v>0</v>
      </c>
      <c r="AJ39" s="17" t="str">
        <f t="shared" si="2"/>
        <v>845,0,0,0,0,0,0,0,0,0</v>
      </c>
      <c r="AK39" s="22" t="s">
        <v>9861</v>
      </c>
      <c r="AL39" s="22" t="s">
        <v>2016</v>
      </c>
      <c r="AQ39" s="21">
        <v>0</v>
      </c>
      <c r="AR39" s="21">
        <v>25</v>
      </c>
      <c r="AS39" s="21">
        <v>0</v>
      </c>
    </row>
    <row r="40" spans="1:45" x14ac:dyDescent="0.25">
      <c r="A40" s="21">
        <v>39</v>
      </c>
      <c r="B40" s="64" t="s">
        <v>333</v>
      </c>
      <c r="C40" s="21">
        <v>846</v>
      </c>
      <c r="D40" t="s">
        <v>9627</v>
      </c>
      <c r="E40" t="s">
        <v>10770</v>
      </c>
      <c r="F40" s="21" t="str">
        <f t="shared" si="1"/>
        <v>PIKIBRI</v>
      </c>
      <c r="G40" s="21" t="s">
        <v>185</v>
      </c>
      <c r="H40" s="21" t="s">
        <v>192</v>
      </c>
      <c r="I40" s="22" t="s">
        <v>4588</v>
      </c>
      <c r="J40" s="94" t="s">
        <v>5421</v>
      </c>
      <c r="K40" s="22" t="s">
        <v>5422</v>
      </c>
      <c r="L40" s="22">
        <v>0</v>
      </c>
      <c r="M40" s="22" t="s">
        <v>11021</v>
      </c>
      <c r="N40" s="22">
        <v>255</v>
      </c>
      <c r="O40" s="22">
        <v>70</v>
      </c>
      <c r="P40" s="22" t="s">
        <v>3749</v>
      </c>
      <c r="R40" s="22" t="s">
        <v>10705</v>
      </c>
      <c r="S40" s="22" t="s">
        <v>2061</v>
      </c>
      <c r="T40" s="21" t="s">
        <v>2024</v>
      </c>
      <c r="U40" s="21">
        <v>4080</v>
      </c>
      <c r="V40" s="22">
        <v>0.1</v>
      </c>
      <c r="W40" s="22">
        <v>0.1</v>
      </c>
      <c r="X40" s="21" t="s">
        <v>2058</v>
      </c>
      <c r="Z40" s="21">
        <f t="shared" si="0"/>
        <v>846</v>
      </c>
      <c r="AA40" s="21">
        <v>0</v>
      </c>
      <c r="AB40" s="21">
        <v>0</v>
      </c>
      <c r="AC40" s="21">
        <v>0</v>
      </c>
      <c r="AD40" s="21">
        <v>0</v>
      </c>
      <c r="AE40" s="21">
        <v>0</v>
      </c>
      <c r="AF40" s="21">
        <v>0</v>
      </c>
      <c r="AG40" s="21">
        <v>0</v>
      </c>
      <c r="AH40" s="21">
        <v>0</v>
      </c>
      <c r="AI40" s="21">
        <v>0</v>
      </c>
      <c r="AJ40" s="17" t="str">
        <f t="shared" si="2"/>
        <v>846,0,0,0,0,0,0,0,0,0</v>
      </c>
      <c r="AK40" s="22" t="s">
        <v>9861</v>
      </c>
      <c r="AL40" s="22" t="s">
        <v>2016</v>
      </c>
      <c r="AQ40" s="21">
        <v>0</v>
      </c>
      <c r="AR40" s="21">
        <v>25</v>
      </c>
      <c r="AS40" s="21">
        <v>0</v>
      </c>
    </row>
    <row r="41" spans="1:45" x14ac:dyDescent="0.25">
      <c r="A41" s="21">
        <v>40</v>
      </c>
      <c r="B41" s="64" t="s">
        <v>334</v>
      </c>
      <c r="C41" s="21">
        <v>847</v>
      </c>
      <c r="D41" t="s">
        <v>9627</v>
      </c>
      <c r="E41" t="s">
        <v>10769</v>
      </c>
      <c r="F41" s="21" t="str">
        <f t="shared" si="1"/>
        <v>HUMMBRI</v>
      </c>
      <c r="G41" s="21" t="s">
        <v>185</v>
      </c>
      <c r="H41" s="21" t="s">
        <v>192</v>
      </c>
      <c r="I41" s="22" t="s">
        <v>4588</v>
      </c>
      <c r="J41" s="94" t="s">
        <v>5421</v>
      </c>
      <c r="K41" s="22" t="s">
        <v>5422</v>
      </c>
      <c r="L41" s="22">
        <v>0</v>
      </c>
      <c r="M41" s="22" t="s">
        <v>11021</v>
      </c>
      <c r="N41" s="22">
        <v>255</v>
      </c>
      <c r="O41" s="22">
        <v>70</v>
      </c>
      <c r="P41" s="22" t="s">
        <v>3749</v>
      </c>
      <c r="R41" s="22" t="s">
        <v>10705</v>
      </c>
      <c r="S41" s="22" t="s">
        <v>2061</v>
      </c>
      <c r="T41" s="21" t="s">
        <v>2024</v>
      </c>
      <c r="U41" s="21">
        <v>4080</v>
      </c>
      <c r="V41" s="22">
        <v>0.1</v>
      </c>
      <c r="W41" s="22">
        <v>0.1</v>
      </c>
      <c r="X41" s="21" t="s">
        <v>2058</v>
      </c>
      <c r="Z41" s="21">
        <f t="shared" si="0"/>
        <v>847</v>
      </c>
      <c r="AA41" s="21">
        <v>0</v>
      </c>
      <c r="AB41" s="21">
        <v>0</v>
      </c>
      <c r="AC41" s="21">
        <v>0</v>
      </c>
      <c r="AD41" s="21">
        <v>0</v>
      </c>
      <c r="AE41" s="21">
        <v>0</v>
      </c>
      <c r="AF41" s="21">
        <v>0</v>
      </c>
      <c r="AG41" s="21">
        <v>0</v>
      </c>
      <c r="AH41" s="21">
        <v>0</v>
      </c>
      <c r="AI41" s="21">
        <v>0</v>
      </c>
      <c r="AJ41" s="17" t="str">
        <f t="shared" si="2"/>
        <v>847,0,0,0,0,0,0,0,0,0</v>
      </c>
      <c r="AK41" s="22" t="s">
        <v>9861</v>
      </c>
      <c r="AL41" s="22" t="s">
        <v>2016</v>
      </c>
      <c r="AQ41" s="21">
        <v>0</v>
      </c>
      <c r="AR41" s="21">
        <v>25</v>
      </c>
      <c r="AS41" s="21">
        <v>0</v>
      </c>
    </row>
    <row r="42" spans="1:45" x14ac:dyDescent="0.25">
      <c r="A42" s="21">
        <v>41</v>
      </c>
      <c r="B42" s="90" t="s">
        <v>335</v>
      </c>
      <c r="C42" s="21">
        <v>848</v>
      </c>
      <c r="D42" s="21" t="s">
        <v>10806</v>
      </c>
      <c r="E42" s="21" t="s">
        <v>10807</v>
      </c>
      <c r="F42" s="21" t="str">
        <f t="shared" si="1"/>
        <v>TATUDILLO</v>
      </c>
      <c r="G42" s="21" t="s">
        <v>191</v>
      </c>
      <c r="H42" s="21" t="s">
        <v>177</v>
      </c>
      <c r="I42" s="22" t="s">
        <v>4588</v>
      </c>
      <c r="J42" s="94" t="s">
        <v>5421</v>
      </c>
      <c r="K42" s="22" t="s">
        <v>5422</v>
      </c>
      <c r="L42" s="22">
        <v>0</v>
      </c>
      <c r="M42" s="22" t="s">
        <v>11021</v>
      </c>
      <c r="N42" s="22">
        <v>255</v>
      </c>
      <c r="O42" s="22">
        <v>70</v>
      </c>
      <c r="P42" s="22" t="s">
        <v>3749</v>
      </c>
      <c r="R42" s="22" t="s">
        <v>10705</v>
      </c>
      <c r="S42" s="22" t="s">
        <v>2061</v>
      </c>
      <c r="T42" s="21" t="s">
        <v>2024</v>
      </c>
      <c r="U42" s="21">
        <v>4080</v>
      </c>
      <c r="V42" s="22">
        <v>0.1</v>
      </c>
      <c r="W42" s="22">
        <v>0.1</v>
      </c>
      <c r="X42" s="21" t="s">
        <v>2058</v>
      </c>
      <c r="Z42" s="21">
        <f t="shared" si="0"/>
        <v>848</v>
      </c>
      <c r="AA42" s="21">
        <v>0</v>
      </c>
      <c r="AB42" s="21">
        <v>0</v>
      </c>
      <c r="AC42" s="21">
        <v>0</v>
      </c>
      <c r="AD42" s="21">
        <v>0</v>
      </c>
      <c r="AE42" s="21">
        <v>0</v>
      </c>
      <c r="AF42" s="21">
        <v>0</v>
      </c>
      <c r="AG42" s="21">
        <v>0</v>
      </c>
      <c r="AH42" s="21">
        <v>0</v>
      </c>
      <c r="AI42" s="21">
        <v>0</v>
      </c>
      <c r="AJ42" s="17" t="str">
        <f t="shared" si="2"/>
        <v>848,0,0,0,0,0,0,0,0,0</v>
      </c>
      <c r="AK42" s="22" t="s">
        <v>9861</v>
      </c>
      <c r="AL42" s="22" t="s">
        <v>2016</v>
      </c>
      <c r="AQ42" s="21">
        <v>0</v>
      </c>
      <c r="AR42" s="21">
        <v>25</v>
      </c>
      <c r="AS42" s="21">
        <v>0</v>
      </c>
    </row>
    <row r="43" spans="1:45" x14ac:dyDescent="0.25">
      <c r="A43" s="21">
        <v>42</v>
      </c>
      <c r="B43" s="90" t="s">
        <v>337</v>
      </c>
      <c r="C43" s="21">
        <v>849</v>
      </c>
      <c r="D43" s="21" t="s">
        <v>10806</v>
      </c>
      <c r="E43" s="21" t="s">
        <v>10808</v>
      </c>
      <c r="F43" s="21" t="str">
        <f t="shared" si="1"/>
        <v>DASIPODILLO</v>
      </c>
      <c r="G43" s="21" t="s">
        <v>191</v>
      </c>
      <c r="H43" s="21" t="s">
        <v>177</v>
      </c>
      <c r="I43" s="22" t="s">
        <v>4588</v>
      </c>
      <c r="J43" s="94" t="s">
        <v>5421</v>
      </c>
      <c r="K43" s="22" t="s">
        <v>5422</v>
      </c>
      <c r="L43" s="22">
        <v>0</v>
      </c>
      <c r="M43" s="22" t="s">
        <v>11021</v>
      </c>
      <c r="N43" s="22">
        <v>255</v>
      </c>
      <c r="O43" s="22">
        <v>70</v>
      </c>
      <c r="P43" s="22" t="s">
        <v>3749</v>
      </c>
      <c r="R43" s="22" t="s">
        <v>10705</v>
      </c>
      <c r="S43" s="22" t="s">
        <v>2061</v>
      </c>
      <c r="T43" s="21" t="s">
        <v>2024</v>
      </c>
      <c r="U43" s="21">
        <v>4080</v>
      </c>
      <c r="V43" s="22">
        <v>0.1</v>
      </c>
      <c r="W43" s="22">
        <v>0.1</v>
      </c>
      <c r="X43" s="21" t="s">
        <v>2058</v>
      </c>
      <c r="Z43" s="21">
        <f t="shared" si="0"/>
        <v>849</v>
      </c>
      <c r="AA43" s="21">
        <v>0</v>
      </c>
      <c r="AB43" s="21">
        <v>0</v>
      </c>
      <c r="AC43" s="21">
        <v>0</v>
      </c>
      <c r="AD43" s="21">
        <v>0</v>
      </c>
      <c r="AE43" s="21">
        <v>0</v>
      </c>
      <c r="AF43" s="21">
        <v>0</v>
      </c>
      <c r="AG43" s="21">
        <v>0</v>
      </c>
      <c r="AH43" s="21">
        <v>0</v>
      </c>
      <c r="AI43" s="21">
        <v>0</v>
      </c>
      <c r="AJ43" s="17" t="str">
        <f t="shared" si="2"/>
        <v>849,0,0,0,0,0,0,0,0,0</v>
      </c>
      <c r="AK43" s="22" t="s">
        <v>9861</v>
      </c>
      <c r="AL43" s="22" t="s">
        <v>2016</v>
      </c>
      <c r="AQ43" s="21">
        <v>0</v>
      </c>
      <c r="AR43" s="21">
        <v>25</v>
      </c>
      <c r="AS43" s="21">
        <v>0</v>
      </c>
    </row>
    <row r="44" spans="1:45" x14ac:dyDescent="0.25">
      <c r="A44" s="21">
        <v>43</v>
      </c>
      <c r="B44" s="55" t="s">
        <v>339</v>
      </c>
      <c r="C44" s="21">
        <v>850</v>
      </c>
      <c r="D44" t="s">
        <v>10828</v>
      </c>
      <c r="E44" t="s">
        <v>10898</v>
      </c>
      <c r="F44" s="21" t="str">
        <f t="shared" si="1"/>
        <v>FLACOPTERUS</v>
      </c>
      <c r="G44" s="21" t="s">
        <v>185</v>
      </c>
      <c r="H44" s="21" t="s">
        <v>192</v>
      </c>
      <c r="I44" s="22" t="s">
        <v>4588</v>
      </c>
      <c r="J44" s="94" t="s">
        <v>5421</v>
      </c>
      <c r="K44" s="22" t="s">
        <v>5422</v>
      </c>
      <c r="L44" s="22">
        <v>0</v>
      </c>
      <c r="M44" s="22" t="s">
        <v>11021</v>
      </c>
      <c r="N44" s="22">
        <v>255</v>
      </c>
      <c r="O44" s="22">
        <v>70</v>
      </c>
      <c r="P44" s="22" t="s">
        <v>3749</v>
      </c>
      <c r="R44" s="22" t="s">
        <v>10705</v>
      </c>
      <c r="S44" s="22" t="s">
        <v>2061</v>
      </c>
      <c r="T44" s="21" t="s">
        <v>2024</v>
      </c>
      <c r="U44" s="21">
        <v>4080</v>
      </c>
      <c r="V44" s="22">
        <v>0.1</v>
      </c>
      <c r="W44" s="22">
        <v>0.1</v>
      </c>
      <c r="X44" s="21" t="s">
        <v>2058</v>
      </c>
      <c r="Z44" s="21">
        <f t="shared" si="0"/>
        <v>850</v>
      </c>
      <c r="AA44" s="21">
        <v>0</v>
      </c>
      <c r="AB44" s="21">
        <v>0</v>
      </c>
      <c r="AC44" s="21">
        <v>0</v>
      </c>
      <c r="AD44" s="21">
        <v>0</v>
      </c>
      <c r="AE44" s="21">
        <v>0</v>
      </c>
      <c r="AF44" s="21">
        <v>0</v>
      </c>
      <c r="AG44" s="21">
        <v>0</v>
      </c>
      <c r="AH44" s="21">
        <v>0</v>
      </c>
      <c r="AI44" s="21">
        <v>0</v>
      </c>
      <c r="AJ44" s="17" t="str">
        <f t="shared" si="2"/>
        <v>850,0,0,0,0,0,0,0,0,0</v>
      </c>
      <c r="AK44" s="22" t="s">
        <v>9861</v>
      </c>
      <c r="AL44" s="22" t="s">
        <v>2016</v>
      </c>
      <c r="AQ44" s="21">
        <v>0</v>
      </c>
      <c r="AR44" s="21">
        <v>25</v>
      </c>
      <c r="AS44" s="21">
        <v>0</v>
      </c>
    </row>
    <row r="45" spans="1:45" x14ac:dyDescent="0.25">
      <c r="A45" s="21">
        <v>44</v>
      </c>
      <c r="B45" s="55" t="s">
        <v>340</v>
      </c>
      <c r="C45" s="21">
        <v>851</v>
      </c>
      <c r="D45" t="s">
        <v>10828</v>
      </c>
      <c r="E45" t="s">
        <v>10897</v>
      </c>
      <c r="F45" s="21" t="str">
        <f t="shared" si="1"/>
        <v>PHOEMINGO</v>
      </c>
      <c r="G45" s="21" t="s">
        <v>185</v>
      </c>
      <c r="H45" s="21" t="s">
        <v>192</v>
      </c>
      <c r="I45" s="22" t="s">
        <v>4588</v>
      </c>
      <c r="J45" s="94" t="s">
        <v>5421</v>
      </c>
      <c r="K45" s="22" t="s">
        <v>5422</v>
      </c>
      <c r="L45" s="22">
        <v>0</v>
      </c>
      <c r="M45" s="22" t="s">
        <v>11021</v>
      </c>
      <c r="N45" s="22">
        <v>255</v>
      </c>
      <c r="O45" s="22">
        <v>70</v>
      </c>
      <c r="P45" s="22" t="s">
        <v>3749</v>
      </c>
      <c r="R45" s="22" t="s">
        <v>10705</v>
      </c>
      <c r="S45" s="22" t="s">
        <v>2061</v>
      </c>
      <c r="T45" s="21" t="s">
        <v>2024</v>
      </c>
      <c r="U45" s="21">
        <v>4080</v>
      </c>
      <c r="V45" s="22">
        <v>0.1</v>
      </c>
      <c r="W45" s="22">
        <v>0.1</v>
      </c>
      <c r="X45" s="21" t="s">
        <v>2058</v>
      </c>
      <c r="Z45" s="21">
        <f t="shared" si="0"/>
        <v>851</v>
      </c>
      <c r="AA45" s="21">
        <v>0</v>
      </c>
      <c r="AB45" s="21">
        <v>0</v>
      </c>
      <c r="AC45" s="21">
        <v>0</v>
      </c>
      <c r="AD45" s="21">
        <v>0</v>
      </c>
      <c r="AE45" s="21">
        <v>0</v>
      </c>
      <c r="AF45" s="21">
        <v>0</v>
      </c>
      <c r="AG45" s="21">
        <v>0</v>
      </c>
      <c r="AH45" s="21">
        <v>0</v>
      </c>
      <c r="AI45" s="21">
        <v>0</v>
      </c>
      <c r="AJ45" s="17" t="str">
        <f t="shared" si="2"/>
        <v>851,0,0,0,0,0,0,0,0,0</v>
      </c>
      <c r="AK45" s="22" t="s">
        <v>9861</v>
      </c>
      <c r="AL45" s="22" t="s">
        <v>2016</v>
      </c>
      <c r="AQ45" s="21">
        <v>0</v>
      </c>
      <c r="AR45" s="21">
        <v>25</v>
      </c>
      <c r="AS45" s="21">
        <v>0</v>
      </c>
    </row>
    <row r="46" spans="1:45" x14ac:dyDescent="0.25">
      <c r="A46" s="21">
        <v>45</v>
      </c>
      <c r="B46" s="29" t="s">
        <v>341</v>
      </c>
      <c r="C46" s="21">
        <v>852</v>
      </c>
      <c r="D46" t="s">
        <v>278</v>
      </c>
      <c r="E46" t="s">
        <v>276</v>
      </c>
      <c r="F46" s="21" t="str">
        <f t="shared" si="1"/>
        <v>MARINKELLE</v>
      </c>
      <c r="G46" s="21" t="s">
        <v>183</v>
      </c>
      <c r="H46" s="21" t="s">
        <v>191</v>
      </c>
      <c r="I46" s="22" t="s">
        <v>4588</v>
      </c>
      <c r="J46" s="94" t="s">
        <v>5421</v>
      </c>
      <c r="K46" s="22" t="s">
        <v>5422</v>
      </c>
      <c r="L46" s="22">
        <v>0</v>
      </c>
      <c r="M46" s="22" t="s">
        <v>11021</v>
      </c>
      <c r="N46" s="22">
        <v>255</v>
      </c>
      <c r="O46" s="22">
        <v>70</v>
      </c>
      <c r="P46" s="22" t="s">
        <v>3749</v>
      </c>
      <c r="R46" s="22" t="s">
        <v>10705</v>
      </c>
      <c r="S46" s="22" t="s">
        <v>2061</v>
      </c>
      <c r="T46" s="21" t="s">
        <v>2024</v>
      </c>
      <c r="U46" s="21">
        <v>4080</v>
      </c>
      <c r="V46" s="22">
        <v>0.1</v>
      </c>
      <c r="W46" s="22">
        <v>0.1</v>
      </c>
      <c r="X46" s="21" t="s">
        <v>2058</v>
      </c>
      <c r="Z46" s="21">
        <f t="shared" si="0"/>
        <v>852</v>
      </c>
      <c r="AA46" s="21">
        <v>0</v>
      </c>
      <c r="AB46" s="21">
        <v>0</v>
      </c>
      <c r="AC46" s="21">
        <v>0</v>
      </c>
      <c r="AD46" s="21">
        <v>0</v>
      </c>
      <c r="AE46" s="21">
        <v>0</v>
      </c>
      <c r="AF46" s="21">
        <v>0</v>
      </c>
      <c r="AG46" s="21">
        <v>0</v>
      </c>
      <c r="AH46" s="21">
        <v>0</v>
      </c>
      <c r="AI46" s="21">
        <v>0</v>
      </c>
      <c r="AJ46" s="17" t="str">
        <f t="shared" si="2"/>
        <v>852,0,0,0,0,0,0,0,0,0</v>
      </c>
      <c r="AK46" s="22" t="s">
        <v>9861</v>
      </c>
      <c r="AL46" s="22" t="s">
        <v>2016</v>
      </c>
      <c r="AQ46" s="21">
        <v>0</v>
      </c>
      <c r="AR46" s="21">
        <v>25</v>
      </c>
      <c r="AS46" s="21">
        <v>0</v>
      </c>
    </row>
    <row r="47" spans="1:45" x14ac:dyDescent="0.25">
      <c r="A47" s="21">
        <v>46</v>
      </c>
      <c r="B47" s="29" t="s">
        <v>342</v>
      </c>
      <c r="C47" s="21">
        <v>853</v>
      </c>
      <c r="D47" t="s">
        <v>278</v>
      </c>
      <c r="E47" t="s">
        <v>277</v>
      </c>
      <c r="F47" s="21" t="str">
        <f t="shared" si="1"/>
        <v>LONGKORHINA</v>
      </c>
      <c r="G47" s="21" t="s">
        <v>183</v>
      </c>
      <c r="H47" s="21" t="s">
        <v>191</v>
      </c>
      <c r="I47" s="22" t="s">
        <v>4588</v>
      </c>
      <c r="J47" s="94" t="s">
        <v>5421</v>
      </c>
      <c r="K47" s="22" t="s">
        <v>5422</v>
      </c>
      <c r="L47" s="22">
        <v>0</v>
      </c>
      <c r="M47" s="22" t="s">
        <v>11021</v>
      </c>
      <c r="N47" s="22">
        <v>255</v>
      </c>
      <c r="O47" s="22">
        <v>70</v>
      </c>
      <c r="P47" s="22" t="s">
        <v>3749</v>
      </c>
      <c r="R47" s="22" t="s">
        <v>10705</v>
      </c>
      <c r="S47" s="22" t="s">
        <v>2061</v>
      </c>
      <c r="T47" s="21" t="s">
        <v>2024</v>
      </c>
      <c r="U47" s="21">
        <v>4080</v>
      </c>
      <c r="V47" s="22">
        <v>0.1</v>
      </c>
      <c r="W47" s="22">
        <v>0.1</v>
      </c>
      <c r="X47" s="21" t="s">
        <v>2058</v>
      </c>
      <c r="Z47" s="21">
        <f t="shared" si="0"/>
        <v>853</v>
      </c>
      <c r="AA47" s="21">
        <v>0</v>
      </c>
      <c r="AB47" s="21">
        <v>0</v>
      </c>
      <c r="AC47" s="21">
        <v>0</v>
      </c>
      <c r="AD47" s="21">
        <v>0</v>
      </c>
      <c r="AE47" s="21">
        <v>0</v>
      </c>
      <c r="AF47" s="21">
        <v>0</v>
      </c>
      <c r="AG47" s="21">
        <v>0</v>
      </c>
      <c r="AH47" s="21">
        <v>0</v>
      </c>
      <c r="AI47" s="21">
        <v>0</v>
      </c>
      <c r="AJ47" s="17" t="str">
        <f t="shared" si="2"/>
        <v>853,0,0,0,0,0,0,0,0,0</v>
      </c>
      <c r="AK47" s="22" t="s">
        <v>9861</v>
      </c>
      <c r="AL47" s="22" t="s">
        <v>2016</v>
      </c>
      <c r="AQ47" s="21">
        <v>0</v>
      </c>
      <c r="AR47" s="21">
        <v>25</v>
      </c>
      <c r="AS47" s="21">
        <v>0</v>
      </c>
    </row>
    <row r="48" spans="1:45" x14ac:dyDescent="0.25">
      <c r="A48" s="21">
        <v>47</v>
      </c>
      <c r="B48" s="87" t="s">
        <v>343</v>
      </c>
      <c r="C48" s="21">
        <v>854</v>
      </c>
      <c r="D48" t="s">
        <v>9865</v>
      </c>
      <c r="E48" t="s">
        <v>10776</v>
      </c>
      <c r="F48" s="21" t="str">
        <f t="shared" si="1"/>
        <v>PEATHER</v>
      </c>
      <c r="G48" s="21" t="s">
        <v>185</v>
      </c>
      <c r="H48" s="21" t="s">
        <v>177</v>
      </c>
      <c r="I48" s="22" t="s">
        <v>4588</v>
      </c>
      <c r="J48" s="94" t="s">
        <v>5421</v>
      </c>
      <c r="K48" s="22" t="s">
        <v>5422</v>
      </c>
      <c r="L48" s="22">
        <v>0</v>
      </c>
      <c r="M48" s="22" t="s">
        <v>11021</v>
      </c>
      <c r="N48" s="22">
        <v>255</v>
      </c>
      <c r="O48" s="22">
        <v>70</v>
      </c>
      <c r="P48" s="22" t="s">
        <v>3749</v>
      </c>
      <c r="R48" s="22" t="s">
        <v>10705</v>
      </c>
      <c r="S48" s="22" t="s">
        <v>2061</v>
      </c>
      <c r="T48" s="21" t="s">
        <v>2024</v>
      </c>
      <c r="U48" s="21">
        <v>4080</v>
      </c>
      <c r="V48" s="22">
        <v>0.1</v>
      </c>
      <c r="W48" s="22">
        <v>0.1</v>
      </c>
      <c r="X48" s="21" t="s">
        <v>2058</v>
      </c>
      <c r="Z48" s="21">
        <f t="shared" si="0"/>
        <v>854</v>
      </c>
      <c r="AA48" s="21">
        <v>0</v>
      </c>
      <c r="AB48" s="21">
        <v>0</v>
      </c>
      <c r="AC48" s="21">
        <v>0</v>
      </c>
      <c r="AD48" s="21">
        <v>0</v>
      </c>
      <c r="AE48" s="21">
        <v>0</v>
      </c>
      <c r="AF48" s="21">
        <v>0</v>
      </c>
      <c r="AG48" s="21">
        <v>0</v>
      </c>
      <c r="AH48" s="21">
        <v>0</v>
      </c>
      <c r="AI48" s="21">
        <v>0</v>
      </c>
      <c r="AJ48" s="17" t="str">
        <f t="shared" si="2"/>
        <v>854,0,0,0,0,0,0,0,0,0</v>
      </c>
      <c r="AK48" s="22" t="s">
        <v>9861</v>
      </c>
      <c r="AL48" s="22" t="s">
        <v>2016</v>
      </c>
      <c r="AQ48" s="21">
        <v>0</v>
      </c>
      <c r="AR48" s="21">
        <v>25</v>
      </c>
      <c r="AS48" s="21">
        <v>0</v>
      </c>
    </row>
    <row r="49" spans="1:45" x14ac:dyDescent="0.25">
      <c r="A49" s="21">
        <v>48</v>
      </c>
      <c r="B49" s="87" t="s">
        <v>344</v>
      </c>
      <c r="C49" s="21">
        <v>855</v>
      </c>
      <c r="D49" t="s">
        <v>9865</v>
      </c>
      <c r="E49" t="s">
        <v>10777</v>
      </c>
      <c r="F49" s="21" t="str">
        <f t="shared" si="1"/>
        <v>FOWLPEA</v>
      </c>
      <c r="G49" s="21" t="s">
        <v>185</v>
      </c>
      <c r="H49" s="21" t="s">
        <v>192</v>
      </c>
      <c r="I49" s="22" t="s">
        <v>4588</v>
      </c>
      <c r="J49" s="94" t="s">
        <v>5421</v>
      </c>
      <c r="K49" s="22" t="s">
        <v>5422</v>
      </c>
      <c r="L49" s="22">
        <v>0</v>
      </c>
      <c r="M49" s="22" t="s">
        <v>11021</v>
      </c>
      <c r="N49" s="22">
        <v>255</v>
      </c>
      <c r="O49" s="22">
        <v>70</v>
      </c>
      <c r="P49" s="22" t="s">
        <v>3749</v>
      </c>
      <c r="R49" s="22" t="s">
        <v>10705</v>
      </c>
      <c r="S49" s="22" t="s">
        <v>2061</v>
      </c>
      <c r="T49" s="21" t="s">
        <v>2024</v>
      </c>
      <c r="U49" s="21">
        <v>4080</v>
      </c>
      <c r="V49" s="22">
        <v>0.1</v>
      </c>
      <c r="W49" s="22">
        <v>0.1</v>
      </c>
      <c r="X49" s="21" t="s">
        <v>2058</v>
      </c>
      <c r="Z49" s="21">
        <f t="shared" si="0"/>
        <v>855</v>
      </c>
      <c r="AA49" s="21">
        <v>0</v>
      </c>
      <c r="AB49" s="21">
        <v>0</v>
      </c>
      <c r="AC49" s="21">
        <v>0</v>
      </c>
      <c r="AD49" s="21">
        <v>0</v>
      </c>
      <c r="AE49" s="21">
        <v>0</v>
      </c>
      <c r="AF49" s="21">
        <v>0</v>
      </c>
      <c r="AG49" s="21">
        <v>0</v>
      </c>
      <c r="AH49" s="21">
        <v>0</v>
      </c>
      <c r="AI49" s="21">
        <v>0</v>
      </c>
      <c r="AJ49" s="17" t="str">
        <f t="shared" si="2"/>
        <v>855,0,0,0,0,0,0,0,0,0</v>
      </c>
      <c r="AK49" s="22" t="s">
        <v>9861</v>
      </c>
      <c r="AL49" s="22" t="s">
        <v>2016</v>
      </c>
      <c r="AQ49" s="21">
        <v>0</v>
      </c>
      <c r="AR49" s="21">
        <v>25</v>
      </c>
      <c r="AS49" s="21">
        <v>0</v>
      </c>
    </row>
    <row r="50" spans="1:45" x14ac:dyDescent="0.25">
      <c r="A50" s="21">
        <v>49</v>
      </c>
      <c r="B50" s="87" t="s">
        <v>345</v>
      </c>
      <c r="C50" s="21">
        <v>856</v>
      </c>
      <c r="D50" t="s">
        <v>9865</v>
      </c>
      <c r="E50" t="s">
        <v>10775</v>
      </c>
      <c r="F50" s="21" t="str">
        <f t="shared" si="1"/>
        <v>KARTICOCK</v>
      </c>
      <c r="G50" s="21" t="s">
        <v>185</v>
      </c>
      <c r="H50" s="21" t="s">
        <v>192</v>
      </c>
      <c r="I50" s="22" t="s">
        <v>4588</v>
      </c>
      <c r="J50" s="94" t="s">
        <v>5421</v>
      </c>
      <c r="K50" s="22" t="s">
        <v>5422</v>
      </c>
      <c r="L50" s="22">
        <v>0</v>
      </c>
      <c r="M50" s="22" t="s">
        <v>11021</v>
      </c>
      <c r="N50" s="22">
        <v>255</v>
      </c>
      <c r="O50" s="22">
        <v>70</v>
      </c>
      <c r="P50" s="22" t="s">
        <v>3749</v>
      </c>
      <c r="R50" s="22" t="s">
        <v>10705</v>
      </c>
      <c r="S50" s="22" t="s">
        <v>2061</v>
      </c>
      <c r="T50" s="21" t="s">
        <v>2024</v>
      </c>
      <c r="U50" s="21">
        <v>4080</v>
      </c>
      <c r="V50" s="22">
        <v>0.1</v>
      </c>
      <c r="W50" s="22">
        <v>0.1</v>
      </c>
      <c r="X50" s="21" t="s">
        <v>2058</v>
      </c>
      <c r="Z50" s="21">
        <f t="shared" si="0"/>
        <v>856</v>
      </c>
      <c r="AA50" s="21">
        <v>0</v>
      </c>
      <c r="AB50" s="21">
        <v>0</v>
      </c>
      <c r="AC50" s="21">
        <v>0</v>
      </c>
      <c r="AD50" s="21">
        <v>0</v>
      </c>
      <c r="AE50" s="21">
        <v>0</v>
      </c>
      <c r="AF50" s="21">
        <v>0</v>
      </c>
      <c r="AG50" s="21">
        <v>0</v>
      </c>
      <c r="AH50" s="21">
        <v>0</v>
      </c>
      <c r="AI50" s="21">
        <v>0</v>
      </c>
      <c r="AJ50" s="17" t="str">
        <f t="shared" si="2"/>
        <v>856,0,0,0,0,0,0,0,0,0</v>
      </c>
      <c r="AK50" s="22" t="s">
        <v>9861</v>
      </c>
      <c r="AL50" s="22" t="s">
        <v>2016</v>
      </c>
      <c r="AQ50" s="21">
        <v>0</v>
      </c>
      <c r="AR50" s="21">
        <v>25</v>
      </c>
      <c r="AS50" s="21">
        <v>0</v>
      </c>
    </row>
    <row r="51" spans="1:45" x14ac:dyDescent="0.25">
      <c r="A51" s="21">
        <v>50</v>
      </c>
      <c r="B51" s="54" t="s">
        <v>346</v>
      </c>
      <c r="C51" s="21">
        <v>857</v>
      </c>
      <c r="D51" t="s">
        <v>9866</v>
      </c>
      <c r="E51" t="s">
        <v>10805</v>
      </c>
      <c r="F51" s="21" t="str">
        <f t="shared" si="1"/>
        <v>SILPHINA</v>
      </c>
      <c r="G51" s="21" t="s">
        <v>170</v>
      </c>
      <c r="H51" s="21" t="s">
        <v>188</v>
      </c>
      <c r="I51" s="22" t="s">
        <v>4588</v>
      </c>
      <c r="J51" s="94" t="s">
        <v>5421</v>
      </c>
      <c r="K51" s="22" t="s">
        <v>5422</v>
      </c>
      <c r="L51" s="22">
        <v>0</v>
      </c>
      <c r="M51" s="22" t="s">
        <v>11021</v>
      </c>
      <c r="N51" s="22">
        <v>255</v>
      </c>
      <c r="O51" s="22">
        <v>70</v>
      </c>
      <c r="P51" s="22" t="s">
        <v>3749</v>
      </c>
      <c r="R51" s="22" t="s">
        <v>10705</v>
      </c>
      <c r="S51" s="22" t="s">
        <v>2061</v>
      </c>
      <c r="T51" s="21" t="s">
        <v>2024</v>
      </c>
      <c r="U51" s="21">
        <v>4080</v>
      </c>
      <c r="V51" s="22">
        <v>0.1</v>
      </c>
      <c r="W51" s="22">
        <v>0.1</v>
      </c>
      <c r="X51" s="21" t="s">
        <v>2058</v>
      </c>
      <c r="Z51" s="21">
        <f t="shared" si="0"/>
        <v>857</v>
      </c>
      <c r="AA51" s="21">
        <v>0</v>
      </c>
      <c r="AB51" s="21">
        <v>0</v>
      </c>
      <c r="AC51" s="21">
        <v>0</v>
      </c>
      <c r="AD51" s="21">
        <v>0</v>
      </c>
      <c r="AE51" s="21">
        <v>0</v>
      </c>
      <c r="AF51" s="21">
        <v>0</v>
      </c>
      <c r="AG51" s="21">
        <v>0</v>
      </c>
      <c r="AH51" s="21">
        <v>0</v>
      </c>
      <c r="AI51" s="21">
        <v>0</v>
      </c>
      <c r="AJ51" s="17" t="str">
        <f t="shared" si="2"/>
        <v>857,0,0,0,0,0,0,0,0,0</v>
      </c>
      <c r="AK51" s="22" t="s">
        <v>9861</v>
      </c>
      <c r="AL51" s="22" t="s">
        <v>2016</v>
      </c>
      <c r="AQ51" s="21">
        <v>0</v>
      </c>
      <c r="AR51" s="21">
        <v>25</v>
      </c>
      <c r="AS51" s="21">
        <v>0</v>
      </c>
    </row>
    <row r="52" spans="1:45" x14ac:dyDescent="0.25">
      <c r="A52" s="21">
        <v>51</v>
      </c>
      <c r="B52" s="54" t="s">
        <v>347</v>
      </c>
      <c r="C52" s="21">
        <v>858</v>
      </c>
      <c r="D52" t="s">
        <v>9866</v>
      </c>
      <c r="E52" t="s">
        <v>10804</v>
      </c>
      <c r="F52" s="21" t="str">
        <f t="shared" si="1"/>
        <v>NECROPHORO</v>
      </c>
      <c r="G52" s="21" t="s">
        <v>170</v>
      </c>
      <c r="H52" s="21" t="s">
        <v>188</v>
      </c>
      <c r="I52" s="22" t="s">
        <v>4588</v>
      </c>
      <c r="J52" s="94" t="s">
        <v>5421</v>
      </c>
      <c r="K52" s="22" t="s">
        <v>5422</v>
      </c>
      <c r="L52" s="22">
        <v>0</v>
      </c>
      <c r="M52" s="22" t="s">
        <v>11021</v>
      </c>
      <c r="N52" s="22">
        <v>255</v>
      </c>
      <c r="O52" s="22">
        <v>70</v>
      </c>
      <c r="P52" s="22" t="s">
        <v>3749</v>
      </c>
      <c r="R52" s="22" t="s">
        <v>10705</v>
      </c>
      <c r="S52" s="22" t="s">
        <v>2061</v>
      </c>
      <c r="T52" s="21" t="s">
        <v>2024</v>
      </c>
      <c r="U52" s="21">
        <v>4080</v>
      </c>
      <c r="V52" s="22">
        <v>0.1</v>
      </c>
      <c r="W52" s="22">
        <v>0.1</v>
      </c>
      <c r="X52" s="21" t="s">
        <v>2058</v>
      </c>
      <c r="Z52" s="21">
        <f t="shared" si="0"/>
        <v>858</v>
      </c>
      <c r="AA52" s="21">
        <v>0</v>
      </c>
      <c r="AB52" s="21">
        <v>0</v>
      </c>
      <c r="AC52" s="21">
        <v>0</v>
      </c>
      <c r="AD52" s="21">
        <v>0</v>
      </c>
      <c r="AE52" s="21">
        <v>0</v>
      </c>
      <c r="AF52" s="21">
        <v>0</v>
      </c>
      <c r="AG52" s="21">
        <v>0</v>
      </c>
      <c r="AH52" s="21">
        <v>0</v>
      </c>
      <c r="AI52" s="21">
        <v>0</v>
      </c>
      <c r="AJ52" s="17" t="str">
        <f t="shared" si="2"/>
        <v>858,0,0,0,0,0,0,0,0,0</v>
      </c>
      <c r="AK52" s="22" t="s">
        <v>9861</v>
      </c>
      <c r="AL52" s="22" t="s">
        <v>2016</v>
      </c>
      <c r="AQ52" s="21">
        <v>0</v>
      </c>
      <c r="AR52" s="21">
        <v>25</v>
      </c>
      <c r="AS52" s="21">
        <v>0</v>
      </c>
    </row>
    <row r="53" spans="1:45" x14ac:dyDescent="0.25">
      <c r="A53" s="21">
        <v>52</v>
      </c>
      <c r="B53" s="29" t="s">
        <v>348</v>
      </c>
      <c r="C53" s="21">
        <v>859</v>
      </c>
      <c r="D53" s="21" t="s">
        <v>10782</v>
      </c>
      <c r="E53" t="s">
        <v>10786</v>
      </c>
      <c r="F53" s="21" t="str">
        <f t="shared" si="1"/>
        <v>DENDROBATI</v>
      </c>
      <c r="G53" s="21" t="s">
        <v>186</v>
      </c>
      <c r="H53" s="21" t="s">
        <v>183</v>
      </c>
      <c r="I53" s="22" t="s">
        <v>4588</v>
      </c>
      <c r="J53" s="94" t="s">
        <v>5421</v>
      </c>
      <c r="K53" s="22" t="s">
        <v>5422</v>
      </c>
      <c r="L53" s="22">
        <v>0</v>
      </c>
      <c r="M53" s="22" t="s">
        <v>11021</v>
      </c>
      <c r="N53" s="22">
        <v>255</v>
      </c>
      <c r="O53" s="22">
        <v>70</v>
      </c>
      <c r="P53" s="22" t="s">
        <v>3749</v>
      </c>
      <c r="R53" s="22" t="s">
        <v>10705</v>
      </c>
      <c r="S53" s="22" t="s">
        <v>2061</v>
      </c>
      <c r="T53" s="21" t="s">
        <v>2024</v>
      </c>
      <c r="U53" s="21">
        <v>4080</v>
      </c>
      <c r="V53" s="22">
        <v>0.1</v>
      </c>
      <c r="W53" s="22">
        <v>0.1</v>
      </c>
      <c r="X53" s="21" t="s">
        <v>2058</v>
      </c>
      <c r="Z53" s="21">
        <f t="shared" si="0"/>
        <v>859</v>
      </c>
      <c r="AA53" s="21">
        <v>0</v>
      </c>
      <c r="AB53" s="21">
        <v>0</v>
      </c>
      <c r="AC53" s="21">
        <v>0</v>
      </c>
      <c r="AD53" s="21">
        <v>0</v>
      </c>
      <c r="AE53" s="21">
        <v>0</v>
      </c>
      <c r="AF53" s="21">
        <v>0</v>
      </c>
      <c r="AG53" s="21">
        <v>0</v>
      </c>
      <c r="AH53" s="21">
        <v>0</v>
      </c>
      <c r="AI53" s="21">
        <v>0</v>
      </c>
      <c r="AJ53" s="17" t="str">
        <f t="shared" si="2"/>
        <v>859,0,0,0,0,0,0,0,0,0</v>
      </c>
      <c r="AK53" s="22" t="s">
        <v>9861</v>
      </c>
      <c r="AL53" s="22" t="s">
        <v>2016</v>
      </c>
      <c r="AQ53" s="21">
        <v>0</v>
      </c>
      <c r="AR53" s="21">
        <v>25</v>
      </c>
      <c r="AS53" s="21">
        <v>0</v>
      </c>
    </row>
    <row r="54" spans="1:45" x14ac:dyDescent="0.25">
      <c r="A54" s="21">
        <v>53</v>
      </c>
      <c r="B54" s="29" t="s">
        <v>349</v>
      </c>
      <c r="C54" s="21">
        <v>860</v>
      </c>
      <c r="D54" s="21" t="s">
        <v>10782</v>
      </c>
      <c r="E54" t="s">
        <v>10787</v>
      </c>
      <c r="F54" s="21" t="str">
        <f t="shared" si="1"/>
        <v>FYLOBATI</v>
      </c>
      <c r="G54" s="21" t="s">
        <v>186</v>
      </c>
      <c r="H54" s="21" t="s">
        <v>183</v>
      </c>
      <c r="I54" s="22" t="s">
        <v>4588</v>
      </c>
      <c r="J54" s="94" t="s">
        <v>5421</v>
      </c>
      <c r="K54" s="22" t="s">
        <v>5422</v>
      </c>
      <c r="L54" s="22">
        <v>0</v>
      </c>
      <c r="M54" s="22" t="s">
        <v>11021</v>
      </c>
      <c r="N54" s="22">
        <v>255</v>
      </c>
      <c r="O54" s="22">
        <v>70</v>
      </c>
      <c r="P54" s="22" t="s">
        <v>3749</v>
      </c>
      <c r="R54" s="22" t="s">
        <v>10705</v>
      </c>
      <c r="S54" s="22" t="s">
        <v>2061</v>
      </c>
      <c r="T54" s="21" t="s">
        <v>2024</v>
      </c>
      <c r="U54" s="21">
        <v>4080</v>
      </c>
      <c r="V54" s="22">
        <v>0.1</v>
      </c>
      <c r="W54" s="22">
        <v>0.1</v>
      </c>
      <c r="X54" s="21" t="s">
        <v>2058</v>
      </c>
      <c r="Z54" s="21">
        <f t="shared" si="0"/>
        <v>860</v>
      </c>
      <c r="AA54" s="21">
        <v>0</v>
      </c>
      <c r="AB54" s="21">
        <v>0</v>
      </c>
      <c r="AC54" s="21">
        <v>0</v>
      </c>
      <c r="AD54" s="21">
        <v>0</v>
      </c>
      <c r="AE54" s="21">
        <v>0</v>
      </c>
      <c r="AF54" s="21">
        <v>0</v>
      </c>
      <c r="AG54" s="21">
        <v>0</v>
      </c>
      <c r="AH54" s="21">
        <v>0</v>
      </c>
      <c r="AI54" s="21">
        <v>0</v>
      </c>
      <c r="AJ54" s="17" t="str">
        <f t="shared" si="2"/>
        <v>860,0,0,0,0,0,0,0,0,0</v>
      </c>
      <c r="AK54" s="22" t="s">
        <v>9861</v>
      </c>
      <c r="AL54" s="22" t="s">
        <v>2016</v>
      </c>
      <c r="AQ54" s="21">
        <v>0</v>
      </c>
      <c r="AR54" s="21">
        <v>25</v>
      </c>
      <c r="AS54" s="21">
        <v>0</v>
      </c>
    </row>
    <row r="55" spans="1:45" x14ac:dyDescent="0.25">
      <c r="A55" s="21">
        <v>54</v>
      </c>
      <c r="B55" s="83" t="s">
        <v>350</v>
      </c>
      <c r="C55" s="21">
        <v>861</v>
      </c>
      <c r="D55" t="s">
        <v>10816</v>
      </c>
      <c r="E55" t="s">
        <v>10842</v>
      </c>
      <c r="F55" s="21" t="str">
        <f t="shared" si="1"/>
        <v>CINOMIS</v>
      </c>
      <c r="G55" s="21" t="s">
        <v>184</v>
      </c>
      <c r="I55" s="22" t="s">
        <v>4588</v>
      </c>
      <c r="J55" s="94" t="s">
        <v>5421</v>
      </c>
      <c r="K55" s="22" t="s">
        <v>5422</v>
      </c>
      <c r="L55" s="22">
        <v>0</v>
      </c>
      <c r="M55" s="22" t="s">
        <v>11021</v>
      </c>
      <c r="N55" s="22">
        <v>255</v>
      </c>
      <c r="O55" s="22">
        <v>70</v>
      </c>
      <c r="P55" s="22" t="s">
        <v>3749</v>
      </c>
      <c r="R55" s="22" t="s">
        <v>10705</v>
      </c>
      <c r="S55" s="22" t="s">
        <v>2061</v>
      </c>
      <c r="T55" s="21" t="s">
        <v>2024</v>
      </c>
      <c r="U55" s="21">
        <v>4080</v>
      </c>
      <c r="V55" s="22">
        <v>0.1</v>
      </c>
      <c r="W55" s="22">
        <v>0.1</v>
      </c>
      <c r="X55" s="21" t="s">
        <v>2058</v>
      </c>
      <c r="Z55" s="21">
        <f t="shared" si="0"/>
        <v>861</v>
      </c>
      <c r="AA55" s="21">
        <v>0</v>
      </c>
      <c r="AB55" s="21">
        <v>0</v>
      </c>
      <c r="AC55" s="21">
        <v>0</v>
      </c>
      <c r="AD55" s="21">
        <v>0</v>
      </c>
      <c r="AE55" s="21">
        <v>0</v>
      </c>
      <c r="AF55" s="21">
        <v>0</v>
      </c>
      <c r="AG55" s="21">
        <v>0</v>
      </c>
      <c r="AH55" s="21">
        <v>0</v>
      </c>
      <c r="AI55" s="21">
        <v>0</v>
      </c>
      <c r="AJ55" s="17" t="str">
        <f t="shared" si="2"/>
        <v>861,0,0,0,0,0,0,0,0,0</v>
      </c>
      <c r="AK55" s="22" t="s">
        <v>9861</v>
      </c>
      <c r="AL55" s="22" t="s">
        <v>2016</v>
      </c>
      <c r="AQ55" s="21">
        <v>0</v>
      </c>
      <c r="AR55" s="21">
        <v>25</v>
      </c>
      <c r="AS55" s="21">
        <v>0</v>
      </c>
    </row>
    <row r="56" spans="1:45" x14ac:dyDescent="0.25">
      <c r="A56" s="21">
        <v>55</v>
      </c>
      <c r="B56" s="83" t="s">
        <v>352</v>
      </c>
      <c r="C56" s="21">
        <v>862</v>
      </c>
      <c r="D56" t="s">
        <v>10816</v>
      </c>
      <c r="E56" t="s">
        <v>10843</v>
      </c>
      <c r="F56" s="21" t="str">
        <f t="shared" si="1"/>
        <v>MEXINOMIS</v>
      </c>
      <c r="G56" s="21" t="s">
        <v>184</v>
      </c>
      <c r="H56" s="21" t="s">
        <v>182</v>
      </c>
      <c r="I56" s="22" t="s">
        <v>4588</v>
      </c>
      <c r="J56" s="94" t="s">
        <v>5421</v>
      </c>
      <c r="K56" s="22" t="s">
        <v>5422</v>
      </c>
      <c r="L56" s="22">
        <v>0</v>
      </c>
      <c r="M56" s="22" t="s">
        <v>11021</v>
      </c>
      <c r="N56" s="22">
        <v>255</v>
      </c>
      <c r="O56" s="22">
        <v>70</v>
      </c>
      <c r="P56" s="22" t="s">
        <v>3749</v>
      </c>
      <c r="R56" s="22" t="s">
        <v>10705</v>
      </c>
      <c r="S56" s="22" t="s">
        <v>2061</v>
      </c>
      <c r="T56" s="21" t="s">
        <v>2024</v>
      </c>
      <c r="U56" s="21">
        <v>4080</v>
      </c>
      <c r="V56" s="22">
        <v>0.1</v>
      </c>
      <c r="W56" s="22">
        <v>0.1</v>
      </c>
      <c r="X56" s="21" t="s">
        <v>2058</v>
      </c>
      <c r="Z56" s="21">
        <f t="shared" si="0"/>
        <v>862</v>
      </c>
      <c r="AA56" s="21">
        <v>0</v>
      </c>
      <c r="AB56" s="21">
        <v>0</v>
      </c>
      <c r="AC56" s="21">
        <v>0</v>
      </c>
      <c r="AD56" s="21">
        <v>0</v>
      </c>
      <c r="AE56" s="21">
        <v>0</v>
      </c>
      <c r="AF56" s="21">
        <v>0</v>
      </c>
      <c r="AG56" s="21">
        <v>0</v>
      </c>
      <c r="AH56" s="21">
        <v>0</v>
      </c>
      <c r="AI56" s="21">
        <v>0</v>
      </c>
      <c r="AJ56" s="17" t="str">
        <f t="shared" si="2"/>
        <v>862,0,0,0,0,0,0,0,0,0</v>
      </c>
      <c r="AK56" s="22" t="s">
        <v>9861</v>
      </c>
      <c r="AL56" s="22" t="s">
        <v>2016</v>
      </c>
      <c r="AQ56" s="21">
        <v>0</v>
      </c>
      <c r="AR56" s="21">
        <v>25</v>
      </c>
      <c r="AS56" s="21">
        <v>0</v>
      </c>
    </row>
    <row r="57" spans="1:45" x14ac:dyDescent="0.25">
      <c r="A57" s="21">
        <v>56</v>
      </c>
      <c r="B57" s="36" t="s">
        <v>354</v>
      </c>
      <c r="C57" s="21">
        <v>863</v>
      </c>
      <c r="D57" t="s">
        <v>10811</v>
      </c>
      <c r="E57" t="s">
        <v>10846</v>
      </c>
      <c r="F57" s="21" t="str">
        <f t="shared" si="1"/>
        <v>SLOTHNESS</v>
      </c>
      <c r="G57" s="21" t="s">
        <v>177</v>
      </c>
      <c r="I57" s="22" t="s">
        <v>4588</v>
      </c>
      <c r="J57" s="94" t="s">
        <v>5421</v>
      </c>
      <c r="K57" s="22" t="s">
        <v>5422</v>
      </c>
      <c r="L57" s="22">
        <v>0</v>
      </c>
      <c r="M57" s="22" t="s">
        <v>11021</v>
      </c>
      <c r="N57" s="22">
        <v>255</v>
      </c>
      <c r="O57" s="22">
        <v>70</v>
      </c>
      <c r="P57" s="22" t="s">
        <v>3749</v>
      </c>
      <c r="R57" s="22" t="s">
        <v>10705</v>
      </c>
      <c r="S57" s="22" t="s">
        <v>2061</v>
      </c>
      <c r="T57" s="21" t="s">
        <v>2024</v>
      </c>
      <c r="U57" s="21">
        <v>4080</v>
      </c>
      <c r="V57" s="22">
        <v>0.1</v>
      </c>
      <c r="W57" s="22">
        <v>0.1</v>
      </c>
      <c r="X57" s="21" t="s">
        <v>2058</v>
      </c>
      <c r="Z57" s="21">
        <f t="shared" si="0"/>
        <v>863</v>
      </c>
      <c r="AA57" s="21">
        <v>0</v>
      </c>
      <c r="AB57" s="21">
        <v>0</v>
      </c>
      <c r="AC57" s="21">
        <v>0</v>
      </c>
      <c r="AD57" s="21">
        <v>0</v>
      </c>
      <c r="AE57" s="21">
        <v>0</v>
      </c>
      <c r="AF57" s="21">
        <v>0</v>
      </c>
      <c r="AG57" s="21">
        <v>0</v>
      </c>
      <c r="AH57" s="21">
        <v>0</v>
      </c>
      <c r="AI57" s="21">
        <v>0</v>
      </c>
      <c r="AJ57" s="17" t="str">
        <f t="shared" si="2"/>
        <v>863,0,0,0,0,0,0,0,0,0</v>
      </c>
      <c r="AK57" s="22" t="s">
        <v>9861</v>
      </c>
      <c r="AL57" s="22" t="s">
        <v>2016</v>
      </c>
      <c r="AQ57" s="21">
        <v>0</v>
      </c>
      <c r="AR57" s="21">
        <v>25</v>
      </c>
      <c r="AS57" s="21">
        <v>0</v>
      </c>
    </row>
    <row r="58" spans="1:45" x14ac:dyDescent="0.25">
      <c r="A58" s="21">
        <v>57</v>
      </c>
      <c r="B58" s="36" t="s">
        <v>356</v>
      </c>
      <c r="C58" s="21">
        <v>864</v>
      </c>
      <c r="D58" t="s">
        <v>10845</v>
      </c>
      <c r="E58" t="s">
        <v>10844</v>
      </c>
      <c r="F58" s="21" t="str">
        <f t="shared" si="1"/>
        <v>SLOTHERIUM</v>
      </c>
      <c r="G58" s="21" t="s">
        <v>177</v>
      </c>
      <c r="H58" s="21" t="s">
        <v>190</v>
      </c>
      <c r="I58" s="22" t="s">
        <v>4588</v>
      </c>
      <c r="J58" s="94" t="s">
        <v>5421</v>
      </c>
      <c r="K58" s="22" t="s">
        <v>5422</v>
      </c>
      <c r="L58" s="22">
        <v>0</v>
      </c>
      <c r="M58" s="22" t="s">
        <v>11021</v>
      </c>
      <c r="N58" s="22">
        <v>255</v>
      </c>
      <c r="O58" s="22">
        <v>70</v>
      </c>
      <c r="P58" s="22" t="s">
        <v>3749</v>
      </c>
      <c r="R58" s="22" t="s">
        <v>10705</v>
      </c>
      <c r="S58" s="22" t="s">
        <v>2061</v>
      </c>
      <c r="T58" s="21" t="s">
        <v>2024</v>
      </c>
      <c r="U58" s="21">
        <v>4080</v>
      </c>
      <c r="V58" s="22">
        <v>0.1</v>
      </c>
      <c r="W58" s="22">
        <v>0.1</v>
      </c>
      <c r="X58" s="21" t="s">
        <v>2058</v>
      </c>
      <c r="Z58" s="21">
        <f t="shared" si="0"/>
        <v>864</v>
      </c>
      <c r="AA58" s="21">
        <v>0</v>
      </c>
      <c r="AB58" s="21">
        <v>0</v>
      </c>
      <c r="AC58" s="21">
        <v>0</v>
      </c>
      <c r="AD58" s="21">
        <v>0</v>
      </c>
      <c r="AE58" s="21">
        <v>0</v>
      </c>
      <c r="AF58" s="21">
        <v>0</v>
      </c>
      <c r="AG58" s="21">
        <v>0</v>
      </c>
      <c r="AH58" s="21">
        <v>0</v>
      </c>
      <c r="AI58" s="21">
        <v>0</v>
      </c>
      <c r="AJ58" s="17" t="str">
        <f t="shared" si="2"/>
        <v>864,0,0,0,0,0,0,0,0,0</v>
      </c>
      <c r="AK58" s="22" t="s">
        <v>9861</v>
      </c>
      <c r="AL58" s="22" t="s">
        <v>2016</v>
      </c>
      <c r="AQ58" s="21">
        <v>0</v>
      </c>
      <c r="AR58" s="21">
        <v>25</v>
      </c>
      <c r="AS58" s="21">
        <v>0</v>
      </c>
    </row>
    <row r="59" spans="1:45" x14ac:dyDescent="0.25">
      <c r="A59" s="21">
        <v>58</v>
      </c>
      <c r="B59" s="40" t="s">
        <v>358</v>
      </c>
      <c r="C59" s="21">
        <v>865</v>
      </c>
      <c r="D59" t="s">
        <v>10827</v>
      </c>
      <c r="E59" t="s">
        <v>10847</v>
      </c>
      <c r="F59" s="21" t="str">
        <f t="shared" si="1"/>
        <v>KUTIBARA</v>
      </c>
      <c r="G59" s="21" t="s">
        <v>179</v>
      </c>
      <c r="H59" s="21" t="s">
        <v>184</v>
      </c>
      <c r="I59" s="22" t="s">
        <v>4588</v>
      </c>
      <c r="J59" s="94" t="s">
        <v>5421</v>
      </c>
      <c r="K59" s="22" t="s">
        <v>5422</v>
      </c>
      <c r="L59" s="22">
        <v>0</v>
      </c>
      <c r="M59" s="22" t="s">
        <v>11021</v>
      </c>
      <c r="N59" s="22">
        <v>255</v>
      </c>
      <c r="O59" s="22">
        <v>70</v>
      </c>
      <c r="P59" s="22" t="s">
        <v>3749</v>
      </c>
      <c r="R59" s="22" t="s">
        <v>10705</v>
      </c>
      <c r="S59" s="22" t="s">
        <v>2061</v>
      </c>
      <c r="T59" s="21" t="s">
        <v>2024</v>
      </c>
      <c r="U59" s="21">
        <v>4080</v>
      </c>
      <c r="V59" s="22">
        <v>0.1</v>
      </c>
      <c r="W59" s="22">
        <v>0.1</v>
      </c>
      <c r="X59" s="21" t="s">
        <v>2058</v>
      </c>
      <c r="Z59" s="21">
        <f t="shared" si="0"/>
        <v>865</v>
      </c>
      <c r="AA59" s="21">
        <v>0</v>
      </c>
      <c r="AB59" s="21">
        <v>0</v>
      </c>
      <c r="AC59" s="21">
        <v>0</v>
      </c>
      <c r="AD59" s="21">
        <v>0</v>
      </c>
      <c r="AE59" s="21">
        <v>0</v>
      </c>
      <c r="AF59" s="21">
        <v>0</v>
      </c>
      <c r="AG59" s="21">
        <v>0</v>
      </c>
      <c r="AH59" s="21">
        <v>0</v>
      </c>
      <c r="AI59" s="21">
        <v>0</v>
      </c>
      <c r="AJ59" s="17" t="str">
        <f t="shared" si="2"/>
        <v>865,0,0,0,0,0,0,0,0,0</v>
      </c>
      <c r="AK59" s="22" t="s">
        <v>9861</v>
      </c>
      <c r="AL59" s="22" t="s">
        <v>2016</v>
      </c>
      <c r="AQ59" s="21">
        <v>0</v>
      </c>
      <c r="AR59" s="21">
        <v>25</v>
      </c>
      <c r="AS59" s="21">
        <v>0</v>
      </c>
    </row>
    <row r="60" spans="1:45" x14ac:dyDescent="0.25">
      <c r="A60" s="21">
        <v>59</v>
      </c>
      <c r="B60" s="40" t="s">
        <v>359</v>
      </c>
      <c r="C60" s="21">
        <v>866</v>
      </c>
      <c r="D60" t="s">
        <v>10827</v>
      </c>
      <c r="E60" t="s">
        <v>10848</v>
      </c>
      <c r="F60" s="21" t="str">
        <f t="shared" si="1"/>
        <v>CHIHUIRO</v>
      </c>
      <c r="G60" s="21" t="s">
        <v>179</v>
      </c>
      <c r="H60" s="21" t="s">
        <v>184</v>
      </c>
      <c r="I60" s="22" t="s">
        <v>4588</v>
      </c>
      <c r="J60" s="94" t="s">
        <v>5421</v>
      </c>
      <c r="K60" s="22" t="s">
        <v>5422</v>
      </c>
      <c r="L60" s="22">
        <v>0</v>
      </c>
      <c r="M60" s="22" t="s">
        <v>11021</v>
      </c>
      <c r="N60" s="22">
        <v>255</v>
      </c>
      <c r="O60" s="22">
        <v>70</v>
      </c>
      <c r="P60" s="22" t="s">
        <v>3749</v>
      </c>
      <c r="R60" s="22" t="s">
        <v>10705</v>
      </c>
      <c r="S60" s="22" t="s">
        <v>2061</v>
      </c>
      <c r="T60" s="21" t="s">
        <v>2024</v>
      </c>
      <c r="U60" s="21">
        <v>4080</v>
      </c>
      <c r="V60" s="22">
        <v>0.1</v>
      </c>
      <c r="W60" s="22">
        <v>0.1</v>
      </c>
      <c r="X60" s="21" t="s">
        <v>2058</v>
      </c>
      <c r="Z60" s="21">
        <f t="shared" si="0"/>
        <v>866</v>
      </c>
      <c r="AA60" s="21">
        <v>0</v>
      </c>
      <c r="AB60" s="21">
        <v>0</v>
      </c>
      <c r="AC60" s="21">
        <v>0</v>
      </c>
      <c r="AD60" s="21">
        <v>0</v>
      </c>
      <c r="AE60" s="21">
        <v>0</v>
      </c>
      <c r="AF60" s="21">
        <v>0</v>
      </c>
      <c r="AG60" s="21">
        <v>0</v>
      </c>
      <c r="AH60" s="21">
        <v>0</v>
      </c>
      <c r="AI60" s="21">
        <v>0</v>
      </c>
      <c r="AJ60" s="17" t="str">
        <f t="shared" si="2"/>
        <v>866,0,0,0,0,0,0,0,0,0</v>
      </c>
      <c r="AK60" s="22" t="s">
        <v>9861</v>
      </c>
      <c r="AL60" s="22" t="s">
        <v>2016</v>
      </c>
      <c r="AQ60" s="21">
        <v>0</v>
      </c>
      <c r="AR60" s="21">
        <v>25</v>
      </c>
      <c r="AS60" s="21">
        <v>0</v>
      </c>
    </row>
    <row r="61" spans="1:45" x14ac:dyDescent="0.25">
      <c r="A61" s="21">
        <v>60</v>
      </c>
      <c r="B61" s="86" t="s">
        <v>360</v>
      </c>
      <c r="C61" s="21">
        <v>867</v>
      </c>
      <c r="D61" t="s">
        <v>10817</v>
      </c>
      <c r="E61" t="s">
        <v>10900</v>
      </c>
      <c r="F61" s="21" t="str">
        <f t="shared" si="1"/>
        <v>AKINONYX</v>
      </c>
      <c r="G61" s="21" t="s">
        <v>193</v>
      </c>
      <c r="I61" s="22" t="s">
        <v>4588</v>
      </c>
      <c r="J61" s="94" t="s">
        <v>5421</v>
      </c>
      <c r="K61" s="22" t="s">
        <v>5422</v>
      </c>
      <c r="L61" s="22">
        <v>0</v>
      </c>
      <c r="M61" s="22" t="s">
        <v>11021</v>
      </c>
      <c r="N61" s="22">
        <v>255</v>
      </c>
      <c r="O61" s="22">
        <v>70</v>
      </c>
      <c r="P61" s="22" t="s">
        <v>3749</v>
      </c>
      <c r="R61" s="22" t="s">
        <v>10705</v>
      </c>
      <c r="S61" s="22" t="s">
        <v>2061</v>
      </c>
      <c r="T61" s="21" t="s">
        <v>2024</v>
      </c>
      <c r="U61" s="21">
        <v>4080</v>
      </c>
      <c r="V61" s="22">
        <v>0.1</v>
      </c>
      <c r="W61" s="22">
        <v>0.1</v>
      </c>
      <c r="X61" s="21" t="s">
        <v>2058</v>
      </c>
      <c r="Z61" s="21">
        <f t="shared" si="0"/>
        <v>867</v>
      </c>
      <c r="AA61" s="21">
        <v>0</v>
      </c>
      <c r="AB61" s="21">
        <v>0</v>
      </c>
      <c r="AC61" s="21">
        <v>0</v>
      </c>
      <c r="AD61" s="21">
        <v>0</v>
      </c>
      <c r="AE61" s="21">
        <v>0</v>
      </c>
      <c r="AF61" s="21">
        <v>0</v>
      </c>
      <c r="AG61" s="21">
        <v>0</v>
      </c>
      <c r="AH61" s="21">
        <v>0</v>
      </c>
      <c r="AI61" s="21">
        <v>0</v>
      </c>
      <c r="AJ61" s="17" t="str">
        <f t="shared" si="2"/>
        <v>867,0,0,0,0,0,0,0,0,0</v>
      </c>
      <c r="AK61" s="22" t="s">
        <v>9861</v>
      </c>
      <c r="AL61" s="22" t="s">
        <v>2016</v>
      </c>
      <c r="AQ61" s="21">
        <v>0</v>
      </c>
      <c r="AR61" s="21">
        <v>25</v>
      </c>
      <c r="AS61" s="21">
        <v>0</v>
      </c>
    </row>
    <row r="62" spans="1:45" x14ac:dyDescent="0.25">
      <c r="A62" s="21">
        <v>61</v>
      </c>
      <c r="B62" s="86" t="s">
        <v>361</v>
      </c>
      <c r="C62" s="21">
        <v>868</v>
      </c>
      <c r="D62" t="s">
        <v>10817</v>
      </c>
      <c r="E62" t="s">
        <v>10901</v>
      </c>
      <c r="F62" s="21" t="str">
        <f t="shared" si="1"/>
        <v>MACHEETAH</v>
      </c>
      <c r="G62" s="21" t="s">
        <v>193</v>
      </c>
      <c r="H62" s="21" t="s">
        <v>185</v>
      </c>
      <c r="I62" s="22" t="s">
        <v>4588</v>
      </c>
      <c r="J62" s="94" t="s">
        <v>5421</v>
      </c>
      <c r="K62" s="22" t="s">
        <v>5422</v>
      </c>
      <c r="L62" s="22">
        <v>0</v>
      </c>
      <c r="M62" s="22" t="s">
        <v>11021</v>
      </c>
      <c r="N62" s="22">
        <v>255</v>
      </c>
      <c r="O62" s="22">
        <v>70</v>
      </c>
      <c r="P62" s="22" t="s">
        <v>3749</v>
      </c>
      <c r="R62" s="22" t="s">
        <v>10705</v>
      </c>
      <c r="S62" s="22" t="s">
        <v>2061</v>
      </c>
      <c r="T62" s="21" t="s">
        <v>2024</v>
      </c>
      <c r="U62" s="21">
        <v>4080</v>
      </c>
      <c r="V62" s="22">
        <v>0.1</v>
      </c>
      <c r="W62" s="22">
        <v>0.1</v>
      </c>
      <c r="X62" s="21" t="s">
        <v>2058</v>
      </c>
      <c r="Z62" s="21">
        <f t="shared" si="0"/>
        <v>868</v>
      </c>
      <c r="AA62" s="21">
        <v>0</v>
      </c>
      <c r="AB62" s="21">
        <v>0</v>
      </c>
      <c r="AC62" s="21">
        <v>0</v>
      </c>
      <c r="AD62" s="21">
        <v>0</v>
      </c>
      <c r="AE62" s="21">
        <v>0</v>
      </c>
      <c r="AF62" s="21">
        <v>0</v>
      </c>
      <c r="AG62" s="21">
        <v>0</v>
      </c>
      <c r="AH62" s="21">
        <v>0</v>
      </c>
      <c r="AI62" s="21">
        <v>0</v>
      </c>
      <c r="AJ62" s="17" t="str">
        <f t="shared" si="2"/>
        <v>868,0,0,0,0,0,0,0,0,0</v>
      </c>
      <c r="AK62" s="22" t="s">
        <v>9861</v>
      </c>
      <c r="AL62" s="22" t="s">
        <v>2016</v>
      </c>
      <c r="AQ62" s="21">
        <v>0</v>
      </c>
      <c r="AR62" s="21">
        <v>25</v>
      </c>
      <c r="AS62" s="21">
        <v>0</v>
      </c>
    </row>
    <row r="63" spans="1:45" x14ac:dyDescent="0.25">
      <c r="A63" s="21">
        <v>62</v>
      </c>
      <c r="B63" s="49" t="s">
        <v>362</v>
      </c>
      <c r="C63" s="21">
        <v>869</v>
      </c>
      <c r="D63" t="s">
        <v>10830</v>
      </c>
      <c r="E63" t="s">
        <v>10850</v>
      </c>
      <c r="F63" s="21" t="str">
        <f t="shared" si="1"/>
        <v>BRIMPUP</v>
      </c>
      <c r="G63" s="21" t="s">
        <v>178</v>
      </c>
      <c r="I63" s="22" t="s">
        <v>4588</v>
      </c>
      <c r="J63" s="94" t="s">
        <v>5421</v>
      </c>
      <c r="K63" s="22" t="s">
        <v>5422</v>
      </c>
      <c r="L63" s="22">
        <v>0</v>
      </c>
      <c r="M63" s="22" t="s">
        <v>11021</v>
      </c>
      <c r="N63" s="22">
        <v>255</v>
      </c>
      <c r="O63" s="22">
        <v>70</v>
      </c>
      <c r="P63" s="22" t="s">
        <v>3749</v>
      </c>
      <c r="R63" s="22" t="s">
        <v>10705</v>
      </c>
      <c r="S63" s="22" t="s">
        <v>2061</v>
      </c>
      <c r="T63" s="21" t="s">
        <v>2024</v>
      </c>
      <c r="U63" s="21">
        <v>4080</v>
      </c>
      <c r="V63" s="22">
        <v>0.1</v>
      </c>
      <c r="W63" s="22">
        <v>0.1</v>
      </c>
      <c r="X63" s="21" t="s">
        <v>2058</v>
      </c>
      <c r="Z63" s="21">
        <f t="shared" si="0"/>
        <v>869</v>
      </c>
      <c r="AA63" s="21">
        <v>0</v>
      </c>
      <c r="AB63" s="21">
        <v>0</v>
      </c>
      <c r="AC63" s="21">
        <v>0</v>
      </c>
      <c r="AD63" s="21">
        <v>0</v>
      </c>
      <c r="AE63" s="21">
        <v>0</v>
      </c>
      <c r="AF63" s="21">
        <v>0</v>
      </c>
      <c r="AG63" s="21">
        <v>0</v>
      </c>
      <c r="AH63" s="21">
        <v>0</v>
      </c>
      <c r="AI63" s="21">
        <v>0</v>
      </c>
      <c r="AJ63" s="17" t="str">
        <f t="shared" si="2"/>
        <v>869,0,0,0,0,0,0,0,0,0</v>
      </c>
      <c r="AK63" s="22" t="s">
        <v>9861</v>
      </c>
      <c r="AL63" s="22" t="s">
        <v>2016</v>
      </c>
      <c r="AQ63" s="21">
        <v>0</v>
      </c>
      <c r="AR63" s="21">
        <v>25</v>
      </c>
      <c r="AS63" s="21">
        <v>0</v>
      </c>
    </row>
    <row r="64" spans="1:45" x14ac:dyDescent="0.25">
      <c r="A64" s="21">
        <v>63</v>
      </c>
      <c r="B64" s="49" t="s">
        <v>363</v>
      </c>
      <c r="C64" s="21">
        <v>870</v>
      </c>
      <c r="D64" t="s">
        <v>10830</v>
      </c>
      <c r="E64" t="s">
        <v>10849</v>
      </c>
      <c r="F64" s="21" t="str">
        <f t="shared" si="1"/>
        <v>VIGIL</v>
      </c>
      <c r="G64" s="21" t="s">
        <v>178</v>
      </c>
      <c r="H64" s="21" t="s">
        <v>193</v>
      </c>
      <c r="I64" s="22" t="s">
        <v>4588</v>
      </c>
      <c r="J64" s="94" t="s">
        <v>5421</v>
      </c>
      <c r="K64" s="22" t="s">
        <v>5422</v>
      </c>
      <c r="L64" s="22">
        <v>0</v>
      </c>
      <c r="M64" s="22" t="s">
        <v>11021</v>
      </c>
      <c r="N64" s="22">
        <v>255</v>
      </c>
      <c r="O64" s="22">
        <v>70</v>
      </c>
      <c r="P64" s="22" t="s">
        <v>3749</v>
      </c>
      <c r="R64" s="22" t="s">
        <v>10705</v>
      </c>
      <c r="S64" s="22" t="s">
        <v>2061</v>
      </c>
      <c r="T64" s="21" t="s">
        <v>2024</v>
      </c>
      <c r="U64" s="21">
        <v>4080</v>
      </c>
      <c r="V64" s="22">
        <v>0.1</v>
      </c>
      <c r="W64" s="22">
        <v>0.1</v>
      </c>
      <c r="X64" s="21" t="s">
        <v>2058</v>
      </c>
      <c r="Z64" s="21">
        <f t="shared" si="0"/>
        <v>870</v>
      </c>
      <c r="AA64" s="21">
        <v>0</v>
      </c>
      <c r="AB64" s="21">
        <v>0</v>
      </c>
      <c r="AC64" s="21">
        <v>0</v>
      </c>
      <c r="AD64" s="21">
        <v>0</v>
      </c>
      <c r="AE64" s="21">
        <v>0</v>
      </c>
      <c r="AF64" s="21">
        <v>0</v>
      </c>
      <c r="AG64" s="21">
        <v>0</v>
      </c>
      <c r="AH64" s="21">
        <v>0</v>
      </c>
      <c r="AI64" s="21">
        <v>0</v>
      </c>
      <c r="AJ64" s="17" t="str">
        <f t="shared" si="2"/>
        <v>870,0,0,0,0,0,0,0,0,0</v>
      </c>
      <c r="AK64" s="22" t="s">
        <v>9861</v>
      </c>
      <c r="AL64" s="22" t="s">
        <v>2016</v>
      </c>
      <c r="AQ64" s="21">
        <v>0</v>
      </c>
      <c r="AR64" s="21">
        <v>25</v>
      </c>
      <c r="AS64" s="21">
        <v>0</v>
      </c>
    </row>
    <row r="65" spans="1:45" x14ac:dyDescent="0.25">
      <c r="A65" s="21">
        <v>64</v>
      </c>
      <c r="B65" s="59" t="s">
        <v>364</v>
      </c>
      <c r="C65" s="21">
        <v>871</v>
      </c>
      <c r="D65" t="s">
        <v>9626</v>
      </c>
      <c r="E65" t="s">
        <v>10851</v>
      </c>
      <c r="F65" s="21" t="str">
        <f t="shared" si="1"/>
        <v>CRISTOAD</v>
      </c>
      <c r="G65" s="21" t="s">
        <v>164</v>
      </c>
      <c r="H65" s="21" t="s">
        <v>183</v>
      </c>
      <c r="I65" s="22" t="s">
        <v>4588</v>
      </c>
      <c r="J65" s="94" t="s">
        <v>5421</v>
      </c>
      <c r="K65" s="22" t="s">
        <v>5422</v>
      </c>
      <c r="L65" s="22">
        <v>0</v>
      </c>
      <c r="M65" s="22" t="s">
        <v>11021</v>
      </c>
      <c r="N65" s="22">
        <v>255</v>
      </c>
      <c r="O65" s="22">
        <v>70</v>
      </c>
      <c r="P65" s="22" t="s">
        <v>3749</v>
      </c>
      <c r="R65" s="22" t="s">
        <v>10705</v>
      </c>
      <c r="S65" s="22" t="s">
        <v>2061</v>
      </c>
      <c r="T65" s="21" t="s">
        <v>2024</v>
      </c>
      <c r="U65" s="21">
        <v>4080</v>
      </c>
      <c r="V65" s="22">
        <v>0.1</v>
      </c>
      <c r="W65" s="22">
        <v>0.1</v>
      </c>
      <c r="X65" s="21" t="s">
        <v>2058</v>
      </c>
      <c r="Z65" s="21">
        <f t="shared" si="0"/>
        <v>871</v>
      </c>
      <c r="AA65" s="21">
        <v>0</v>
      </c>
      <c r="AB65" s="21">
        <v>0</v>
      </c>
      <c r="AC65" s="21">
        <v>0</v>
      </c>
      <c r="AD65" s="21">
        <v>0</v>
      </c>
      <c r="AE65" s="21">
        <v>0</v>
      </c>
      <c r="AF65" s="21">
        <v>0</v>
      </c>
      <c r="AG65" s="21">
        <v>0</v>
      </c>
      <c r="AH65" s="21">
        <v>0</v>
      </c>
      <c r="AI65" s="21">
        <v>0</v>
      </c>
      <c r="AJ65" s="17" t="str">
        <f t="shared" si="2"/>
        <v>871,0,0,0,0,0,0,0,0,0</v>
      </c>
      <c r="AK65" s="22" t="s">
        <v>9861</v>
      </c>
      <c r="AL65" s="22" t="s">
        <v>2016</v>
      </c>
      <c r="AQ65" s="21">
        <v>0</v>
      </c>
      <c r="AR65" s="21">
        <v>25</v>
      </c>
      <c r="AS65" s="21">
        <v>0</v>
      </c>
    </row>
    <row r="66" spans="1:45" x14ac:dyDescent="0.25">
      <c r="A66" s="21">
        <v>65</v>
      </c>
      <c r="B66" s="59" t="s">
        <v>365</v>
      </c>
      <c r="C66" s="21">
        <v>872</v>
      </c>
      <c r="D66" t="s">
        <v>9626</v>
      </c>
      <c r="E66" t="s">
        <v>10852</v>
      </c>
      <c r="F66" s="21" t="str">
        <f t="shared" si="1"/>
        <v>FRORGAN</v>
      </c>
      <c r="G66" s="21" t="s">
        <v>164</v>
      </c>
      <c r="H66" s="21" t="s">
        <v>183</v>
      </c>
      <c r="I66" s="22" t="s">
        <v>4588</v>
      </c>
      <c r="J66" s="94" t="s">
        <v>5421</v>
      </c>
      <c r="K66" s="22" t="s">
        <v>5422</v>
      </c>
      <c r="L66" s="22">
        <v>0</v>
      </c>
      <c r="M66" s="22" t="s">
        <v>11021</v>
      </c>
      <c r="N66" s="22">
        <v>255</v>
      </c>
      <c r="O66" s="22">
        <v>70</v>
      </c>
      <c r="P66" s="22" t="s">
        <v>3749</v>
      </c>
      <c r="R66" s="22" t="s">
        <v>10705</v>
      </c>
      <c r="S66" s="22" t="s">
        <v>2061</v>
      </c>
      <c r="T66" s="21" t="s">
        <v>2024</v>
      </c>
      <c r="U66" s="21">
        <v>4080</v>
      </c>
      <c r="V66" s="22">
        <v>0.1</v>
      </c>
      <c r="W66" s="22">
        <v>0.1</v>
      </c>
      <c r="X66" s="21" t="s">
        <v>2058</v>
      </c>
      <c r="Z66" s="21">
        <f t="shared" ref="Z66:Z129" si="3">C66</f>
        <v>872</v>
      </c>
      <c r="AA66" s="21">
        <v>0</v>
      </c>
      <c r="AB66" s="21">
        <v>0</v>
      </c>
      <c r="AC66" s="21">
        <v>0</v>
      </c>
      <c r="AD66" s="21">
        <v>0</v>
      </c>
      <c r="AE66" s="21">
        <v>0</v>
      </c>
      <c r="AF66" s="21">
        <v>0</v>
      </c>
      <c r="AG66" s="21">
        <v>0</v>
      </c>
      <c r="AH66" s="21">
        <v>0</v>
      </c>
      <c r="AI66" s="21">
        <v>0</v>
      </c>
      <c r="AJ66" s="17" t="str">
        <f t="shared" si="2"/>
        <v>872,0,0,0,0,0,0,0,0,0</v>
      </c>
      <c r="AK66" s="22" t="s">
        <v>9861</v>
      </c>
      <c r="AL66" s="22" t="s">
        <v>2016</v>
      </c>
      <c r="AQ66" s="21">
        <v>0</v>
      </c>
      <c r="AR66" s="21">
        <v>25</v>
      </c>
      <c r="AS66" s="21">
        <v>0</v>
      </c>
    </row>
    <row r="67" spans="1:45" x14ac:dyDescent="0.25">
      <c r="A67" s="21">
        <v>66</v>
      </c>
      <c r="B67" s="59" t="s">
        <v>366</v>
      </c>
      <c r="C67" s="21">
        <v>873</v>
      </c>
      <c r="D67" t="s">
        <v>9626</v>
      </c>
      <c r="E67" t="s">
        <v>10853</v>
      </c>
      <c r="F67" s="21" t="str">
        <f t="shared" ref="F67:F130" si="4">+SUBSTITUTE(SUBSTITUTE(SUBSTITUTE(UPPER(E67)," ",""),"'",""),".","")</f>
        <v>FROGLASS</v>
      </c>
      <c r="G67" s="21" t="s">
        <v>164</v>
      </c>
      <c r="H67" s="21" t="s">
        <v>183</v>
      </c>
      <c r="I67" s="22" t="s">
        <v>4588</v>
      </c>
      <c r="J67" s="94" t="s">
        <v>5421</v>
      </c>
      <c r="K67" s="22" t="s">
        <v>5422</v>
      </c>
      <c r="L67" s="22">
        <v>0</v>
      </c>
      <c r="M67" s="22" t="s">
        <v>11021</v>
      </c>
      <c r="N67" s="22">
        <v>255</v>
      </c>
      <c r="O67" s="22">
        <v>70</v>
      </c>
      <c r="P67" s="22" t="s">
        <v>3749</v>
      </c>
      <c r="R67" s="22" t="s">
        <v>10705</v>
      </c>
      <c r="S67" s="22" t="s">
        <v>2061</v>
      </c>
      <c r="T67" s="21" t="s">
        <v>2024</v>
      </c>
      <c r="U67" s="21">
        <v>4080</v>
      </c>
      <c r="V67" s="22">
        <v>0.1</v>
      </c>
      <c r="W67" s="22">
        <v>0.1</v>
      </c>
      <c r="X67" s="21" t="s">
        <v>2058</v>
      </c>
      <c r="Z67" s="21">
        <f t="shared" si="3"/>
        <v>873</v>
      </c>
      <c r="AA67" s="21">
        <v>0</v>
      </c>
      <c r="AB67" s="21">
        <v>0</v>
      </c>
      <c r="AC67" s="21">
        <v>0</v>
      </c>
      <c r="AD67" s="21">
        <v>0</v>
      </c>
      <c r="AE67" s="21">
        <v>0</v>
      </c>
      <c r="AF67" s="21">
        <v>0</v>
      </c>
      <c r="AG67" s="21">
        <v>0</v>
      </c>
      <c r="AH67" s="21">
        <v>0</v>
      </c>
      <c r="AI67" s="21">
        <v>0</v>
      </c>
      <c r="AJ67" s="17" t="str">
        <f t="shared" ref="AJ67:AJ130" si="5">+Z67&amp;","&amp;AA67&amp;","&amp;AB67&amp;","&amp;AC67&amp;","&amp;AD67&amp;","&amp;AE67&amp;","&amp;AF67&amp;","&amp;AG67&amp;","&amp;AH67&amp;","&amp;AI67</f>
        <v>873,0,0,0,0,0,0,0,0,0</v>
      </c>
      <c r="AK67" s="22" t="s">
        <v>9861</v>
      </c>
      <c r="AL67" s="22" t="s">
        <v>2016</v>
      </c>
      <c r="AQ67" s="21">
        <v>0</v>
      </c>
      <c r="AR67" s="21">
        <v>25</v>
      </c>
      <c r="AS67" s="21">
        <v>0</v>
      </c>
    </row>
    <row r="68" spans="1:45" x14ac:dyDescent="0.25">
      <c r="A68" s="21">
        <v>67</v>
      </c>
      <c r="B68" s="55" t="s">
        <v>367</v>
      </c>
      <c r="C68" s="21">
        <v>874</v>
      </c>
      <c r="D68" t="s">
        <v>10840</v>
      </c>
      <c r="E68" t="s">
        <v>10856</v>
      </c>
      <c r="F68" s="21" t="str">
        <f t="shared" si="4"/>
        <v>QUAGG</v>
      </c>
      <c r="G68" s="21" t="s">
        <v>177</v>
      </c>
      <c r="I68" s="22" t="s">
        <v>4588</v>
      </c>
      <c r="J68" s="94" t="s">
        <v>5421</v>
      </c>
      <c r="K68" s="22" t="s">
        <v>5422</v>
      </c>
      <c r="L68" s="22">
        <v>0</v>
      </c>
      <c r="M68" s="22" t="s">
        <v>11021</v>
      </c>
      <c r="N68" s="22">
        <v>255</v>
      </c>
      <c r="O68" s="22">
        <v>70</v>
      </c>
      <c r="P68" s="22" t="s">
        <v>3749</v>
      </c>
      <c r="R68" s="22" t="s">
        <v>10705</v>
      </c>
      <c r="S68" s="22" t="s">
        <v>2061</v>
      </c>
      <c r="T68" s="21" t="s">
        <v>2024</v>
      </c>
      <c r="U68" s="21">
        <v>4080</v>
      </c>
      <c r="V68" s="22">
        <v>0.1</v>
      </c>
      <c r="W68" s="22">
        <v>0.1</v>
      </c>
      <c r="X68" s="21" t="s">
        <v>2058</v>
      </c>
      <c r="Z68" s="21">
        <f t="shared" si="3"/>
        <v>874</v>
      </c>
      <c r="AA68" s="21">
        <v>0</v>
      </c>
      <c r="AB68" s="21">
        <v>0</v>
      </c>
      <c r="AC68" s="21">
        <v>0</v>
      </c>
      <c r="AD68" s="21">
        <v>0</v>
      </c>
      <c r="AE68" s="21">
        <v>0</v>
      </c>
      <c r="AF68" s="21">
        <v>0</v>
      </c>
      <c r="AG68" s="21">
        <v>0</v>
      </c>
      <c r="AH68" s="21">
        <v>0</v>
      </c>
      <c r="AI68" s="21">
        <v>0</v>
      </c>
      <c r="AJ68" s="17" t="str">
        <f t="shared" si="5"/>
        <v>874,0,0,0,0,0,0,0,0,0</v>
      </c>
      <c r="AK68" s="22" t="s">
        <v>9861</v>
      </c>
      <c r="AL68" s="22" t="s">
        <v>2016</v>
      </c>
      <c r="AQ68" s="21">
        <v>0</v>
      </c>
      <c r="AR68" s="21">
        <v>25</v>
      </c>
      <c r="AS68" s="21">
        <v>0</v>
      </c>
    </row>
    <row r="69" spans="1:45" x14ac:dyDescent="0.25">
      <c r="A69" s="21">
        <v>68</v>
      </c>
      <c r="B69" s="55" t="s">
        <v>368</v>
      </c>
      <c r="C69" s="21">
        <v>875</v>
      </c>
      <c r="D69" t="s">
        <v>10839</v>
      </c>
      <c r="E69" t="s">
        <v>10855</v>
      </c>
      <c r="F69" s="21" t="str">
        <f t="shared" si="4"/>
        <v>QUASTRUZ</v>
      </c>
      <c r="G69" s="21" t="s">
        <v>177</v>
      </c>
      <c r="H69" s="21" t="s">
        <v>186</v>
      </c>
      <c r="I69" s="22" t="s">
        <v>4588</v>
      </c>
      <c r="J69" s="94" t="s">
        <v>5421</v>
      </c>
      <c r="K69" s="22" t="s">
        <v>5422</v>
      </c>
      <c r="L69" s="22">
        <v>0</v>
      </c>
      <c r="M69" s="22" t="s">
        <v>11021</v>
      </c>
      <c r="N69" s="22">
        <v>255</v>
      </c>
      <c r="O69" s="22">
        <v>70</v>
      </c>
      <c r="P69" s="22" t="s">
        <v>3749</v>
      </c>
      <c r="R69" s="22" t="s">
        <v>10705</v>
      </c>
      <c r="S69" s="22" t="s">
        <v>2061</v>
      </c>
      <c r="T69" s="21" t="s">
        <v>2024</v>
      </c>
      <c r="U69" s="21">
        <v>4080</v>
      </c>
      <c r="V69" s="22">
        <v>0.1</v>
      </c>
      <c r="W69" s="22">
        <v>0.1</v>
      </c>
      <c r="X69" s="21" t="s">
        <v>2058</v>
      </c>
      <c r="Z69" s="21">
        <f t="shared" si="3"/>
        <v>875</v>
      </c>
      <c r="AA69" s="21">
        <v>0</v>
      </c>
      <c r="AB69" s="21">
        <v>0</v>
      </c>
      <c r="AC69" s="21">
        <v>0</v>
      </c>
      <c r="AD69" s="21">
        <v>0</v>
      </c>
      <c r="AE69" s="21">
        <v>0</v>
      </c>
      <c r="AF69" s="21">
        <v>0</v>
      </c>
      <c r="AG69" s="21">
        <v>0</v>
      </c>
      <c r="AH69" s="21">
        <v>0</v>
      </c>
      <c r="AI69" s="21">
        <v>0</v>
      </c>
      <c r="AJ69" s="17" t="str">
        <f t="shared" si="5"/>
        <v>875,0,0,0,0,0,0,0,0,0</v>
      </c>
      <c r="AK69" s="22" t="s">
        <v>9861</v>
      </c>
      <c r="AL69" s="22" t="s">
        <v>2016</v>
      </c>
      <c r="AQ69" s="21">
        <v>0</v>
      </c>
      <c r="AR69" s="21">
        <v>25</v>
      </c>
      <c r="AS69" s="21">
        <v>0</v>
      </c>
    </row>
    <row r="70" spans="1:45" x14ac:dyDescent="0.25">
      <c r="A70" s="21">
        <v>69</v>
      </c>
      <c r="B70" s="55" t="s">
        <v>369</v>
      </c>
      <c r="C70" s="21">
        <v>876</v>
      </c>
      <c r="D70" t="s">
        <v>10838</v>
      </c>
      <c r="E70" t="s">
        <v>10854</v>
      </c>
      <c r="F70" s="21" t="str">
        <f t="shared" si="4"/>
        <v>QUASUARIUS</v>
      </c>
      <c r="G70" s="21" t="s">
        <v>186</v>
      </c>
      <c r="H70" s="21" t="s">
        <v>193</v>
      </c>
      <c r="I70" s="22" t="s">
        <v>4588</v>
      </c>
      <c r="J70" s="94" t="s">
        <v>5421</v>
      </c>
      <c r="K70" s="22" t="s">
        <v>5422</v>
      </c>
      <c r="L70" s="22">
        <v>0</v>
      </c>
      <c r="M70" s="22" t="s">
        <v>11021</v>
      </c>
      <c r="N70" s="22">
        <v>255</v>
      </c>
      <c r="O70" s="22">
        <v>70</v>
      </c>
      <c r="P70" s="22" t="s">
        <v>3749</v>
      </c>
      <c r="R70" s="22" t="s">
        <v>10705</v>
      </c>
      <c r="S70" s="22" t="s">
        <v>2061</v>
      </c>
      <c r="T70" s="21" t="s">
        <v>2024</v>
      </c>
      <c r="U70" s="21">
        <v>4080</v>
      </c>
      <c r="V70" s="22">
        <v>0.1</v>
      </c>
      <c r="W70" s="22">
        <v>0.1</v>
      </c>
      <c r="X70" s="21" t="s">
        <v>2058</v>
      </c>
      <c r="Z70" s="21">
        <f t="shared" si="3"/>
        <v>876</v>
      </c>
      <c r="AA70" s="21">
        <v>0</v>
      </c>
      <c r="AB70" s="21">
        <v>0</v>
      </c>
      <c r="AC70" s="21">
        <v>0</v>
      </c>
      <c r="AD70" s="21">
        <v>0</v>
      </c>
      <c r="AE70" s="21">
        <v>0</v>
      </c>
      <c r="AF70" s="21">
        <v>0</v>
      </c>
      <c r="AG70" s="21">
        <v>0</v>
      </c>
      <c r="AH70" s="21">
        <v>0</v>
      </c>
      <c r="AI70" s="21">
        <v>0</v>
      </c>
      <c r="AJ70" s="17" t="str">
        <f t="shared" si="5"/>
        <v>876,0,0,0,0,0,0,0,0,0</v>
      </c>
      <c r="AK70" s="22" t="s">
        <v>9861</v>
      </c>
      <c r="AL70" s="22" t="s">
        <v>2016</v>
      </c>
      <c r="AQ70" s="21">
        <v>0</v>
      </c>
      <c r="AR70" s="21">
        <v>25</v>
      </c>
      <c r="AS70" s="21">
        <v>0</v>
      </c>
    </row>
    <row r="71" spans="1:45" x14ac:dyDescent="0.25">
      <c r="A71" s="21">
        <v>70</v>
      </c>
      <c r="B71" s="85" t="s">
        <v>371</v>
      </c>
      <c r="C71" s="21">
        <v>877</v>
      </c>
      <c r="D71" t="s">
        <v>10812</v>
      </c>
      <c r="E71" t="s">
        <v>10858</v>
      </c>
      <c r="F71" s="21" t="str">
        <f t="shared" si="4"/>
        <v>CUBUMA</v>
      </c>
      <c r="G71" s="21" t="s">
        <v>193</v>
      </c>
      <c r="I71" s="22" t="s">
        <v>4588</v>
      </c>
      <c r="J71" s="94" t="s">
        <v>5421</v>
      </c>
      <c r="K71" s="22" t="s">
        <v>5422</v>
      </c>
      <c r="L71" s="22">
        <v>0</v>
      </c>
      <c r="M71" s="22" t="s">
        <v>11021</v>
      </c>
      <c r="N71" s="22">
        <v>255</v>
      </c>
      <c r="O71" s="22">
        <v>70</v>
      </c>
      <c r="P71" s="22" t="s">
        <v>3749</v>
      </c>
      <c r="R71" s="22" t="s">
        <v>10705</v>
      </c>
      <c r="S71" s="22" t="s">
        <v>2061</v>
      </c>
      <c r="T71" s="21" t="s">
        <v>2024</v>
      </c>
      <c r="U71" s="21">
        <v>4080</v>
      </c>
      <c r="V71" s="22">
        <v>0.1</v>
      </c>
      <c r="W71" s="22">
        <v>0.1</v>
      </c>
      <c r="X71" s="21" t="s">
        <v>2058</v>
      </c>
      <c r="Z71" s="21">
        <f t="shared" si="3"/>
        <v>877</v>
      </c>
      <c r="AA71" s="21">
        <v>0</v>
      </c>
      <c r="AB71" s="21">
        <v>0</v>
      </c>
      <c r="AC71" s="21">
        <v>0</v>
      </c>
      <c r="AD71" s="21">
        <v>0</v>
      </c>
      <c r="AE71" s="21">
        <v>0</v>
      </c>
      <c r="AF71" s="21">
        <v>0</v>
      </c>
      <c r="AG71" s="21">
        <v>0</v>
      </c>
      <c r="AH71" s="21">
        <v>0</v>
      </c>
      <c r="AI71" s="21">
        <v>0</v>
      </c>
      <c r="AJ71" s="17" t="str">
        <f t="shared" si="5"/>
        <v>877,0,0,0,0,0,0,0,0,0</v>
      </c>
      <c r="AK71" s="22" t="s">
        <v>9861</v>
      </c>
      <c r="AL71" s="22" t="s">
        <v>2016</v>
      </c>
      <c r="AQ71" s="21">
        <v>0</v>
      </c>
      <c r="AR71" s="21">
        <v>25</v>
      </c>
      <c r="AS71" s="21">
        <v>0</v>
      </c>
    </row>
    <row r="72" spans="1:45" x14ac:dyDescent="0.25">
      <c r="A72" s="21">
        <v>71</v>
      </c>
      <c r="B72" s="85" t="s">
        <v>372</v>
      </c>
      <c r="C72" s="21">
        <v>878</v>
      </c>
      <c r="D72" t="s">
        <v>10812</v>
      </c>
      <c r="E72" t="s">
        <v>10857</v>
      </c>
      <c r="F72" s="21" t="str">
        <f t="shared" si="4"/>
        <v>FERUMA</v>
      </c>
      <c r="G72" s="21" t="s">
        <v>193</v>
      </c>
      <c r="I72" s="22" t="s">
        <v>4588</v>
      </c>
      <c r="J72" s="94" t="s">
        <v>5421</v>
      </c>
      <c r="K72" s="22" t="s">
        <v>5422</v>
      </c>
      <c r="L72" s="22">
        <v>0</v>
      </c>
      <c r="M72" s="22" t="s">
        <v>11021</v>
      </c>
      <c r="N72" s="22">
        <v>255</v>
      </c>
      <c r="O72" s="22">
        <v>70</v>
      </c>
      <c r="P72" s="22" t="s">
        <v>3749</v>
      </c>
      <c r="R72" s="22" t="s">
        <v>10705</v>
      </c>
      <c r="S72" s="22" t="s">
        <v>2061</v>
      </c>
      <c r="T72" s="21" t="s">
        <v>2024</v>
      </c>
      <c r="U72" s="21">
        <v>4080</v>
      </c>
      <c r="V72" s="22">
        <v>0.1</v>
      </c>
      <c r="W72" s="22">
        <v>0.1</v>
      </c>
      <c r="X72" s="21" t="s">
        <v>2058</v>
      </c>
      <c r="Z72" s="21">
        <f t="shared" si="3"/>
        <v>878</v>
      </c>
      <c r="AA72" s="21">
        <v>0</v>
      </c>
      <c r="AB72" s="21">
        <v>0</v>
      </c>
      <c r="AC72" s="21">
        <v>0</v>
      </c>
      <c r="AD72" s="21">
        <v>0</v>
      </c>
      <c r="AE72" s="21">
        <v>0</v>
      </c>
      <c r="AF72" s="21">
        <v>0</v>
      </c>
      <c r="AG72" s="21">
        <v>0</v>
      </c>
      <c r="AH72" s="21">
        <v>0</v>
      </c>
      <c r="AI72" s="21">
        <v>0</v>
      </c>
      <c r="AJ72" s="17" t="str">
        <f t="shared" si="5"/>
        <v>878,0,0,0,0,0,0,0,0,0</v>
      </c>
      <c r="AK72" s="22" t="s">
        <v>9861</v>
      </c>
      <c r="AL72" s="22" t="s">
        <v>2016</v>
      </c>
      <c r="AQ72" s="21">
        <v>0</v>
      </c>
      <c r="AR72" s="21">
        <v>25</v>
      </c>
      <c r="AS72" s="21">
        <v>0</v>
      </c>
    </row>
    <row r="73" spans="1:45" x14ac:dyDescent="0.25">
      <c r="A73" s="21">
        <v>72</v>
      </c>
      <c r="B73" s="85" t="s">
        <v>373</v>
      </c>
      <c r="C73" s="21">
        <v>879</v>
      </c>
      <c r="D73" t="s">
        <v>10812</v>
      </c>
      <c r="E73" t="s">
        <v>10859</v>
      </c>
      <c r="F73" s="21" t="str">
        <f t="shared" si="4"/>
        <v>PUMAIL</v>
      </c>
      <c r="G73" s="21" t="s">
        <v>193</v>
      </c>
      <c r="H73" s="21" t="s">
        <v>191</v>
      </c>
      <c r="I73" s="22" t="s">
        <v>4588</v>
      </c>
      <c r="J73" s="94" t="s">
        <v>5421</v>
      </c>
      <c r="K73" s="22" t="s">
        <v>5422</v>
      </c>
      <c r="L73" s="22">
        <v>0</v>
      </c>
      <c r="M73" s="22" t="s">
        <v>11021</v>
      </c>
      <c r="N73" s="22">
        <v>255</v>
      </c>
      <c r="O73" s="22">
        <v>70</v>
      </c>
      <c r="P73" s="22" t="s">
        <v>3749</v>
      </c>
      <c r="R73" s="22" t="s">
        <v>10705</v>
      </c>
      <c r="S73" s="22" t="s">
        <v>2061</v>
      </c>
      <c r="T73" s="21" t="s">
        <v>2024</v>
      </c>
      <c r="U73" s="21">
        <v>4080</v>
      </c>
      <c r="V73" s="22">
        <v>0.1</v>
      </c>
      <c r="W73" s="22">
        <v>0.1</v>
      </c>
      <c r="X73" s="21" t="s">
        <v>2058</v>
      </c>
      <c r="Z73" s="21">
        <f t="shared" si="3"/>
        <v>879</v>
      </c>
      <c r="AA73" s="21">
        <v>0</v>
      </c>
      <c r="AB73" s="21">
        <v>0</v>
      </c>
      <c r="AC73" s="21">
        <v>0</v>
      </c>
      <c r="AD73" s="21">
        <v>0</v>
      </c>
      <c r="AE73" s="21">
        <v>0</v>
      </c>
      <c r="AF73" s="21">
        <v>0</v>
      </c>
      <c r="AG73" s="21">
        <v>0</v>
      </c>
      <c r="AH73" s="21">
        <v>0</v>
      </c>
      <c r="AI73" s="21">
        <v>0</v>
      </c>
      <c r="AJ73" s="17" t="str">
        <f t="shared" si="5"/>
        <v>879,0,0,0,0,0,0,0,0,0</v>
      </c>
      <c r="AK73" s="22" t="s">
        <v>9861</v>
      </c>
      <c r="AL73" s="22" t="s">
        <v>2016</v>
      </c>
      <c r="AQ73" s="21">
        <v>0</v>
      </c>
      <c r="AR73" s="21">
        <v>25</v>
      </c>
      <c r="AS73" s="21">
        <v>0</v>
      </c>
    </row>
    <row r="74" spans="1:45" x14ac:dyDescent="0.25">
      <c r="A74" s="21">
        <v>73</v>
      </c>
      <c r="B74" s="35" t="s">
        <v>374</v>
      </c>
      <c r="C74" s="21">
        <v>880</v>
      </c>
      <c r="D74" t="s">
        <v>10835</v>
      </c>
      <c r="E74" t="s">
        <v>10860</v>
      </c>
      <c r="F74" s="21" t="str">
        <f t="shared" si="4"/>
        <v>WICUNHA</v>
      </c>
      <c r="G74" s="21" t="s">
        <v>177</v>
      </c>
      <c r="I74" s="22" t="s">
        <v>4588</v>
      </c>
      <c r="J74" s="94" t="s">
        <v>5421</v>
      </c>
      <c r="K74" s="22" t="s">
        <v>5422</v>
      </c>
      <c r="L74" s="22">
        <v>0</v>
      </c>
      <c r="M74" s="22" t="s">
        <v>11021</v>
      </c>
      <c r="N74" s="22">
        <v>255</v>
      </c>
      <c r="O74" s="22">
        <v>70</v>
      </c>
      <c r="P74" s="22" t="s">
        <v>3749</v>
      </c>
      <c r="R74" s="22" t="s">
        <v>10705</v>
      </c>
      <c r="S74" s="22" t="s">
        <v>2061</v>
      </c>
      <c r="T74" s="21" t="s">
        <v>2024</v>
      </c>
      <c r="U74" s="21">
        <v>4080</v>
      </c>
      <c r="V74" s="22">
        <v>0.1</v>
      </c>
      <c r="W74" s="22">
        <v>0.1</v>
      </c>
      <c r="X74" s="21" t="s">
        <v>2058</v>
      </c>
      <c r="Z74" s="21">
        <f t="shared" si="3"/>
        <v>880</v>
      </c>
      <c r="AA74" s="21">
        <v>0</v>
      </c>
      <c r="AB74" s="21">
        <v>0</v>
      </c>
      <c r="AC74" s="21">
        <v>0</v>
      </c>
      <c r="AD74" s="21">
        <v>0</v>
      </c>
      <c r="AE74" s="21">
        <v>0</v>
      </c>
      <c r="AF74" s="21">
        <v>0</v>
      </c>
      <c r="AG74" s="21">
        <v>0</v>
      </c>
      <c r="AH74" s="21">
        <v>0</v>
      </c>
      <c r="AI74" s="21">
        <v>0</v>
      </c>
      <c r="AJ74" s="17" t="str">
        <f t="shared" si="5"/>
        <v>880,0,0,0,0,0,0,0,0,0</v>
      </c>
      <c r="AK74" s="22" t="s">
        <v>9861</v>
      </c>
      <c r="AL74" s="22" t="s">
        <v>2016</v>
      </c>
      <c r="AQ74" s="21">
        <v>0</v>
      </c>
      <c r="AR74" s="21">
        <v>25</v>
      </c>
      <c r="AS74" s="21">
        <v>0</v>
      </c>
    </row>
    <row r="75" spans="1:45" x14ac:dyDescent="0.25">
      <c r="A75" s="21">
        <v>74</v>
      </c>
      <c r="B75" s="35" t="s">
        <v>375</v>
      </c>
      <c r="C75" s="21">
        <v>881</v>
      </c>
      <c r="D75" t="s">
        <v>10833</v>
      </c>
      <c r="E75" t="s">
        <v>10861</v>
      </c>
      <c r="F75" s="21" t="str">
        <f t="shared" si="4"/>
        <v>ALPICECA</v>
      </c>
      <c r="G75" s="21" t="s">
        <v>177</v>
      </c>
      <c r="H75" s="21" t="s">
        <v>164</v>
      </c>
      <c r="I75" s="22" t="s">
        <v>4588</v>
      </c>
      <c r="J75" s="94" t="s">
        <v>5421</v>
      </c>
      <c r="K75" s="22" t="s">
        <v>5422</v>
      </c>
      <c r="L75" s="22">
        <v>0</v>
      </c>
      <c r="M75" s="22" t="s">
        <v>11021</v>
      </c>
      <c r="N75" s="22">
        <v>255</v>
      </c>
      <c r="O75" s="22">
        <v>70</v>
      </c>
      <c r="P75" s="22" t="s">
        <v>3749</v>
      </c>
      <c r="R75" s="22" t="s">
        <v>10705</v>
      </c>
      <c r="S75" s="22" t="s">
        <v>2061</v>
      </c>
      <c r="T75" s="21" t="s">
        <v>2024</v>
      </c>
      <c r="U75" s="21">
        <v>4080</v>
      </c>
      <c r="V75" s="22">
        <v>0.1</v>
      </c>
      <c r="W75" s="22">
        <v>0.1</v>
      </c>
      <c r="X75" s="21" t="s">
        <v>2058</v>
      </c>
      <c r="Z75" s="21">
        <f t="shared" si="3"/>
        <v>881</v>
      </c>
      <c r="AA75" s="21">
        <v>0</v>
      </c>
      <c r="AB75" s="21">
        <v>0</v>
      </c>
      <c r="AC75" s="21">
        <v>0</v>
      </c>
      <c r="AD75" s="21">
        <v>0</v>
      </c>
      <c r="AE75" s="21">
        <v>0</v>
      </c>
      <c r="AF75" s="21">
        <v>0</v>
      </c>
      <c r="AG75" s="21">
        <v>0</v>
      </c>
      <c r="AH75" s="21">
        <v>0</v>
      </c>
      <c r="AI75" s="21">
        <v>0</v>
      </c>
      <c r="AJ75" s="17" t="str">
        <f t="shared" si="5"/>
        <v>881,0,0,0,0,0,0,0,0,0</v>
      </c>
      <c r="AK75" s="22" t="s">
        <v>9861</v>
      </c>
      <c r="AL75" s="22" t="s">
        <v>2016</v>
      </c>
      <c r="AQ75" s="21">
        <v>0</v>
      </c>
      <c r="AR75" s="21">
        <v>25</v>
      </c>
      <c r="AS75" s="21">
        <v>0</v>
      </c>
    </row>
    <row r="76" spans="1:45" x14ac:dyDescent="0.25">
      <c r="A76" s="21">
        <v>75</v>
      </c>
      <c r="B76" s="35" t="s">
        <v>376</v>
      </c>
      <c r="C76" s="21">
        <v>882</v>
      </c>
      <c r="D76" t="s">
        <v>10834</v>
      </c>
      <c r="E76" t="s">
        <v>10862</v>
      </c>
      <c r="F76" s="21" t="str">
        <f t="shared" si="4"/>
        <v>FLAMA</v>
      </c>
      <c r="G76" s="21" t="s">
        <v>177</v>
      </c>
      <c r="H76" s="21" t="s">
        <v>178</v>
      </c>
      <c r="I76" s="22" t="s">
        <v>4588</v>
      </c>
      <c r="J76" s="94" t="s">
        <v>5421</v>
      </c>
      <c r="K76" s="22" t="s">
        <v>5422</v>
      </c>
      <c r="L76" s="22">
        <v>0</v>
      </c>
      <c r="M76" s="22" t="s">
        <v>11021</v>
      </c>
      <c r="N76" s="22">
        <v>255</v>
      </c>
      <c r="O76" s="22">
        <v>70</v>
      </c>
      <c r="P76" s="22" t="s">
        <v>3749</v>
      </c>
      <c r="R76" s="22" t="s">
        <v>10705</v>
      </c>
      <c r="S76" s="22" t="s">
        <v>2061</v>
      </c>
      <c r="T76" s="21" t="s">
        <v>2024</v>
      </c>
      <c r="U76" s="21">
        <v>4080</v>
      </c>
      <c r="V76" s="22">
        <v>0.1</v>
      </c>
      <c r="W76" s="22">
        <v>0.1</v>
      </c>
      <c r="X76" s="21" t="s">
        <v>2058</v>
      </c>
      <c r="Z76" s="21">
        <f t="shared" si="3"/>
        <v>882</v>
      </c>
      <c r="AA76" s="21">
        <v>0</v>
      </c>
      <c r="AB76" s="21">
        <v>0</v>
      </c>
      <c r="AC76" s="21">
        <v>0</v>
      </c>
      <c r="AD76" s="21">
        <v>0</v>
      </c>
      <c r="AE76" s="21">
        <v>0</v>
      </c>
      <c r="AF76" s="21">
        <v>0</v>
      </c>
      <c r="AG76" s="21">
        <v>0</v>
      </c>
      <c r="AH76" s="21">
        <v>0</v>
      </c>
      <c r="AI76" s="21">
        <v>0</v>
      </c>
      <c r="AJ76" s="17" t="str">
        <f t="shared" si="5"/>
        <v>882,0,0,0,0,0,0,0,0,0</v>
      </c>
      <c r="AK76" s="22" t="s">
        <v>9861</v>
      </c>
      <c r="AL76" s="22" t="s">
        <v>2016</v>
      </c>
      <c r="AQ76" s="21">
        <v>0</v>
      </c>
      <c r="AR76" s="21">
        <v>25</v>
      </c>
      <c r="AS76" s="21">
        <v>0</v>
      </c>
    </row>
    <row r="77" spans="1:45" x14ac:dyDescent="0.25">
      <c r="A77" s="21">
        <v>76</v>
      </c>
      <c r="B77" s="77" t="s">
        <v>377</v>
      </c>
      <c r="C77" s="21">
        <v>883</v>
      </c>
      <c r="D77" t="s">
        <v>9628</v>
      </c>
      <c r="E77" t="s">
        <v>10767</v>
      </c>
      <c r="F77" s="21" t="str">
        <f t="shared" si="4"/>
        <v>FANGTILLO</v>
      </c>
      <c r="G77" s="21" t="s">
        <v>179</v>
      </c>
      <c r="H77" s="21" t="s">
        <v>180</v>
      </c>
      <c r="I77" s="22" t="s">
        <v>4588</v>
      </c>
      <c r="J77" s="94" t="s">
        <v>5421</v>
      </c>
      <c r="K77" s="22" t="s">
        <v>5422</v>
      </c>
      <c r="L77" s="22">
        <v>0</v>
      </c>
      <c r="M77" s="22" t="s">
        <v>11021</v>
      </c>
      <c r="N77" s="22">
        <v>255</v>
      </c>
      <c r="O77" s="22">
        <v>70</v>
      </c>
      <c r="P77" s="22" t="s">
        <v>3749</v>
      </c>
      <c r="R77" s="22" t="s">
        <v>10705</v>
      </c>
      <c r="S77" s="22" t="s">
        <v>2061</v>
      </c>
      <c r="T77" s="21" t="s">
        <v>2024</v>
      </c>
      <c r="U77" s="21">
        <v>4080</v>
      </c>
      <c r="V77" s="22">
        <v>0.1</v>
      </c>
      <c r="W77" s="22">
        <v>0.1</v>
      </c>
      <c r="X77" s="21" t="s">
        <v>2058</v>
      </c>
      <c r="Z77" s="21">
        <f t="shared" si="3"/>
        <v>883</v>
      </c>
      <c r="AA77" s="21">
        <v>0</v>
      </c>
      <c r="AB77" s="21">
        <v>0</v>
      </c>
      <c r="AC77" s="21">
        <v>0</v>
      </c>
      <c r="AD77" s="21">
        <v>0</v>
      </c>
      <c r="AE77" s="21">
        <v>0</v>
      </c>
      <c r="AF77" s="21">
        <v>0</v>
      </c>
      <c r="AG77" s="21">
        <v>0</v>
      </c>
      <c r="AH77" s="21">
        <v>0</v>
      </c>
      <c r="AI77" s="21">
        <v>0</v>
      </c>
      <c r="AJ77" s="17" t="str">
        <f t="shared" si="5"/>
        <v>883,0,0,0,0,0,0,0,0,0</v>
      </c>
      <c r="AK77" s="22" t="s">
        <v>9861</v>
      </c>
      <c r="AL77" s="22" t="s">
        <v>2016</v>
      </c>
      <c r="AQ77" s="21">
        <v>0</v>
      </c>
      <c r="AR77" s="21">
        <v>25</v>
      </c>
      <c r="AS77" s="21">
        <v>0</v>
      </c>
    </row>
    <row r="78" spans="1:45" x14ac:dyDescent="0.25">
      <c r="A78" s="21">
        <v>77</v>
      </c>
      <c r="B78" s="77" t="s">
        <v>378</v>
      </c>
      <c r="C78" s="21">
        <v>884</v>
      </c>
      <c r="D78" t="s">
        <v>9628</v>
      </c>
      <c r="E78" t="s">
        <v>10768</v>
      </c>
      <c r="F78" s="21" t="str">
        <f t="shared" si="4"/>
        <v>SQUALOHM</v>
      </c>
      <c r="G78" s="21" t="s">
        <v>179</v>
      </c>
      <c r="H78" s="21" t="s">
        <v>180</v>
      </c>
      <c r="I78" s="22" t="s">
        <v>4588</v>
      </c>
      <c r="J78" s="94" t="s">
        <v>5421</v>
      </c>
      <c r="K78" s="22" t="s">
        <v>5422</v>
      </c>
      <c r="L78" s="22">
        <v>0</v>
      </c>
      <c r="M78" s="22" t="s">
        <v>11021</v>
      </c>
      <c r="N78" s="22">
        <v>255</v>
      </c>
      <c r="O78" s="22">
        <v>70</v>
      </c>
      <c r="P78" s="22" t="s">
        <v>3749</v>
      </c>
      <c r="R78" s="22" t="s">
        <v>10705</v>
      </c>
      <c r="S78" s="22" t="s">
        <v>2061</v>
      </c>
      <c r="T78" s="21" t="s">
        <v>2024</v>
      </c>
      <c r="U78" s="21">
        <v>4080</v>
      </c>
      <c r="V78" s="22">
        <v>0.1</v>
      </c>
      <c r="W78" s="22">
        <v>0.1</v>
      </c>
      <c r="X78" s="21" t="s">
        <v>2058</v>
      </c>
      <c r="Z78" s="21">
        <f t="shared" si="3"/>
        <v>884</v>
      </c>
      <c r="AA78" s="21">
        <v>0</v>
      </c>
      <c r="AB78" s="21">
        <v>0</v>
      </c>
      <c r="AC78" s="21">
        <v>0</v>
      </c>
      <c r="AD78" s="21">
        <v>0</v>
      </c>
      <c r="AE78" s="21">
        <v>0</v>
      </c>
      <c r="AF78" s="21">
        <v>0</v>
      </c>
      <c r="AG78" s="21">
        <v>0</v>
      </c>
      <c r="AH78" s="21">
        <v>0</v>
      </c>
      <c r="AI78" s="21">
        <v>0</v>
      </c>
      <c r="AJ78" s="17" t="str">
        <f t="shared" si="5"/>
        <v>884,0,0,0,0,0,0,0,0,0</v>
      </c>
      <c r="AK78" s="22" t="s">
        <v>9861</v>
      </c>
      <c r="AL78" s="22" t="s">
        <v>2016</v>
      </c>
      <c r="AQ78" s="21">
        <v>0</v>
      </c>
      <c r="AR78" s="21">
        <v>25</v>
      </c>
      <c r="AS78" s="21">
        <v>0</v>
      </c>
    </row>
    <row r="79" spans="1:45" x14ac:dyDescent="0.25">
      <c r="A79" s="21">
        <v>78</v>
      </c>
      <c r="B79" s="83" t="s">
        <v>379</v>
      </c>
      <c r="C79" s="21">
        <v>885</v>
      </c>
      <c r="D79" t="s">
        <v>10824</v>
      </c>
      <c r="E79" t="s">
        <v>10863</v>
      </c>
      <c r="F79" s="21" t="str">
        <f t="shared" si="4"/>
        <v>GARGOCK</v>
      </c>
      <c r="G79" s="21" t="s">
        <v>187</v>
      </c>
      <c r="H79" s="21" t="s">
        <v>185</v>
      </c>
      <c r="I79" s="22" t="s">
        <v>4588</v>
      </c>
      <c r="J79" s="94" t="s">
        <v>5421</v>
      </c>
      <c r="K79" s="22" t="s">
        <v>5422</v>
      </c>
      <c r="L79" s="22">
        <v>0</v>
      </c>
      <c r="M79" s="22" t="s">
        <v>11021</v>
      </c>
      <c r="N79" s="22">
        <v>255</v>
      </c>
      <c r="O79" s="22">
        <v>70</v>
      </c>
      <c r="P79" s="22" t="s">
        <v>3749</v>
      </c>
      <c r="R79" s="22" t="s">
        <v>10705</v>
      </c>
      <c r="S79" s="22" t="s">
        <v>2061</v>
      </c>
      <c r="T79" s="21" t="s">
        <v>2024</v>
      </c>
      <c r="U79" s="21">
        <v>4080</v>
      </c>
      <c r="V79" s="22">
        <v>0.1</v>
      </c>
      <c r="W79" s="22">
        <v>0.1</v>
      </c>
      <c r="X79" s="21" t="s">
        <v>2058</v>
      </c>
      <c r="Z79" s="21">
        <f t="shared" si="3"/>
        <v>885</v>
      </c>
      <c r="AA79" s="21">
        <v>0</v>
      </c>
      <c r="AB79" s="21">
        <v>0</v>
      </c>
      <c r="AC79" s="21">
        <v>0</v>
      </c>
      <c r="AD79" s="21">
        <v>0</v>
      </c>
      <c r="AE79" s="21">
        <v>0</v>
      </c>
      <c r="AF79" s="21">
        <v>0</v>
      </c>
      <c r="AG79" s="21">
        <v>0</v>
      </c>
      <c r="AH79" s="21">
        <v>0</v>
      </c>
      <c r="AI79" s="21">
        <v>0</v>
      </c>
      <c r="AJ79" s="17" t="str">
        <f t="shared" si="5"/>
        <v>885,0,0,0,0,0,0,0,0,0</v>
      </c>
      <c r="AK79" s="22" t="s">
        <v>9861</v>
      </c>
      <c r="AL79" s="22" t="s">
        <v>2016</v>
      </c>
      <c r="AQ79" s="21">
        <v>0</v>
      </c>
      <c r="AR79" s="21">
        <v>25</v>
      </c>
      <c r="AS79" s="21">
        <v>0</v>
      </c>
    </row>
    <row r="80" spans="1:45" x14ac:dyDescent="0.25">
      <c r="A80" s="21">
        <v>79</v>
      </c>
      <c r="B80" s="83" t="s">
        <v>381</v>
      </c>
      <c r="C80" s="21">
        <v>886</v>
      </c>
      <c r="D80" t="s">
        <v>10824</v>
      </c>
      <c r="E80" t="s">
        <v>10864</v>
      </c>
      <c r="F80" s="21" t="str">
        <f t="shared" si="4"/>
        <v>FLYGOLE</v>
      </c>
      <c r="G80" s="21" t="s">
        <v>187</v>
      </c>
      <c r="H80" s="21" t="s">
        <v>185</v>
      </c>
      <c r="I80" s="22" t="s">
        <v>4588</v>
      </c>
      <c r="J80" s="94" t="s">
        <v>5421</v>
      </c>
      <c r="K80" s="22" t="s">
        <v>5422</v>
      </c>
      <c r="L80" s="22">
        <v>0</v>
      </c>
      <c r="M80" s="22" t="s">
        <v>11021</v>
      </c>
      <c r="N80" s="22">
        <v>255</v>
      </c>
      <c r="O80" s="22">
        <v>70</v>
      </c>
      <c r="P80" s="22" t="s">
        <v>3749</v>
      </c>
      <c r="R80" s="22" t="s">
        <v>10705</v>
      </c>
      <c r="S80" s="22" t="s">
        <v>2061</v>
      </c>
      <c r="T80" s="21" t="s">
        <v>2024</v>
      </c>
      <c r="U80" s="21">
        <v>4080</v>
      </c>
      <c r="V80" s="22">
        <v>0.1</v>
      </c>
      <c r="W80" s="22">
        <v>0.1</v>
      </c>
      <c r="X80" s="21" t="s">
        <v>2058</v>
      </c>
      <c r="Z80" s="21">
        <f t="shared" si="3"/>
        <v>886</v>
      </c>
      <c r="AA80" s="21">
        <v>0</v>
      </c>
      <c r="AB80" s="21">
        <v>0</v>
      </c>
      <c r="AC80" s="21">
        <v>0</v>
      </c>
      <c r="AD80" s="21">
        <v>0</v>
      </c>
      <c r="AE80" s="21">
        <v>0</v>
      </c>
      <c r="AF80" s="21">
        <v>0</v>
      </c>
      <c r="AG80" s="21">
        <v>0</v>
      </c>
      <c r="AH80" s="21">
        <v>0</v>
      </c>
      <c r="AI80" s="21">
        <v>0</v>
      </c>
      <c r="AJ80" s="17" t="str">
        <f t="shared" si="5"/>
        <v>886,0,0,0,0,0,0,0,0,0</v>
      </c>
      <c r="AK80" s="22" t="s">
        <v>9861</v>
      </c>
      <c r="AL80" s="22" t="s">
        <v>2016</v>
      </c>
      <c r="AQ80" s="21">
        <v>0</v>
      </c>
      <c r="AR80" s="21">
        <v>25</v>
      </c>
      <c r="AS80" s="21">
        <v>0</v>
      </c>
    </row>
    <row r="81" spans="1:45" x14ac:dyDescent="0.25">
      <c r="A81" s="21">
        <v>80</v>
      </c>
      <c r="B81" s="83" t="s">
        <v>383</v>
      </c>
      <c r="C81" s="21">
        <v>887</v>
      </c>
      <c r="D81" t="s">
        <v>10824</v>
      </c>
      <c r="E81" t="s">
        <v>10865</v>
      </c>
      <c r="F81" s="21" t="str">
        <f t="shared" si="4"/>
        <v>DRAGOYLE</v>
      </c>
      <c r="G81" s="21" t="s">
        <v>187</v>
      </c>
      <c r="H81" s="21" t="s">
        <v>189</v>
      </c>
      <c r="I81" s="22" t="s">
        <v>4588</v>
      </c>
      <c r="J81" s="94" t="s">
        <v>5421</v>
      </c>
      <c r="K81" s="22" t="s">
        <v>5422</v>
      </c>
      <c r="L81" s="22">
        <v>0</v>
      </c>
      <c r="M81" s="22" t="s">
        <v>11021</v>
      </c>
      <c r="N81" s="22">
        <v>255</v>
      </c>
      <c r="O81" s="22">
        <v>70</v>
      </c>
      <c r="P81" s="22" t="s">
        <v>3749</v>
      </c>
      <c r="R81" s="22" t="s">
        <v>10705</v>
      </c>
      <c r="S81" s="22" t="s">
        <v>2061</v>
      </c>
      <c r="T81" s="21" t="s">
        <v>2024</v>
      </c>
      <c r="U81" s="21">
        <v>4080</v>
      </c>
      <c r="V81" s="22">
        <v>0.1</v>
      </c>
      <c r="W81" s="22">
        <v>0.1</v>
      </c>
      <c r="X81" s="21" t="s">
        <v>2058</v>
      </c>
      <c r="Z81" s="21">
        <f t="shared" si="3"/>
        <v>887</v>
      </c>
      <c r="AA81" s="21">
        <v>0</v>
      </c>
      <c r="AB81" s="21">
        <v>0</v>
      </c>
      <c r="AC81" s="21">
        <v>0</v>
      </c>
      <c r="AD81" s="21">
        <v>0</v>
      </c>
      <c r="AE81" s="21">
        <v>0</v>
      </c>
      <c r="AF81" s="21">
        <v>0</v>
      </c>
      <c r="AG81" s="21">
        <v>0</v>
      </c>
      <c r="AH81" s="21">
        <v>0</v>
      </c>
      <c r="AI81" s="21">
        <v>0</v>
      </c>
      <c r="AJ81" s="17" t="str">
        <f t="shared" si="5"/>
        <v>887,0,0,0,0,0,0,0,0,0</v>
      </c>
      <c r="AK81" s="22" t="s">
        <v>9861</v>
      </c>
      <c r="AL81" s="22" t="s">
        <v>2016</v>
      </c>
      <c r="AQ81" s="21">
        <v>0</v>
      </c>
      <c r="AR81" s="21">
        <v>25</v>
      </c>
      <c r="AS81" s="21">
        <v>0</v>
      </c>
    </row>
    <row r="82" spans="1:45" x14ac:dyDescent="0.25">
      <c r="A82" s="21">
        <v>81</v>
      </c>
      <c r="B82" s="81" t="s">
        <v>385</v>
      </c>
      <c r="C82" s="21">
        <v>888</v>
      </c>
      <c r="D82" t="s">
        <v>10815</v>
      </c>
      <c r="E82" t="s">
        <v>10866</v>
      </c>
      <c r="F82" s="21" t="str">
        <f t="shared" si="4"/>
        <v>RINCOALDON</v>
      </c>
      <c r="G82" s="21" t="s">
        <v>178</v>
      </c>
      <c r="H82" s="21" t="s">
        <v>179</v>
      </c>
      <c r="I82" s="22" t="s">
        <v>4588</v>
      </c>
      <c r="J82" s="94" t="s">
        <v>5421</v>
      </c>
      <c r="K82" s="22" t="s">
        <v>5422</v>
      </c>
      <c r="L82" s="22">
        <v>0</v>
      </c>
      <c r="M82" s="22" t="s">
        <v>11021</v>
      </c>
      <c r="N82" s="22">
        <v>255</v>
      </c>
      <c r="O82" s="22">
        <v>70</v>
      </c>
      <c r="P82" s="22" t="s">
        <v>3749</v>
      </c>
      <c r="R82" s="22" t="s">
        <v>10705</v>
      </c>
      <c r="S82" s="22" t="s">
        <v>2061</v>
      </c>
      <c r="T82" s="21" t="s">
        <v>2024</v>
      </c>
      <c r="U82" s="21">
        <v>4080</v>
      </c>
      <c r="V82" s="22">
        <v>0.1</v>
      </c>
      <c r="W82" s="22">
        <v>0.1</v>
      </c>
      <c r="X82" s="21" t="s">
        <v>2058</v>
      </c>
      <c r="Z82" s="21">
        <f t="shared" si="3"/>
        <v>888</v>
      </c>
      <c r="AA82" s="21">
        <v>0</v>
      </c>
      <c r="AB82" s="21">
        <v>0</v>
      </c>
      <c r="AC82" s="21">
        <v>0</v>
      </c>
      <c r="AD82" s="21">
        <v>0</v>
      </c>
      <c r="AE82" s="21">
        <v>0</v>
      </c>
      <c r="AF82" s="21">
        <v>0</v>
      </c>
      <c r="AG82" s="21">
        <v>0</v>
      </c>
      <c r="AH82" s="21">
        <v>0</v>
      </c>
      <c r="AI82" s="21">
        <v>0</v>
      </c>
      <c r="AJ82" s="17" t="str">
        <f t="shared" si="5"/>
        <v>888,0,0,0,0,0,0,0,0,0</v>
      </c>
      <c r="AK82" s="22" t="s">
        <v>9861</v>
      </c>
      <c r="AL82" s="22" t="s">
        <v>2016</v>
      </c>
      <c r="AQ82" s="21">
        <v>0</v>
      </c>
      <c r="AR82" s="21">
        <v>25</v>
      </c>
      <c r="AS82" s="21">
        <v>0</v>
      </c>
    </row>
    <row r="83" spans="1:45" x14ac:dyDescent="0.25">
      <c r="A83" s="21">
        <v>82</v>
      </c>
      <c r="B83" s="81" t="s">
        <v>386</v>
      </c>
      <c r="C83" s="21">
        <v>889</v>
      </c>
      <c r="D83" t="s">
        <v>10815</v>
      </c>
      <c r="E83" t="s">
        <v>10867</v>
      </c>
      <c r="F83" s="21" t="str">
        <f t="shared" si="4"/>
        <v>CETUSTEAM</v>
      </c>
      <c r="G83" s="21" t="s">
        <v>178</v>
      </c>
      <c r="H83" s="21" t="s">
        <v>179</v>
      </c>
      <c r="I83" s="22" t="s">
        <v>4588</v>
      </c>
      <c r="J83" s="94" t="s">
        <v>5421</v>
      </c>
      <c r="K83" s="22" t="s">
        <v>5422</v>
      </c>
      <c r="L83" s="22">
        <v>0</v>
      </c>
      <c r="M83" s="22" t="s">
        <v>11021</v>
      </c>
      <c r="N83" s="22">
        <v>255</v>
      </c>
      <c r="O83" s="22">
        <v>70</v>
      </c>
      <c r="P83" s="22" t="s">
        <v>3749</v>
      </c>
      <c r="R83" s="22" t="s">
        <v>10705</v>
      </c>
      <c r="S83" s="22" t="s">
        <v>2061</v>
      </c>
      <c r="T83" s="21" t="s">
        <v>2024</v>
      </c>
      <c r="U83" s="21">
        <v>4080</v>
      </c>
      <c r="V83" s="22">
        <v>0.1</v>
      </c>
      <c r="W83" s="22">
        <v>0.1</v>
      </c>
      <c r="X83" s="21" t="s">
        <v>2058</v>
      </c>
      <c r="Z83" s="21">
        <f t="shared" si="3"/>
        <v>889</v>
      </c>
      <c r="AA83" s="21">
        <v>0</v>
      </c>
      <c r="AB83" s="21">
        <v>0</v>
      </c>
      <c r="AC83" s="21">
        <v>0</v>
      </c>
      <c r="AD83" s="21">
        <v>0</v>
      </c>
      <c r="AE83" s="21">
        <v>0</v>
      </c>
      <c r="AF83" s="21">
        <v>0</v>
      </c>
      <c r="AG83" s="21">
        <v>0</v>
      </c>
      <c r="AH83" s="21">
        <v>0</v>
      </c>
      <c r="AI83" s="21">
        <v>0</v>
      </c>
      <c r="AJ83" s="17" t="str">
        <f t="shared" si="5"/>
        <v>889,0,0,0,0,0,0,0,0,0</v>
      </c>
      <c r="AK83" s="22" t="s">
        <v>9861</v>
      </c>
      <c r="AL83" s="22" t="s">
        <v>2016</v>
      </c>
      <c r="AQ83" s="21">
        <v>0</v>
      </c>
      <c r="AR83" s="21">
        <v>25</v>
      </c>
      <c r="AS83" s="21">
        <v>0</v>
      </c>
    </row>
    <row r="84" spans="1:45" x14ac:dyDescent="0.25">
      <c r="A84" s="21">
        <v>83</v>
      </c>
      <c r="B84" s="64" t="s">
        <v>387</v>
      </c>
      <c r="C84" s="21">
        <v>890</v>
      </c>
      <c r="D84" t="s">
        <v>9869</v>
      </c>
      <c r="E84" t="s">
        <v>10813</v>
      </c>
      <c r="F84" s="21" t="str">
        <f t="shared" si="4"/>
        <v>PERRIPUS</v>
      </c>
      <c r="G84" s="21" t="s">
        <v>179</v>
      </c>
      <c r="H84" s="21" t="s">
        <v>188</v>
      </c>
      <c r="I84" s="22" t="s">
        <v>4588</v>
      </c>
      <c r="J84" s="94" t="s">
        <v>5421</v>
      </c>
      <c r="K84" s="22" t="s">
        <v>5422</v>
      </c>
      <c r="L84" s="22">
        <v>0</v>
      </c>
      <c r="M84" s="22" t="s">
        <v>11021</v>
      </c>
      <c r="N84" s="22">
        <v>255</v>
      </c>
      <c r="O84" s="22">
        <v>70</v>
      </c>
      <c r="P84" s="22" t="s">
        <v>3749</v>
      </c>
      <c r="R84" s="22" t="s">
        <v>10705</v>
      </c>
      <c r="S84" s="22" t="s">
        <v>2061</v>
      </c>
      <c r="T84" s="21" t="s">
        <v>2024</v>
      </c>
      <c r="U84" s="21">
        <v>4080</v>
      </c>
      <c r="V84" s="22">
        <v>0.1</v>
      </c>
      <c r="W84" s="22">
        <v>0.1</v>
      </c>
      <c r="X84" s="21" t="s">
        <v>2058</v>
      </c>
      <c r="Z84" s="21">
        <f t="shared" si="3"/>
        <v>890</v>
      </c>
      <c r="AA84" s="21">
        <v>0</v>
      </c>
      <c r="AB84" s="21">
        <v>0</v>
      </c>
      <c r="AC84" s="21">
        <v>0</v>
      </c>
      <c r="AD84" s="21">
        <v>0</v>
      </c>
      <c r="AE84" s="21">
        <v>0</v>
      </c>
      <c r="AF84" s="21">
        <v>0</v>
      </c>
      <c r="AG84" s="21">
        <v>0</v>
      </c>
      <c r="AH84" s="21">
        <v>0</v>
      </c>
      <c r="AI84" s="21">
        <v>0</v>
      </c>
      <c r="AJ84" s="17" t="str">
        <f t="shared" si="5"/>
        <v>890,0,0,0,0,0,0,0,0,0</v>
      </c>
      <c r="AK84" s="22" t="s">
        <v>9861</v>
      </c>
      <c r="AL84" s="22" t="s">
        <v>2016</v>
      </c>
      <c r="AQ84" s="21">
        <v>0</v>
      </c>
      <c r="AR84" s="21">
        <v>25</v>
      </c>
      <c r="AS84" s="21">
        <v>0</v>
      </c>
    </row>
    <row r="85" spans="1:45" x14ac:dyDescent="0.25">
      <c r="A85" s="21">
        <v>84</v>
      </c>
      <c r="B85" s="64" t="s">
        <v>388</v>
      </c>
      <c r="C85" s="21">
        <v>891</v>
      </c>
      <c r="D85" t="s">
        <v>9869</v>
      </c>
      <c r="E85" t="s">
        <v>10814</v>
      </c>
      <c r="F85" s="21" t="str">
        <f t="shared" si="4"/>
        <v>PLARRINCO</v>
      </c>
      <c r="G85" s="21" t="s">
        <v>179</v>
      </c>
      <c r="H85" s="21" t="s">
        <v>188</v>
      </c>
      <c r="I85" s="22" t="s">
        <v>4588</v>
      </c>
      <c r="J85" s="94" t="s">
        <v>5421</v>
      </c>
      <c r="K85" s="22" t="s">
        <v>5422</v>
      </c>
      <c r="L85" s="22">
        <v>0</v>
      </c>
      <c r="M85" s="22" t="s">
        <v>11021</v>
      </c>
      <c r="N85" s="22">
        <v>255</v>
      </c>
      <c r="O85" s="22">
        <v>70</v>
      </c>
      <c r="P85" s="22" t="s">
        <v>3749</v>
      </c>
      <c r="R85" s="22" t="s">
        <v>10705</v>
      </c>
      <c r="S85" s="22" t="s">
        <v>2061</v>
      </c>
      <c r="T85" s="21" t="s">
        <v>2024</v>
      </c>
      <c r="U85" s="21">
        <v>4080</v>
      </c>
      <c r="V85" s="22">
        <v>0.1</v>
      </c>
      <c r="W85" s="22">
        <v>0.1</v>
      </c>
      <c r="X85" s="21" t="s">
        <v>2058</v>
      </c>
      <c r="Z85" s="21">
        <f t="shared" si="3"/>
        <v>891</v>
      </c>
      <c r="AA85" s="21">
        <v>0</v>
      </c>
      <c r="AB85" s="21">
        <v>0</v>
      </c>
      <c r="AC85" s="21">
        <v>0</v>
      </c>
      <c r="AD85" s="21">
        <v>0</v>
      </c>
      <c r="AE85" s="21">
        <v>0</v>
      </c>
      <c r="AF85" s="21">
        <v>0</v>
      </c>
      <c r="AG85" s="21">
        <v>0</v>
      </c>
      <c r="AH85" s="21">
        <v>0</v>
      </c>
      <c r="AI85" s="21">
        <v>0</v>
      </c>
      <c r="AJ85" s="17" t="str">
        <f t="shared" si="5"/>
        <v>891,0,0,0,0,0,0,0,0,0</v>
      </c>
      <c r="AK85" s="22" t="s">
        <v>9861</v>
      </c>
      <c r="AL85" s="22" t="s">
        <v>2016</v>
      </c>
      <c r="AQ85" s="21">
        <v>0</v>
      </c>
      <c r="AR85" s="21">
        <v>25</v>
      </c>
      <c r="AS85" s="21">
        <v>0</v>
      </c>
    </row>
    <row r="86" spans="1:45" x14ac:dyDescent="0.25">
      <c r="A86" s="21">
        <v>85</v>
      </c>
      <c r="B86" s="36" t="s">
        <v>390</v>
      </c>
      <c r="C86" s="21">
        <v>892</v>
      </c>
      <c r="D86" t="s">
        <v>10821</v>
      </c>
      <c r="E86" t="s">
        <v>10869</v>
      </c>
      <c r="F86" s="21" t="str">
        <f t="shared" si="4"/>
        <v>CONOTOXIN</v>
      </c>
      <c r="G86" s="21" t="s">
        <v>183</v>
      </c>
      <c r="H86" s="21" t="s">
        <v>191</v>
      </c>
      <c r="I86" s="22" t="s">
        <v>4588</v>
      </c>
      <c r="J86" s="94" t="s">
        <v>5421</v>
      </c>
      <c r="K86" s="22" t="s">
        <v>5422</v>
      </c>
      <c r="L86" s="22">
        <v>0</v>
      </c>
      <c r="M86" s="22" t="s">
        <v>11021</v>
      </c>
      <c r="N86" s="22">
        <v>255</v>
      </c>
      <c r="O86" s="22">
        <v>70</v>
      </c>
      <c r="P86" s="22" t="s">
        <v>3749</v>
      </c>
      <c r="R86" s="22" t="s">
        <v>10705</v>
      </c>
      <c r="S86" s="22" t="s">
        <v>2061</v>
      </c>
      <c r="T86" s="21" t="s">
        <v>2024</v>
      </c>
      <c r="U86" s="21">
        <v>4080</v>
      </c>
      <c r="V86" s="22">
        <v>0.1</v>
      </c>
      <c r="W86" s="22">
        <v>0.1</v>
      </c>
      <c r="X86" s="21" t="s">
        <v>2058</v>
      </c>
      <c r="Z86" s="21">
        <f t="shared" si="3"/>
        <v>892</v>
      </c>
      <c r="AA86" s="21">
        <v>0</v>
      </c>
      <c r="AB86" s="21">
        <v>0</v>
      </c>
      <c r="AC86" s="21">
        <v>0</v>
      </c>
      <c r="AD86" s="21">
        <v>0</v>
      </c>
      <c r="AE86" s="21">
        <v>0</v>
      </c>
      <c r="AF86" s="21">
        <v>0</v>
      </c>
      <c r="AG86" s="21">
        <v>0</v>
      </c>
      <c r="AH86" s="21">
        <v>0</v>
      </c>
      <c r="AI86" s="21">
        <v>0</v>
      </c>
      <c r="AJ86" s="17" t="str">
        <f t="shared" si="5"/>
        <v>892,0,0,0,0,0,0,0,0,0</v>
      </c>
      <c r="AK86" s="22" t="s">
        <v>9861</v>
      </c>
      <c r="AL86" s="22" t="s">
        <v>2016</v>
      </c>
      <c r="AQ86" s="21">
        <v>0</v>
      </c>
      <c r="AR86" s="21">
        <v>25</v>
      </c>
      <c r="AS86" s="21">
        <v>0</v>
      </c>
    </row>
    <row r="87" spans="1:45" x14ac:dyDescent="0.25">
      <c r="A87" s="21">
        <v>86</v>
      </c>
      <c r="B87" s="36" t="s">
        <v>391</v>
      </c>
      <c r="C87" s="21">
        <v>893</v>
      </c>
      <c r="D87" t="s">
        <v>10821</v>
      </c>
      <c r="E87" t="s">
        <v>10868</v>
      </c>
      <c r="F87" s="21" t="str">
        <f t="shared" si="4"/>
        <v>RADULARPOON</v>
      </c>
      <c r="G87" s="21" t="s">
        <v>183</v>
      </c>
      <c r="H87" s="21" t="s">
        <v>191</v>
      </c>
      <c r="I87" s="22" t="s">
        <v>4588</v>
      </c>
      <c r="J87" s="94" t="s">
        <v>5421</v>
      </c>
      <c r="K87" s="22" t="s">
        <v>5422</v>
      </c>
      <c r="L87" s="22">
        <v>0</v>
      </c>
      <c r="M87" s="22" t="s">
        <v>11021</v>
      </c>
      <c r="N87" s="22">
        <v>255</v>
      </c>
      <c r="O87" s="22">
        <v>70</v>
      </c>
      <c r="P87" s="22" t="s">
        <v>3749</v>
      </c>
      <c r="R87" s="22" t="s">
        <v>10705</v>
      </c>
      <c r="S87" s="22" t="s">
        <v>2061</v>
      </c>
      <c r="T87" s="21" t="s">
        <v>2024</v>
      </c>
      <c r="U87" s="21">
        <v>4080</v>
      </c>
      <c r="V87" s="22">
        <v>0.1</v>
      </c>
      <c r="W87" s="22">
        <v>0.1</v>
      </c>
      <c r="X87" s="21" t="s">
        <v>2058</v>
      </c>
      <c r="Z87" s="21">
        <f t="shared" si="3"/>
        <v>893</v>
      </c>
      <c r="AA87" s="21">
        <v>0</v>
      </c>
      <c r="AB87" s="21">
        <v>0</v>
      </c>
      <c r="AC87" s="21">
        <v>0</v>
      </c>
      <c r="AD87" s="21">
        <v>0</v>
      </c>
      <c r="AE87" s="21">
        <v>0</v>
      </c>
      <c r="AF87" s="21">
        <v>0</v>
      </c>
      <c r="AG87" s="21">
        <v>0</v>
      </c>
      <c r="AH87" s="21">
        <v>0</v>
      </c>
      <c r="AI87" s="21">
        <v>0</v>
      </c>
      <c r="AJ87" s="17" t="str">
        <f t="shared" si="5"/>
        <v>893,0,0,0,0,0,0,0,0,0</v>
      </c>
      <c r="AK87" s="22" t="s">
        <v>9861</v>
      </c>
      <c r="AL87" s="22" t="s">
        <v>2016</v>
      </c>
      <c r="AQ87" s="21">
        <v>0</v>
      </c>
      <c r="AR87" s="21">
        <v>25</v>
      </c>
      <c r="AS87" s="21">
        <v>0</v>
      </c>
    </row>
    <row r="88" spans="1:45" x14ac:dyDescent="0.25">
      <c r="A88" s="21">
        <v>87</v>
      </c>
      <c r="B88" s="40" t="s">
        <v>393</v>
      </c>
      <c r="C88" s="21">
        <v>894</v>
      </c>
      <c r="D88" t="s">
        <v>10841</v>
      </c>
      <c r="E88" t="s">
        <v>10841</v>
      </c>
      <c r="F88" s="21" t="str">
        <f t="shared" si="4"/>
        <v>PITOHUI</v>
      </c>
      <c r="G88" s="21" t="s">
        <v>185</v>
      </c>
      <c r="H88" s="21" t="s">
        <v>183</v>
      </c>
      <c r="I88" s="22" t="s">
        <v>4588</v>
      </c>
      <c r="J88" s="94" t="s">
        <v>5421</v>
      </c>
      <c r="K88" s="22" t="s">
        <v>5422</v>
      </c>
      <c r="L88" s="22">
        <v>0</v>
      </c>
      <c r="M88" s="22" t="s">
        <v>11021</v>
      </c>
      <c r="N88" s="22">
        <v>255</v>
      </c>
      <c r="O88" s="22">
        <v>70</v>
      </c>
      <c r="P88" s="22" t="s">
        <v>3749</v>
      </c>
      <c r="R88" s="22" t="s">
        <v>10705</v>
      </c>
      <c r="S88" s="22" t="s">
        <v>2061</v>
      </c>
      <c r="T88" s="21" t="s">
        <v>2024</v>
      </c>
      <c r="U88" s="21">
        <v>4080</v>
      </c>
      <c r="V88" s="22">
        <v>0.1</v>
      </c>
      <c r="W88" s="22">
        <v>0.1</v>
      </c>
      <c r="X88" s="21" t="s">
        <v>2058</v>
      </c>
      <c r="Z88" s="21">
        <f t="shared" si="3"/>
        <v>894</v>
      </c>
      <c r="AA88" s="21">
        <v>0</v>
      </c>
      <c r="AB88" s="21">
        <v>0</v>
      </c>
      <c r="AC88" s="21">
        <v>0</v>
      </c>
      <c r="AD88" s="21">
        <v>0</v>
      </c>
      <c r="AE88" s="21">
        <v>0</v>
      </c>
      <c r="AF88" s="21">
        <v>0</v>
      </c>
      <c r="AG88" s="21">
        <v>0</v>
      </c>
      <c r="AH88" s="21">
        <v>0</v>
      </c>
      <c r="AI88" s="21">
        <v>0</v>
      </c>
      <c r="AJ88" s="17" t="str">
        <f t="shared" si="5"/>
        <v>894,0,0,0,0,0,0,0,0,0</v>
      </c>
      <c r="AK88" s="22" t="s">
        <v>9861</v>
      </c>
      <c r="AL88" s="22" t="s">
        <v>2016</v>
      </c>
      <c r="AQ88" s="21">
        <v>0</v>
      </c>
      <c r="AR88" s="21">
        <v>25</v>
      </c>
      <c r="AS88" s="21">
        <v>0</v>
      </c>
    </row>
    <row r="89" spans="1:45" x14ac:dyDescent="0.25">
      <c r="A89" s="21">
        <v>88</v>
      </c>
      <c r="B89" s="40" t="s">
        <v>394</v>
      </c>
      <c r="C89" s="21">
        <v>895</v>
      </c>
      <c r="D89" t="s">
        <v>10841</v>
      </c>
      <c r="E89" t="s">
        <v>10871</v>
      </c>
      <c r="F89" s="21" t="str">
        <f t="shared" si="4"/>
        <v>BATROHUI</v>
      </c>
      <c r="G89" s="21" t="s">
        <v>185</v>
      </c>
      <c r="H89" s="21" t="s">
        <v>183</v>
      </c>
      <c r="I89" s="22" t="s">
        <v>4588</v>
      </c>
      <c r="J89" s="94" t="s">
        <v>5421</v>
      </c>
      <c r="K89" s="22" t="s">
        <v>5422</v>
      </c>
      <c r="L89" s="22">
        <v>0</v>
      </c>
      <c r="M89" s="22" t="s">
        <v>11021</v>
      </c>
      <c r="N89" s="22">
        <v>255</v>
      </c>
      <c r="O89" s="22">
        <v>70</v>
      </c>
      <c r="P89" s="22" t="s">
        <v>3749</v>
      </c>
      <c r="R89" s="22" t="s">
        <v>10705</v>
      </c>
      <c r="S89" s="22" t="s">
        <v>2061</v>
      </c>
      <c r="T89" s="21" t="s">
        <v>2024</v>
      </c>
      <c r="U89" s="21">
        <v>4080</v>
      </c>
      <c r="V89" s="22">
        <v>0.1</v>
      </c>
      <c r="W89" s="22">
        <v>0.1</v>
      </c>
      <c r="X89" s="21" t="s">
        <v>2058</v>
      </c>
      <c r="Z89" s="21">
        <f t="shared" si="3"/>
        <v>895</v>
      </c>
      <c r="AA89" s="21">
        <v>0</v>
      </c>
      <c r="AB89" s="21">
        <v>0</v>
      </c>
      <c r="AC89" s="21">
        <v>0</v>
      </c>
      <c r="AD89" s="21">
        <v>0</v>
      </c>
      <c r="AE89" s="21">
        <v>0</v>
      </c>
      <c r="AF89" s="21">
        <v>0</v>
      </c>
      <c r="AG89" s="21">
        <v>0</v>
      </c>
      <c r="AH89" s="21">
        <v>0</v>
      </c>
      <c r="AI89" s="21">
        <v>0</v>
      </c>
      <c r="AJ89" s="17" t="str">
        <f t="shared" si="5"/>
        <v>895,0,0,0,0,0,0,0,0,0</v>
      </c>
      <c r="AK89" s="22" t="s">
        <v>9861</v>
      </c>
      <c r="AL89" s="22" t="s">
        <v>2016</v>
      </c>
      <c r="AQ89" s="21">
        <v>0</v>
      </c>
      <c r="AR89" s="21">
        <v>25</v>
      </c>
      <c r="AS89" s="21">
        <v>0</v>
      </c>
    </row>
    <row r="90" spans="1:45" x14ac:dyDescent="0.25">
      <c r="A90" s="21">
        <v>89</v>
      </c>
      <c r="B90" s="46" t="s">
        <v>395</v>
      </c>
      <c r="C90" s="21">
        <v>896</v>
      </c>
      <c r="D90" t="s">
        <v>152</v>
      </c>
      <c r="E90" t="s">
        <v>10872</v>
      </c>
      <c r="F90" s="21" t="str">
        <f t="shared" si="4"/>
        <v>YUBARTA</v>
      </c>
      <c r="G90" s="21" t="s">
        <v>179</v>
      </c>
      <c r="H90" s="21" t="s">
        <v>185</v>
      </c>
      <c r="I90" s="22" t="s">
        <v>4588</v>
      </c>
      <c r="J90" s="94" t="s">
        <v>5421</v>
      </c>
      <c r="K90" s="22" t="s">
        <v>5422</v>
      </c>
      <c r="L90" s="22">
        <v>0</v>
      </c>
      <c r="M90" s="22" t="s">
        <v>11021</v>
      </c>
      <c r="N90" s="22">
        <v>255</v>
      </c>
      <c r="O90" s="22">
        <v>70</v>
      </c>
      <c r="P90" s="22" t="s">
        <v>3749</v>
      </c>
      <c r="R90" s="22" t="s">
        <v>10705</v>
      </c>
      <c r="S90" s="22" t="s">
        <v>2061</v>
      </c>
      <c r="T90" s="21" t="s">
        <v>2024</v>
      </c>
      <c r="U90" s="21">
        <v>4080</v>
      </c>
      <c r="V90" s="22">
        <v>0.1</v>
      </c>
      <c r="W90" s="22">
        <v>0.1</v>
      </c>
      <c r="X90" s="21" t="s">
        <v>2058</v>
      </c>
      <c r="Z90" s="21">
        <f t="shared" si="3"/>
        <v>896</v>
      </c>
      <c r="AA90" s="21">
        <v>0</v>
      </c>
      <c r="AB90" s="21">
        <v>0</v>
      </c>
      <c r="AC90" s="21">
        <v>0</v>
      </c>
      <c r="AD90" s="21">
        <v>0</v>
      </c>
      <c r="AE90" s="21">
        <v>0</v>
      </c>
      <c r="AF90" s="21">
        <v>0</v>
      </c>
      <c r="AG90" s="21">
        <v>0</v>
      </c>
      <c r="AH90" s="21">
        <v>0</v>
      </c>
      <c r="AI90" s="21">
        <v>0</v>
      </c>
      <c r="AJ90" s="17" t="str">
        <f t="shared" si="5"/>
        <v>896,0,0,0,0,0,0,0,0,0</v>
      </c>
      <c r="AK90" s="22" t="s">
        <v>9861</v>
      </c>
      <c r="AL90" s="22" t="s">
        <v>2016</v>
      </c>
      <c r="AQ90" s="21">
        <v>0</v>
      </c>
      <c r="AR90" s="21">
        <v>25</v>
      </c>
      <c r="AS90" s="21">
        <v>0</v>
      </c>
    </row>
    <row r="91" spans="1:45" x14ac:dyDescent="0.25">
      <c r="A91" s="21">
        <v>90</v>
      </c>
      <c r="B91" s="46" t="s">
        <v>396</v>
      </c>
      <c r="C91" s="21">
        <v>897</v>
      </c>
      <c r="D91" t="s">
        <v>152</v>
      </c>
      <c r="E91" t="s">
        <v>10873</v>
      </c>
      <c r="F91" s="21" t="str">
        <f t="shared" si="4"/>
        <v>MEGAPTERA</v>
      </c>
      <c r="G91" s="21" t="s">
        <v>179</v>
      </c>
      <c r="H91" s="21" t="s">
        <v>185</v>
      </c>
      <c r="I91" s="22" t="s">
        <v>4588</v>
      </c>
      <c r="J91" s="94" t="s">
        <v>5421</v>
      </c>
      <c r="K91" s="22" t="s">
        <v>5422</v>
      </c>
      <c r="L91" s="22">
        <v>0</v>
      </c>
      <c r="M91" s="22" t="s">
        <v>11021</v>
      </c>
      <c r="N91" s="22">
        <v>255</v>
      </c>
      <c r="O91" s="22">
        <v>70</v>
      </c>
      <c r="P91" s="22" t="s">
        <v>3749</v>
      </c>
      <c r="R91" s="22" t="s">
        <v>10705</v>
      </c>
      <c r="S91" s="22" t="s">
        <v>2061</v>
      </c>
      <c r="T91" s="21" t="s">
        <v>2024</v>
      </c>
      <c r="U91" s="21">
        <v>4080</v>
      </c>
      <c r="V91" s="22">
        <v>0.1</v>
      </c>
      <c r="W91" s="22">
        <v>0.1</v>
      </c>
      <c r="X91" s="21" t="s">
        <v>2058</v>
      </c>
      <c r="Z91" s="21">
        <f t="shared" si="3"/>
        <v>897</v>
      </c>
      <c r="AA91" s="21">
        <v>0</v>
      </c>
      <c r="AB91" s="21">
        <v>0</v>
      </c>
      <c r="AC91" s="21">
        <v>0</v>
      </c>
      <c r="AD91" s="21">
        <v>0</v>
      </c>
      <c r="AE91" s="21">
        <v>0</v>
      </c>
      <c r="AF91" s="21">
        <v>0</v>
      </c>
      <c r="AG91" s="21">
        <v>0</v>
      </c>
      <c r="AH91" s="21">
        <v>0</v>
      </c>
      <c r="AI91" s="21">
        <v>0</v>
      </c>
      <c r="AJ91" s="17" t="str">
        <f t="shared" si="5"/>
        <v>897,0,0,0,0,0,0,0,0,0</v>
      </c>
      <c r="AK91" s="22" t="s">
        <v>9861</v>
      </c>
      <c r="AL91" s="22" t="s">
        <v>2016</v>
      </c>
      <c r="AQ91" s="21">
        <v>0</v>
      </c>
      <c r="AR91" s="21">
        <v>25</v>
      </c>
      <c r="AS91" s="21">
        <v>0</v>
      </c>
    </row>
    <row r="92" spans="1:45" x14ac:dyDescent="0.25">
      <c r="A92" s="21">
        <v>91</v>
      </c>
      <c r="B92" s="29" t="s">
        <v>397</v>
      </c>
      <c r="C92" s="21">
        <v>898</v>
      </c>
      <c r="D92" t="s">
        <v>10820</v>
      </c>
      <c r="E92" t="s">
        <v>10875</v>
      </c>
      <c r="F92" s="21" t="str">
        <f t="shared" si="4"/>
        <v>CERATOXIN</v>
      </c>
      <c r="G92" s="21" t="s">
        <v>180</v>
      </c>
      <c r="H92" s="21" t="s">
        <v>183</v>
      </c>
      <c r="I92" s="22" t="s">
        <v>4588</v>
      </c>
      <c r="J92" s="94" t="s">
        <v>5421</v>
      </c>
      <c r="K92" s="22" t="s">
        <v>5422</v>
      </c>
      <c r="L92" s="22">
        <v>0</v>
      </c>
      <c r="M92" s="22" t="s">
        <v>11021</v>
      </c>
      <c r="N92" s="22">
        <v>255</v>
      </c>
      <c r="O92" s="22">
        <v>70</v>
      </c>
      <c r="P92" s="22" t="s">
        <v>3749</v>
      </c>
      <c r="R92" s="22" t="s">
        <v>10705</v>
      </c>
      <c r="S92" s="22" t="s">
        <v>2061</v>
      </c>
      <c r="T92" s="21" t="s">
        <v>2024</v>
      </c>
      <c r="U92" s="21">
        <v>4080</v>
      </c>
      <c r="V92" s="22">
        <v>0.1</v>
      </c>
      <c r="W92" s="22">
        <v>0.1</v>
      </c>
      <c r="X92" s="21" t="s">
        <v>2058</v>
      </c>
      <c r="Z92" s="21">
        <f t="shared" si="3"/>
        <v>898</v>
      </c>
      <c r="AA92" s="21">
        <v>0</v>
      </c>
      <c r="AB92" s="21">
        <v>0</v>
      </c>
      <c r="AC92" s="21">
        <v>0</v>
      </c>
      <c r="AD92" s="21">
        <v>0</v>
      </c>
      <c r="AE92" s="21">
        <v>0</v>
      </c>
      <c r="AF92" s="21">
        <v>0</v>
      </c>
      <c r="AG92" s="21">
        <v>0</v>
      </c>
      <c r="AH92" s="21">
        <v>0</v>
      </c>
      <c r="AI92" s="21">
        <v>0</v>
      </c>
      <c r="AJ92" s="17" t="str">
        <f t="shared" si="5"/>
        <v>898,0,0,0,0,0,0,0,0,0</v>
      </c>
      <c r="AK92" s="22" t="s">
        <v>9861</v>
      </c>
      <c r="AL92" s="22" t="s">
        <v>2016</v>
      </c>
      <c r="AQ92" s="21">
        <v>0</v>
      </c>
      <c r="AR92" s="21">
        <v>25</v>
      </c>
      <c r="AS92" s="21">
        <v>0</v>
      </c>
    </row>
    <row r="93" spans="1:45" x14ac:dyDescent="0.25">
      <c r="A93" s="21">
        <v>92</v>
      </c>
      <c r="B93" s="29" t="s">
        <v>399</v>
      </c>
      <c r="C93" s="21">
        <v>899</v>
      </c>
      <c r="D93" t="s">
        <v>10820</v>
      </c>
      <c r="E93" t="s">
        <v>10874</v>
      </c>
      <c r="F93" s="21" t="str">
        <f t="shared" si="4"/>
        <v>CERATOTHUNDA</v>
      </c>
      <c r="G93" s="21" t="s">
        <v>180</v>
      </c>
      <c r="H93" s="21" t="s">
        <v>183</v>
      </c>
      <c r="I93" s="22" t="s">
        <v>4588</v>
      </c>
      <c r="J93" s="94" t="s">
        <v>5421</v>
      </c>
      <c r="K93" s="22" t="s">
        <v>5422</v>
      </c>
      <c r="L93" s="22">
        <v>0</v>
      </c>
      <c r="M93" s="22" t="s">
        <v>11021</v>
      </c>
      <c r="N93" s="22">
        <v>255</v>
      </c>
      <c r="O93" s="22">
        <v>70</v>
      </c>
      <c r="P93" s="22" t="s">
        <v>3749</v>
      </c>
      <c r="R93" s="22" t="s">
        <v>10705</v>
      </c>
      <c r="S93" s="22" t="s">
        <v>2061</v>
      </c>
      <c r="T93" s="21" t="s">
        <v>2024</v>
      </c>
      <c r="U93" s="21">
        <v>4080</v>
      </c>
      <c r="V93" s="22">
        <v>0.1</v>
      </c>
      <c r="W93" s="22">
        <v>0.1</v>
      </c>
      <c r="X93" s="21" t="s">
        <v>2058</v>
      </c>
      <c r="Z93" s="21">
        <f t="shared" si="3"/>
        <v>899</v>
      </c>
      <c r="AA93" s="21">
        <v>0</v>
      </c>
      <c r="AB93" s="21">
        <v>0</v>
      </c>
      <c r="AC93" s="21">
        <v>0</v>
      </c>
      <c r="AD93" s="21">
        <v>0</v>
      </c>
      <c r="AE93" s="21">
        <v>0</v>
      </c>
      <c r="AF93" s="21">
        <v>0</v>
      </c>
      <c r="AG93" s="21">
        <v>0</v>
      </c>
      <c r="AH93" s="21">
        <v>0</v>
      </c>
      <c r="AI93" s="21">
        <v>0</v>
      </c>
      <c r="AJ93" s="17" t="str">
        <f t="shared" si="5"/>
        <v>899,0,0,0,0,0,0,0,0,0</v>
      </c>
      <c r="AK93" s="22" t="s">
        <v>9861</v>
      </c>
      <c r="AL93" s="22" t="s">
        <v>2016</v>
      </c>
      <c r="AQ93" s="21">
        <v>0</v>
      </c>
      <c r="AR93" s="21">
        <v>25</v>
      </c>
      <c r="AS93" s="21">
        <v>0</v>
      </c>
    </row>
    <row r="94" spans="1:45" x14ac:dyDescent="0.25">
      <c r="A94" s="21">
        <v>93</v>
      </c>
      <c r="B94" s="40" t="s">
        <v>401</v>
      </c>
      <c r="C94" s="21">
        <v>900</v>
      </c>
      <c r="D94" t="s">
        <v>10822</v>
      </c>
      <c r="E94" t="s">
        <v>10876</v>
      </c>
      <c r="F94" s="21" t="str">
        <f t="shared" si="4"/>
        <v>VUQUANG</v>
      </c>
      <c r="G94" s="21" t="s">
        <v>164</v>
      </c>
      <c r="H94" s="21" t="s">
        <v>184</v>
      </c>
      <c r="I94" s="22" t="s">
        <v>4588</v>
      </c>
      <c r="J94" s="94" t="s">
        <v>5421</v>
      </c>
      <c r="K94" s="22" t="s">
        <v>5422</v>
      </c>
      <c r="L94" s="22">
        <v>0</v>
      </c>
      <c r="M94" s="22" t="s">
        <v>11021</v>
      </c>
      <c r="N94" s="22">
        <v>255</v>
      </c>
      <c r="O94" s="22">
        <v>70</v>
      </c>
      <c r="P94" s="22" t="s">
        <v>3749</v>
      </c>
      <c r="R94" s="22" t="s">
        <v>10705</v>
      </c>
      <c r="S94" s="22" t="s">
        <v>2061</v>
      </c>
      <c r="T94" s="21" t="s">
        <v>2024</v>
      </c>
      <c r="U94" s="21">
        <v>4080</v>
      </c>
      <c r="V94" s="22">
        <v>0.1</v>
      </c>
      <c r="W94" s="22">
        <v>0.1</v>
      </c>
      <c r="X94" s="21" t="s">
        <v>2058</v>
      </c>
      <c r="Z94" s="21">
        <f t="shared" si="3"/>
        <v>900</v>
      </c>
      <c r="AA94" s="21">
        <v>0</v>
      </c>
      <c r="AB94" s="21">
        <v>0</v>
      </c>
      <c r="AC94" s="21">
        <v>0</v>
      </c>
      <c r="AD94" s="21">
        <v>0</v>
      </c>
      <c r="AE94" s="21">
        <v>0</v>
      </c>
      <c r="AF94" s="21">
        <v>0</v>
      </c>
      <c r="AG94" s="21">
        <v>0</v>
      </c>
      <c r="AH94" s="21">
        <v>0</v>
      </c>
      <c r="AI94" s="21">
        <v>0</v>
      </c>
      <c r="AJ94" s="17" t="str">
        <f t="shared" si="5"/>
        <v>900,0,0,0,0,0,0,0,0,0</v>
      </c>
      <c r="AK94" s="22" t="s">
        <v>9861</v>
      </c>
      <c r="AL94" s="22" t="s">
        <v>2016</v>
      </c>
      <c r="AQ94" s="21">
        <v>0</v>
      </c>
      <c r="AR94" s="21">
        <v>25</v>
      </c>
      <c r="AS94" s="21">
        <v>0</v>
      </c>
    </row>
    <row r="95" spans="1:45" x14ac:dyDescent="0.25">
      <c r="A95" s="21">
        <v>94</v>
      </c>
      <c r="B95" s="40" t="s">
        <v>402</v>
      </c>
      <c r="C95" s="21">
        <v>901</v>
      </c>
      <c r="D95" t="s">
        <v>10822</v>
      </c>
      <c r="E95" t="s">
        <v>10877</v>
      </c>
      <c r="F95" s="21" t="str">
        <f t="shared" si="4"/>
        <v>PSEUDORIX</v>
      </c>
      <c r="G95" s="21" t="s">
        <v>164</v>
      </c>
      <c r="H95" s="21" t="s">
        <v>184</v>
      </c>
      <c r="I95" s="22" t="s">
        <v>4588</v>
      </c>
      <c r="J95" s="94" t="s">
        <v>5421</v>
      </c>
      <c r="K95" s="22" t="s">
        <v>5422</v>
      </c>
      <c r="L95" s="22">
        <v>0</v>
      </c>
      <c r="M95" s="22" t="s">
        <v>11021</v>
      </c>
      <c r="N95" s="22">
        <v>255</v>
      </c>
      <c r="O95" s="22">
        <v>70</v>
      </c>
      <c r="P95" s="22" t="s">
        <v>3749</v>
      </c>
      <c r="R95" s="22" t="s">
        <v>10705</v>
      </c>
      <c r="S95" s="22" t="s">
        <v>2061</v>
      </c>
      <c r="T95" s="21" t="s">
        <v>2024</v>
      </c>
      <c r="U95" s="21">
        <v>4080</v>
      </c>
      <c r="V95" s="22">
        <v>0.1</v>
      </c>
      <c r="W95" s="22">
        <v>0.1</v>
      </c>
      <c r="X95" s="21" t="s">
        <v>2058</v>
      </c>
      <c r="Z95" s="21">
        <f t="shared" si="3"/>
        <v>901</v>
      </c>
      <c r="AA95" s="21">
        <v>0</v>
      </c>
      <c r="AB95" s="21">
        <v>0</v>
      </c>
      <c r="AC95" s="21">
        <v>0</v>
      </c>
      <c r="AD95" s="21">
        <v>0</v>
      </c>
      <c r="AE95" s="21">
        <v>0</v>
      </c>
      <c r="AF95" s="21">
        <v>0</v>
      </c>
      <c r="AG95" s="21">
        <v>0</v>
      </c>
      <c r="AH95" s="21">
        <v>0</v>
      </c>
      <c r="AI95" s="21">
        <v>0</v>
      </c>
      <c r="AJ95" s="17" t="str">
        <f t="shared" si="5"/>
        <v>901,0,0,0,0,0,0,0,0,0</v>
      </c>
      <c r="AK95" s="22" t="s">
        <v>9861</v>
      </c>
      <c r="AL95" s="22" t="s">
        <v>2016</v>
      </c>
      <c r="AQ95" s="21">
        <v>0</v>
      </c>
      <c r="AR95" s="21">
        <v>25</v>
      </c>
      <c r="AS95" s="21">
        <v>0</v>
      </c>
    </row>
    <row r="96" spans="1:45" x14ac:dyDescent="0.25">
      <c r="A96" s="21">
        <v>95</v>
      </c>
      <c r="B96" s="97"/>
      <c r="C96" s="21">
        <v>902</v>
      </c>
      <c r="D96" s="21" t="s">
        <v>10907</v>
      </c>
      <c r="E96" s="21" t="s">
        <v>10909</v>
      </c>
      <c r="F96" s="21" t="str">
        <f t="shared" si="4"/>
        <v>RAGDOOL</v>
      </c>
      <c r="G96" s="21" t="s">
        <v>190</v>
      </c>
      <c r="H96" s="21" t="s">
        <v>181</v>
      </c>
      <c r="I96" s="22" t="s">
        <v>4588</v>
      </c>
      <c r="J96" s="94" t="s">
        <v>5421</v>
      </c>
      <c r="K96" s="22" t="s">
        <v>5422</v>
      </c>
      <c r="L96" s="22">
        <v>0</v>
      </c>
      <c r="M96" s="22" t="s">
        <v>11021</v>
      </c>
      <c r="N96" s="22">
        <v>255</v>
      </c>
      <c r="O96" s="22">
        <v>70</v>
      </c>
      <c r="P96" s="22" t="s">
        <v>3749</v>
      </c>
      <c r="R96" s="22" t="s">
        <v>10705</v>
      </c>
      <c r="S96" s="22" t="s">
        <v>2061</v>
      </c>
      <c r="T96" s="21" t="s">
        <v>2024</v>
      </c>
      <c r="U96" s="21">
        <v>4080</v>
      </c>
      <c r="V96" s="22">
        <v>0.1</v>
      </c>
      <c r="W96" s="22">
        <v>0.1</v>
      </c>
      <c r="X96" s="21" t="s">
        <v>2058</v>
      </c>
      <c r="Z96" s="21">
        <f t="shared" si="3"/>
        <v>902</v>
      </c>
      <c r="AA96" s="21">
        <v>0</v>
      </c>
      <c r="AB96" s="21">
        <v>0</v>
      </c>
      <c r="AC96" s="21">
        <v>0</v>
      </c>
      <c r="AD96" s="21">
        <v>0</v>
      </c>
      <c r="AE96" s="21">
        <v>0</v>
      </c>
      <c r="AF96" s="21">
        <v>0</v>
      </c>
      <c r="AG96" s="21">
        <v>0</v>
      </c>
      <c r="AH96" s="21">
        <v>0</v>
      </c>
      <c r="AI96" s="21">
        <v>0</v>
      </c>
      <c r="AJ96" s="17" t="str">
        <f t="shared" si="5"/>
        <v>902,0,0,0,0,0,0,0,0,0</v>
      </c>
      <c r="AK96" s="22" t="s">
        <v>9861</v>
      </c>
      <c r="AL96" s="22" t="s">
        <v>2016</v>
      </c>
      <c r="AQ96" s="21">
        <v>0</v>
      </c>
      <c r="AR96" s="21">
        <v>25</v>
      </c>
      <c r="AS96" s="21">
        <v>0</v>
      </c>
    </row>
    <row r="97" spans="1:45" x14ac:dyDescent="0.25">
      <c r="A97" s="21">
        <v>96</v>
      </c>
      <c r="B97" s="97"/>
      <c r="C97" s="21">
        <v>903</v>
      </c>
      <c r="D97" s="21" t="s">
        <v>10908</v>
      </c>
      <c r="E97" s="21" t="s">
        <v>10910</v>
      </c>
      <c r="F97" s="21" t="str">
        <f t="shared" si="4"/>
        <v>VOODULL</v>
      </c>
      <c r="G97" s="21" t="s">
        <v>190</v>
      </c>
      <c r="H97" s="21" t="s">
        <v>181</v>
      </c>
      <c r="I97" s="22" t="s">
        <v>4588</v>
      </c>
      <c r="J97" s="94" t="s">
        <v>5421</v>
      </c>
      <c r="K97" s="22" t="s">
        <v>5422</v>
      </c>
      <c r="L97" s="22">
        <v>0</v>
      </c>
      <c r="M97" s="22" t="s">
        <v>11021</v>
      </c>
      <c r="N97" s="22">
        <v>255</v>
      </c>
      <c r="O97" s="22">
        <v>70</v>
      </c>
      <c r="P97" s="22" t="s">
        <v>3749</v>
      </c>
      <c r="R97" s="22" t="s">
        <v>10705</v>
      </c>
      <c r="S97" s="22" t="s">
        <v>2061</v>
      </c>
      <c r="T97" s="21" t="s">
        <v>2024</v>
      </c>
      <c r="U97" s="21">
        <v>4080</v>
      </c>
      <c r="V97" s="22">
        <v>0.1</v>
      </c>
      <c r="W97" s="22">
        <v>0.1</v>
      </c>
      <c r="X97" s="21" t="s">
        <v>2058</v>
      </c>
      <c r="Z97" s="21">
        <f t="shared" si="3"/>
        <v>903</v>
      </c>
      <c r="AA97" s="21">
        <v>0</v>
      </c>
      <c r="AB97" s="21">
        <v>0</v>
      </c>
      <c r="AC97" s="21">
        <v>0</v>
      </c>
      <c r="AD97" s="21">
        <v>0</v>
      </c>
      <c r="AE97" s="21">
        <v>0</v>
      </c>
      <c r="AF97" s="21">
        <v>0</v>
      </c>
      <c r="AG97" s="21">
        <v>0</v>
      </c>
      <c r="AH97" s="21">
        <v>0</v>
      </c>
      <c r="AI97" s="21">
        <v>0</v>
      </c>
      <c r="AJ97" s="17" t="str">
        <f t="shared" si="5"/>
        <v>903,0,0,0,0,0,0,0,0,0</v>
      </c>
      <c r="AK97" s="22" t="s">
        <v>9861</v>
      </c>
      <c r="AL97" s="22" t="s">
        <v>2016</v>
      </c>
      <c r="AQ97" s="21">
        <v>0</v>
      </c>
      <c r="AR97" s="21">
        <v>25</v>
      </c>
      <c r="AS97" s="21">
        <v>0</v>
      </c>
    </row>
    <row r="98" spans="1:45" x14ac:dyDescent="0.25">
      <c r="A98" s="21">
        <v>97</v>
      </c>
      <c r="B98" s="77" t="s">
        <v>403</v>
      </c>
      <c r="C98" s="21">
        <v>904</v>
      </c>
      <c r="D98" t="s">
        <v>10870</v>
      </c>
      <c r="E98" t="s">
        <v>10878</v>
      </c>
      <c r="F98" s="21" t="str">
        <f t="shared" si="4"/>
        <v>IMPARK</v>
      </c>
      <c r="G98" s="21" t="s">
        <v>179</v>
      </c>
      <c r="I98" s="22" t="s">
        <v>4588</v>
      </c>
      <c r="J98" s="94" t="s">
        <v>5421</v>
      </c>
      <c r="K98" s="22" t="s">
        <v>5422</v>
      </c>
      <c r="L98" s="22">
        <v>0</v>
      </c>
      <c r="M98" s="22" t="s">
        <v>11021</v>
      </c>
      <c r="N98" s="22">
        <v>255</v>
      </c>
      <c r="O98" s="22">
        <v>70</v>
      </c>
      <c r="P98" s="22" t="s">
        <v>3749</v>
      </c>
      <c r="R98" s="22" t="s">
        <v>10705</v>
      </c>
      <c r="S98" s="22" t="s">
        <v>2061</v>
      </c>
      <c r="T98" s="21" t="s">
        <v>2024</v>
      </c>
      <c r="U98" s="21">
        <v>4080</v>
      </c>
      <c r="V98" s="22">
        <v>0.1</v>
      </c>
      <c r="W98" s="22">
        <v>0.1</v>
      </c>
      <c r="X98" s="21" t="s">
        <v>2058</v>
      </c>
      <c r="Z98" s="21">
        <f t="shared" si="3"/>
        <v>904</v>
      </c>
      <c r="AA98" s="21">
        <v>0</v>
      </c>
      <c r="AB98" s="21">
        <v>0</v>
      </c>
      <c r="AC98" s="21">
        <v>0</v>
      </c>
      <c r="AD98" s="21">
        <v>0</v>
      </c>
      <c r="AE98" s="21">
        <v>0</v>
      </c>
      <c r="AF98" s="21">
        <v>0</v>
      </c>
      <c r="AG98" s="21">
        <v>0</v>
      </c>
      <c r="AH98" s="21">
        <v>0</v>
      </c>
      <c r="AI98" s="21">
        <v>0</v>
      </c>
      <c r="AJ98" s="17" t="str">
        <f t="shared" si="5"/>
        <v>904,0,0,0,0,0,0,0,0,0</v>
      </c>
      <c r="AK98" s="22" t="s">
        <v>9861</v>
      </c>
      <c r="AL98" s="22" t="s">
        <v>2016</v>
      </c>
      <c r="AQ98" s="21">
        <v>0</v>
      </c>
      <c r="AR98" s="21">
        <v>25</v>
      </c>
      <c r="AS98" s="21">
        <v>0</v>
      </c>
    </row>
    <row r="99" spans="1:45" x14ac:dyDescent="0.25">
      <c r="A99" s="21">
        <v>98</v>
      </c>
      <c r="B99" s="77" t="s">
        <v>404</v>
      </c>
      <c r="C99" s="21">
        <v>905</v>
      </c>
      <c r="D99" t="s">
        <v>10870</v>
      </c>
      <c r="E99" t="s">
        <v>10879</v>
      </c>
      <c r="F99" s="21" t="str">
        <f t="shared" si="4"/>
        <v>GOBLARK</v>
      </c>
      <c r="G99" s="21" t="s">
        <v>179</v>
      </c>
      <c r="I99" s="22" t="s">
        <v>4588</v>
      </c>
      <c r="J99" s="94" t="s">
        <v>5421</v>
      </c>
      <c r="K99" s="22" t="s">
        <v>5422</v>
      </c>
      <c r="L99" s="22">
        <v>0</v>
      </c>
      <c r="M99" s="22" t="s">
        <v>11021</v>
      </c>
      <c r="N99" s="22">
        <v>255</v>
      </c>
      <c r="O99" s="22">
        <v>70</v>
      </c>
      <c r="P99" s="22" t="s">
        <v>3749</v>
      </c>
      <c r="R99" s="22" t="s">
        <v>10705</v>
      </c>
      <c r="S99" s="22" t="s">
        <v>2061</v>
      </c>
      <c r="T99" s="21" t="s">
        <v>2024</v>
      </c>
      <c r="U99" s="21">
        <v>4080</v>
      </c>
      <c r="V99" s="22">
        <v>0.1</v>
      </c>
      <c r="W99" s="22">
        <v>0.1</v>
      </c>
      <c r="X99" s="21" t="s">
        <v>2058</v>
      </c>
      <c r="Z99" s="21">
        <f t="shared" si="3"/>
        <v>905</v>
      </c>
      <c r="AA99" s="21">
        <v>0</v>
      </c>
      <c r="AB99" s="21">
        <v>0</v>
      </c>
      <c r="AC99" s="21">
        <v>0</v>
      </c>
      <c r="AD99" s="21">
        <v>0</v>
      </c>
      <c r="AE99" s="21">
        <v>0</v>
      </c>
      <c r="AF99" s="21">
        <v>0</v>
      </c>
      <c r="AG99" s="21">
        <v>0</v>
      </c>
      <c r="AH99" s="21">
        <v>0</v>
      </c>
      <c r="AI99" s="21">
        <v>0</v>
      </c>
      <c r="AJ99" s="17" t="str">
        <f t="shared" si="5"/>
        <v>905,0,0,0,0,0,0,0,0,0</v>
      </c>
      <c r="AK99" s="22" t="s">
        <v>9861</v>
      </c>
      <c r="AL99" s="22" t="s">
        <v>2016</v>
      </c>
      <c r="AQ99" s="21">
        <v>0</v>
      </c>
      <c r="AR99" s="21">
        <v>25</v>
      </c>
      <c r="AS99" s="21">
        <v>0</v>
      </c>
    </row>
    <row r="100" spans="1:45" x14ac:dyDescent="0.25">
      <c r="A100" s="21">
        <v>99</v>
      </c>
      <c r="B100" s="77" t="s">
        <v>405</v>
      </c>
      <c r="C100" s="21">
        <v>906</v>
      </c>
      <c r="D100" t="s">
        <v>10870</v>
      </c>
      <c r="E100" t="s">
        <v>10880</v>
      </c>
      <c r="F100" s="21" t="str">
        <f t="shared" si="4"/>
        <v>ORCHARK</v>
      </c>
      <c r="G100" s="21" t="s">
        <v>179</v>
      </c>
      <c r="H100" s="21" t="s">
        <v>190</v>
      </c>
      <c r="I100" s="22" t="s">
        <v>4588</v>
      </c>
      <c r="J100" s="94" t="s">
        <v>5421</v>
      </c>
      <c r="K100" s="22" t="s">
        <v>5422</v>
      </c>
      <c r="L100" s="22">
        <v>0</v>
      </c>
      <c r="M100" s="22" t="s">
        <v>11021</v>
      </c>
      <c r="N100" s="22">
        <v>255</v>
      </c>
      <c r="O100" s="22">
        <v>70</v>
      </c>
      <c r="P100" s="22" t="s">
        <v>3749</v>
      </c>
      <c r="R100" s="22" t="s">
        <v>10705</v>
      </c>
      <c r="S100" s="22" t="s">
        <v>2061</v>
      </c>
      <c r="T100" s="21" t="s">
        <v>2024</v>
      </c>
      <c r="U100" s="21">
        <v>4080</v>
      </c>
      <c r="V100" s="22">
        <v>0.1</v>
      </c>
      <c r="W100" s="22">
        <v>0.1</v>
      </c>
      <c r="X100" s="21" t="s">
        <v>2058</v>
      </c>
      <c r="Z100" s="21">
        <f t="shared" si="3"/>
        <v>906</v>
      </c>
      <c r="AA100" s="21">
        <v>0</v>
      </c>
      <c r="AB100" s="21">
        <v>0</v>
      </c>
      <c r="AC100" s="21">
        <v>0</v>
      </c>
      <c r="AD100" s="21">
        <v>0</v>
      </c>
      <c r="AE100" s="21">
        <v>0</v>
      </c>
      <c r="AF100" s="21">
        <v>0</v>
      </c>
      <c r="AG100" s="21">
        <v>0</v>
      </c>
      <c r="AH100" s="21">
        <v>0</v>
      </c>
      <c r="AI100" s="21">
        <v>0</v>
      </c>
      <c r="AJ100" s="17" t="str">
        <f t="shared" si="5"/>
        <v>906,0,0,0,0,0,0,0,0,0</v>
      </c>
      <c r="AK100" s="22" t="s">
        <v>9861</v>
      </c>
      <c r="AL100" s="22" t="s">
        <v>2016</v>
      </c>
      <c r="AQ100" s="21">
        <v>0</v>
      </c>
      <c r="AR100" s="21">
        <v>25</v>
      </c>
      <c r="AS100" s="21">
        <v>0</v>
      </c>
    </row>
    <row r="101" spans="1:45" x14ac:dyDescent="0.25">
      <c r="A101" s="21">
        <v>100</v>
      </c>
      <c r="B101" s="55" t="s">
        <v>408</v>
      </c>
      <c r="C101" s="21">
        <v>907</v>
      </c>
      <c r="D101" t="s">
        <v>265</v>
      </c>
      <c r="E101" t="s">
        <v>10881</v>
      </c>
      <c r="F101" s="21" t="str">
        <f t="shared" si="4"/>
        <v>SHUKAPABRA</v>
      </c>
      <c r="G101" s="21" t="s">
        <v>193</v>
      </c>
      <c r="I101" s="22" t="s">
        <v>4588</v>
      </c>
      <c r="J101" s="94" t="s">
        <v>5421</v>
      </c>
      <c r="K101" s="22" t="s">
        <v>5422</v>
      </c>
      <c r="L101" s="22">
        <v>0</v>
      </c>
      <c r="M101" s="22" t="s">
        <v>11021</v>
      </c>
      <c r="N101" s="22">
        <v>255</v>
      </c>
      <c r="O101" s="22">
        <v>70</v>
      </c>
      <c r="P101" s="22" t="s">
        <v>3749</v>
      </c>
      <c r="R101" s="22" t="s">
        <v>10705</v>
      </c>
      <c r="S101" s="22" t="s">
        <v>2061</v>
      </c>
      <c r="T101" s="21" t="s">
        <v>2024</v>
      </c>
      <c r="U101" s="21">
        <v>4080</v>
      </c>
      <c r="V101" s="22">
        <v>0.1</v>
      </c>
      <c r="W101" s="22">
        <v>0.1</v>
      </c>
      <c r="X101" s="21" t="s">
        <v>2058</v>
      </c>
      <c r="Z101" s="21">
        <f t="shared" si="3"/>
        <v>907</v>
      </c>
      <c r="AA101" s="21">
        <v>0</v>
      </c>
      <c r="AB101" s="21">
        <v>0</v>
      </c>
      <c r="AC101" s="21">
        <v>0</v>
      </c>
      <c r="AD101" s="21">
        <v>0</v>
      </c>
      <c r="AE101" s="21">
        <v>0</v>
      </c>
      <c r="AF101" s="21">
        <v>0</v>
      </c>
      <c r="AG101" s="21">
        <v>0</v>
      </c>
      <c r="AH101" s="21">
        <v>0</v>
      </c>
      <c r="AI101" s="21">
        <v>0</v>
      </c>
      <c r="AJ101" s="17" t="str">
        <f t="shared" si="5"/>
        <v>907,0,0,0,0,0,0,0,0,0</v>
      </c>
      <c r="AK101" s="22" t="s">
        <v>9861</v>
      </c>
      <c r="AL101" s="22" t="s">
        <v>2016</v>
      </c>
      <c r="AQ101" s="21">
        <v>0</v>
      </c>
      <c r="AR101" s="21">
        <v>25</v>
      </c>
      <c r="AS101" s="21">
        <v>0</v>
      </c>
    </row>
    <row r="102" spans="1:45" x14ac:dyDescent="0.25">
      <c r="A102" s="21">
        <v>101</v>
      </c>
      <c r="B102" s="55" t="s">
        <v>409</v>
      </c>
      <c r="C102" s="21">
        <v>908</v>
      </c>
      <c r="D102" t="s">
        <v>265</v>
      </c>
      <c r="E102" t="s">
        <v>10882</v>
      </c>
      <c r="F102" s="21" t="str">
        <f t="shared" si="4"/>
        <v>CHUPAKABRA</v>
      </c>
      <c r="G102" s="21" t="s">
        <v>193</v>
      </c>
      <c r="H102" s="21" t="s">
        <v>186</v>
      </c>
      <c r="I102" s="22" t="s">
        <v>4588</v>
      </c>
      <c r="J102" s="94" t="s">
        <v>5421</v>
      </c>
      <c r="K102" s="22" t="s">
        <v>5422</v>
      </c>
      <c r="L102" s="22">
        <v>0</v>
      </c>
      <c r="M102" s="22" t="s">
        <v>11021</v>
      </c>
      <c r="N102" s="22">
        <v>255</v>
      </c>
      <c r="O102" s="22">
        <v>70</v>
      </c>
      <c r="P102" s="22" t="s">
        <v>3749</v>
      </c>
      <c r="R102" s="22" t="s">
        <v>10705</v>
      </c>
      <c r="S102" s="22" t="s">
        <v>2061</v>
      </c>
      <c r="T102" s="21" t="s">
        <v>2024</v>
      </c>
      <c r="U102" s="21">
        <v>4080</v>
      </c>
      <c r="V102" s="22">
        <v>0.1</v>
      </c>
      <c r="W102" s="22">
        <v>0.1</v>
      </c>
      <c r="X102" s="21" t="s">
        <v>2058</v>
      </c>
      <c r="Z102" s="21">
        <f t="shared" si="3"/>
        <v>908</v>
      </c>
      <c r="AA102" s="21">
        <v>0</v>
      </c>
      <c r="AB102" s="21">
        <v>0</v>
      </c>
      <c r="AC102" s="21">
        <v>0</v>
      </c>
      <c r="AD102" s="21">
        <v>0</v>
      </c>
      <c r="AE102" s="21">
        <v>0</v>
      </c>
      <c r="AF102" s="21">
        <v>0</v>
      </c>
      <c r="AG102" s="21">
        <v>0</v>
      </c>
      <c r="AH102" s="21">
        <v>0</v>
      </c>
      <c r="AI102" s="21">
        <v>0</v>
      </c>
      <c r="AJ102" s="17" t="str">
        <f t="shared" si="5"/>
        <v>908,0,0,0,0,0,0,0,0,0</v>
      </c>
      <c r="AK102" s="22" t="s">
        <v>9861</v>
      </c>
      <c r="AL102" s="22" t="s">
        <v>2016</v>
      </c>
      <c r="AQ102" s="21">
        <v>0</v>
      </c>
      <c r="AR102" s="21">
        <v>25</v>
      </c>
      <c r="AS102" s="21">
        <v>0</v>
      </c>
    </row>
    <row r="103" spans="1:45" x14ac:dyDescent="0.25">
      <c r="A103" s="21">
        <v>102</v>
      </c>
      <c r="B103" s="26" t="s">
        <v>410</v>
      </c>
      <c r="C103" s="21">
        <v>909</v>
      </c>
      <c r="D103" t="s">
        <v>10825</v>
      </c>
      <c r="E103" t="s">
        <v>10883</v>
      </c>
      <c r="F103" s="21" t="str">
        <f t="shared" si="4"/>
        <v>TYPHA</v>
      </c>
      <c r="G103" s="21" t="s">
        <v>179</v>
      </c>
      <c r="H103" s="21" t="s">
        <v>181</v>
      </c>
      <c r="I103" s="22" t="s">
        <v>4588</v>
      </c>
      <c r="J103" s="94" t="s">
        <v>5421</v>
      </c>
      <c r="K103" s="22" t="s">
        <v>5422</v>
      </c>
      <c r="L103" s="22">
        <v>0</v>
      </c>
      <c r="M103" s="22" t="s">
        <v>11021</v>
      </c>
      <c r="N103" s="22">
        <v>255</v>
      </c>
      <c r="O103" s="22">
        <v>70</v>
      </c>
      <c r="P103" s="22" t="s">
        <v>3749</v>
      </c>
      <c r="R103" s="22" t="s">
        <v>10705</v>
      </c>
      <c r="S103" s="22" t="s">
        <v>2061</v>
      </c>
      <c r="T103" s="21" t="s">
        <v>2024</v>
      </c>
      <c r="U103" s="21">
        <v>4080</v>
      </c>
      <c r="V103" s="22">
        <v>0.1</v>
      </c>
      <c r="W103" s="22">
        <v>0.1</v>
      </c>
      <c r="X103" s="21" t="s">
        <v>2058</v>
      </c>
      <c r="Z103" s="21">
        <f t="shared" si="3"/>
        <v>909</v>
      </c>
      <c r="AA103" s="21">
        <v>0</v>
      </c>
      <c r="AB103" s="21">
        <v>0</v>
      </c>
      <c r="AC103" s="21">
        <v>0</v>
      </c>
      <c r="AD103" s="21">
        <v>0</v>
      </c>
      <c r="AE103" s="21">
        <v>0</v>
      </c>
      <c r="AF103" s="21">
        <v>0</v>
      </c>
      <c r="AG103" s="21">
        <v>0</v>
      </c>
      <c r="AH103" s="21">
        <v>0</v>
      </c>
      <c r="AI103" s="21">
        <v>0</v>
      </c>
      <c r="AJ103" s="17" t="str">
        <f t="shared" si="5"/>
        <v>909,0,0,0,0,0,0,0,0,0</v>
      </c>
      <c r="AK103" s="22" t="s">
        <v>9861</v>
      </c>
      <c r="AL103" s="22" t="s">
        <v>2016</v>
      </c>
      <c r="AQ103" s="21">
        <v>0</v>
      </c>
      <c r="AR103" s="21">
        <v>25</v>
      </c>
      <c r="AS103" s="21">
        <v>0</v>
      </c>
    </row>
    <row r="104" spans="1:45" x14ac:dyDescent="0.25">
      <c r="A104" s="21">
        <v>103</v>
      </c>
      <c r="B104" s="26" t="s">
        <v>411</v>
      </c>
      <c r="C104" s="21">
        <v>910</v>
      </c>
      <c r="D104" t="s">
        <v>10826</v>
      </c>
      <c r="E104" t="s">
        <v>10884</v>
      </c>
      <c r="F104" s="21" t="str">
        <f t="shared" si="4"/>
        <v>VICTYPHA</v>
      </c>
      <c r="G104" s="21" t="s">
        <v>179</v>
      </c>
      <c r="H104" s="21" t="s">
        <v>181</v>
      </c>
      <c r="I104" s="22" t="s">
        <v>4588</v>
      </c>
      <c r="J104" s="94" t="s">
        <v>5421</v>
      </c>
      <c r="K104" s="22" t="s">
        <v>5422</v>
      </c>
      <c r="L104" s="22">
        <v>0</v>
      </c>
      <c r="M104" s="22" t="s">
        <v>11021</v>
      </c>
      <c r="N104" s="22">
        <v>255</v>
      </c>
      <c r="O104" s="22">
        <v>70</v>
      </c>
      <c r="P104" s="22" t="s">
        <v>3749</v>
      </c>
      <c r="R104" s="22" t="s">
        <v>10705</v>
      </c>
      <c r="S104" s="22" t="s">
        <v>2061</v>
      </c>
      <c r="T104" s="21" t="s">
        <v>2024</v>
      </c>
      <c r="U104" s="21">
        <v>4080</v>
      </c>
      <c r="V104" s="22">
        <v>0.1</v>
      </c>
      <c r="W104" s="22">
        <v>0.1</v>
      </c>
      <c r="X104" s="21" t="s">
        <v>2058</v>
      </c>
      <c r="Z104" s="21">
        <f t="shared" si="3"/>
        <v>910</v>
      </c>
      <c r="AA104" s="21">
        <v>0</v>
      </c>
      <c r="AB104" s="21">
        <v>0</v>
      </c>
      <c r="AC104" s="21">
        <v>0</v>
      </c>
      <c r="AD104" s="21">
        <v>0</v>
      </c>
      <c r="AE104" s="21">
        <v>0</v>
      </c>
      <c r="AF104" s="21">
        <v>0</v>
      </c>
      <c r="AG104" s="21">
        <v>0</v>
      </c>
      <c r="AH104" s="21">
        <v>0</v>
      </c>
      <c r="AI104" s="21">
        <v>0</v>
      </c>
      <c r="AJ104" s="17" t="str">
        <f t="shared" si="5"/>
        <v>910,0,0,0,0,0,0,0,0,0</v>
      </c>
      <c r="AK104" s="22" t="s">
        <v>9861</v>
      </c>
      <c r="AL104" s="22" t="s">
        <v>2016</v>
      </c>
      <c r="AQ104" s="21">
        <v>0</v>
      </c>
      <c r="AR104" s="21">
        <v>25</v>
      </c>
      <c r="AS104" s="21">
        <v>0</v>
      </c>
    </row>
    <row r="105" spans="1:45" x14ac:dyDescent="0.25">
      <c r="A105" s="21">
        <v>104</v>
      </c>
      <c r="B105" s="52" t="s">
        <v>412</v>
      </c>
      <c r="C105" s="21">
        <v>911</v>
      </c>
      <c r="D105" t="s">
        <v>10818</v>
      </c>
      <c r="E105" t="s">
        <v>10886</v>
      </c>
      <c r="F105" s="21" t="str">
        <f t="shared" si="4"/>
        <v>NARLAND</v>
      </c>
      <c r="G105" s="21" t="s">
        <v>184</v>
      </c>
      <c r="H105" s="21" t="s">
        <v>192</v>
      </c>
      <c r="I105" s="22" t="s">
        <v>4588</v>
      </c>
      <c r="J105" s="94" t="s">
        <v>5421</v>
      </c>
      <c r="K105" s="22" t="s">
        <v>5422</v>
      </c>
      <c r="L105" s="22">
        <v>0</v>
      </c>
      <c r="M105" s="22" t="s">
        <v>11021</v>
      </c>
      <c r="N105" s="22">
        <v>255</v>
      </c>
      <c r="O105" s="22">
        <v>70</v>
      </c>
      <c r="P105" s="22" t="s">
        <v>3749</v>
      </c>
      <c r="R105" s="22" t="s">
        <v>10705</v>
      </c>
      <c r="S105" s="22" t="s">
        <v>2061</v>
      </c>
      <c r="T105" s="21" t="s">
        <v>2024</v>
      </c>
      <c r="U105" s="21">
        <v>4080</v>
      </c>
      <c r="V105" s="22">
        <v>0.1</v>
      </c>
      <c r="W105" s="22">
        <v>0.1</v>
      </c>
      <c r="X105" s="21" t="s">
        <v>2058</v>
      </c>
      <c r="Z105" s="21">
        <f t="shared" si="3"/>
        <v>911</v>
      </c>
      <c r="AA105" s="21">
        <v>0</v>
      </c>
      <c r="AB105" s="21">
        <v>0</v>
      </c>
      <c r="AC105" s="21">
        <v>0</v>
      </c>
      <c r="AD105" s="21">
        <v>0</v>
      </c>
      <c r="AE105" s="21">
        <v>0</v>
      </c>
      <c r="AF105" s="21">
        <v>0</v>
      </c>
      <c r="AG105" s="21">
        <v>0</v>
      </c>
      <c r="AH105" s="21">
        <v>0</v>
      </c>
      <c r="AI105" s="21">
        <v>0</v>
      </c>
      <c r="AJ105" s="17" t="str">
        <f t="shared" si="5"/>
        <v>911,0,0,0,0,0,0,0,0,0</v>
      </c>
      <c r="AK105" s="22" t="s">
        <v>9861</v>
      </c>
      <c r="AL105" s="22" t="s">
        <v>2016</v>
      </c>
      <c r="AQ105" s="21">
        <v>0</v>
      </c>
      <c r="AR105" s="21">
        <v>25</v>
      </c>
      <c r="AS105" s="21">
        <v>0</v>
      </c>
    </row>
    <row r="106" spans="1:45" x14ac:dyDescent="0.25">
      <c r="A106" s="21">
        <v>105</v>
      </c>
      <c r="B106" s="52" t="s">
        <v>413</v>
      </c>
      <c r="C106" s="21">
        <v>912</v>
      </c>
      <c r="D106" t="s">
        <v>10818</v>
      </c>
      <c r="E106" t="s">
        <v>10885</v>
      </c>
      <c r="F106" s="21" t="str">
        <f t="shared" si="4"/>
        <v>DRILLWHAL</v>
      </c>
      <c r="G106" s="21" t="s">
        <v>184</v>
      </c>
      <c r="H106" s="21" t="s">
        <v>192</v>
      </c>
      <c r="I106" s="22" t="s">
        <v>4588</v>
      </c>
      <c r="J106" s="94" t="s">
        <v>5421</v>
      </c>
      <c r="K106" s="22" t="s">
        <v>5422</v>
      </c>
      <c r="L106" s="22">
        <v>0</v>
      </c>
      <c r="M106" s="22" t="s">
        <v>11021</v>
      </c>
      <c r="N106" s="22">
        <v>255</v>
      </c>
      <c r="O106" s="22">
        <v>70</v>
      </c>
      <c r="P106" s="22" t="s">
        <v>3749</v>
      </c>
      <c r="R106" s="22" t="s">
        <v>10705</v>
      </c>
      <c r="S106" s="22" t="s">
        <v>2061</v>
      </c>
      <c r="T106" s="21" t="s">
        <v>2024</v>
      </c>
      <c r="U106" s="21">
        <v>4080</v>
      </c>
      <c r="V106" s="22">
        <v>0.1</v>
      </c>
      <c r="W106" s="22">
        <v>0.1</v>
      </c>
      <c r="X106" s="21" t="s">
        <v>2058</v>
      </c>
      <c r="Z106" s="21">
        <f t="shared" si="3"/>
        <v>912</v>
      </c>
      <c r="AA106" s="21">
        <v>0</v>
      </c>
      <c r="AB106" s="21">
        <v>0</v>
      </c>
      <c r="AC106" s="21">
        <v>0</v>
      </c>
      <c r="AD106" s="21">
        <v>0</v>
      </c>
      <c r="AE106" s="21">
        <v>0</v>
      </c>
      <c r="AF106" s="21">
        <v>0</v>
      </c>
      <c r="AG106" s="21">
        <v>0</v>
      </c>
      <c r="AH106" s="21">
        <v>0</v>
      </c>
      <c r="AI106" s="21">
        <v>0</v>
      </c>
      <c r="AJ106" s="17" t="str">
        <f t="shared" si="5"/>
        <v>912,0,0,0,0,0,0,0,0,0</v>
      </c>
      <c r="AK106" s="22" t="s">
        <v>9861</v>
      </c>
      <c r="AL106" s="22" t="s">
        <v>2016</v>
      </c>
      <c r="AQ106" s="21">
        <v>0</v>
      </c>
      <c r="AR106" s="21">
        <v>25</v>
      </c>
      <c r="AS106" s="21">
        <v>0</v>
      </c>
    </row>
    <row r="107" spans="1:45" x14ac:dyDescent="0.25">
      <c r="A107" s="21">
        <v>106</v>
      </c>
      <c r="B107" s="72" t="s">
        <v>414</v>
      </c>
      <c r="C107" s="21">
        <v>913</v>
      </c>
      <c r="D107" t="s">
        <v>10819</v>
      </c>
      <c r="E107" t="s">
        <v>10887</v>
      </c>
      <c r="F107" s="21" t="str">
        <f t="shared" si="4"/>
        <v>DENDROLAGUS</v>
      </c>
      <c r="G107" s="21" t="s">
        <v>181</v>
      </c>
      <c r="H107" s="21" t="s">
        <v>182</v>
      </c>
      <c r="I107" s="22" t="s">
        <v>4588</v>
      </c>
      <c r="J107" s="94" t="s">
        <v>5421</v>
      </c>
      <c r="K107" s="22" t="s">
        <v>5422</v>
      </c>
      <c r="L107" s="22">
        <v>0</v>
      </c>
      <c r="M107" s="22" t="s">
        <v>11021</v>
      </c>
      <c r="N107" s="22">
        <v>255</v>
      </c>
      <c r="O107" s="22">
        <v>70</v>
      </c>
      <c r="P107" s="22" t="s">
        <v>3749</v>
      </c>
      <c r="R107" s="22" t="s">
        <v>10705</v>
      </c>
      <c r="S107" s="22" t="s">
        <v>2061</v>
      </c>
      <c r="T107" s="21" t="s">
        <v>2024</v>
      </c>
      <c r="U107" s="21">
        <v>4080</v>
      </c>
      <c r="V107" s="22">
        <v>0.1</v>
      </c>
      <c r="W107" s="22">
        <v>0.1</v>
      </c>
      <c r="X107" s="21" t="s">
        <v>2058</v>
      </c>
      <c r="Z107" s="21">
        <f t="shared" si="3"/>
        <v>913</v>
      </c>
      <c r="AA107" s="21">
        <v>0</v>
      </c>
      <c r="AB107" s="21">
        <v>0</v>
      </c>
      <c r="AC107" s="21">
        <v>0</v>
      </c>
      <c r="AD107" s="21">
        <v>0</v>
      </c>
      <c r="AE107" s="21">
        <v>0</v>
      </c>
      <c r="AF107" s="21">
        <v>0</v>
      </c>
      <c r="AG107" s="21">
        <v>0</v>
      </c>
      <c r="AH107" s="21">
        <v>0</v>
      </c>
      <c r="AI107" s="21">
        <v>0</v>
      </c>
      <c r="AJ107" s="17" t="str">
        <f t="shared" si="5"/>
        <v>913,0,0,0,0,0,0,0,0,0</v>
      </c>
      <c r="AK107" s="22" t="s">
        <v>9861</v>
      </c>
      <c r="AL107" s="22" t="s">
        <v>2016</v>
      </c>
      <c r="AQ107" s="21">
        <v>0</v>
      </c>
      <c r="AR107" s="21">
        <v>25</v>
      </c>
      <c r="AS107" s="21">
        <v>0</v>
      </c>
    </row>
    <row r="108" spans="1:45" x14ac:dyDescent="0.25">
      <c r="A108" s="21">
        <v>107</v>
      </c>
      <c r="B108" s="72" t="s">
        <v>415</v>
      </c>
      <c r="C108" s="21">
        <v>914</v>
      </c>
      <c r="D108" t="s">
        <v>10819</v>
      </c>
      <c r="E108" t="s">
        <v>10888</v>
      </c>
      <c r="F108" s="21" t="str">
        <f t="shared" si="4"/>
        <v>BOXILAGUS</v>
      </c>
      <c r="G108" s="21" t="s">
        <v>181</v>
      </c>
      <c r="H108" s="21" t="s">
        <v>182</v>
      </c>
      <c r="I108" s="22" t="s">
        <v>4588</v>
      </c>
      <c r="J108" s="94" t="s">
        <v>5421</v>
      </c>
      <c r="K108" s="22" t="s">
        <v>5422</v>
      </c>
      <c r="L108" s="22">
        <v>0</v>
      </c>
      <c r="M108" s="22" t="s">
        <v>11021</v>
      </c>
      <c r="N108" s="22">
        <v>255</v>
      </c>
      <c r="O108" s="22">
        <v>70</v>
      </c>
      <c r="P108" s="22" t="s">
        <v>3749</v>
      </c>
      <c r="R108" s="22" t="s">
        <v>10705</v>
      </c>
      <c r="S108" s="22" t="s">
        <v>2061</v>
      </c>
      <c r="T108" s="21" t="s">
        <v>2024</v>
      </c>
      <c r="U108" s="21">
        <v>4080</v>
      </c>
      <c r="V108" s="22">
        <v>0.1</v>
      </c>
      <c r="W108" s="22">
        <v>0.1</v>
      </c>
      <c r="X108" s="21" t="s">
        <v>2058</v>
      </c>
      <c r="Z108" s="21">
        <f t="shared" si="3"/>
        <v>914</v>
      </c>
      <c r="AA108" s="21">
        <v>0</v>
      </c>
      <c r="AB108" s="21">
        <v>0</v>
      </c>
      <c r="AC108" s="21">
        <v>0</v>
      </c>
      <c r="AD108" s="21">
        <v>0</v>
      </c>
      <c r="AE108" s="21">
        <v>0</v>
      </c>
      <c r="AF108" s="21">
        <v>0</v>
      </c>
      <c r="AG108" s="21">
        <v>0</v>
      </c>
      <c r="AH108" s="21">
        <v>0</v>
      </c>
      <c r="AI108" s="21">
        <v>0</v>
      </c>
      <c r="AJ108" s="17" t="str">
        <f t="shared" si="5"/>
        <v>914,0,0,0,0,0,0,0,0,0</v>
      </c>
      <c r="AK108" s="22" t="s">
        <v>9861</v>
      </c>
      <c r="AL108" s="22" t="s">
        <v>2016</v>
      </c>
      <c r="AQ108" s="21">
        <v>0</v>
      </c>
      <c r="AR108" s="21">
        <v>25</v>
      </c>
      <c r="AS108" s="21">
        <v>0</v>
      </c>
    </row>
    <row r="109" spans="1:45" x14ac:dyDescent="0.25">
      <c r="A109" s="21">
        <v>108</v>
      </c>
      <c r="B109" s="70" t="s">
        <v>417</v>
      </c>
      <c r="C109" s="21">
        <v>915</v>
      </c>
      <c r="D109" t="s">
        <v>10823</v>
      </c>
      <c r="E109" t="s">
        <v>10889</v>
      </c>
      <c r="F109" s="21" t="str">
        <f t="shared" si="4"/>
        <v>SOLIFUGA</v>
      </c>
      <c r="G109" s="21" t="s">
        <v>184</v>
      </c>
      <c r="H109" s="21" t="s">
        <v>183</v>
      </c>
      <c r="I109" s="22" t="s">
        <v>4588</v>
      </c>
      <c r="J109" s="94" t="s">
        <v>5421</v>
      </c>
      <c r="K109" s="22" t="s">
        <v>5422</v>
      </c>
      <c r="L109" s="22">
        <v>0</v>
      </c>
      <c r="M109" s="22" t="s">
        <v>11021</v>
      </c>
      <c r="N109" s="22">
        <v>255</v>
      </c>
      <c r="O109" s="22">
        <v>70</v>
      </c>
      <c r="P109" s="22" t="s">
        <v>3749</v>
      </c>
      <c r="R109" s="22" t="s">
        <v>10705</v>
      </c>
      <c r="S109" s="22" t="s">
        <v>2061</v>
      </c>
      <c r="T109" s="21" t="s">
        <v>2024</v>
      </c>
      <c r="U109" s="21">
        <v>4080</v>
      </c>
      <c r="V109" s="22">
        <v>0.1</v>
      </c>
      <c r="W109" s="22">
        <v>0.1</v>
      </c>
      <c r="X109" s="21" t="s">
        <v>2058</v>
      </c>
      <c r="Z109" s="21">
        <f t="shared" si="3"/>
        <v>915</v>
      </c>
      <c r="AA109" s="21">
        <v>0</v>
      </c>
      <c r="AB109" s="21">
        <v>0</v>
      </c>
      <c r="AC109" s="21">
        <v>0</v>
      </c>
      <c r="AD109" s="21">
        <v>0</v>
      </c>
      <c r="AE109" s="21">
        <v>0</v>
      </c>
      <c r="AF109" s="21">
        <v>0</v>
      </c>
      <c r="AG109" s="21">
        <v>0</v>
      </c>
      <c r="AH109" s="21">
        <v>0</v>
      </c>
      <c r="AI109" s="21">
        <v>0</v>
      </c>
      <c r="AJ109" s="17" t="str">
        <f t="shared" si="5"/>
        <v>915,0,0,0,0,0,0,0,0,0</v>
      </c>
      <c r="AK109" s="22" t="s">
        <v>9861</v>
      </c>
      <c r="AL109" s="22" t="s">
        <v>2016</v>
      </c>
      <c r="AQ109" s="21">
        <v>0</v>
      </c>
      <c r="AR109" s="21">
        <v>25</v>
      </c>
      <c r="AS109" s="21">
        <v>0</v>
      </c>
    </row>
    <row r="110" spans="1:45" x14ac:dyDescent="0.25">
      <c r="A110" s="21">
        <v>109</v>
      </c>
      <c r="B110" s="70" t="s">
        <v>418</v>
      </c>
      <c r="C110" s="21">
        <v>916</v>
      </c>
      <c r="D110" t="s">
        <v>10823</v>
      </c>
      <c r="E110" t="s">
        <v>10890</v>
      </c>
      <c r="F110" s="21" t="str">
        <f t="shared" si="4"/>
        <v>SARACNID</v>
      </c>
      <c r="G110" s="21" t="s">
        <v>184</v>
      </c>
      <c r="H110" s="21" t="s">
        <v>183</v>
      </c>
      <c r="I110" s="22" t="s">
        <v>4588</v>
      </c>
      <c r="J110" s="94" t="s">
        <v>5421</v>
      </c>
      <c r="K110" s="22" t="s">
        <v>5422</v>
      </c>
      <c r="L110" s="22">
        <v>0</v>
      </c>
      <c r="M110" s="22" t="s">
        <v>11021</v>
      </c>
      <c r="N110" s="22">
        <v>255</v>
      </c>
      <c r="O110" s="22">
        <v>70</v>
      </c>
      <c r="P110" s="22" t="s">
        <v>3749</v>
      </c>
      <c r="R110" s="22" t="s">
        <v>10705</v>
      </c>
      <c r="S110" s="22" t="s">
        <v>2061</v>
      </c>
      <c r="T110" s="21" t="s">
        <v>2024</v>
      </c>
      <c r="U110" s="21">
        <v>4080</v>
      </c>
      <c r="V110" s="22">
        <v>0.1</v>
      </c>
      <c r="W110" s="22">
        <v>0.1</v>
      </c>
      <c r="X110" s="21" t="s">
        <v>2058</v>
      </c>
      <c r="Z110" s="21">
        <f t="shared" si="3"/>
        <v>916</v>
      </c>
      <c r="AA110" s="21">
        <v>0</v>
      </c>
      <c r="AB110" s="21">
        <v>0</v>
      </c>
      <c r="AC110" s="21">
        <v>0</v>
      </c>
      <c r="AD110" s="21">
        <v>0</v>
      </c>
      <c r="AE110" s="21">
        <v>0</v>
      </c>
      <c r="AF110" s="21">
        <v>0</v>
      </c>
      <c r="AG110" s="21">
        <v>0</v>
      </c>
      <c r="AH110" s="21">
        <v>0</v>
      </c>
      <c r="AI110" s="21">
        <v>0</v>
      </c>
      <c r="AJ110" s="17" t="str">
        <f t="shared" si="5"/>
        <v>916,0,0,0,0,0,0,0,0,0</v>
      </c>
      <c r="AK110" s="22" t="s">
        <v>9861</v>
      </c>
      <c r="AL110" s="22" t="s">
        <v>2016</v>
      </c>
      <c r="AQ110" s="21">
        <v>0</v>
      </c>
      <c r="AR110" s="21">
        <v>25</v>
      </c>
      <c r="AS110" s="21">
        <v>0</v>
      </c>
    </row>
    <row r="111" spans="1:45" x14ac:dyDescent="0.25">
      <c r="A111" s="21">
        <v>110</v>
      </c>
      <c r="B111" s="69" t="s">
        <v>420</v>
      </c>
      <c r="C111" s="21">
        <v>917</v>
      </c>
      <c r="D111" t="s">
        <v>10810</v>
      </c>
      <c r="E111" t="s">
        <v>10891</v>
      </c>
      <c r="F111" s="21" t="str">
        <f t="shared" si="4"/>
        <v>INIA</v>
      </c>
      <c r="G111" s="21" t="s">
        <v>182</v>
      </c>
      <c r="H111" s="21" t="s">
        <v>192</v>
      </c>
      <c r="I111" s="22" t="s">
        <v>4588</v>
      </c>
      <c r="J111" s="94" t="s">
        <v>5421</v>
      </c>
      <c r="K111" s="22" t="s">
        <v>5422</v>
      </c>
      <c r="L111" s="22">
        <v>0</v>
      </c>
      <c r="M111" s="22" t="s">
        <v>11021</v>
      </c>
      <c r="N111" s="22">
        <v>255</v>
      </c>
      <c r="O111" s="22">
        <v>70</v>
      </c>
      <c r="P111" s="22" t="s">
        <v>3749</v>
      </c>
      <c r="R111" s="22" t="s">
        <v>10705</v>
      </c>
      <c r="S111" s="22" t="s">
        <v>2061</v>
      </c>
      <c r="T111" s="21" t="s">
        <v>2024</v>
      </c>
      <c r="U111" s="21">
        <v>4080</v>
      </c>
      <c r="V111" s="22">
        <v>0.1</v>
      </c>
      <c r="W111" s="22">
        <v>0.1</v>
      </c>
      <c r="X111" s="21" t="s">
        <v>2058</v>
      </c>
      <c r="Z111" s="21">
        <f t="shared" si="3"/>
        <v>917</v>
      </c>
      <c r="AA111" s="21">
        <v>0</v>
      </c>
      <c r="AB111" s="21">
        <v>0</v>
      </c>
      <c r="AC111" s="21">
        <v>0</v>
      </c>
      <c r="AD111" s="21">
        <v>0</v>
      </c>
      <c r="AE111" s="21">
        <v>0</v>
      </c>
      <c r="AF111" s="21">
        <v>0</v>
      </c>
      <c r="AG111" s="21">
        <v>0</v>
      </c>
      <c r="AH111" s="21">
        <v>0</v>
      </c>
      <c r="AI111" s="21">
        <v>0</v>
      </c>
      <c r="AJ111" s="17" t="str">
        <f t="shared" si="5"/>
        <v>917,0,0,0,0,0,0,0,0,0</v>
      </c>
      <c r="AK111" s="22" t="s">
        <v>9861</v>
      </c>
      <c r="AL111" s="22" t="s">
        <v>2016</v>
      </c>
      <c r="AQ111" s="21">
        <v>0</v>
      </c>
      <c r="AR111" s="21">
        <v>25</v>
      </c>
      <c r="AS111" s="21">
        <v>0</v>
      </c>
    </row>
    <row r="112" spans="1:45" x14ac:dyDescent="0.25">
      <c r="A112" s="21">
        <v>111</v>
      </c>
      <c r="B112" s="69" t="s">
        <v>421</v>
      </c>
      <c r="C112" s="21">
        <v>918</v>
      </c>
      <c r="D112" t="s">
        <v>10810</v>
      </c>
      <c r="E112" t="s">
        <v>10892</v>
      </c>
      <c r="F112" s="21" t="str">
        <f t="shared" si="4"/>
        <v>BOTOLLER</v>
      </c>
      <c r="G112" s="21" t="s">
        <v>182</v>
      </c>
      <c r="H112" s="21" t="s">
        <v>192</v>
      </c>
      <c r="I112" s="22" t="s">
        <v>4588</v>
      </c>
      <c r="J112" s="94" t="s">
        <v>5421</v>
      </c>
      <c r="K112" s="22" t="s">
        <v>5422</v>
      </c>
      <c r="L112" s="22">
        <v>0</v>
      </c>
      <c r="M112" s="22" t="s">
        <v>11021</v>
      </c>
      <c r="N112" s="22">
        <v>255</v>
      </c>
      <c r="O112" s="22">
        <v>70</v>
      </c>
      <c r="P112" s="22" t="s">
        <v>3749</v>
      </c>
      <c r="R112" s="22" t="s">
        <v>10705</v>
      </c>
      <c r="S112" s="22" t="s">
        <v>2061</v>
      </c>
      <c r="T112" s="21" t="s">
        <v>2024</v>
      </c>
      <c r="U112" s="21">
        <v>4080</v>
      </c>
      <c r="V112" s="22">
        <v>0.1</v>
      </c>
      <c r="W112" s="22">
        <v>0.1</v>
      </c>
      <c r="X112" s="21" t="s">
        <v>2058</v>
      </c>
      <c r="Z112" s="21">
        <f t="shared" si="3"/>
        <v>918</v>
      </c>
      <c r="AA112" s="21">
        <v>0</v>
      </c>
      <c r="AB112" s="21">
        <v>0</v>
      </c>
      <c r="AC112" s="21">
        <v>0</v>
      </c>
      <c r="AD112" s="21">
        <v>0</v>
      </c>
      <c r="AE112" s="21">
        <v>0</v>
      </c>
      <c r="AF112" s="21">
        <v>0</v>
      </c>
      <c r="AG112" s="21">
        <v>0</v>
      </c>
      <c r="AH112" s="21">
        <v>0</v>
      </c>
      <c r="AI112" s="21">
        <v>0</v>
      </c>
      <c r="AJ112" s="17" t="str">
        <f t="shared" si="5"/>
        <v>918,0,0,0,0,0,0,0,0,0</v>
      </c>
      <c r="AK112" s="22" t="s">
        <v>9861</v>
      </c>
      <c r="AL112" s="22" t="s">
        <v>2016</v>
      </c>
      <c r="AQ112" s="21">
        <v>0</v>
      </c>
      <c r="AR112" s="21">
        <v>25</v>
      </c>
      <c r="AS112" s="21">
        <v>0</v>
      </c>
    </row>
    <row r="113" spans="1:45" x14ac:dyDescent="0.25">
      <c r="A113" s="21">
        <v>112</v>
      </c>
      <c r="B113" s="29" t="s">
        <v>423</v>
      </c>
      <c r="C113" s="21">
        <v>919</v>
      </c>
      <c r="D113" t="s">
        <v>10837</v>
      </c>
      <c r="E113" t="s">
        <v>10893</v>
      </c>
      <c r="F113" s="21" t="str">
        <f t="shared" si="4"/>
        <v>POKERUS</v>
      </c>
      <c r="G113" s="21" t="s">
        <v>183</v>
      </c>
      <c r="I113" s="22" t="s">
        <v>4588</v>
      </c>
      <c r="J113" s="94" t="s">
        <v>5421</v>
      </c>
      <c r="K113" s="22" t="s">
        <v>5422</v>
      </c>
      <c r="L113" s="22">
        <v>0</v>
      </c>
      <c r="M113" s="22" t="s">
        <v>11021</v>
      </c>
      <c r="N113" s="22">
        <v>255</v>
      </c>
      <c r="O113" s="22">
        <v>70</v>
      </c>
      <c r="P113" s="22" t="s">
        <v>3749</v>
      </c>
      <c r="R113" s="22" t="s">
        <v>10705</v>
      </c>
      <c r="S113" s="22" t="s">
        <v>2061</v>
      </c>
      <c r="T113" s="21" t="s">
        <v>2024</v>
      </c>
      <c r="U113" s="21">
        <v>4080</v>
      </c>
      <c r="V113" s="22">
        <v>0.1</v>
      </c>
      <c r="W113" s="22">
        <v>0.1</v>
      </c>
      <c r="X113" s="21" t="s">
        <v>2058</v>
      </c>
      <c r="Z113" s="21">
        <f t="shared" si="3"/>
        <v>919</v>
      </c>
      <c r="AA113" s="21">
        <v>0</v>
      </c>
      <c r="AB113" s="21">
        <v>0</v>
      </c>
      <c r="AC113" s="21">
        <v>0</v>
      </c>
      <c r="AD113" s="21">
        <v>0</v>
      </c>
      <c r="AE113" s="21">
        <v>0</v>
      </c>
      <c r="AF113" s="21">
        <v>0</v>
      </c>
      <c r="AG113" s="21">
        <v>0</v>
      </c>
      <c r="AH113" s="21">
        <v>0</v>
      </c>
      <c r="AI113" s="21">
        <v>0</v>
      </c>
      <c r="AJ113" s="17" t="str">
        <f t="shared" si="5"/>
        <v>919,0,0,0,0,0,0,0,0,0</v>
      </c>
      <c r="AK113" s="22" t="s">
        <v>9861</v>
      </c>
      <c r="AL113" s="22" t="s">
        <v>2016</v>
      </c>
      <c r="AQ113" s="21">
        <v>0</v>
      </c>
      <c r="AR113" s="21">
        <v>25</v>
      </c>
      <c r="AS113" s="21">
        <v>0</v>
      </c>
    </row>
    <row r="114" spans="1:45" x14ac:dyDescent="0.25">
      <c r="A114" s="21">
        <v>113</v>
      </c>
      <c r="B114" s="29" t="s">
        <v>424</v>
      </c>
      <c r="C114" s="21">
        <v>920</v>
      </c>
      <c r="D114" t="s">
        <v>10837</v>
      </c>
      <c r="E114" t="s">
        <v>10894</v>
      </c>
      <c r="F114" s="21" t="str">
        <f t="shared" si="4"/>
        <v>MALIGRUS</v>
      </c>
      <c r="G114" s="21" t="s">
        <v>183</v>
      </c>
      <c r="H114" s="21" t="s">
        <v>190</v>
      </c>
      <c r="I114" s="22" t="s">
        <v>4588</v>
      </c>
      <c r="J114" s="94" t="s">
        <v>5421</v>
      </c>
      <c r="K114" s="22" t="s">
        <v>5422</v>
      </c>
      <c r="L114" s="22">
        <v>0</v>
      </c>
      <c r="M114" s="22" t="s">
        <v>11021</v>
      </c>
      <c r="N114" s="22">
        <v>255</v>
      </c>
      <c r="O114" s="22">
        <v>70</v>
      </c>
      <c r="P114" s="22" t="s">
        <v>3749</v>
      </c>
      <c r="R114" s="22" t="s">
        <v>10705</v>
      </c>
      <c r="S114" s="22" t="s">
        <v>2061</v>
      </c>
      <c r="T114" s="21" t="s">
        <v>2024</v>
      </c>
      <c r="U114" s="21">
        <v>4080</v>
      </c>
      <c r="V114" s="22">
        <v>0.1</v>
      </c>
      <c r="W114" s="22">
        <v>0.1</v>
      </c>
      <c r="X114" s="21" t="s">
        <v>2058</v>
      </c>
      <c r="Z114" s="21">
        <f t="shared" si="3"/>
        <v>920</v>
      </c>
      <c r="AA114" s="21">
        <v>0</v>
      </c>
      <c r="AB114" s="21">
        <v>0</v>
      </c>
      <c r="AC114" s="21">
        <v>0</v>
      </c>
      <c r="AD114" s="21">
        <v>0</v>
      </c>
      <c r="AE114" s="21">
        <v>0</v>
      </c>
      <c r="AF114" s="21">
        <v>0</v>
      </c>
      <c r="AG114" s="21">
        <v>0</v>
      </c>
      <c r="AH114" s="21">
        <v>0</v>
      </c>
      <c r="AI114" s="21">
        <v>0</v>
      </c>
      <c r="AJ114" s="17" t="str">
        <f t="shared" si="5"/>
        <v>920,0,0,0,0,0,0,0,0,0</v>
      </c>
      <c r="AK114" s="22" t="s">
        <v>9861</v>
      </c>
      <c r="AL114" s="22" t="s">
        <v>2016</v>
      </c>
      <c r="AQ114" s="21">
        <v>0</v>
      </c>
      <c r="AR114" s="21">
        <v>25</v>
      </c>
      <c r="AS114" s="21">
        <v>0</v>
      </c>
    </row>
    <row r="115" spans="1:45" x14ac:dyDescent="0.25">
      <c r="A115" s="21">
        <v>114</v>
      </c>
      <c r="B115" s="67" t="s">
        <v>425</v>
      </c>
      <c r="C115" s="21">
        <v>921</v>
      </c>
      <c r="D115" t="s">
        <v>10809</v>
      </c>
      <c r="E115" t="s">
        <v>10896</v>
      </c>
      <c r="F115" s="21" t="str">
        <f t="shared" si="4"/>
        <v>IGUANANA</v>
      </c>
      <c r="G115" s="21" t="s">
        <v>189</v>
      </c>
      <c r="H115" s="21" t="s">
        <v>193</v>
      </c>
      <c r="I115" s="22" t="s">
        <v>4588</v>
      </c>
      <c r="J115" s="94" t="s">
        <v>5421</v>
      </c>
      <c r="K115" s="22" t="s">
        <v>5422</v>
      </c>
      <c r="L115" s="22">
        <v>0</v>
      </c>
      <c r="M115" s="22" t="s">
        <v>11021</v>
      </c>
      <c r="N115" s="22">
        <v>255</v>
      </c>
      <c r="O115" s="22">
        <v>70</v>
      </c>
      <c r="P115" s="22" t="s">
        <v>3749</v>
      </c>
      <c r="R115" s="22" t="s">
        <v>10705</v>
      </c>
      <c r="S115" s="22" t="s">
        <v>2061</v>
      </c>
      <c r="T115" s="21" t="s">
        <v>2024</v>
      </c>
      <c r="U115" s="21">
        <v>4080</v>
      </c>
      <c r="V115" s="22">
        <v>0.1</v>
      </c>
      <c r="W115" s="22">
        <v>0.1</v>
      </c>
      <c r="X115" s="21" t="s">
        <v>2058</v>
      </c>
      <c r="Z115" s="21">
        <f t="shared" si="3"/>
        <v>921</v>
      </c>
      <c r="AA115" s="21">
        <v>0</v>
      </c>
      <c r="AB115" s="21">
        <v>0</v>
      </c>
      <c r="AC115" s="21">
        <v>0</v>
      </c>
      <c r="AD115" s="21">
        <v>0</v>
      </c>
      <c r="AE115" s="21">
        <v>0</v>
      </c>
      <c r="AF115" s="21">
        <v>0</v>
      </c>
      <c r="AG115" s="21">
        <v>0</v>
      </c>
      <c r="AH115" s="21">
        <v>0</v>
      </c>
      <c r="AI115" s="21">
        <v>0</v>
      </c>
      <c r="AJ115" s="17" t="str">
        <f t="shared" si="5"/>
        <v>921,0,0,0,0,0,0,0,0,0</v>
      </c>
      <c r="AK115" s="22" t="s">
        <v>9861</v>
      </c>
      <c r="AL115" s="22" t="s">
        <v>2016</v>
      </c>
      <c r="AQ115" s="21">
        <v>0</v>
      </c>
      <c r="AR115" s="21">
        <v>25</v>
      </c>
      <c r="AS115" s="21">
        <v>0</v>
      </c>
    </row>
    <row r="116" spans="1:45" x14ac:dyDescent="0.25">
      <c r="A116" s="21">
        <v>115</v>
      </c>
      <c r="B116" s="67" t="s">
        <v>426</v>
      </c>
      <c r="C116" s="21">
        <v>922</v>
      </c>
      <c r="D116" t="s">
        <v>10809</v>
      </c>
      <c r="E116" t="s">
        <v>10895</v>
      </c>
      <c r="F116" s="21" t="str">
        <f t="shared" si="4"/>
        <v>DRAGUANA</v>
      </c>
      <c r="G116" s="21" t="s">
        <v>189</v>
      </c>
      <c r="H116" s="21" t="s">
        <v>193</v>
      </c>
      <c r="I116" s="22" t="s">
        <v>4588</v>
      </c>
      <c r="J116" s="94" t="s">
        <v>5421</v>
      </c>
      <c r="K116" s="22" t="s">
        <v>5422</v>
      </c>
      <c r="L116" s="22">
        <v>0</v>
      </c>
      <c r="M116" s="22" t="s">
        <v>11021</v>
      </c>
      <c r="N116" s="22">
        <v>255</v>
      </c>
      <c r="O116" s="22">
        <v>70</v>
      </c>
      <c r="P116" s="22" t="s">
        <v>3749</v>
      </c>
      <c r="R116" s="22" t="s">
        <v>10705</v>
      </c>
      <c r="S116" s="22" t="s">
        <v>2061</v>
      </c>
      <c r="T116" s="21" t="s">
        <v>2024</v>
      </c>
      <c r="U116" s="21">
        <v>4080</v>
      </c>
      <c r="V116" s="22">
        <v>0.1</v>
      </c>
      <c r="W116" s="22">
        <v>0.1</v>
      </c>
      <c r="X116" s="21" t="s">
        <v>2058</v>
      </c>
      <c r="Z116" s="21">
        <f t="shared" si="3"/>
        <v>922</v>
      </c>
      <c r="AA116" s="21">
        <v>0</v>
      </c>
      <c r="AB116" s="21">
        <v>0</v>
      </c>
      <c r="AC116" s="21">
        <v>0</v>
      </c>
      <c r="AD116" s="21">
        <v>0</v>
      </c>
      <c r="AE116" s="21">
        <v>0</v>
      </c>
      <c r="AF116" s="21">
        <v>0</v>
      </c>
      <c r="AG116" s="21">
        <v>0</v>
      </c>
      <c r="AH116" s="21">
        <v>0</v>
      </c>
      <c r="AI116" s="21">
        <v>0</v>
      </c>
      <c r="AJ116" s="17" t="str">
        <f t="shared" si="5"/>
        <v>922,0,0,0,0,0,0,0,0,0</v>
      </c>
      <c r="AK116" s="22" t="s">
        <v>9861</v>
      </c>
      <c r="AL116" s="22" t="s">
        <v>2016</v>
      </c>
      <c r="AQ116" s="21">
        <v>0</v>
      </c>
      <c r="AR116" s="21">
        <v>25</v>
      </c>
      <c r="AS116" s="21">
        <v>0</v>
      </c>
    </row>
    <row r="117" spans="1:45" x14ac:dyDescent="0.25">
      <c r="A117" s="21">
        <v>116</v>
      </c>
      <c r="B117" s="59" t="s">
        <v>431</v>
      </c>
      <c r="C117" s="21">
        <v>923</v>
      </c>
      <c r="D117" t="s">
        <v>10762</v>
      </c>
      <c r="E117" t="s">
        <v>10779</v>
      </c>
      <c r="F117" s="21" t="str">
        <f t="shared" si="4"/>
        <v>ARAPAIMA</v>
      </c>
      <c r="G117" s="21" t="s">
        <v>191</v>
      </c>
      <c r="H117" s="21" t="s">
        <v>179</v>
      </c>
      <c r="I117" s="22" t="s">
        <v>4588</v>
      </c>
      <c r="J117" s="94" t="s">
        <v>5421</v>
      </c>
      <c r="K117" s="22" t="s">
        <v>5422</v>
      </c>
      <c r="L117" s="22">
        <v>0</v>
      </c>
      <c r="M117" s="22" t="s">
        <v>11021</v>
      </c>
      <c r="N117" s="22">
        <v>255</v>
      </c>
      <c r="O117" s="22">
        <v>70</v>
      </c>
      <c r="P117" s="22" t="s">
        <v>3749</v>
      </c>
      <c r="R117" s="22" t="s">
        <v>10705</v>
      </c>
      <c r="S117" s="22" t="s">
        <v>2061</v>
      </c>
      <c r="T117" s="21" t="s">
        <v>2024</v>
      </c>
      <c r="U117" s="21">
        <v>4080</v>
      </c>
      <c r="V117" s="22">
        <v>0.1</v>
      </c>
      <c r="W117" s="22">
        <v>0.1</v>
      </c>
      <c r="X117" s="21" t="s">
        <v>2058</v>
      </c>
      <c r="Z117" s="21">
        <f t="shared" si="3"/>
        <v>923</v>
      </c>
      <c r="AA117" s="21">
        <v>0</v>
      </c>
      <c r="AB117" s="21">
        <v>0</v>
      </c>
      <c r="AC117" s="21">
        <v>0</v>
      </c>
      <c r="AD117" s="21">
        <v>0</v>
      </c>
      <c r="AE117" s="21">
        <v>0</v>
      </c>
      <c r="AF117" s="21">
        <v>0</v>
      </c>
      <c r="AG117" s="21">
        <v>0</v>
      </c>
      <c r="AH117" s="21">
        <v>0</v>
      </c>
      <c r="AI117" s="21">
        <v>0</v>
      </c>
      <c r="AJ117" s="17" t="str">
        <f t="shared" si="5"/>
        <v>923,0,0,0,0,0,0,0,0,0</v>
      </c>
      <c r="AK117" s="22" t="s">
        <v>9861</v>
      </c>
      <c r="AL117" s="22" t="s">
        <v>2016</v>
      </c>
      <c r="AQ117" s="21">
        <v>0</v>
      </c>
      <c r="AR117" s="21">
        <v>25</v>
      </c>
      <c r="AS117" s="21">
        <v>0</v>
      </c>
    </row>
    <row r="118" spans="1:45" x14ac:dyDescent="0.25">
      <c r="A118" s="21">
        <v>117</v>
      </c>
      <c r="B118" s="59" t="s">
        <v>432</v>
      </c>
      <c r="C118" s="21">
        <v>924</v>
      </c>
      <c r="D118" t="s">
        <v>10762</v>
      </c>
      <c r="E118" t="s">
        <v>10778</v>
      </c>
      <c r="F118" s="21" t="str">
        <f t="shared" si="4"/>
        <v>PIRARUKU</v>
      </c>
      <c r="G118" s="21" t="s">
        <v>191</v>
      </c>
      <c r="H118" s="21" t="s">
        <v>179</v>
      </c>
      <c r="I118" s="22" t="s">
        <v>4588</v>
      </c>
      <c r="J118" s="94" t="s">
        <v>5421</v>
      </c>
      <c r="K118" s="22" t="s">
        <v>5422</v>
      </c>
      <c r="L118" s="22">
        <v>0</v>
      </c>
      <c r="M118" s="22" t="s">
        <v>11021</v>
      </c>
      <c r="N118" s="22">
        <v>255</v>
      </c>
      <c r="O118" s="22">
        <v>70</v>
      </c>
      <c r="P118" s="22" t="s">
        <v>3749</v>
      </c>
      <c r="R118" s="22" t="s">
        <v>10705</v>
      </c>
      <c r="S118" s="22" t="s">
        <v>2061</v>
      </c>
      <c r="T118" s="21" t="s">
        <v>2024</v>
      </c>
      <c r="U118" s="21">
        <v>4080</v>
      </c>
      <c r="V118" s="22">
        <v>0.1</v>
      </c>
      <c r="W118" s="22">
        <v>0.1</v>
      </c>
      <c r="X118" s="21" t="s">
        <v>2058</v>
      </c>
      <c r="Z118" s="21">
        <f t="shared" si="3"/>
        <v>924</v>
      </c>
      <c r="AA118" s="21">
        <v>0</v>
      </c>
      <c r="AB118" s="21">
        <v>0</v>
      </c>
      <c r="AC118" s="21">
        <v>0</v>
      </c>
      <c r="AD118" s="21">
        <v>0</v>
      </c>
      <c r="AE118" s="21">
        <v>0</v>
      </c>
      <c r="AF118" s="21">
        <v>0</v>
      </c>
      <c r="AG118" s="21">
        <v>0</v>
      </c>
      <c r="AH118" s="21">
        <v>0</v>
      </c>
      <c r="AI118" s="21">
        <v>0</v>
      </c>
      <c r="AJ118" s="17" t="str">
        <f t="shared" si="5"/>
        <v>924,0,0,0,0,0,0,0,0,0</v>
      </c>
      <c r="AK118" s="22" t="s">
        <v>9861</v>
      </c>
      <c r="AL118" s="22" t="s">
        <v>2016</v>
      </c>
      <c r="AQ118" s="21">
        <v>0</v>
      </c>
      <c r="AR118" s="21">
        <v>25</v>
      </c>
      <c r="AS118" s="21">
        <v>0</v>
      </c>
    </row>
    <row r="119" spans="1:45" x14ac:dyDescent="0.25">
      <c r="A119" s="21">
        <v>118</v>
      </c>
      <c r="B119" s="57" t="s">
        <v>433</v>
      </c>
      <c r="C119" s="21">
        <v>925</v>
      </c>
      <c r="D119" s="21" t="s">
        <v>10904</v>
      </c>
      <c r="E119" s="21" t="s">
        <v>10905</v>
      </c>
      <c r="F119" s="21" t="str">
        <f t="shared" si="4"/>
        <v>TADIGRADE</v>
      </c>
      <c r="G119" s="21" t="s">
        <v>179</v>
      </c>
      <c r="I119" s="22" t="s">
        <v>4588</v>
      </c>
      <c r="J119" s="94" t="s">
        <v>5421</v>
      </c>
      <c r="K119" s="22" t="s">
        <v>5422</v>
      </c>
      <c r="L119" s="22">
        <v>0</v>
      </c>
      <c r="M119" s="22" t="s">
        <v>11021</v>
      </c>
      <c r="N119" s="22">
        <v>255</v>
      </c>
      <c r="O119" s="22">
        <v>70</v>
      </c>
      <c r="P119" s="22" t="s">
        <v>3749</v>
      </c>
      <c r="R119" s="22" t="s">
        <v>10705</v>
      </c>
      <c r="S119" s="22" t="s">
        <v>2061</v>
      </c>
      <c r="T119" s="21" t="s">
        <v>2024</v>
      </c>
      <c r="U119" s="21">
        <v>4080</v>
      </c>
      <c r="V119" s="22">
        <v>0.1</v>
      </c>
      <c r="W119" s="22">
        <v>0.1</v>
      </c>
      <c r="X119" s="21" t="s">
        <v>2058</v>
      </c>
      <c r="Z119" s="21">
        <f t="shared" si="3"/>
        <v>925</v>
      </c>
      <c r="AA119" s="21">
        <v>0</v>
      </c>
      <c r="AB119" s="21">
        <v>0</v>
      </c>
      <c r="AC119" s="21">
        <v>0</v>
      </c>
      <c r="AD119" s="21">
        <v>0</v>
      </c>
      <c r="AE119" s="21">
        <v>0</v>
      </c>
      <c r="AF119" s="21">
        <v>0</v>
      </c>
      <c r="AG119" s="21">
        <v>0</v>
      </c>
      <c r="AH119" s="21">
        <v>0</v>
      </c>
      <c r="AI119" s="21">
        <v>0</v>
      </c>
      <c r="AJ119" s="17" t="str">
        <f t="shared" si="5"/>
        <v>925,0,0,0,0,0,0,0,0,0</v>
      </c>
      <c r="AK119" s="22" t="s">
        <v>9861</v>
      </c>
      <c r="AL119" s="22" t="s">
        <v>2016</v>
      </c>
      <c r="AQ119" s="21">
        <v>0</v>
      </c>
      <c r="AR119" s="21">
        <v>25</v>
      </c>
      <c r="AS119" s="21">
        <v>0</v>
      </c>
    </row>
    <row r="120" spans="1:45" x14ac:dyDescent="0.25">
      <c r="A120" s="21">
        <v>119</v>
      </c>
      <c r="B120" s="57" t="s">
        <v>434</v>
      </c>
      <c r="C120" s="21">
        <v>926</v>
      </c>
      <c r="D120" s="21" t="s">
        <v>10904</v>
      </c>
      <c r="E120" s="21" t="s">
        <v>10906</v>
      </c>
      <c r="F120" s="21" t="str">
        <f t="shared" si="4"/>
        <v>XTREMBIOTIC</v>
      </c>
      <c r="G120" s="21" t="s">
        <v>179</v>
      </c>
      <c r="H120" s="21" t="s">
        <v>193</v>
      </c>
      <c r="I120" s="22" t="s">
        <v>4588</v>
      </c>
      <c r="J120" s="94" t="s">
        <v>5421</v>
      </c>
      <c r="K120" s="22" t="s">
        <v>5422</v>
      </c>
      <c r="L120" s="22">
        <v>0</v>
      </c>
      <c r="M120" s="22" t="s">
        <v>11021</v>
      </c>
      <c r="N120" s="22">
        <v>255</v>
      </c>
      <c r="O120" s="22">
        <v>70</v>
      </c>
      <c r="P120" s="22" t="s">
        <v>3749</v>
      </c>
      <c r="R120" s="22" t="s">
        <v>10705</v>
      </c>
      <c r="S120" s="22" t="s">
        <v>2061</v>
      </c>
      <c r="T120" s="21" t="s">
        <v>2024</v>
      </c>
      <c r="U120" s="21">
        <v>4080</v>
      </c>
      <c r="V120" s="22">
        <v>0.1</v>
      </c>
      <c r="W120" s="22">
        <v>0.1</v>
      </c>
      <c r="X120" s="21" t="s">
        <v>2058</v>
      </c>
      <c r="Z120" s="21">
        <f t="shared" si="3"/>
        <v>926</v>
      </c>
      <c r="AA120" s="21">
        <v>0</v>
      </c>
      <c r="AB120" s="21">
        <v>0</v>
      </c>
      <c r="AC120" s="21">
        <v>0</v>
      </c>
      <c r="AD120" s="21">
        <v>0</v>
      </c>
      <c r="AE120" s="21">
        <v>0</v>
      </c>
      <c r="AF120" s="21">
        <v>0</v>
      </c>
      <c r="AG120" s="21">
        <v>0</v>
      </c>
      <c r="AH120" s="21">
        <v>0</v>
      </c>
      <c r="AI120" s="21">
        <v>0</v>
      </c>
      <c r="AJ120" s="17" t="str">
        <f t="shared" si="5"/>
        <v>926,0,0,0,0,0,0,0,0,0</v>
      </c>
      <c r="AK120" s="22" t="s">
        <v>9861</v>
      </c>
      <c r="AL120" s="22" t="s">
        <v>2016</v>
      </c>
      <c r="AQ120" s="21">
        <v>0</v>
      </c>
      <c r="AR120" s="21">
        <v>25</v>
      </c>
      <c r="AS120" s="21">
        <v>0</v>
      </c>
    </row>
    <row r="121" spans="1:45" x14ac:dyDescent="0.25">
      <c r="A121" s="21">
        <v>120</v>
      </c>
      <c r="B121" s="40" t="s">
        <v>435</v>
      </c>
      <c r="C121" s="21">
        <v>927</v>
      </c>
      <c r="D121" t="s">
        <v>10836</v>
      </c>
      <c r="E121" t="s">
        <v>10903</v>
      </c>
      <c r="F121" s="21" t="str">
        <f t="shared" si="4"/>
        <v>VAMPQUID</v>
      </c>
      <c r="G121" s="21" t="s">
        <v>185</v>
      </c>
      <c r="H121" s="21" t="s">
        <v>190</v>
      </c>
      <c r="I121" s="22" t="s">
        <v>4588</v>
      </c>
      <c r="J121" s="94" t="s">
        <v>5421</v>
      </c>
      <c r="K121" s="22" t="s">
        <v>5422</v>
      </c>
      <c r="L121" s="22">
        <v>0</v>
      </c>
      <c r="M121" s="22" t="s">
        <v>11021</v>
      </c>
      <c r="N121" s="22">
        <v>255</v>
      </c>
      <c r="O121" s="22">
        <v>70</v>
      </c>
      <c r="P121" s="22" t="s">
        <v>3749</v>
      </c>
      <c r="R121" s="22" t="s">
        <v>10705</v>
      </c>
      <c r="S121" s="22" t="s">
        <v>2061</v>
      </c>
      <c r="T121" s="21" t="s">
        <v>2024</v>
      </c>
      <c r="U121" s="21">
        <v>4080</v>
      </c>
      <c r="V121" s="22">
        <v>0.1</v>
      </c>
      <c r="W121" s="22">
        <v>0.1</v>
      </c>
      <c r="X121" s="21" t="s">
        <v>2058</v>
      </c>
      <c r="Z121" s="21">
        <f t="shared" si="3"/>
        <v>927</v>
      </c>
      <c r="AA121" s="21">
        <v>0</v>
      </c>
      <c r="AB121" s="21">
        <v>0</v>
      </c>
      <c r="AC121" s="21">
        <v>0</v>
      </c>
      <c r="AD121" s="21">
        <v>0</v>
      </c>
      <c r="AE121" s="21">
        <v>0</v>
      </c>
      <c r="AF121" s="21">
        <v>0</v>
      </c>
      <c r="AG121" s="21">
        <v>0</v>
      </c>
      <c r="AH121" s="21">
        <v>0</v>
      </c>
      <c r="AI121" s="21">
        <v>0</v>
      </c>
      <c r="AJ121" s="17" t="str">
        <f t="shared" si="5"/>
        <v>927,0,0,0,0,0,0,0,0,0</v>
      </c>
      <c r="AK121" s="22" t="s">
        <v>9861</v>
      </c>
      <c r="AL121" s="22" t="s">
        <v>2016</v>
      </c>
      <c r="AQ121" s="21">
        <v>0</v>
      </c>
      <c r="AR121" s="21">
        <v>25</v>
      </c>
      <c r="AS121" s="21">
        <v>0</v>
      </c>
    </row>
    <row r="122" spans="1:45" x14ac:dyDescent="0.25">
      <c r="A122" s="21">
        <v>121</v>
      </c>
      <c r="B122" s="40" t="s">
        <v>436</v>
      </c>
      <c r="C122" s="21">
        <v>928</v>
      </c>
      <c r="D122" t="s">
        <v>10836</v>
      </c>
      <c r="E122" t="s">
        <v>10902</v>
      </c>
      <c r="F122" s="21" t="str">
        <f t="shared" si="4"/>
        <v>NOSFERAKEN</v>
      </c>
      <c r="G122" s="21" t="s">
        <v>185</v>
      </c>
      <c r="H122" s="21" t="s">
        <v>190</v>
      </c>
      <c r="I122" s="22" t="s">
        <v>4588</v>
      </c>
      <c r="J122" s="94" t="s">
        <v>5421</v>
      </c>
      <c r="K122" s="22" t="s">
        <v>5422</v>
      </c>
      <c r="L122" s="22">
        <v>0</v>
      </c>
      <c r="M122" s="22" t="s">
        <v>11021</v>
      </c>
      <c r="N122" s="22">
        <v>255</v>
      </c>
      <c r="O122" s="22">
        <v>70</v>
      </c>
      <c r="P122" s="22" t="s">
        <v>3749</v>
      </c>
      <c r="R122" s="22" t="s">
        <v>10705</v>
      </c>
      <c r="S122" s="22" t="s">
        <v>2061</v>
      </c>
      <c r="T122" s="21" t="s">
        <v>2024</v>
      </c>
      <c r="U122" s="21">
        <v>4080</v>
      </c>
      <c r="V122" s="22">
        <v>0.1</v>
      </c>
      <c r="W122" s="22">
        <v>0.1</v>
      </c>
      <c r="X122" s="21" t="s">
        <v>2058</v>
      </c>
      <c r="Z122" s="21">
        <f t="shared" si="3"/>
        <v>928</v>
      </c>
      <c r="AA122" s="21">
        <v>0</v>
      </c>
      <c r="AB122" s="21">
        <v>0</v>
      </c>
      <c r="AC122" s="21">
        <v>0</v>
      </c>
      <c r="AD122" s="21">
        <v>0</v>
      </c>
      <c r="AE122" s="21">
        <v>0</v>
      </c>
      <c r="AF122" s="21">
        <v>0</v>
      </c>
      <c r="AG122" s="21">
        <v>0</v>
      </c>
      <c r="AH122" s="21">
        <v>0</v>
      </c>
      <c r="AI122" s="21">
        <v>0</v>
      </c>
      <c r="AJ122" s="17" t="str">
        <f t="shared" si="5"/>
        <v>928,0,0,0,0,0,0,0,0,0</v>
      </c>
      <c r="AK122" s="22" t="s">
        <v>9861</v>
      </c>
      <c r="AL122" s="22" t="s">
        <v>2016</v>
      </c>
      <c r="AQ122" s="21">
        <v>0</v>
      </c>
      <c r="AR122" s="21">
        <v>25</v>
      </c>
      <c r="AS122" s="21">
        <v>0</v>
      </c>
    </row>
    <row r="123" spans="1:45" x14ac:dyDescent="0.25">
      <c r="A123" s="21">
        <v>122</v>
      </c>
      <c r="B123" s="48" t="s">
        <v>445</v>
      </c>
      <c r="C123" s="21">
        <v>929</v>
      </c>
      <c r="D123" t="s">
        <v>10832</v>
      </c>
      <c r="E123" t="s">
        <v>10899</v>
      </c>
      <c r="F123" s="21" t="str">
        <f t="shared" si="4"/>
        <v>BLATTODA</v>
      </c>
      <c r="G123" s="21" t="s">
        <v>170</v>
      </c>
      <c r="I123" s="22" t="s">
        <v>4588</v>
      </c>
      <c r="J123" s="94" t="s">
        <v>5421</v>
      </c>
      <c r="K123" s="22" t="s">
        <v>5422</v>
      </c>
      <c r="L123" s="22">
        <v>0</v>
      </c>
      <c r="M123" s="22" t="s">
        <v>11021</v>
      </c>
      <c r="N123" s="22">
        <v>255</v>
      </c>
      <c r="O123" s="22">
        <v>70</v>
      </c>
      <c r="P123" s="22" t="s">
        <v>3749</v>
      </c>
      <c r="R123" s="22" t="s">
        <v>10705</v>
      </c>
      <c r="S123" s="22" t="s">
        <v>2061</v>
      </c>
      <c r="T123" s="21" t="s">
        <v>2024</v>
      </c>
      <c r="U123" s="21">
        <v>4080</v>
      </c>
      <c r="V123" s="22">
        <v>0.1</v>
      </c>
      <c r="W123" s="22">
        <v>0.1</v>
      </c>
      <c r="X123" s="21" t="s">
        <v>2058</v>
      </c>
      <c r="Z123" s="21">
        <f t="shared" si="3"/>
        <v>929</v>
      </c>
      <c r="AA123" s="21">
        <v>0</v>
      </c>
      <c r="AB123" s="21">
        <v>0</v>
      </c>
      <c r="AC123" s="21">
        <v>0</v>
      </c>
      <c r="AD123" s="21">
        <v>0</v>
      </c>
      <c r="AE123" s="21">
        <v>0</v>
      </c>
      <c r="AF123" s="21">
        <v>0</v>
      </c>
      <c r="AG123" s="21">
        <v>0</v>
      </c>
      <c r="AH123" s="21">
        <v>0</v>
      </c>
      <c r="AI123" s="21">
        <v>0</v>
      </c>
      <c r="AJ123" s="17" t="str">
        <f t="shared" si="5"/>
        <v>929,0,0,0,0,0,0,0,0,0</v>
      </c>
      <c r="AK123" s="22" t="s">
        <v>9861</v>
      </c>
      <c r="AL123" s="22" t="s">
        <v>2016</v>
      </c>
      <c r="AQ123" s="21">
        <v>0</v>
      </c>
      <c r="AR123" s="21">
        <v>25</v>
      </c>
      <c r="AS123" s="21">
        <v>0</v>
      </c>
    </row>
    <row r="124" spans="1:45" x14ac:dyDescent="0.25">
      <c r="A124" s="21">
        <v>123</v>
      </c>
      <c r="B124" s="48" t="s">
        <v>446</v>
      </c>
      <c r="C124" s="21">
        <v>930</v>
      </c>
      <c r="D124" t="s">
        <v>10832</v>
      </c>
      <c r="E124" t="s">
        <v>10831</v>
      </c>
      <c r="F124" s="21" t="str">
        <f t="shared" si="4"/>
        <v>ROARSHACH</v>
      </c>
      <c r="G124" s="21" t="s">
        <v>170</v>
      </c>
      <c r="H124" s="21" t="s">
        <v>190</v>
      </c>
      <c r="I124" s="22" t="s">
        <v>4588</v>
      </c>
      <c r="J124" s="94" t="s">
        <v>5421</v>
      </c>
      <c r="K124" s="22" t="s">
        <v>5422</v>
      </c>
      <c r="L124" s="22">
        <v>0</v>
      </c>
      <c r="M124" s="22" t="s">
        <v>11021</v>
      </c>
      <c r="N124" s="22">
        <v>255</v>
      </c>
      <c r="O124" s="22">
        <v>70</v>
      </c>
      <c r="P124" s="22" t="s">
        <v>3749</v>
      </c>
      <c r="R124" s="22" t="s">
        <v>10705</v>
      </c>
      <c r="S124" s="22" t="s">
        <v>2061</v>
      </c>
      <c r="T124" s="21" t="s">
        <v>2024</v>
      </c>
      <c r="U124" s="21">
        <v>4080</v>
      </c>
      <c r="V124" s="22">
        <v>0.1</v>
      </c>
      <c r="W124" s="22">
        <v>0.1</v>
      </c>
      <c r="X124" s="21" t="s">
        <v>2058</v>
      </c>
      <c r="Z124" s="21">
        <f t="shared" si="3"/>
        <v>930</v>
      </c>
      <c r="AA124" s="21">
        <v>0</v>
      </c>
      <c r="AB124" s="21">
        <v>0</v>
      </c>
      <c r="AC124" s="21">
        <v>0</v>
      </c>
      <c r="AD124" s="21">
        <v>0</v>
      </c>
      <c r="AE124" s="21">
        <v>0</v>
      </c>
      <c r="AF124" s="21">
        <v>0</v>
      </c>
      <c r="AG124" s="21">
        <v>0</v>
      </c>
      <c r="AH124" s="21">
        <v>0</v>
      </c>
      <c r="AI124" s="21">
        <v>0</v>
      </c>
      <c r="AJ124" s="17" t="str">
        <f t="shared" si="5"/>
        <v>930,0,0,0,0,0,0,0,0,0</v>
      </c>
      <c r="AK124" s="22" t="s">
        <v>9861</v>
      </c>
      <c r="AL124" s="22" t="s">
        <v>2016</v>
      </c>
      <c r="AQ124" s="21">
        <v>0</v>
      </c>
      <c r="AR124" s="21">
        <v>25</v>
      </c>
      <c r="AS124" s="21">
        <v>0</v>
      </c>
    </row>
    <row r="125" spans="1:45" x14ac:dyDescent="0.25">
      <c r="A125" s="21">
        <v>124</v>
      </c>
      <c r="B125" s="40" t="s">
        <v>455</v>
      </c>
      <c r="C125" s="21">
        <v>931</v>
      </c>
      <c r="D125" t="s">
        <v>9647</v>
      </c>
      <c r="E125" t="s">
        <v>10773</v>
      </c>
      <c r="F125" s="21" t="str">
        <f t="shared" si="4"/>
        <v>FICTHYOSH</v>
      </c>
      <c r="G125" s="21" t="s">
        <v>187</v>
      </c>
      <c r="H125" s="21" t="s">
        <v>179</v>
      </c>
      <c r="I125" s="22" t="s">
        <v>4588</v>
      </c>
      <c r="J125" s="94" t="s">
        <v>5421</v>
      </c>
      <c r="K125" s="22" t="s">
        <v>5422</v>
      </c>
      <c r="L125" s="22">
        <v>0</v>
      </c>
      <c r="M125" s="22" t="s">
        <v>11021</v>
      </c>
      <c r="N125" s="22">
        <v>255</v>
      </c>
      <c r="O125" s="22">
        <v>70</v>
      </c>
      <c r="P125" s="22" t="s">
        <v>3749</v>
      </c>
      <c r="R125" s="22" t="s">
        <v>10705</v>
      </c>
      <c r="S125" s="22" t="s">
        <v>2061</v>
      </c>
      <c r="T125" s="21" t="s">
        <v>2024</v>
      </c>
      <c r="U125" s="21">
        <v>4080</v>
      </c>
      <c r="V125" s="22">
        <v>0.1</v>
      </c>
      <c r="W125" s="22">
        <v>0.1</v>
      </c>
      <c r="X125" s="21" t="s">
        <v>2058</v>
      </c>
      <c r="Z125" s="21">
        <f t="shared" si="3"/>
        <v>931</v>
      </c>
      <c r="AA125" s="21">
        <v>0</v>
      </c>
      <c r="AB125" s="21">
        <v>0</v>
      </c>
      <c r="AC125" s="21">
        <v>0</v>
      </c>
      <c r="AD125" s="21">
        <v>0</v>
      </c>
      <c r="AE125" s="21">
        <v>0</v>
      </c>
      <c r="AF125" s="21">
        <v>0</v>
      </c>
      <c r="AG125" s="21">
        <v>0</v>
      </c>
      <c r="AH125" s="21">
        <v>0</v>
      </c>
      <c r="AI125" s="21">
        <v>0</v>
      </c>
      <c r="AJ125" s="17" t="str">
        <f t="shared" si="5"/>
        <v>931,0,0,0,0,0,0,0,0,0</v>
      </c>
      <c r="AK125" s="22" t="s">
        <v>9861</v>
      </c>
      <c r="AL125" s="22" t="s">
        <v>2016</v>
      </c>
      <c r="AQ125" s="21">
        <v>0</v>
      </c>
      <c r="AR125" s="21">
        <v>25</v>
      </c>
      <c r="AS125" s="21">
        <v>0</v>
      </c>
    </row>
    <row r="126" spans="1:45" x14ac:dyDescent="0.25">
      <c r="A126" s="21">
        <v>125</v>
      </c>
      <c r="B126" s="40" t="s">
        <v>456</v>
      </c>
      <c r="C126" s="21">
        <v>932</v>
      </c>
      <c r="D126" t="s">
        <v>9647</v>
      </c>
      <c r="E126" t="s">
        <v>10772</v>
      </c>
      <c r="F126" s="21" t="str">
        <f t="shared" si="4"/>
        <v>KRONTORM</v>
      </c>
      <c r="G126" s="21" t="s">
        <v>187</v>
      </c>
      <c r="H126" s="21" t="s">
        <v>179</v>
      </c>
      <c r="I126" s="22" t="s">
        <v>4588</v>
      </c>
      <c r="J126" s="94" t="s">
        <v>5421</v>
      </c>
      <c r="K126" s="22" t="s">
        <v>5422</v>
      </c>
      <c r="L126" s="22">
        <v>0</v>
      </c>
      <c r="M126" s="22" t="s">
        <v>11021</v>
      </c>
      <c r="N126" s="22">
        <v>255</v>
      </c>
      <c r="O126" s="22">
        <v>70</v>
      </c>
      <c r="P126" s="22" t="s">
        <v>3749</v>
      </c>
      <c r="R126" s="22" t="s">
        <v>10705</v>
      </c>
      <c r="S126" s="22" t="s">
        <v>2061</v>
      </c>
      <c r="T126" s="21" t="s">
        <v>2024</v>
      </c>
      <c r="U126" s="21">
        <v>4080</v>
      </c>
      <c r="V126" s="22">
        <v>0.1</v>
      </c>
      <c r="W126" s="22">
        <v>0.1</v>
      </c>
      <c r="X126" s="21" t="s">
        <v>2058</v>
      </c>
      <c r="Z126" s="21">
        <f t="shared" si="3"/>
        <v>932</v>
      </c>
      <c r="AA126" s="21">
        <v>0</v>
      </c>
      <c r="AB126" s="21">
        <v>0</v>
      </c>
      <c r="AC126" s="21">
        <v>0</v>
      </c>
      <c r="AD126" s="21">
        <v>0</v>
      </c>
      <c r="AE126" s="21">
        <v>0</v>
      </c>
      <c r="AF126" s="21">
        <v>0</v>
      </c>
      <c r="AG126" s="21">
        <v>0</v>
      </c>
      <c r="AH126" s="21">
        <v>0</v>
      </c>
      <c r="AI126" s="21">
        <v>0</v>
      </c>
      <c r="AJ126" s="17" t="str">
        <f t="shared" si="5"/>
        <v>932,0,0,0,0,0,0,0,0,0</v>
      </c>
      <c r="AK126" s="22" t="s">
        <v>9861</v>
      </c>
      <c r="AL126" s="22" t="s">
        <v>2016</v>
      </c>
      <c r="AQ126" s="21">
        <v>0</v>
      </c>
      <c r="AR126" s="21">
        <v>25</v>
      </c>
      <c r="AS126" s="21">
        <v>0</v>
      </c>
    </row>
    <row r="127" spans="1:45" x14ac:dyDescent="0.25">
      <c r="A127" s="21">
        <v>126</v>
      </c>
      <c r="B127" s="40" t="s">
        <v>457</v>
      </c>
      <c r="C127" s="21">
        <v>933</v>
      </c>
      <c r="D127" t="s">
        <v>9629</v>
      </c>
      <c r="E127" t="s">
        <v>10771</v>
      </c>
      <c r="F127" s="21" t="str">
        <f t="shared" si="4"/>
        <v>NOTIPBOA</v>
      </c>
      <c r="G127" s="21" t="s">
        <v>187</v>
      </c>
      <c r="H127" s="21" t="s">
        <v>188</v>
      </c>
      <c r="I127" s="22" t="s">
        <v>4588</v>
      </c>
      <c r="J127" s="94" t="s">
        <v>5421</v>
      </c>
      <c r="K127" s="22" t="s">
        <v>5422</v>
      </c>
      <c r="L127" s="22">
        <v>0</v>
      </c>
      <c r="M127" s="22" t="s">
        <v>11021</v>
      </c>
      <c r="N127" s="22">
        <v>255</v>
      </c>
      <c r="O127" s="22">
        <v>70</v>
      </c>
      <c r="P127" s="22" t="s">
        <v>3749</v>
      </c>
      <c r="R127" s="22" t="s">
        <v>10705</v>
      </c>
      <c r="S127" s="22" t="s">
        <v>2061</v>
      </c>
      <c r="T127" s="21" t="s">
        <v>2024</v>
      </c>
      <c r="U127" s="21">
        <v>4080</v>
      </c>
      <c r="V127" s="22">
        <v>0.1</v>
      </c>
      <c r="W127" s="22">
        <v>0.1</v>
      </c>
      <c r="X127" s="21" t="s">
        <v>2058</v>
      </c>
      <c r="Z127" s="21">
        <f t="shared" si="3"/>
        <v>933</v>
      </c>
      <c r="AA127" s="21">
        <v>0</v>
      </c>
      <c r="AB127" s="21">
        <v>0</v>
      </c>
      <c r="AC127" s="21">
        <v>0</v>
      </c>
      <c r="AD127" s="21">
        <v>0</v>
      </c>
      <c r="AE127" s="21">
        <v>0</v>
      </c>
      <c r="AF127" s="21">
        <v>0</v>
      </c>
      <c r="AG127" s="21">
        <v>0</v>
      </c>
      <c r="AH127" s="21">
        <v>0</v>
      </c>
      <c r="AI127" s="21">
        <v>0</v>
      </c>
      <c r="AJ127" s="17" t="str">
        <f t="shared" si="5"/>
        <v>933,0,0,0,0,0,0,0,0,0</v>
      </c>
      <c r="AK127" s="22" t="s">
        <v>9861</v>
      </c>
      <c r="AL127" s="22" t="s">
        <v>2016</v>
      </c>
      <c r="AQ127" s="21">
        <v>0</v>
      </c>
      <c r="AR127" s="21">
        <v>25</v>
      </c>
      <c r="AS127" s="21">
        <v>0</v>
      </c>
    </row>
    <row r="128" spans="1:45" x14ac:dyDescent="0.25">
      <c r="A128" s="21">
        <v>127</v>
      </c>
      <c r="B128" s="40" t="s">
        <v>458</v>
      </c>
      <c r="C128" s="21">
        <v>934</v>
      </c>
      <c r="D128" t="s">
        <v>9629</v>
      </c>
      <c r="E128" t="s">
        <v>9629</v>
      </c>
      <c r="F128" s="21" t="str">
        <f t="shared" si="4"/>
        <v>TITANOBOA</v>
      </c>
      <c r="G128" s="21" t="s">
        <v>187</v>
      </c>
      <c r="H128" s="21" t="s">
        <v>188</v>
      </c>
      <c r="I128" s="22" t="s">
        <v>4588</v>
      </c>
      <c r="J128" s="94" t="s">
        <v>5421</v>
      </c>
      <c r="K128" s="22" t="s">
        <v>5422</v>
      </c>
      <c r="L128" s="22">
        <v>0</v>
      </c>
      <c r="M128" s="22" t="s">
        <v>11021</v>
      </c>
      <c r="N128" s="22">
        <v>255</v>
      </c>
      <c r="O128" s="22">
        <v>70</v>
      </c>
      <c r="P128" s="22" t="s">
        <v>3749</v>
      </c>
      <c r="R128" s="22" t="s">
        <v>10705</v>
      </c>
      <c r="S128" s="22" t="s">
        <v>2061</v>
      </c>
      <c r="T128" s="21" t="s">
        <v>2024</v>
      </c>
      <c r="U128" s="21">
        <v>4080</v>
      </c>
      <c r="V128" s="22">
        <v>0.1</v>
      </c>
      <c r="W128" s="22">
        <v>0.1</v>
      </c>
      <c r="X128" s="21" t="s">
        <v>2058</v>
      </c>
      <c r="Z128" s="21">
        <f t="shared" si="3"/>
        <v>934</v>
      </c>
      <c r="AA128" s="21">
        <v>0</v>
      </c>
      <c r="AB128" s="21">
        <v>0</v>
      </c>
      <c r="AC128" s="21">
        <v>0</v>
      </c>
      <c r="AD128" s="21">
        <v>0</v>
      </c>
      <c r="AE128" s="21">
        <v>0</v>
      </c>
      <c r="AF128" s="21">
        <v>0</v>
      </c>
      <c r="AG128" s="21">
        <v>0</v>
      </c>
      <c r="AH128" s="21">
        <v>0</v>
      </c>
      <c r="AI128" s="21">
        <v>0</v>
      </c>
      <c r="AJ128" s="17" t="str">
        <f t="shared" si="5"/>
        <v>934,0,0,0,0,0,0,0,0,0</v>
      </c>
      <c r="AK128" s="22" t="s">
        <v>9861</v>
      </c>
      <c r="AL128" s="22" t="s">
        <v>2016</v>
      </c>
      <c r="AQ128" s="21">
        <v>0</v>
      </c>
      <c r="AR128" s="21">
        <v>25</v>
      </c>
      <c r="AS128" s="21">
        <v>0</v>
      </c>
    </row>
    <row r="129" spans="1:45" x14ac:dyDescent="0.25">
      <c r="A129" s="21">
        <v>128</v>
      </c>
      <c r="B129" s="40"/>
      <c r="C129" s="21">
        <v>935</v>
      </c>
      <c r="D129" t="s">
        <v>9867</v>
      </c>
      <c r="E129" t="s">
        <v>10766</v>
      </c>
      <c r="F129" s="21" t="str">
        <f t="shared" si="4"/>
        <v>FANGER</v>
      </c>
      <c r="G129" s="21" t="s">
        <v>187</v>
      </c>
      <c r="H129" s="21" t="s">
        <v>164</v>
      </c>
      <c r="I129" s="22" t="s">
        <v>4588</v>
      </c>
      <c r="J129" s="94" t="s">
        <v>5421</v>
      </c>
      <c r="K129" s="22" t="s">
        <v>5422</v>
      </c>
      <c r="L129" s="22">
        <v>0</v>
      </c>
      <c r="M129" s="22" t="s">
        <v>11021</v>
      </c>
      <c r="N129" s="22">
        <v>255</v>
      </c>
      <c r="O129" s="22">
        <v>70</v>
      </c>
      <c r="P129" s="22" t="s">
        <v>3749</v>
      </c>
      <c r="R129" s="22" t="s">
        <v>10705</v>
      </c>
      <c r="S129" s="22" t="s">
        <v>2061</v>
      </c>
      <c r="T129" s="21" t="s">
        <v>2024</v>
      </c>
      <c r="U129" s="21">
        <v>4080</v>
      </c>
      <c r="V129" s="22">
        <v>0.1</v>
      </c>
      <c r="W129" s="22">
        <v>0.1</v>
      </c>
      <c r="X129" s="21" t="s">
        <v>2058</v>
      </c>
      <c r="Z129" s="21">
        <f t="shared" si="3"/>
        <v>935</v>
      </c>
      <c r="AA129" s="21">
        <v>0</v>
      </c>
      <c r="AB129" s="21">
        <v>0</v>
      </c>
      <c r="AC129" s="21">
        <v>0</v>
      </c>
      <c r="AD129" s="21">
        <v>0</v>
      </c>
      <c r="AE129" s="21">
        <v>0</v>
      </c>
      <c r="AF129" s="21">
        <v>0</v>
      </c>
      <c r="AG129" s="21">
        <v>0</v>
      </c>
      <c r="AH129" s="21">
        <v>0</v>
      </c>
      <c r="AI129" s="21">
        <v>0</v>
      </c>
      <c r="AJ129" s="17" t="str">
        <f t="shared" si="5"/>
        <v>935,0,0,0,0,0,0,0,0,0</v>
      </c>
      <c r="AK129" s="22" t="s">
        <v>9861</v>
      </c>
      <c r="AL129" s="22" t="s">
        <v>2016</v>
      </c>
      <c r="AQ129" s="21">
        <v>0</v>
      </c>
      <c r="AR129" s="21">
        <v>25</v>
      </c>
      <c r="AS129" s="21">
        <v>0</v>
      </c>
    </row>
    <row r="130" spans="1:45" x14ac:dyDescent="0.25">
      <c r="A130" s="21">
        <v>129</v>
      </c>
      <c r="B130" s="40"/>
      <c r="C130" s="21">
        <v>936</v>
      </c>
      <c r="D130" t="s">
        <v>9867</v>
      </c>
      <c r="E130" t="s">
        <v>10774</v>
      </c>
      <c r="F130" s="21" t="str">
        <f t="shared" si="4"/>
        <v>SABERDON</v>
      </c>
      <c r="G130" s="21" t="s">
        <v>187</v>
      </c>
      <c r="H130" s="21" t="s">
        <v>164</v>
      </c>
      <c r="I130" s="22" t="s">
        <v>4588</v>
      </c>
      <c r="J130" s="94" t="s">
        <v>5421</v>
      </c>
      <c r="K130" s="22" t="s">
        <v>5422</v>
      </c>
      <c r="L130" s="22">
        <v>0</v>
      </c>
      <c r="M130" s="22" t="s">
        <v>11021</v>
      </c>
      <c r="N130" s="22">
        <v>255</v>
      </c>
      <c r="O130" s="22">
        <v>70</v>
      </c>
      <c r="P130" s="22" t="s">
        <v>3749</v>
      </c>
      <c r="R130" s="22" t="s">
        <v>10705</v>
      </c>
      <c r="S130" s="22" t="s">
        <v>2061</v>
      </c>
      <c r="T130" s="21" t="s">
        <v>2024</v>
      </c>
      <c r="U130" s="21">
        <v>4080</v>
      </c>
      <c r="V130" s="22">
        <v>0.1</v>
      </c>
      <c r="W130" s="22">
        <v>0.1</v>
      </c>
      <c r="X130" s="21" t="s">
        <v>2058</v>
      </c>
      <c r="Z130" s="21">
        <f t="shared" ref="Z130:Z193" si="6">C130</f>
        <v>936</v>
      </c>
      <c r="AA130" s="21">
        <v>0</v>
      </c>
      <c r="AB130" s="21">
        <v>0</v>
      </c>
      <c r="AC130" s="21">
        <v>0</v>
      </c>
      <c r="AD130" s="21">
        <v>0</v>
      </c>
      <c r="AE130" s="21">
        <v>0</v>
      </c>
      <c r="AF130" s="21">
        <v>0</v>
      </c>
      <c r="AG130" s="21">
        <v>0</v>
      </c>
      <c r="AH130" s="21">
        <v>0</v>
      </c>
      <c r="AI130" s="21">
        <v>0</v>
      </c>
      <c r="AJ130" s="17" t="str">
        <f t="shared" si="5"/>
        <v>936,0,0,0,0,0,0,0,0,0</v>
      </c>
      <c r="AK130" s="22" t="s">
        <v>9861</v>
      </c>
      <c r="AL130" s="22" t="s">
        <v>2016</v>
      </c>
      <c r="AQ130" s="21">
        <v>0</v>
      </c>
      <c r="AR130" s="21">
        <v>25</v>
      </c>
      <c r="AS130" s="21">
        <v>0</v>
      </c>
    </row>
    <row r="131" spans="1:45" x14ac:dyDescent="0.25">
      <c r="A131" s="21">
        <v>130</v>
      </c>
      <c r="B131" s="35" t="s">
        <v>465</v>
      </c>
      <c r="C131" s="21">
        <v>937</v>
      </c>
      <c r="D131" s="21" t="s">
        <v>10760</v>
      </c>
      <c r="E131" s="21" t="s">
        <v>10781</v>
      </c>
      <c r="F131" s="21" t="str">
        <f t="shared" ref="F131:F143" si="7">+SUBSTITUTE(SUBSTITUTE(SUBSTITUTE(UPPER(E131)," ",""),"'",""),".","")</f>
        <v>CUBRIR</v>
      </c>
      <c r="G131" s="21" t="s">
        <v>164</v>
      </c>
      <c r="I131" s="22" t="s">
        <v>4588</v>
      </c>
      <c r="J131" s="94" t="s">
        <v>5421</v>
      </c>
      <c r="K131" s="22" t="s">
        <v>5422</v>
      </c>
      <c r="L131" s="22">
        <v>0</v>
      </c>
      <c r="M131" s="22" t="s">
        <v>11021</v>
      </c>
      <c r="N131" s="22">
        <v>255</v>
      </c>
      <c r="O131" s="22">
        <v>70</v>
      </c>
      <c r="P131" s="22" t="s">
        <v>3749</v>
      </c>
      <c r="R131" s="22" t="s">
        <v>10705</v>
      </c>
      <c r="S131" s="22" t="s">
        <v>2061</v>
      </c>
      <c r="T131" s="21" t="s">
        <v>2024</v>
      </c>
      <c r="U131" s="21">
        <v>4080</v>
      </c>
      <c r="V131" s="22">
        <v>0.1</v>
      </c>
      <c r="W131" s="22">
        <v>0.1</v>
      </c>
      <c r="X131" s="21" t="s">
        <v>2058</v>
      </c>
      <c r="Z131" s="21">
        <f t="shared" si="6"/>
        <v>937</v>
      </c>
      <c r="AA131" s="21">
        <v>0</v>
      </c>
      <c r="AB131" s="21">
        <v>0</v>
      </c>
      <c r="AC131" s="21">
        <v>0</v>
      </c>
      <c r="AD131" s="21">
        <v>0</v>
      </c>
      <c r="AE131" s="21">
        <v>0</v>
      </c>
      <c r="AF131" s="21">
        <v>0</v>
      </c>
      <c r="AG131" s="21">
        <v>0</v>
      </c>
      <c r="AH131" s="21">
        <v>0</v>
      </c>
      <c r="AI131" s="21">
        <v>0</v>
      </c>
      <c r="AJ131" s="17" t="str">
        <f t="shared" ref="AJ131:AJ195" si="8">+Z131&amp;","&amp;AA131&amp;","&amp;AB131&amp;","&amp;AC131&amp;","&amp;AD131&amp;","&amp;AE131&amp;","&amp;AF131&amp;","&amp;AG131&amp;","&amp;AH131&amp;","&amp;AI131</f>
        <v>937,0,0,0,0,0,0,0,0,0</v>
      </c>
      <c r="AK131" s="22" t="s">
        <v>9861</v>
      </c>
      <c r="AL131" s="22" t="s">
        <v>2016</v>
      </c>
      <c r="AQ131" s="21">
        <v>0</v>
      </c>
      <c r="AR131" s="21">
        <v>25</v>
      </c>
      <c r="AS131" s="21">
        <v>0</v>
      </c>
    </row>
    <row r="132" spans="1:45" x14ac:dyDescent="0.25">
      <c r="A132" s="21">
        <v>131</v>
      </c>
      <c r="B132" s="35" t="s">
        <v>466</v>
      </c>
      <c r="C132" s="21">
        <v>938</v>
      </c>
      <c r="D132" s="21" t="s">
        <v>10761</v>
      </c>
      <c r="E132" s="21" t="s">
        <v>10780</v>
      </c>
      <c r="F132" s="21" t="str">
        <f t="shared" si="7"/>
        <v>BICEPHANRIR</v>
      </c>
      <c r="G132" s="21" t="s">
        <v>164</v>
      </c>
      <c r="H132" s="21" t="s">
        <v>193</v>
      </c>
      <c r="I132" s="22" t="s">
        <v>4588</v>
      </c>
      <c r="J132" s="94" t="s">
        <v>5421</v>
      </c>
      <c r="K132" s="22" t="s">
        <v>5422</v>
      </c>
      <c r="L132" s="22">
        <v>0</v>
      </c>
      <c r="M132" s="22" t="s">
        <v>11021</v>
      </c>
      <c r="N132" s="22">
        <v>255</v>
      </c>
      <c r="O132" s="22">
        <v>70</v>
      </c>
      <c r="P132" s="22" t="s">
        <v>3749</v>
      </c>
      <c r="R132" s="22" t="s">
        <v>10705</v>
      </c>
      <c r="S132" s="22" t="s">
        <v>2061</v>
      </c>
      <c r="T132" s="21" t="s">
        <v>2024</v>
      </c>
      <c r="U132" s="21">
        <v>4080</v>
      </c>
      <c r="V132" s="22">
        <v>0.1</v>
      </c>
      <c r="W132" s="22">
        <v>0.1</v>
      </c>
      <c r="X132" s="21" t="s">
        <v>2058</v>
      </c>
      <c r="Z132" s="21">
        <f t="shared" si="6"/>
        <v>938</v>
      </c>
      <c r="AA132" s="21">
        <v>0</v>
      </c>
      <c r="AB132" s="21">
        <v>0</v>
      </c>
      <c r="AC132" s="21">
        <v>0</v>
      </c>
      <c r="AD132" s="21">
        <v>0</v>
      </c>
      <c r="AE132" s="21">
        <v>0</v>
      </c>
      <c r="AF132" s="21">
        <v>0</v>
      </c>
      <c r="AG132" s="21">
        <v>0</v>
      </c>
      <c r="AH132" s="21">
        <v>0</v>
      </c>
      <c r="AI132" s="21">
        <v>0</v>
      </c>
      <c r="AJ132" s="17" t="str">
        <f t="shared" si="8"/>
        <v>938,0,0,0,0,0,0,0,0,0</v>
      </c>
      <c r="AK132" s="22" t="s">
        <v>9861</v>
      </c>
      <c r="AL132" s="22" t="s">
        <v>2016</v>
      </c>
      <c r="AQ132" s="21">
        <v>0</v>
      </c>
      <c r="AR132" s="21">
        <v>25</v>
      </c>
      <c r="AS132" s="21">
        <v>0</v>
      </c>
    </row>
    <row r="133" spans="1:45" x14ac:dyDescent="0.25">
      <c r="A133" s="21">
        <v>132</v>
      </c>
      <c r="B133" s="35" t="s">
        <v>467</v>
      </c>
      <c r="C133" s="21">
        <v>939</v>
      </c>
      <c r="D133" s="21" t="s">
        <v>10759</v>
      </c>
      <c r="E133" s="21" t="s">
        <v>9862</v>
      </c>
      <c r="F133" s="21" t="str">
        <f t="shared" si="7"/>
        <v>KERBENRIR</v>
      </c>
      <c r="G133" s="21" t="s">
        <v>164</v>
      </c>
      <c r="H133" s="21" t="s">
        <v>178</v>
      </c>
      <c r="I133" s="22" t="s">
        <v>4588</v>
      </c>
      <c r="J133" s="94" t="s">
        <v>5421</v>
      </c>
      <c r="K133" s="22" t="s">
        <v>5422</v>
      </c>
      <c r="L133" s="22">
        <v>0</v>
      </c>
      <c r="M133" s="22" t="s">
        <v>11021</v>
      </c>
      <c r="N133" s="22">
        <v>255</v>
      </c>
      <c r="O133" s="22">
        <v>70</v>
      </c>
      <c r="P133" s="22" t="s">
        <v>3749</v>
      </c>
      <c r="R133" s="22" t="s">
        <v>10705</v>
      </c>
      <c r="S133" s="22" t="s">
        <v>2061</v>
      </c>
      <c r="T133" s="21" t="s">
        <v>2024</v>
      </c>
      <c r="U133" s="21">
        <v>4080</v>
      </c>
      <c r="V133" s="22">
        <v>0.1</v>
      </c>
      <c r="W133" s="22">
        <v>0.1</v>
      </c>
      <c r="X133" s="21" t="s">
        <v>2058</v>
      </c>
      <c r="Z133" s="21">
        <f t="shared" si="6"/>
        <v>939</v>
      </c>
      <c r="AA133" s="21">
        <v>0</v>
      </c>
      <c r="AB133" s="21">
        <v>0</v>
      </c>
      <c r="AC133" s="21">
        <v>0</v>
      </c>
      <c r="AD133" s="21">
        <v>0</v>
      </c>
      <c r="AE133" s="21">
        <v>0</v>
      </c>
      <c r="AF133" s="21">
        <v>0</v>
      </c>
      <c r="AG133" s="21">
        <v>0</v>
      </c>
      <c r="AH133" s="21">
        <v>0</v>
      </c>
      <c r="AI133" s="21">
        <v>0</v>
      </c>
      <c r="AJ133" s="17" t="str">
        <f t="shared" si="8"/>
        <v>939,0,0,0,0,0,0,0,0,0</v>
      </c>
      <c r="AK133" s="22" t="s">
        <v>9861</v>
      </c>
      <c r="AL133" s="22" t="s">
        <v>2016</v>
      </c>
      <c r="AQ133" s="21">
        <v>0</v>
      </c>
      <c r="AR133" s="21">
        <v>25</v>
      </c>
      <c r="AS133" s="21">
        <v>0</v>
      </c>
    </row>
    <row r="134" spans="1:45" x14ac:dyDescent="0.25">
      <c r="A134" s="21">
        <v>133</v>
      </c>
      <c r="B134" s="35" t="s">
        <v>11017</v>
      </c>
      <c r="C134" s="21">
        <v>940</v>
      </c>
      <c r="D134" s="21" t="s">
        <v>11017</v>
      </c>
      <c r="E134" s="21" t="s">
        <v>11018</v>
      </c>
      <c r="F134" s="21" t="str">
        <f t="shared" si="7"/>
        <v>PLACEHOLDER</v>
      </c>
      <c r="G134" s="21" t="s">
        <v>177</v>
      </c>
      <c r="I134" s="22" t="s">
        <v>4588</v>
      </c>
      <c r="J134" s="94" t="s">
        <v>5421</v>
      </c>
      <c r="K134" s="22" t="s">
        <v>5422</v>
      </c>
      <c r="L134" s="22">
        <v>0</v>
      </c>
      <c r="M134" s="22" t="s">
        <v>11021</v>
      </c>
      <c r="N134" s="22">
        <v>255</v>
      </c>
      <c r="O134" s="22">
        <v>70</v>
      </c>
      <c r="P134" s="22" t="s">
        <v>3749</v>
      </c>
      <c r="R134" s="22" t="s">
        <v>10705</v>
      </c>
      <c r="S134" s="22" t="s">
        <v>2061</v>
      </c>
      <c r="T134" s="21" t="s">
        <v>2024</v>
      </c>
      <c r="U134" s="21">
        <v>4080</v>
      </c>
      <c r="V134" s="22">
        <v>0.1</v>
      </c>
      <c r="W134" s="22">
        <v>0.1</v>
      </c>
      <c r="X134" s="21" t="s">
        <v>2058</v>
      </c>
      <c r="Z134" s="21">
        <f t="shared" si="6"/>
        <v>940</v>
      </c>
      <c r="AA134" s="21">
        <v>0</v>
      </c>
      <c r="AB134" s="21">
        <v>0</v>
      </c>
      <c r="AC134" s="21">
        <v>0</v>
      </c>
      <c r="AD134" s="21">
        <v>0</v>
      </c>
      <c r="AE134" s="21">
        <v>0</v>
      </c>
      <c r="AF134" s="21">
        <v>0</v>
      </c>
      <c r="AG134" s="21">
        <v>0</v>
      </c>
      <c r="AH134" s="21">
        <v>0</v>
      </c>
      <c r="AI134" s="21">
        <v>0</v>
      </c>
      <c r="AJ134" s="17" t="str">
        <f t="shared" si="8"/>
        <v>940,0,0,0,0,0,0,0,0,0</v>
      </c>
      <c r="AK134" s="22" t="s">
        <v>9861</v>
      </c>
      <c r="AL134" s="22" t="s">
        <v>2016</v>
      </c>
      <c r="AQ134" s="21">
        <v>0</v>
      </c>
      <c r="AR134" s="21">
        <v>25</v>
      </c>
      <c r="AS134" s="21">
        <v>0</v>
      </c>
    </row>
    <row r="135" spans="1:45" x14ac:dyDescent="0.25">
      <c r="A135" s="21">
        <v>134</v>
      </c>
      <c r="B135" s="35" t="s">
        <v>11017</v>
      </c>
      <c r="C135" s="21">
        <v>941</v>
      </c>
      <c r="D135" s="21" t="s">
        <v>11017</v>
      </c>
      <c r="E135" s="21" t="s">
        <v>11019</v>
      </c>
      <c r="F135" s="21" t="str">
        <f t="shared" si="7"/>
        <v>PLACEHOLDER1</v>
      </c>
      <c r="G135" s="21" t="s">
        <v>177</v>
      </c>
      <c r="I135" s="22" t="s">
        <v>4588</v>
      </c>
      <c r="J135" s="94" t="s">
        <v>5421</v>
      </c>
      <c r="K135" s="22" t="s">
        <v>5422</v>
      </c>
      <c r="L135" s="22">
        <v>0</v>
      </c>
      <c r="M135" s="22" t="s">
        <v>11021</v>
      </c>
      <c r="N135" s="22">
        <v>255</v>
      </c>
      <c r="O135" s="22">
        <v>70</v>
      </c>
      <c r="P135" s="22" t="s">
        <v>3749</v>
      </c>
      <c r="R135" s="22" t="s">
        <v>10705</v>
      </c>
      <c r="S135" s="22" t="s">
        <v>2061</v>
      </c>
      <c r="T135" s="21" t="s">
        <v>2024</v>
      </c>
      <c r="U135" s="21">
        <v>4080</v>
      </c>
      <c r="V135" s="22">
        <v>0.1</v>
      </c>
      <c r="W135" s="22">
        <v>0.1</v>
      </c>
      <c r="X135" s="21" t="s">
        <v>2058</v>
      </c>
      <c r="Z135" s="21">
        <f t="shared" si="6"/>
        <v>941</v>
      </c>
      <c r="AA135" s="21">
        <v>0</v>
      </c>
      <c r="AB135" s="21">
        <v>0</v>
      </c>
      <c r="AC135" s="21">
        <v>0</v>
      </c>
      <c r="AD135" s="21">
        <v>0</v>
      </c>
      <c r="AE135" s="21">
        <v>0</v>
      </c>
      <c r="AF135" s="21">
        <v>0</v>
      </c>
      <c r="AG135" s="21">
        <v>0</v>
      </c>
      <c r="AH135" s="21">
        <v>0</v>
      </c>
      <c r="AI135" s="21">
        <v>0</v>
      </c>
      <c r="AJ135" s="17" t="str">
        <f t="shared" si="8"/>
        <v>941,0,0,0,0,0,0,0,0,0</v>
      </c>
      <c r="AK135" s="22" t="s">
        <v>9861</v>
      </c>
      <c r="AL135" s="22" t="s">
        <v>2016</v>
      </c>
      <c r="AQ135" s="21">
        <v>0</v>
      </c>
      <c r="AR135" s="21">
        <v>25</v>
      </c>
      <c r="AS135" s="21">
        <v>0</v>
      </c>
    </row>
    <row r="136" spans="1:45" x14ac:dyDescent="0.25">
      <c r="A136" s="21">
        <v>135</v>
      </c>
      <c r="B136" t="s">
        <v>1375</v>
      </c>
      <c r="C136" s="21">
        <v>942</v>
      </c>
      <c r="D136" t="s">
        <v>392</v>
      </c>
      <c r="E136" s="21" t="s">
        <v>10940</v>
      </c>
      <c r="F136" s="21" t="str">
        <f t="shared" si="7"/>
        <v>DARTORANGE</v>
      </c>
      <c r="G136" s="21" t="s">
        <v>185</v>
      </c>
      <c r="H136" s="21" t="s">
        <v>178</v>
      </c>
      <c r="I136" s="22" t="s">
        <v>4588</v>
      </c>
      <c r="J136" s="94" t="s">
        <v>5421</v>
      </c>
      <c r="K136" s="22" t="s">
        <v>5422</v>
      </c>
      <c r="L136" s="22">
        <v>0</v>
      </c>
      <c r="M136" s="22" t="s">
        <v>11021</v>
      </c>
      <c r="N136" s="22">
        <v>255</v>
      </c>
      <c r="O136" s="22">
        <v>70</v>
      </c>
      <c r="P136" s="22" t="s">
        <v>3749</v>
      </c>
      <c r="R136" s="22" t="s">
        <v>10705</v>
      </c>
      <c r="S136" s="22" t="s">
        <v>2061</v>
      </c>
      <c r="T136" s="21" t="s">
        <v>2024</v>
      </c>
      <c r="U136" s="21">
        <v>4080</v>
      </c>
      <c r="V136" s="22">
        <v>0.1</v>
      </c>
      <c r="W136" s="22">
        <v>0.1</v>
      </c>
      <c r="X136" s="21" t="s">
        <v>2058</v>
      </c>
      <c r="Z136" s="21">
        <f t="shared" si="6"/>
        <v>942</v>
      </c>
      <c r="AA136" s="21">
        <v>0</v>
      </c>
      <c r="AB136" s="21">
        <v>0</v>
      </c>
      <c r="AC136" s="21">
        <v>0</v>
      </c>
      <c r="AD136" s="21">
        <v>0</v>
      </c>
      <c r="AE136" s="21">
        <v>0</v>
      </c>
      <c r="AF136" s="21">
        <v>0</v>
      </c>
      <c r="AG136" s="21">
        <v>0</v>
      </c>
      <c r="AH136" s="21">
        <v>0</v>
      </c>
      <c r="AI136" s="21">
        <v>0</v>
      </c>
      <c r="AJ136" s="17" t="str">
        <f t="shared" si="8"/>
        <v>942,0,0,0,0,0,0,0,0,0</v>
      </c>
      <c r="AK136" s="22" t="s">
        <v>9861</v>
      </c>
      <c r="AL136" s="22" t="s">
        <v>2016</v>
      </c>
      <c r="AQ136" s="21">
        <v>0</v>
      </c>
      <c r="AR136" s="21">
        <v>25</v>
      </c>
      <c r="AS136" s="21">
        <v>0</v>
      </c>
    </row>
    <row r="137" spans="1:45" x14ac:dyDescent="0.25">
      <c r="A137" s="21">
        <v>136</v>
      </c>
      <c r="B137" t="s">
        <v>1375</v>
      </c>
      <c r="C137" s="21">
        <v>943</v>
      </c>
      <c r="D137" t="s">
        <v>429</v>
      </c>
      <c r="E137" s="21" t="s">
        <v>10938</v>
      </c>
      <c r="F137" s="21" t="str">
        <f t="shared" si="7"/>
        <v>CHILDKHAN</v>
      </c>
      <c r="G137" s="21" t="s">
        <v>177</v>
      </c>
      <c r="H137" s="21" t="s">
        <v>193</v>
      </c>
      <c r="I137" s="22" t="s">
        <v>4588</v>
      </c>
      <c r="J137" s="94" t="s">
        <v>5421</v>
      </c>
      <c r="K137" s="22" t="s">
        <v>5422</v>
      </c>
      <c r="L137" s="22">
        <v>0</v>
      </c>
      <c r="M137" s="22" t="s">
        <v>11021</v>
      </c>
      <c r="N137" s="22">
        <v>255</v>
      </c>
      <c r="O137" s="22">
        <v>70</v>
      </c>
      <c r="P137" s="22" t="s">
        <v>3749</v>
      </c>
      <c r="R137" s="22" t="s">
        <v>10705</v>
      </c>
      <c r="S137" s="22" t="s">
        <v>2061</v>
      </c>
      <c r="T137" s="21" t="s">
        <v>2024</v>
      </c>
      <c r="U137" s="21">
        <v>4080</v>
      </c>
      <c r="V137" s="22">
        <v>0.1</v>
      </c>
      <c r="W137" s="22">
        <v>0.1</v>
      </c>
      <c r="X137" s="21" t="s">
        <v>2058</v>
      </c>
      <c r="Z137" s="21">
        <f t="shared" si="6"/>
        <v>943</v>
      </c>
      <c r="AA137" s="21">
        <v>0</v>
      </c>
      <c r="AB137" s="21">
        <v>0</v>
      </c>
      <c r="AC137" s="21">
        <v>0</v>
      </c>
      <c r="AD137" s="21">
        <v>0</v>
      </c>
      <c r="AE137" s="21">
        <v>0</v>
      </c>
      <c r="AF137" s="21">
        <v>0</v>
      </c>
      <c r="AG137" s="21">
        <v>0</v>
      </c>
      <c r="AH137" s="21">
        <v>0</v>
      </c>
      <c r="AI137" s="21">
        <v>0</v>
      </c>
      <c r="AJ137" s="17" t="str">
        <f t="shared" si="8"/>
        <v>943,0,0,0,0,0,0,0,0,0</v>
      </c>
      <c r="AK137" s="22" t="s">
        <v>9861</v>
      </c>
      <c r="AL137" s="22" t="s">
        <v>2016</v>
      </c>
      <c r="AQ137" s="21">
        <v>0</v>
      </c>
      <c r="AR137" s="21">
        <v>25</v>
      </c>
      <c r="AS137" s="21">
        <v>0</v>
      </c>
    </row>
    <row r="138" spans="1:45" x14ac:dyDescent="0.25">
      <c r="A138" s="21">
        <v>137</v>
      </c>
      <c r="B138" t="s">
        <v>1375</v>
      </c>
      <c r="C138" s="21">
        <v>944</v>
      </c>
      <c r="D138" t="s">
        <v>429</v>
      </c>
      <c r="E138" s="21" t="s">
        <v>10939</v>
      </c>
      <c r="F138" s="21" t="str">
        <f t="shared" si="7"/>
        <v>NONNAKHAN</v>
      </c>
      <c r="G138" s="21" t="s">
        <v>177</v>
      </c>
      <c r="H138" s="21" t="s">
        <v>193</v>
      </c>
      <c r="I138" s="22" t="s">
        <v>4588</v>
      </c>
      <c r="J138" s="94" t="s">
        <v>5421</v>
      </c>
      <c r="K138" s="22" t="s">
        <v>5422</v>
      </c>
      <c r="L138" s="22">
        <v>0</v>
      </c>
      <c r="M138" s="22" t="s">
        <v>11021</v>
      </c>
      <c r="N138" s="22">
        <v>255</v>
      </c>
      <c r="O138" s="22">
        <v>70</v>
      </c>
      <c r="P138" s="22" t="s">
        <v>3749</v>
      </c>
      <c r="R138" s="22" t="s">
        <v>10705</v>
      </c>
      <c r="S138" s="22" t="s">
        <v>2061</v>
      </c>
      <c r="T138" s="21" t="s">
        <v>2024</v>
      </c>
      <c r="U138" s="21">
        <v>4080</v>
      </c>
      <c r="V138" s="22">
        <v>0.1</v>
      </c>
      <c r="W138" s="22">
        <v>0.1</v>
      </c>
      <c r="X138" s="21" t="s">
        <v>2058</v>
      </c>
      <c r="Z138" s="21">
        <f t="shared" si="6"/>
        <v>944</v>
      </c>
      <c r="AA138" s="21">
        <v>0</v>
      </c>
      <c r="AB138" s="21">
        <v>0</v>
      </c>
      <c r="AC138" s="21">
        <v>0</v>
      </c>
      <c r="AD138" s="21">
        <v>0</v>
      </c>
      <c r="AE138" s="21">
        <v>0</v>
      </c>
      <c r="AF138" s="21">
        <v>0</v>
      </c>
      <c r="AG138" s="21">
        <v>0</v>
      </c>
      <c r="AH138" s="21">
        <v>0</v>
      </c>
      <c r="AI138" s="21">
        <v>0</v>
      </c>
      <c r="AJ138" s="17" t="str">
        <f t="shared" si="8"/>
        <v>944,0,0,0,0,0,0,0,0,0</v>
      </c>
      <c r="AK138" s="22" t="s">
        <v>9861</v>
      </c>
      <c r="AL138" s="22" t="s">
        <v>2016</v>
      </c>
      <c r="AQ138" s="21">
        <v>0</v>
      </c>
      <c r="AR138" s="21">
        <v>25</v>
      </c>
      <c r="AS138" s="21">
        <v>0</v>
      </c>
    </row>
    <row r="139" spans="1:45" x14ac:dyDescent="0.25">
      <c r="A139" s="21">
        <v>138</v>
      </c>
      <c r="B139" t="s">
        <v>10946</v>
      </c>
      <c r="C139" s="21">
        <v>945</v>
      </c>
      <c r="D139" t="s">
        <v>437</v>
      </c>
      <c r="E139" s="21" t="s">
        <v>10937</v>
      </c>
      <c r="F139" s="21" t="str">
        <f t="shared" si="7"/>
        <v>MIMESR</v>
      </c>
      <c r="G139" s="21" t="s">
        <v>186</v>
      </c>
      <c r="H139" s="21" t="s">
        <v>190</v>
      </c>
      <c r="I139" s="22" t="s">
        <v>4588</v>
      </c>
      <c r="J139" s="94" t="s">
        <v>5421</v>
      </c>
      <c r="K139" s="22" t="s">
        <v>5422</v>
      </c>
      <c r="L139" s="22">
        <v>0</v>
      </c>
      <c r="M139" s="22" t="s">
        <v>11021</v>
      </c>
      <c r="N139" s="22">
        <v>255</v>
      </c>
      <c r="O139" s="22">
        <v>70</v>
      </c>
      <c r="P139" s="22" t="s">
        <v>3749</v>
      </c>
      <c r="R139" s="22" t="s">
        <v>10705</v>
      </c>
      <c r="S139" s="22" t="s">
        <v>2061</v>
      </c>
      <c r="T139" s="21" t="s">
        <v>2024</v>
      </c>
      <c r="U139" s="21">
        <v>4080</v>
      </c>
      <c r="V139" s="22">
        <v>0.1</v>
      </c>
      <c r="W139" s="22">
        <v>0.1</v>
      </c>
      <c r="X139" s="21" t="s">
        <v>2058</v>
      </c>
      <c r="Z139" s="21">
        <f t="shared" si="6"/>
        <v>945</v>
      </c>
      <c r="AA139" s="21">
        <v>0</v>
      </c>
      <c r="AB139" s="21">
        <v>0</v>
      </c>
      <c r="AC139" s="21">
        <v>0</v>
      </c>
      <c r="AD139" s="21">
        <v>0</v>
      </c>
      <c r="AE139" s="21">
        <v>0</v>
      </c>
      <c r="AF139" s="21">
        <v>0</v>
      </c>
      <c r="AG139" s="21">
        <v>0</v>
      </c>
      <c r="AH139" s="21">
        <v>0</v>
      </c>
      <c r="AI139" s="21">
        <v>0</v>
      </c>
      <c r="AJ139" s="17" t="str">
        <f t="shared" si="8"/>
        <v>945,0,0,0,0,0,0,0,0,0</v>
      </c>
      <c r="AK139" s="22" t="s">
        <v>9861</v>
      </c>
      <c r="AL139" s="22" t="s">
        <v>2016</v>
      </c>
      <c r="AQ139" s="21">
        <v>0</v>
      </c>
      <c r="AR139" s="21">
        <v>25</v>
      </c>
      <c r="AS139" s="21">
        <v>0</v>
      </c>
    </row>
    <row r="140" spans="1:45" x14ac:dyDescent="0.25">
      <c r="A140" s="21">
        <v>139</v>
      </c>
      <c r="B140" t="s">
        <v>7009</v>
      </c>
      <c r="C140" s="21">
        <v>946</v>
      </c>
      <c r="D140" t="s">
        <v>442</v>
      </c>
      <c r="E140" s="21" t="s">
        <v>10936</v>
      </c>
      <c r="F140" s="21" t="str">
        <f t="shared" si="7"/>
        <v>LANSIR</v>
      </c>
      <c r="G140" s="21" t="s">
        <v>170</v>
      </c>
      <c r="H140" s="21" t="s">
        <v>185</v>
      </c>
      <c r="I140" s="22" t="s">
        <v>4588</v>
      </c>
      <c r="J140" s="94" t="s">
        <v>5421</v>
      </c>
      <c r="K140" s="22" t="s">
        <v>5422</v>
      </c>
      <c r="L140" s="22">
        <v>0</v>
      </c>
      <c r="M140" s="22" t="s">
        <v>11021</v>
      </c>
      <c r="N140" s="22">
        <v>255</v>
      </c>
      <c r="O140" s="22">
        <v>70</v>
      </c>
      <c r="P140" s="22" t="s">
        <v>3749</v>
      </c>
      <c r="R140" s="22" t="s">
        <v>10705</v>
      </c>
      <c r="S140" s="22" t="s">
        <v>2061</v>
      </c>
      <c r="T140" s="21" t="s">
        <v>2024</v>
      </c>
      <c r="U140" s="21">
        <v>4080</v>
      </c>
      <c r="V140" s="22">
        <v>0.1</v>
      </c>
      <c r="W140" s="22">
        <v>0.1</v>
      </c>
      <c r="X140" s="21" t="s">
        <v>2058</v>
      </c>
      <c r="Z140" s="21">
        <f t="shared" si="6"/>
        <v>946</v>
      </c>
      <c r="AA140" s="21">
        <v>0</v>
      </c>
      <c r="AB140" s="21">
        <v>0</v>
      </c>
      <c r="AC140" s="21">
        <v>0</v>
      </c>
      <c r="AD140" s="21">
        <v>0</v>
      </c>
      <c r="AE140" s="21">
        <v>0</v>
      </c>
      <c r="AF140" s="21">
        <v>0</v>
      </c>
      <c r="AG140" s="21">
        <v>0</v>
      </c>
      <c r="AH140" s="21">
        <v>0</v>
      </c>
      <c r="AI140" s="21">
        <v>0</v>
      </c>
      <c r="AJ140" s="17" t="str">
        <f t="shared" si="8"/>
        <v>946,0,0,0,0,0,0,0,0,0</v>
      </c>
      <c r="AK140" s="22" t="s">
        <v>9861</v>
      </c>
      <c r="AL140" s="22" t="s">
        <v>2016</v>
      </c>
      <c r="AQ140" s="21">
        <v>0</v>
      </c>
      <c r="AR140" s="21">
        <v>25</v>
      </c>
      <c r="AS140" s="21">
        <v>0</v>
      </c>
    </row>
    <row r="141" spans="1:45" x14ac:dyDescent="0.25">
      <c r="A141" s="21">
        <v>140</v>
      </c>
      <c r="B141" t="s">
        <v>10946</v>
      </c>
      <c r="C141" s="21">
        <v>947</v>
      </c>
      <c r="D141" t="s">
        <v>439</v>
      </c>
      <c r="E141" s="21" t="s">
        <v>10934</v>
      </c>
      <c r="F141" s="21" t="str">
        <f t="shared" si="7"/>
        <v>SAJYNX</v>
      </c>
      <c r="G141" s="21" t="s">
        <v>164</v>
      </c>
      <c r="H141" s="21" t="s">
        <v>186</v>
      </c>
      <c r="I141" s="22" t="s">
        <v>4588</v>
      </c>
      <c r="J141" s="94" t="s">
        <v>5421</v>
      </c>
      <c r="K141" s="22" t="s">
        <v>5422</v>
      </c>
      <c r="L141" s="22">
        <v>0</v>
      </c>
      <c r="M141" s="22" t="s">
        <v>11021</v>
      </c>
      <c r="N141" s="22">
        <v>255</v>
      </c>
      <c r="O141" s="22">
        <v>70</v>
      </c>
      <c r="P141" s="22" t="s">
        <v>3749</v>
      </c>
      <c r="R141" s="22" t="s">
        <v>10705</v>
      </c>
      <c r="S141" s="22" t="s">
        <v>2061</v>
      </c>
      <c r="T141" s="21" t="s">
        <v>2024</v>
      </c>
      <c r="U141" s="21">
        <v>4080</v>
      </c>
      <c r="V141" s="22">
        <v>0.1</v>
      </c>
      <c r="W141" s="22">
        <v>0.1</v>
      </c>
      <c r="X141" s="21" t="s">
        <v>2058</v>
      </c>
      <c r="Z141" s="21">
        <f t="shared" si="6"/>
        <v>947</v>
      </c>
      <c r="AA141" s="21">
        <v>0</v>
      </c>
      <c r="AB141" s="21">
        <v>0</v>
      </c>
      <c r="AC141" s="21">
        <v>0</v>
      </c>
      <c r="AD141" s="21">
        <v>0</v>
      </c>
      <c r="AE141" s="21">
        <v>0</v>
      </c>
      <c r="AF141" s="21">
        <v>0</v>
      </c>
      <c r="AG141" s="21">
        <v>0</v>
      </c>
      <c r="AH141" s="21">
        <v>0</v>
      </c>
      <c r="AI141" s="21">
        <v>0</v>
      </c>
      <c r="AJ141" s="17" t="str">
        <f t="shared" si="8"/>
        <v>947,0,0,0,0,0,0,0,0,0</v>
      </c>
      <c r="AK141" s="22" t="s">
        <v>9861</v>
      </c>
      <c r="AL141" s="22" t="s">
        <v>2016</v>
      </c>
      <c r="AQ141" s="21">
        <v>0</v>
      </c>
      <c r="AR141" s="21">
        <v>25</v>
      </c>
      <c r="AS141" s="21">
        <v>0</v>
      </c>
    </row>
    <row r="142" spans="1:45" x14ac:dyDescent="0.25">
      <c r="A142" s="21">
        <v>141</v>
      </c>
      <c r="B142" t="s">
        <v>444</v>
      </c>
      <c r="C142" s="21">
        <v>948</v>
      </c>
      <c r="D142" t="s">
        <v>444</v>
      </c>
      <c r="E142" s="21" t="s">
        <v>10935</v>
      </c>
      <c r="F142" s="21" t="str">
        <f t="shared" si="7"/>
        <v>CALFOS</v>
      </c>
      <c r="G142" s="21" t="s">
        <v>177</v>
      </c>
      <c r="I142" s="22" t="s">
        <v>4588</v>
      </c>
      <c r="J142" s="94" t="s">
        <v>5421</v>
      </c>
      <c r="K142" s="22" t="s">
        <v>5422</v>
      </c>
      <c r="L142" s="22">
        <v>0</v>
      </c>
      <c r="M142" s="22" t="s">
        <v>11021</v>
      </c>
      <c r="N142" s="22">
        <v>255</v>
      </c>
      <c r="O142" s="22">
        <v>70</v>
      </c>
      <c r="P142" s="22" t="s">
        <v>3749</v>
      </c>
      <c r="R142" s="22" t="s">
        <v>10705</v>
      </c>
      <c r="S142" s="22" t="s">
        <v>2061</v>
      </c>
      <c r="T142" s="21" t="s">
        <v>2024</v>
      </c>
      <c r="U142" s="21">
        <v>4080</v>
      </c>
      <c r="V142" s="22">
        <v>0.1</v>
      </c>
      <c r="W142" s="22">
        <v>0.1</v>
      </c>
      <c r="X142" s="21" t="s">
        <v>2058</v>
      </c>
      <c r="Z142" s="21">
        <f t="shared" si="6"/>
        <v>948</v>
      </c>
      <c r="AA142" s="21">
        <v>0</v>
      </c>
      <c r="AB142" s="21">
        <v>0</v>
      </c>
      <c r="AC142" s="21">
        <v>0</v>
      </c>
      <c r="AD142" s="21">
        <v>0</v>
      </c>
      <c r="AE142" s="21">
        <v>0</v>
      </c>
      <c r="AF142" s="21">
        <v>0</v>
      </c>
      <c r="AG142" s="21">
        <v>0</v>
      </c>
      <c r="AH142" s="21">
        <v>0</v>
      </c>
      <c r="AI142" s="21">
        <v>0</v>
      </c>
      <c r="AJ142" s="17" t="str">
        <f t="shared" si="8"/>
        <v>948,0,0,0,0,0,0,0,0,0</v>
      </c>
      <c r="AK142" s="22" t="s">
        <v>9861</v>
      </c>
      <c r="AL142" s="22" t="s">
        <v>2016</v>
      </c>
      <c r="AQ142" s="21">
        <v>0</v>
      </c>
      <c r="AR142" s="21">
        <v>25</v>
      </c>
      <c r="AS142" s="21">
        <v>0</v>
      </c>
    </row>
    <row r="143" spans="1:45" x14ac:dyDescent="0.25">
      <c r="A143" s="21">
        <v>142</v>
      </c>
      <c r="B143" t="s">
        <v>1375</v>
      </c>
      <c r="C143" s="21">
        <v>949</v>
      </c>
      <c r="D143" s="21" t="s">
        <v>566</v>
      </c>
      <c r="E143" s="21" t="s">
        <v>10958</v>
      </c>
      <c r="F143" s="21" t="str">
        <f t="shared" si="7"/>
        <v>MILPANZER</v>
      </c>
      <c r="G143" s="21" t="s">
        <v>177</v>
      </c>
      <c r="H143" s="21" t="s">
        <v>193</v>
      </c>
      <c r="I143" s="22" t="s">
        <v>4588</v>
      </c>
      <c r="J143" s="94" t="s">
        <v>5421</v>
      </c>
      <c r="K143" s="22" t="s">
        <v>5422</v>
      </c>
      <c r="L143" s="22">
        <v>0</v>
      </c>
      <c r="M143" s="22" t="s">
        <v>11021</v>
      </c>
      <c r="N143" s="22">
        <v>255</v>
      </c>
      <c r="O143" s="22">
        <v>70</v>
      </c>
      <c r="P143" s="22" t="s">
        <v>3749</v>
      </c>
      <c r="R143" s="22" t="s">
        <v>10705</v>
      </c>
      <c r="S143" s="22" t="s">
        <v>2061</v>
      </c>
      <c r="T143" s="21" t="s">
        <v>2024</v>
      </c>
      <c r="U143" s="21">
        <v>4080</v>
      </c>
      <c r="V143" s="22">
        <v>0.1</v>
      </c>
      <c r="W143" s="22">
        <v>0.1</v>
      </c>
      <c r="X143" s="21" t="s">
        <v>2058</v>
      </c>
      <c r="Z143" s="21">
        <f t="shared" si="6"/>
        <v>949</v>
      </c>
      <c r="AA143" s="21">
        <v>0</v>
      </c>
      <c r="AB143" s="21">
        <v>0</v>
      </c>
      <c r="AC143" s="21">
        <v>0</v>
      </c>
      <c r="AD143" s="21">
        <v>0</v>
      </c>
      <c r="AE143" s="21">
        <v>0</v>
      </c>
      <c r="AF143" s="21">
        <v>0</v>
      </c>
      <c r="AG143" s="21">
        <v>0</v>
      </c>
      <c r="AH143" s="21">
        <v>0</v>
      </c>
      <c r="AI143" s="21">
        <v>0</v>
      </c>
      <c r="AJ143" s="17" t="str">
        <f t="shared" si="8"/>
        <v>949,0,0,0,0,0,0,0,0,0</v>
      </c>
      <c r="AK143" s="22" t="s">
        <v>9861</v>
      </c>
      <c r="AL143" s="22" t="s">
        <v>2016</v>
      </c>
      <c r="AQ143" s="21">
        <v>0</v>
      </c>
      <c r="AR143" s="21">
        <v>25</v>
      </c>
      <c r="AS143" s="21">
        <v>0</v>
      </c>
    </row>
    <row r="144" spans="1:45" x14ac:dyDescent="0.25">
      <c r="A144" s="21">
        <v>143</v>
      </c>
      <c r="B144" t="s">
        <v>10625</v>
      </c>
      <c r="C144" s="21">
        <v>950</v>
      </c>
      <c r="D144" t="s">
        <v>448</v>
      </c>
      <c r="E144" s="21" t="s">
        <v>10941</v>
      </c>
      <c r="F144" s="21" t="str">
        <f>+SUBSTITUTE(SUBSTITUTE(SUBSTITUTE(UPPER(E144)," ",""),"'",""),".","")</f>
        <v>NESSIE</v>
      </c>
      <c r="G144" s="21" t="s">
        <v>164</v>
      </c>
      <c r="H144" s="21" t="s">
        <v>179</v>
      </c>
      <c r="I144" s="22" t="s">
        <v>4588</v>
      </c>
      <c r="J144" s="94" t="s">
        <v>5421</v>
      </c>
      <c r="K144" s="22" t="s">
        <v>5422</v>
      </c>
      <c r="L144" s="22">
        <v>0</v>
      </c>
      <c r="M144" s="22" t="s">
        <v>11021</v>
      </c>
      <c r="N144" s="22">
        <v>255</v>
      </c>
      <c r="O144" s="22">
        <v>70</v>
      </c>
      <c r="P144" s="22" t="s">
        <v>3749</v>
      </c>
      <c r="R144" s="22" t="s">
        <v>10705</v>
      </c>
      <c r="S144" s="22" t="s">
        <v>2061</v>
      </c>
      <c r="T144" s="21" t="s">
        <v>2024</v>
      </c>
      <c r="U144" s="21">
        <v>4080</v>
      </c>
      <c r="V144" s="22">
        <v>0.1</v>
      </c>
      <c r="W144" s="22">
        <v>0.1</v>
      </c>
      <c r="X144" s="21" t="s">
        <v>2058</v>
      </c>
      <c r="Z144" s="21">
        <f t="shared" si="6"/>
        <v>950</v>
      </c>
      <c r="AA144" s="21">
        <v>0</v>
      </c>
      <c r="AB144" s="21">
        <v>0</v>
      </c>
      <c r="AC144" s="21">
        <v>0</v>
      </c>
      <c r="AD144" s="21">
        <v>0</v>
      </c>
      <c r="AE144" s="21">
        <v>0</v>
      </c>
      <c r="AF144" s="21">
        <v>0</v>
      </c>
      <c r="AG144" s="21">
        <v>0</v>
      </c>
      <c r="AH144" s="21">
        <v>0</v>
      </c>
      <c r="AI144" s="21">
        <v>0</v>
      </c>
      <c r="AJ144" s="17" t="str">
        <f t="shared" si="8"/>
        <v>950,0,0,0,0,0,0,0,0,0</v>
      </c>
      <c r="AK144" s="22" t="s">
        <v>9861</v>
      </c>
      <c r="AL144" s="22" t="s">
        <v>2016</v>
      </c>
      <c r="AQ144" s="21">
        <v>0</v>
      </c>
      <c r="AR144" s="21">
        <v>25</v>
      </c>
      <c r="AS144" s="21">
        <v>0</v>
      </c>
    </row>
    <row r="145" spans="1:45" x14ac:dyDescent="0.25">
      <c r="A145" s="21">
        <v>144</v>
      </c>
      <c r="B145" t="s">
        <v>7009</v>
      </c>
      <c r="C145" s="21">
        <v>951</v>
      </c>
      <c r="D145" t="s">
        <v>448</v>
      </c>
      <c r="E145" s="21" t="s">
        <v>10942</v>
      </c>
      <c r="F145" s="21" t="str">
        <f>+SUBSTITUTE(SUBSTITUTE(SUBSTITUTE(UPPER(E145)," ",""),"'",""),".","")</f>
        <v>LACHNESS</v>
      </c>
      <c r="G145" s="21" t="s">
        <v>164</v>
      </c>
      <c r="H145" s="21" t="s">
        <v>179</v>
      </c>
      <c r="I145" s="22" t="s">
        <v>4588</v>
      </c>
      <c r="J145" s="94" t="s">
        <v>5421</v>
      </c>
      <c r="K145" s="22" t="s">
        <v>5422</v>
      </c>
      <c r="L145" s="22">
        <v>0</v>
      </c>
      <c r="M145" s="22" t="s">
        <v>11021</v>
      </c>
      <c r="N145" s="22">
        <v>255</v>
      </c>
      <c r="O145" s="22">
        <v>70</v>
      </c>
      <c r="P145" s="22" t="s">
        <v>3749</v>
      </c>
      <c r="R145" s="22" t="s">
        <v>10705</v>
      </c>
      <c r="S145" s="22" t="s">
        <v>2061</v>
      </c>
      <c r="T145" s="21" t="s">
        <v>2024</v>
      </c>
      <c r="U145" s="21">
        <v>4080</v>
      </c>
      <c r="V145" s="22">
        <v>0.1</v>
      </c>
      <c r="W145" s="22">
        <v>0.1</v>
      </c>
      <c r="X145" s="21" t="s">
        <v>2058</v>
      </c>
      <c r="Z145" s="21">
        <f t="shared" si="6"/>
        <v>951</v>
      </c>
      <c r="AA145" s="21">
        <v>0</v>
      </c>
      <c r="AB145" s="21">
        <v>0</v>
      </c>
      <c r="AC145" s="21">
        <v>0</v>
      </c>
      <c r="AD145" s="21">
        <v>0</v>
      </c>
      <c r="AE145" s="21">
        <v>0</v>
      </c>
      <c r="AF145" s="21">
        <v>0</v>
      </c>
      <c r="AG145" s="21">
        <v>0</v>
      </c>
      <c r="AH145" s="21">
        <v>0</v>
      </c>
      <c r="AI145" s="21">
        <v>0</v>
      </c>
      <c r="AJ145" s="17" t="str">
        <f t="shared" si="8"/>
        <v>951,0,0,0,0,0,0,0,0,0</v>
      </c>
      <c r="AK145" s="22" t="s">
        <v>9861</v>
      </c>
      <c r="AL145" s="22" t="s">
        <v>2016</v>
      </c>
      <c r="AQ145" s="21">
        <v>0</v>
      </c>
      <c r="AR145" s="21">
        <v>25</v>
      </c>
      <c r="AS145" s="21">
        <v>0</v>
      </c>
    </row>
    <row r="146" spans="1:45" x14ac:dyDescent="0.25">
      <c r="A146" s="21">
        <v>145</v>
      </c>
      <c r="B146" t="s">
        <v>1375</v>
      </c>
      <c r="C146" s="21">
        <v>952</v>
      </c>
      <c r="D146" t="s">
        <v>449</v>
      </c>
      <c r="E146" s="21" t="s">
        <v>10943</v>
      </c>
      <c r="F146" s="21" t="str">
        <f>+SUBSTITUTE(SUBSTITUTE(SUBSTITUTE(UPPER(E146)," ",""),"'",""),".","")</f>
        <v>DITTRI</v>
      </c>
      <c r="G146" s="21" t="s">
        <v>193</v>
      </c>
      <c r="I146" s="22" t="s">
        <v>4588</v>
      </c>
      <c r="J146" s="94" t="s">
        <v>5421</v>
      </c>
      <c r="K146" s="22" t="s">
        <v>5422</v>
      </c>
      <c r="L146" s="22">
        <v>0</v>
      </c>
      <c r="M146" s="22" t="s">
        <v>11021</v>
      </c>
      <c r="N146" s="22">
        <v>255</v>
      </c>
      <c r="O146" s="22">
        <v>70</v>
      </c>
      <c r="P146" s="22" t="s">
        <v>3749</v>
      </c>
      <c r="R146" s="22" t="s">
        <v>10705</v>
      </c>
      <c r="S146" s="22" t="s">
        <v>2061</v>
      </c>
      <c r="T146" s="21" t="s">
        <v>2024</v>
      </c>
      <c r="U146" s="21">
        <v>4080</v>
      </c>
      <c r="V146" s="22">
        <v>0.1</v>
      </c>
      <c r="W146" s="22">
        <v>0.1</v>
      </c>
      <c r="X146" s="21" t="s">
        <v>2058</v>
      </c>
      <c r="Z146" s="21">
        <f t="shared" si="6"/>
        <v>952</v>
      </c>
      <c r="AA146" s="21">
        <v>0</v>
      </c>
      <c r="AB146" s="21">
        <v>0</v>
      </c>
      <c r="AC146" s="21">
        <v>0</v>
      </c>
      <c r="AD146" s="21">
        <v>0</v>
      </c>
      <c r="AE146" s="21">
        <v>0</v>
      </c>
      <c r="AF146" s="21">
        <v>0</v>
      </c>
      <c r="AG146" s="21">
        <v>0</v>
      </c>
      <c r="AH146" s="21">
        <v>0</v>
      </c>
      <c r="AI146" s="21">
        <v>0</v>
      </c>
      <c r="AJ146" s="17" t="str">
        <f t="shared" si="8"/>
        <v>952,0,0,0,0,0,0,0,0,0</v>
      </c>
      <c r="AK146" s="22" t="s">
        <v>9861</v>
      </c>
      <c r="AL146" s="22" t="s">
        <v>2016</v>
      </c>
      <c r="AQ146" s="21">
        <v>0</v>
      </c>
      <c r="AR146" s="21">
        <v>25</v>
      </c>
      <c r="AS146" s="21">
        <v>0</v>
      </c>
    </row>
    <row r="147" spans="1:45" x14ac:dyDescent="0.25">
      <c r="A147" s="21">
        <v>146</v>
      </c>
      <c r="B147" t="s">
        <v>7009</v>
      </c>
      <c r="C147" s="21">
        <v>953</v>
      </c>
      <c r="D147" t="s">
        <v>459</v>
      </c>
      <c r="E147" s="21" t="s">
        <v>10944</v>
      </c>
      <c r="F147" s="21" t="str">
        <f>+SUBSTITUTE(SUBSTITUTE(SUBSTITUTE(UPPER(E147)," ",""),"'",""),".","")</f>
        <v>AEROSAUR</v>
      </c>
      <c r="G147" s="21" t="s">
        <v>187</v>
      </c>
      <c r="H147" s="21" t="s">
        <v>185</v>
      </c>
      <c r="I147" s="22" t="s">
        <v>4588</v>
      </c>
      <c r="J147" s="94" t="s">
        <v>5421</v>
      </c>
      <c r="K147" s="22" t="s">
        <v>5422</v>
      </c>
      <c r="L147" s="22">
        <v>0</v>
      </c>
      <c r="M147" s="22" t="s">
        <v>11021</v>
      </c>
      <c r="N147" s="22">
        <v>255</v>
      </c>
      <c r="O147" s="22">
        <v>70</v>
      </c>
      <c r="P147" s="22" t="s">
        <v>3749</v>
      </c>
      <c r="R147" s="22" t="s">
        <v>10705</v>
      </c>
      <c r="S147" s="22" t="s">
        <v>2061</v>
      </c>
      <c r="T147" s="21" t="s">
        <v>2024</v>
      </c>
      <c r="U147" s="21">
        <v>4080</v>
      </c>
      <c r="V147" s="22">
        <v>0.1</v>
      </c>
      <c r="W147" s="22">
        <v>0.1</v>
      </c>
      <c r="X147" s="21" t="s">
        <v>2058</v>
      </c>
      <c r="Z147" s="21">
        <f t="shared" si="6"/>
        <v>953</v>
      </c>
      <c r="AA147" s="21">
        <v>0</v>
      </c>
      <c r="AB147" s="21">
        <v>0</v>
      </c>
      <c r="AC147" s="21">
        <v>0</v>
      </c>
      <c r="AD147" s="21">
        <v>0</v>
      </c>
      <c r="AE147" s="21">
        <v>0</v>
      </c>
      <c r="AF147" s="21">
        <v>0</v>
      </c>
      <c r="AG147" s="21">
        <v>0</v>
      </c>
      <c r="AH147" s="21">
        <v>0</v>
      </c>
      <c r="AI147" s="21">
        <v>0</v>
      </c>
      <c r="AJ147" s="17" t="str">
        <f t="shared" si="8"/>
        <v>953,0,0,0,0,0,0,0,0,0</v>
      </c>
      <c r="AK147" s="22" t="s">
        <v>9861</v>
      </c>
      <c r="AL147" s="22" t="s">
        <v>2016</v>
      </c>
      <c r="AQ147" s="21">
        <v>0</v>
      </c>
      <c r="AR147" s="21">
        <v>25</v>
      </c>
      <c r="AS147" s="21">
        <v>0</v>
      </c>
    </row>
    <row r="148" spans="1:45" x14ac:dyDescent="0.25">
      <c r="A148" s="21">
        <v>147</v>
      </c>
      <c r="B148" t="s">
        <v>7009</v>
      </c>
      <c r="C148" s="21">
        <v>954</v>
      </c>
      <c r="D148" t="s">
        <v>522</v>
      </c>
      <c r="E148" s="21" t="s">
        <v>10948</v>
      </c>
      <c r="F148" s="21" t="str">
        <f t="shared" ref="F148:F210" si="9">+SUBSTITUTE(SUBSTITUTE(SUBSTITUTE(UPPER(E148)," ",""),"'",""),".","")</f>
        <v>NOWN</v>
      </c>
      <c r="G148" s="21" t="s">
        <v>186</v>
      </c>
      <c r="I148" s="22" t="s">
        <v>4588</v>
      </c>
      <c r="J148" s="94" t="s">
        <v>5421</v>
      </c>
      <c r="K148" s="22" t="s">
        <v>5422</v>
      </c>
      <c r="L148" s="22">
        <v>0</v>
      </c>
      <c r="M148" s="22" t="s">
        <v>11021</v>
      </c>
      <c r="N148" s="22">
        <v>255</v>
      </c>
      <c r="O148" s="22">
        <v>70</v>
      </c>
      <c r="P148" s="22" t="s">
        <v>3749</v>
      </c>
      <c r="R148" s="22" t="s">
        <v>10705</v>
      </c>
      <c r="S148" s="22" t="s">
        <v>2061</v>
      </c>
      <c r="T148" s="21" t="s">
        <v>2024</v>
      </c>
      <c r="U148" s="21">
        <v>4080</v>
      </c>
      <c r="V148" s="22">
        <v>0.1</v>
      </c>
      <c r="W148" s="22">
        <v>0.1</v>
      </c>
      <c r="X148" s="21" t="s">
        <v>2058</v>
      </c>
      <c r="Z148" s="21">
        <f t="shared" si="6"/>
        <v>954</v>
      </c>
      <c r="AA148" s="21">
        <v>0</v>
      </c>
      <c r="AB148" s="21">
        <v>0</v>
      </c>
      <c r="AC148" s="21">
        <v>0</v>
      </c>
      <c r="AD148" s="21">
        <v>0</v>
      </c>
      <c r="AE148" s="21">
        <v>0</v>
      </c>
      <c r="AF148" s="21">
        <v>0</v>
      </c>
      <c r="AG148" s="21">
        <v>0</v>
      </c>
      <c r="AH148" s="21">
        <v>0</v>
      </c>
      <c r="AI148" s="21">
        <v>0</v>
      </c>
      <c r="AJ148" s="17" t="str">
        <f t="shared" si="8"/>
        <v>954,0,0,0,0,0,0,0,0,0</v>
      </c>
      <c r="AK148" s="22" t="s">
        <v>9861</v>
      </c>
      <c r="AL148" s="22" t="s">
        <v>2016</v>
      </c>
      <c r="AQ148" s="21">
        <v>0</v>
      </c>
      <c r="AR148" s="21">
        <v>25</v>
      </c>
      <c r="AS148" s="21">
        <v>0</v>
      </c>
    </row>
    <row r="149" spans="1:45" x14ac:dyDescent="0.25">
      <c r="A149" s="21">
        <v>148</v>
      </c>
      <c r="B149" t="s">
        <v>1375</v>
      </c>
      <c r="C149" s="21">
        <v>955</v>
      </c>
      <c r="D149" t="s">
        <v>524</v>
      </c>
      <c r="E149" s="21" t="s">
        <v>10947</v>
      </c>
      <c r="F149" s="21" t="str">
        <f t="shared" si="9"/>
        <v>FIRAGARIF</v>
      </c>
      <c r="G149" s="21" t="s">
        <v>190</v>
      </c>
      <c r="H149" s="21" t="s">
        <v>186</v>
      </c>
      <c r="I149" s="22" t="s">
        <v>4588</v>
      </c>
      <c r="J149" s="94" t="s">
        <v>5421</v>
      </c>
      <c r="K149" s="22" t="s">
        <v>5422</v>
      </c>
      <c r="L149" s="22">
        <v>0</v>
      </c>
      <c r="M149" s="22" t="s">
        <v>11021</v>
      </c>
      <c r="N149" s="22">
        <v>255</v>
      </c>
      <c r="O149" s="22">
        <v>70</v>
      </c>
      <c r="P149" s="22" t="s">
        <v>3749</v>
      </c>
      <c r="R149" s="22" t="s">
        <v>10705</v>
      </c>
      <c r="S149" s="22" t="s">
        <v>2061</v>
      </c>
      <c r="T149" s="21" t="s">
        <v>2024</v>
      </c>
      <c r="U149" s="21">
        <v>4080</v>
      </c>
      <c r="V149" s="22">
        <v>0.1</v>
      </c>
      <c r="W149" s="22">
        <v>0.1</v>
      </c>
      <c r="X149" s="21" t="s">
        <v>2058</v>
      </c>
      <c r="Z149" s="21">
        <f t="shared" si="6"/>
        <v>955</v>
      </c>
      <c r="AA149" s="21">
        <v>0</v>
      </c>
      <c r="AB149" s="21">
        <v>0</v>
      </c>
      <c r="AC149" s="21">
        <v>0</v>
      </c>
      <c r="AD149" s="21">
        <v>0</v>
      </c>
      <c r="AE149" s="21">
        <v>0</v>
      </c>
      <c r="AF149" s="21">
        <v>0</v>
      </c>
      <c r="AG149" s="21">
        <v>0</v>
      </c>
      <c r="AH149" s="21">
        <v>0</v>
      </c>
      <c r="AI149" s="21">
        <v>0</v>
      </c>
      <c r="AJ149" s="17" t="str">
        <f t="shared" si="8"/>
        <v>955,0,0,0,0,0,0,0,0,0</v>
      </c>
      <c r="AK149" s="22" t="s">
        <v>9861</v>
      </c>
      <c r="AL149" s="22" t="s">
        <v>2016</v>
      </c>
      <c r="AQ149" s="21">
        <v>0</v>
      </c>
      <c r="AR149" s="21">
        <v>25</v>
      </c>
      <c r="AS149" s="21">
        <v>0</v>
      </c>
    </row>
    <row r="150" spans="1:45" x14ac:dyDescent="0.25">
      <c r="A150" s="21">
        <v>149</v>
      </c>
      <c r="B150" t="s">
        <v>7009</v>
      </c>
      <c r="C150" s="21">
        <v>956</v>
      </c>
      <c r="D150" t="s">
        <v>527</v>
      </c>
      <c r="E150" s="21" t="s">
        <v>10951</v>
      </c>
      <c r="F150" s="21" t="str">
        <f t="shared" si="9"/>
        <v>WYVERCE</v>
      </c>
      <c r="G150" s="21" t="s">
        <v>177</v>
      </c>
      <c r="H150" s="21" t="s">
        <v>189</v>
      </c>
      <c r="I150" s="22" t="s">
        <v>4588</v>
      </c>
      <c r="J150" s="94" t="s">
        <v>5421</v>
      </c>
      <c r="K150" s="22" t="s">
        <v>5422</v>
      </c>
      <c r="L150" s="22">
        <v>0</v>
      </c>
      <c r="M150" s="22" t="s">
        <v>11021</v>
      </c>
      <c r="N150" s="22">
        <v>255</v>
      </c>
      <c r="O150" s="22">
        <v>70</v>
      </c>
      <c r="P150" s="22" t="s">
        <v>3749</v>
      </c>
      <c r="R150" s="22" t="s">
        <v>10705</v>
      </c>
      <c r="S150" s="22" t="s">
        <v>2061</v>
      </c>
      <c r="T150" s="21" t="s">
        <v>2024</v>
      </c>
      <c r="U150" s="21">
        <v>4080</v>
      </c>
      <c r="V150" s="22">
        <v>0.1</v>
      </c>
      <c r="W150" s="22">
        <v>0.1</v>
      </c>
      <c r="X150" s="21" t="s">
        <v>2058</v>
      </c>
      <c r="Z150" s="21">
        <f t="shared" si="6"/>
        <v>956</v>
      </c>
      <c r="AA150" s="21">
        <v>0</v>
      </c>
      <c r="AB150" s="21">
        <v>0</v>
      </c>
      <c r="AC150" s="21">
        <v>0</v>
      </c>
      <c r="AD150" s="21">
        <v>0</v>
      </c>
      <c r="AE150" s="21">
        <v>0</v>
      </c>
      <c r="AF150" s="21">
        <v>0</v>
      </c>
      <c r="AG150" s="21">
        <v>0</v>
      </c>
      <c r="AH150" s="21">
        <v>0</v>
      </c>
      <c r="AI150" s="21">
        <v>0</v>
      </c>
      <c r="AJ150" s="17" t="str">
        <f t="shared" si="8"/>
        <v>956,0,0,0,0,0,0,0,0,0</v>
      </c>
      <c r="AK150" s="22" t="s">
        <v>9861</v>
      </c>
      <c r="AL150" s="22" t="s">
        <v>2016</v>
      </c>
      <c r="AQ150" s="21">
        <v>0</v>
      </c>
      <c r="AR150" s="21">
        <v>25</v>
      </c>
      <c r="AS150" s="21">
        <v>0</v>
      </c>
    </row>
    <row r="151" spans="1:45" x14ac:dyDescent="0.25">
      <c r="A151" s="21">
        <v>150</v>
      </c>
      <c r="B151" t="s">
        <v>1375</v>
      </c>
      <c r="C151" s="21">
        <v>957</v>
      </c>
      <c r="D151" t="s">
        <v>533</v>
      </c>
      <c r="E151" s="21" t="s">
        <v>10952</v>
      </c>
      <c r="F151" s="21" t="str">
        <f t="shared" si="9"/>
        <v>BOOMFISH</v>
      </c>
      <c r="G151" s="21" t="s">
        <v>183</v>
      </c>
      <c r="H151" s="21" t="s">
        <v>179</v>
      </c>
      <c r="I151" s="22" t="s">
        <v>4588</v>
      </c>
      <c r="J151" s="94" t="s">
        <v>5421</v>
      </c>
      <c r="K151" s="22" t="s">
        <v>5422</v>
      </c>
      <c r="L151" s="22">
        <v>0</v>
      </c>
      <c r="M151" s="22" t="s">
        <v>11021</v>
      </c>
      <c r="N151" s="22">
        <v>255</v>
      </c>
      <c r="O151" s="22">
        <v>70</v>
      </c>
      <c r="P151" s="22" t="s">
        <v>3749</v>
      </c>
      <c r="R151" s="22" t="s">
        <v>10705</v>
      </c>
      <c r="S151" s="22" t="s">
        <v>2061</v>
      </c>
      <c r="T151" s="21" t="s">
        <v>2024</v>
      </c>
      <c r="U151" s="21">
        <v>4080</v>
      </c>
      <c r="V151" s="22">
        <v>0.1</v>
      </c>
      <c r="W151" s="22">
        <v>0.1</v>
      </c>
      <c r="X151" s="21" t="s">
        <v>2058</v>
      </c>
      <c r="Z151" s="21">
        <f t="shared" si="6"/>
        <v>957</v>
      </c>
      <c r="AA151" s="21">
        <v>0</v>
      </c>
      <c r="AB151" s="21">
        <v>0</v>
      </c>
      <c r="AC151" s="21">
        <v>0</v>
      </c>
      <c r="AD151" s="21">
        <v>0</v>
      </c>
      <c r="AE151" s="21">
        <v>0</v>
      </c>
      <c r="AF151" s="21">
        <v>0</v>
      </c>
      <c r="AG151" s="21">
        <v>0</v>
      </c>
      <c r="AH151" s="21">
        <v>0</v>
      </c>
      <c r="AI151" s="21">
        <v>0</v>
      </c>
      <c r="AJ151" s="17" t="str">
        <f t="shared" si="8"/>
        <v>957,0,0,0,0,0,0,0,0,0</v>
      </c>
      <c r="AK151" s="22" t="s">
        <v>9861</v>
      </c>
      <c r="AL151" s="22" t="s">
        <v>2016</v>
      </c>
      <c r="AQ151" s="21">
        <v>0</v>
      </c>
      <c r="AR151" s="21">
        <v>25</v>
      </c>
      <c r="AS151" s="21">
        <v>0</v>
      </c>
    </row>
    <row r="152" spans="1:45" x14ac:dyDescent="0.25">
      <c r="A152" s="21">
        <v>151</v>
      </c>
      <c r="B152" t="s">
        <v>10625</v>
      </c>
      <c r="C152" s="21">
        <v>958</v>
      </c>
      <c r="D152" t="s">
        <v>536</v>
      </c>
      <c r="E152" s="21" t="s">
        <v>10953</v>
      </c>
      <c r="F152" s="21" t="str">
        <f t="shared" si="9"/>
        <v>TUCKLE</v>
      </c>
      <c r="G152" s="21" t="s">
        <v>187</v>
      </c>
      <c r="H152" s="21" t="s">
        <v>170</v>
      </c>
      <c r="I152" s="22" t="s">
        <v>4588</v>
      </c>
      <c r="J152" s="94" t="s">
        <v>5421</v>
      </c>
      <c r="K152" s="22" t="s">
        <v>5422</v>
      </c>
      <c r="L152" s="22">
        <v>0</v>
      </c>
      <c r="M152" s="22" t="s">
        <v>11021</v>
      </c>
      <c r="N152" s="22">
        <v>255</v>
      </c>
      <c r="O152" s="22">
        <v>70</v>
      </c>
      <c r="P152" s="22" t="s">
        <v>3749</v>
      </c>
      <c r="R152" s="22" t="s">
        <v>10705</v>
      </c>
      <c r="S152" s="22" t="s">
        <v>2061</v>
      </c>
      <c r="T152" s="21" t="s">
        <v>2024</v>
      </c>
      <c r="U152" s="21">
        <v>4080</v>
      </c>
      <c r="V152" s="22">
        <v>0.1</v>
      </c>
      <c r="W152" s="22">
        <v>0.1</v>
      </c>
      <c r="X152" s="21" t="s">
        <v>2058</v>
      </c>
      <c r="Z152" s="21">
        <f t="shared" si="6"/>
        <v>958</v>
      </c>
      <c r="AA152" s="21">
        <v>0</v>
      </c>
      <c r="AB152" s="21">
        <v>0</v>
      </c>
      <c r="AC152" s="21">
        <v>0</v>
      </c>
      <c r="AD152" s="21">
        <v>0</v>
      </c>
      <c r="AE152" s="21">
        <v>0</v>
      </c>
      <c r="AF152" s="21">
        <v>0</v>
      </c>
      <c r="AG152" s="21">
        <v>0</v>
      </c>
      <c r="AH152" s="21">
        <v>0</v>
      </c>
      <c r="AI152" s="21">
        <v>0</v>
      </c>
      <c r="AJ152" s="17" t="str">
        <f t="shared" si="8"/>
        <v>958,0,0,0,0,0,0,0,0,0</v>
      </c>
      <c r="AK152" s="22" t="s">
        <v>9861</v>
      </c>
      <c r="AL152" s="22" t="s">
        <v>2016</v>
      </c>
      <c r="AQ152" s="21">
        <v>0</v>
      </c>
      <c r="AR152" s="21">
        <v>25</v>
      </c>
      <c r="AS152" s="21">
        <v>0</v>
      </c>
    </row>
    <row r="153" spans="1:45" x14ac:dyDescent="0.25">
      <c r="A153" s="21">
        <v>152</v>
      </c>
      <c r="B153" t="s">
        <v>7009</v>
      </c>
      <c r="C153" s="21">
        <v>959</v>
      </c>
      <c r="D153" t="s">
        <v>537</v>
      </c>
      <c r="E153" s="21" t="s">
        <v>10950</v>
      </c>
      <c r="F153" s="21" t="str">
        <f t="shared" si="9"/>
        <v>RHINOCROSS</v>
      </c>
      <c r="G153" s="21" t="s">
        <v>170</v>
      </c>
      <c r="H153" s="21" t="s">
        <v>182</v>
      </c>
      <c r="I153" s="22" t="s">
        <v>4588</v>
      </c>
      <c r="J153" s="94" t="s">
        <v>5421</v>
      </c>
      <c r="K153" s="22" t="s">
        <v>5422</v>
      </c>
      <c r="L153" s="22">
        <v>0</v>
      </c>
      <c r="M153" s="22" t="s">
        <v>11021</v>
      </c>
      <c r="N153" s="22">
        <v>255</v>
      </c>
      <c r="O153" s="22">
        <v>70</v>
      </c>
      <c r="P153" s="22" t="s">
        <v>3749</v>
      </c>
      <c r="R153" s="22" t="s">
        <v>10705</v>
      </c>
      <c r="S153" s="22" t="s">
        <v>2061</v>
      </c>
      <c r="T153" s="21" t="s">
        <v>2024</v>
      </c>
      <c r="U153" s="21">
        <v>4080</v>
      </c>
      <c r="V153" s="22">
        <v>0.1</v>
      </c>
      <c r="W153" s="22">
        <v>0.1</v>
      </c>
      <c r="X153" s="21" t="s">
        <v>2058</v>
      </c>
      <c r="Z153" s="21">
        <f t="shared" si="6"/>
        <v>959</v>
      </c>
      <c r="AA153" s="21">
        <v>0</v>
      </c>
      <c r="AB153" s="21">
        <v>0</v>
      </c>
      <c r="AC153" s="21">
        <v>0</v>
      </c>
      <c r="AD153" s="21">
        <v>0</v>
      </c>
      <c r="AE153" s="21">
        <v>0</v>
      </c>
      <c r="AF153" s="21">
        <v>0</v>
      </c>
      <c r="AG153" s="21">
        <v>0</v>
      </c>
      <c r="AH153" s="21">
        <v>0</v>
      </c>
      <c r="AI153" s="21">
        <v>0</v>
      </c>
      <c r="AJ153" s="17" t="str">
        <f t="shared" si="8"/>
        <v>959,0,0,0,0,0,0,0,0,0</v>
      </c>
      <c r="AK153" s="22" t="s">
        <v>9861</v>
      </c>
      <c r="AL153" s="22" t="s">
        <v>2016</v>
      </c>
      <c r="AQ153" s="21">
        <v>0</v>
      </c>
      <c r="AR153" s="21">
        <v>25</v>
      </c>
      <c r="AS153" s="21">
        <v>0</v>
      </c>
    </row>
    <row r="154" spans="1:45" x14ac:dyDescent="0.25">
      <c r="A154" s="21">
        <v>153</v>
      </c>
      <c r="B154" t="s">
        <v>1375</v>
      </c>
      <c r="C154" s="21">
        <v>960</v>
      </c>
      <c r="D154" t="s">
        <v>546</v>
      </c>
      <c r="E154" s="21" t="s">
        <v>10954</v>
      </c>
      <c r="F154" s="21" t="str">
        <f t="shared" si="9"/>
        <v>GRAYSOLA</v>
      </c>
      <c r="G154" s="21" t="s">
        <v>190</v>
      </c>
      <c r="H154" s="21" t="s">
        <v>179</v>
      </c>
      <c r="I154" s="22" t="s">
        <v>4588</v>
      </c>
      <c r="J154" s="94" t="s">
        <v>5421</v>
      </c>
      <c r="K154" s="22" t="s">
        <v>5422</v>
      </c>
      <c r="L154" s="22">
        <v>0</v>
      </c>
      <c r="M154" s="22" t="s">
        <v>11021</v>
      </c>
      <c r="N154" s="22">
        <v>255</v>
      </c>
      <c r="O154" s="22">
        <v>70</v>
      </c>
      <c r="P154" s="22" t="s">
        <v>3749</v>
      </c>
      <c r="R154" s="22" t="s">
        <v>10705</v>
      </c>
      <c r="S154" s="22" t="s">
        <v>2061</v>
      </c>
      <c r="T154" s="21" t="s">
        <v>2024</v>
      </c>
      <c r="U154" s="21">
        <v>4080</v>
      </c>
      <c r="V154" s="22">
        <v>0.1</v>
      </c>
      <c r="W154" s="22">
        <v>0.1</v>
      </c>
      <c r="X154" s="21" t="s">
        <v>2058</v>
      </c>
      <c r="Z154" s="21">
        <f t="shared" si="6"/>
        <v>960</v>
      </c>
      <c r="AA154" s="21">
        <v>0</v>
      </c>
      <c r="AB154" s="21">
        <v>0</v>
      </c>
      <c r="AC154" s="21">
        <v>0</v>
      </c>
      <c r="AD154" s="21">
        <v>0</v>
      </c>
      <c r="AE154" s="21">
        <v>0</v>
      </c>
      <c r="AF154" s="21">
        <v>0</v>
      </c>
      <c r="AG154" s="21">
        <v>0</v>
      </c>
      <c r="AH154" s="21">
        <v>0</v>
      </c>
      <c r="AI154" s="21">
        <v>0</v>
      </c>
      <c r="AJ154" s="17" t="str">
        <f t="shared" si="8"/>
        <v>960,0,0,0,0,0,0,0,0,0</v>
      </c>
      <c r="AK154" s="22" t="s">
        <v>9861</v>
      </c>
      <c r="AL154" s="22" t="s">
        <v>2016</v>
      </c>
      <c r="AQ154" s="21">
        <v>0</v>
      </c>
      <c r="AR154" s="21">
        <v>25</v>
      </c>
      <c r="AS154" s="21">
        <v>0</v>
      </c>
    </row>
    <row r="155" spans="1:45" x14ac:dyDescent="0.25">
      <c r="A155" s="21">
        <v>154</v>
      </c>
      <c r="B155" t="s">
        <v>7009</v>
      </c>
      <c r="C155" s="21">
        <v>961</v>
      </c>
      <c r="D155" t="s">
        <v>549</v>
      </c>
      <c r="E155" s="21" t="s">
        <v>10949</v>
      </c>
      <c r="F155" s="21" t="str">
        <f t="shared" si="9"/>
        <v>SANTABIRD</v>
      </c>
      <c r="G155" s="21" t="s">
        <v>185</v>
      </c>
      <c r="H155" s="21" t="s">
        <v>164</v>
      </c>
      <c r="I155" s="22" t="s">
        <v>4588</v>
      </c>
      <c r="J155" s="94" t="s">
        <v>5421</v>
      </c>
      <c r="K155" s="22" t="s">
        <v>5422</v>
      </c>
      <c r="L155" s="22">
        <v>0</v>
      </c>
      <c r="M155" s="22" t="s">
        <v>11021</v>
      </c>
      <c r="N155" s="22">
        <v>255</v>
      </c>
      <c r="O155" s="22">
        <v>70</v>
      </c>
      <c r="P155" s="22" t="s">
        <v>3749</v>
      </c>
      <c r="R155" s="22" t="s">
        <v>10705</v>
      </c>
      <c r="S155" s="22" t="s">
        <v>2061</v>
      </c>
      <c r="T155" s="21" t="s">
        <v>2024</v>
      </c>
      <c r="U155" s="21">
        <v>4080</v>
      </c>
      <c r="V155" s="22">
        <v>0.1</v>
      </c>
      <c r="W155" s="22">
        <v>0.1</v>
      </c>
      <c r="X155" s="21" t="s">
        <v>2058</v>
      </c>
      <c r="Z155" s="21">
        <f t="shared" si="6"/>
        <v>961</v>
      </c>
      <c r="AA155" s="21">
        <v>0</v>
      </c>
      <c r="AB155" s="21">
        <v>0</v>
      </c>
      <c r="AC155" s="21">
        <v>0</v>
      </c>
      <c r="AD155" s="21">
        <v>0</v>
      </c>
      <c r="AE155" s="21">
        <v>0</v>
      </c>
      <c r="AF155" s="21">
        <v>0</v>
      </c>
      <c r="AG155" s="21">
        <v>0</v>
      </c>
      <c r="AH155" s="21">
        <v>0</v>
      </c>
      <c r="AI155" s="21">
        <v>0</v>
      </c>
      <c r="AJ155" s="17" t="str">
        <f t="shared" si="8"/>
        <v>961,0,0,0,0,0,0,0,0,0</v>
      </c>
      <c r="AK155" s="22" t="s">
        <v>9861</v>
      </c>
      <c r="AL155" s="22" t="s">
        <v>2016</v>
      </c>
      <c r="AQ155" s="21">
        <v>0</v>
      </c>
      <c r="AR155" s="21">
        <v>25</v>
      </c>
      <c r="AS155" s="21">
        <v>0</v>
      </c>
    </row>
    <row r="156" spans="1:45" x14ac:dyDescent="0.25">
      <c r="A156" s="21">
        <v>155</v>
      </c>
      <c r="B156" t="s">
        <v>7009</v>
      </c>
      <c r="C156" s="21">
        <v>962</v>
      </c>
      <c r="D156" t="s">
        <v>551</v>
      </c>
      <c r="E156" s="21" t="s">
        <v>10957</v>
      </c>
      <c r="F156" s="21" t="str">
        <f t="shared" si="9"/>
        <v>BRIGHTMORY</v>
      </c>
      <c r="G156" s="21" t="s">
        <v>192</v>
      </c>
      <c r="H156" s="21" t="s">
        <v>191</v>
      </c>
      <c r="I156" s="22" t="s">
        <v>4588</v>
      </c>
      <c r="J156" s="94" t="s">
        <v>5421</v>
      </c>
      <c r="K156" s="22" t="s">
        <v>5422</v>
      </c>
      <c r="L156" s="22">
        <v>0</v>
      </c>
      <c r="M156" s="22" t="s">
        <v>11021</v>
      </c>
      <c r="N156" s="22">
        <v>255</v>
      </c>
      <c r="O156" s="22">
        <v>70</v>
      </c>
      <c r="P156" s="22" t="s">
        <v>3749</v>
      </c>
      <c r="R156" s="22" t="s">
        <v>10705</v>
      </c>
      <c r="S156" s="22" t="s">
        <v>2061</v>
      </c>
      <c r="T156" s="21" t="s">
        <v>2024</v>
      </c>
      <c r="U156" s="21">
        <v>4080</v>
      </c>
      <c r="V156" s="22">
        <v>0.1</v>
      </c>
      <c r="W156" s="22">
        <v>0.1</v>
      </c>
      <c r="X156" s="21" t="s">
        <v>2058</v>
      </c>
      <c r="Z156" s="21">
        <f t="shared" si="6"/>
        <v>962</v>
      </c>
      <c r="AA156" s="21">
        <v>0</v>
      </c>
      <c r="AB156" s="21">
        <v>0</v>
      </c>
      <c r="AC156" s="21">
        <v>0</v>
      </c>
      <c r="AD156" s="21">
        <v>0</v>
      </c>
      <c r="AE156" s="21">
        <v>0</v>
      </c>
      <c r="AF156" s="21">
        <v>0</v>
      </c>
      <c r="AG156" s="21">
        <v>0</v>
      </c>
      <c r="AH156" s="21">
        <v>0</v>
      </c>
      <c r="AI156" s="21">
        <v>0</v>
      </c>
      <c r="AJ156" s="17" t="str">
        <f t="shared" si="8"/>
        <v>962,0,0,0,0,0,0,0,0,0</v>
      </c>
      <c r="AK156" s="22" t="s">
        <v>9861</v>
      </c>
      <c r="AL156" s="22" t="s">
        <v>2016</v>
      </c>
      <c r="AQ156" s="21">
        <v>0</v>
      </c>
      <c r="AR156" s="21">
        <v>25</v>
      </c>
      <c r="AS156" s="21">
        <v>0</v>
      </c>
    </row>
    <row r="157" spans="1:45" x14ac:dyDescent="0.25">
      <c r="A157" s="21">
        <v>156</v>
      </c>
      <c r="B157" t="s">
        <v>1375</v>
      </c>
      <c r="C157" s="21">
        <v>963</v>
      </c>
      <c r="D157" t="s">
        <v>559</v>
      </c>
      <c r="E157" s="21" t="s">
        <v>10956</v>
      </c>
      <c r="F157" s="21" t="str">
        <f t="shared" si="9"/>
        <v>PSYNTLER</v>
      </c>
      <c r="G157" s="21" t="s">
        <v>186</v>
      </c>
      <c r="H157" s="21" t="s">
        <v>177</v>
      </c>
      <c r="I157" s="22" t="s">
        <v>4588</v>
      </c>
      <c r="J157" s="94" t="s">
        <v>5421</v>
      </c>
      <c r="K157" s="22" t="s">
        <v>5422</v>
      </c>
      <c r="L157" s="22">
        <v>0</v>
      </c>
      <c r="M157" s="22" t="s">
        <v>11021</v>
      </c>
      <c r="N157" s="22">
        <v>255</v>
      </c>
      <c r="O157" s="22">
        <v>70</v>
      </c>
      <c r="P157" s="22" t="s">
        <v>3749</v>
      </c>
      <c r="R157" s="22" t="s">
        <v>10705</v>
      </c>
      <c r="S157" s="22" t="s">
        <v>2061</v>
      </c>
      <c r="T157" s="21" t="s">
        <v>2024</v>
      </c>
      <c r="U157" s="21">
        <v>4080</v>
      </c>
      <c r="V157" s="22">
        <v>0.1</v>
      </c>
      <c r="W157" s="22">
        <v>0.1</v>
      </c>
      <c r="X157" s="21" t="s">
        <v>2058</v>
      </c>
      <c r="Z157" s="21">
        <f t="shared" si="6"/>
        <v>963</v>
      </c>
      <c r="AA157" s="21">
        <v>0</v>
      </c>
      <c r="AB157" s="21">
        <v>0</v>
      </c>
      <c r="AC157" s="21">
        <v>0</v>
      </c>
      <c r="AD157" s="21">
        <v>0</v>
      </c>
      <c r="AE157" s="21">
        <v>0</v>
      </c>
      <c r="AF157" s="21">
        <v>0</v>
      </c>
      <c r="AG157" s="21">
        <v>0</v>
      </c>
      <c r="AH157" s="21">
        <v>0</v>
      </c>
      <c r="AI157" s="21">
        <v>0</v>
      </c>
      <c r="AJ157" s="17" t="str">
        <f t="shared" si="8"/>
        <v>963,0,0,0,0,0,0,0,0,0</v>
      </c>
      <c r="AK157" s="22" t="s">
        <v>9861</v>
      </c>
      <c r="AL157" s="22" t="s">
        <v>2016</v>
      </c>
      <c r="AQ157" s="21">
        <v>0</v>
      </c>
      <c r="AR157" s="21">
        <v>25</v>
      </c>
      <c r="AS157" s="21">
        <v>0</v>
      </c>
    </row>
    <row r="158" spans="1:45" x14ac:dyDescent="0.25">
      <c r="A158" s="21">
        <v>157</v>
      </c>
      <c r="B158" t="s">
        <v>1375</v>
      </c>
      <c r="C158" s="21">
        <v>964</v>
      </c>
      <c r="D158" t="s">
        <v>560</v>
      </c>
      <c r="E158" s="21" t="s">
        <v>10955</v>
      </c>
      <c r="F158" s="21" t="str">
        <f t="shared" si="9"/>
        <v>BOHERGLE</v>
      </c>
      <c r="G158" s="21" t="s">
        <v>190</v>
      </c>
      <c r="H158" s="21" t="s">
        <v>177</v>
      </c>
      <c r="I158" s="22" t="s">
        <v>4588</v>
      </c>
      <c r="J158" s="94" t="s">
        <v>5421</v>
      </c>
      <c r="K158" s="22" t="s">
        <v>5422</v>
      </c>
      <c r="L158" s="22">
        <v>0</v>
      </c>
      <c r="M158" s="22" t="s">
        <v>11021</v>
      </c>
      <c r="N158" s="22">
        <v>255</v>
      </c>
      <c r="O158" s="22">
        <v>70</v>
      </c>
      <c r="P158" s="22" t="s">
        <v>3749</v>
      </c>
      <c r="R158" s="22" t="s">
        <v>10705</v>
      </c>
      <c r="S158" s="22" t="s">
        <v>2061</v>
      </c>
      <c r="T158" s="21" t="s">
        <v>2024</v>
      </c>
      <c r="U158" s="21">
        <v>4080</v>
      </c>
      <c r="V158" s="22">
        <v>0.1</v>
      </c>
      <c r="W158" s="22">
        <v>0.1</v>
      </c>
      <c r="X158" s="21" t="s">
        <v>2058</v>
      </c>
      <c r="Z158" s="21">
        <f t="shared" si="6"/>
        <v>964</v>
      </c>
      <c r="AA158" s="21">
        <v>0</v>
      </c>
      <c r="AB158" s="21">
        <v>0</v>
      </c>
      <c r="AC158" s="21">
        <v>0</v>
      </c>
      <c r="AD158" s="21">
        <v>0</v>
      </c>
      <c r="AE158" s="21">
        <v>0</v>
      </c>
      <c r="AF158" s="21">
        <v>0</v>
      </c>
      <c r="AG158" s="21">
        <v>0</v>
      </c>
      <c r="AH158" s="21">
        <v>0</v>
      </c>
      <c r="AI158" s="21">
        <v>0</v>
      </c>
      <c r="AJ158" s="17" t="str">
        <f t="shared" si="8"/>
        <v>964,0,0,0,0,0,0,0,0,0</v>
      </c>
      <c r="AK158" s="22" t="s">
        <v>9861</v>
      </c>
      <c r="AL158" s="22" t="s">
        <v>2016</v>
      </c>
      <c r="AQ158" s="21">
        <v>0</v>
      </c>
      <c r="AR158" s="21">
        <v>25</v>
      </c>
      <c r="AS158" s="21">
        <v>0</v>
      </c>
    </row>
    <row r="159" spans="1:45" x14ac:dyDescent="0.25">
      <c r="A159" s="21">
        <v>158</v>
      </c>
      <c r="B159" t="s">
        <v>7009</v>
      </c>
      <c r="C159" s="21">
        <v>965</v>
      </c>
      <c r="D159" t="s">
        <v>632</v>
      </c>
      <c r="E159" s="21" t="s">
        <v>10959</v>
      </c>
      <c r="F159" s="21" t="str">
        <f t="shared" si="9"/>
        <v>SABELIGTH</v>
      </c>
      <c r="G159" s="21" t="s">
        <v>190</v>
      </c>
      <c r="H159" s="21" t="s">
        <v>188</v>
      </c>
      <c r="I159" s="22" t="s">
        <v>11020</v>
      </c>
      <c r="J159" s="94" t="s">
        <v>5421</v>
      </c>
      <c r="K159" s="22" t="s">
        <v>5422</v>
      </c>
      <c r="L159" s="22">
        <v>1</v>
      </c>
      <c r="M159" s="22" t="s">
        <v>1314</v>
      </c>
      <c r="N159" s="22">
        <v>255</v>
      </c>
      <c r="O159" s="22">
        <v>70</v>
      </c>
      <c r="P159" s="21" t="s">
        <v>10962</v>
      </c>
      <c r="Q159" s="21" t="s">
        <v>5743</v>
      </c>
      <c r="R159" s="22" t="s">
        <v>10705</v>
      </c>
      <c r="S159" s="22" t="s">
        <v>2061</v>
      </c>
      <c r="T159" s="21" t="s">
        <v>2024</v>
      </c>
      <c r="U159" s="21">
        <v>4080</v>
      </c>
      <c r="V159" s="22">
        <v>0.1</v>
      </c>
      <c r="W159" s="22">
        <v>0.1</v>
      </c>
      <c r="X159" s="21" t="s">
        <v>2058</v>
      </c>
      <c r="Z159" s="21">
        <f t="shared" si="6"/>
        <v>965</v>
      </c>
      <c r="AA159" s="21">
        <v>0</v>
      </c>
      <c r="AB159" s="21">
        <v>0</v>
      </c>
      <c r="AC159" s="21">
        <v>0</v>
      </c>
      <c r="AD159" s="21">
        <v>0</v>
      </c>
      <c r="AE159" s="21">
        <v>0</v>
      </c>
      <c r="AF159" s="21">
        <v>0</v>
      </c>
      <c r="AG159" s="21">
        <v>0</v>
      </c>
      <c r="AH159" s="21">
        <v>0</v>
      </c>
      <c r="AI159" s="21">
        <v>0</v>
      </c>
      <c r="AJ159" s="17" t="str">
        <f t="shared" si="8"/>
        <v>965,0,0,0,0,0,0,0,0,0</v>
      </c>
      <c r="AK159" s="22" t="s">
        <v>9861</v>
      </c>
      <c r="AL159" s="22" t="s">
        <v>2016</v>
      </c>
      <c r="AQ159" s="21">
        <v>0</v>
      </c>
      <c r="AR159" s="21">
        <v>25</v>
      </c>
      <c r="AS159" s="21">
        <v>0</v>
      </c>
    </row>
    <row r="160" spans="1:45" x14ac:dyDescent="0.25">
      <c r="A160" s="21">
        <v>159</v>
      </c>
      <c r="B160" t="s">
        <v>1375</v>
      </c>
      <c r="C160" s="21">
        <v>966</v>
      </c>
      <c r="D160" t="s">
        <v>634</v>
      </c>
      <c r="E160" s="21" t="s">
        <v>10963</v>
      </c>
      <c r="F160" s="21" t="str">
        <f t="shared" si="9"/>
        <v>MAULIVE</v>
      </c>
      <c r="G160" s="21" t="s">
        <v>192</v>
      </c>
      <c r="H160" s="21" t="s">
        <v>191</v>
      </c>
      <c r="I160" s="22" t="s">
        <v>4588</v>
      </c>
      <c r="J160" s="94" t="s">
        <v>5421</v>
      </c>
      <c r="K160" s="22" t="s">
        <v>5422</v>
      </c>
      <c r="L160" s="22">
        <v>0</v>
      </c>
      <c r="M160" s="22" t="s">
        <v>11021</v>
      </c>
      <c r="N160" s="22">
        <v>255</v>
      </c>
      <c r="O160" s="22">
        <v>70</v>
      </c>
      <c r="P160" s="22" t="s">
        <v>3749</v>
      </c>
      <c r="R160" s="22" t="s">
        <v>10705</v>
      </c>
      <c r="S160" s="22" t="s">
        <v>2061</v>
      </c>
      <c r="T160" s="21" t="s">
        <v>2024</v>
      </c>
      <c r="U160" s="21">
        <v>4080</v>
      </c>
      <c r="V160" s="22">
        <v>0.1</v>
      </c>
      <c r="W160" s="22">
        <v>0.1</v>
      </c>
      <c r="X160" s="21" t="s">
        <v>2058</v>
      </c>
      <c r="Z160" s="21">
        <f t="shared" si="6"/>
        <v>966</v>
      </c>
      <c r="AA160" s="21">
        <v>0</v>
      </c>
      <c r="AB160" s="21">
        <v>0</v>
      </c>
      <c r="AC160" s="21">
        <v>0</v>
      </c>
      <c r="AD160" s="21">
        <v>0</v>
      </c>
      <c r="AE160" s="21">
        <v>0</v>
      </c>
      <c r="AF160" s="21">
        <v>0</v>
      </c>
      <c r="AG160" s="21">
        <v>0</v>
      </c>
      <c r="AH160" s="21">
        <v>0</v>
      </c>
      <c r="AI160" s="21">
        <v>0</v>
      </c>
      <c r="AJ160" s="17" t="str">
        <f t="shared" si="8"/>
        <v>966,0,0,0,0,0,0,0,0,0</v>
      </c>
      <c r="AK160" s="22" t="s">
        <v>9861</v>
      </c>
      <c r="AL160" s="22" t="s">
        <v>2016</v>
      </c>
      <c r="AQ160" s="21">
        <v>0</v>
      </c>
      <c r="AR160" s="21">
        <v>25</v>
      </c>
      <c r="AS160" s="21">
        <v>0</v>
      </c>
    </row>
    <row r="161" spans="1:45" x14ac:dyDescent="0.25">
      <c r="A161" s="21">
        <v>160</v>
      </c>
      <c r="B161" t="s">
        <v>1375</v>
      </c>
      <c r="C161" s="21">
        <v>967</v>
      </c>
      <c r="D161" t="s">
        <v>647</v>
      </c>
      <c r="E161" s="21" t="s">
        <v>10966</v>
      </c>
      <c r="F161" s="21" t="str">
        <f t="shared" si="9"/>
        <v>DIVINUN</v>
      </c>
      <c r="G161" s="21" t="s">
        <v>180</v>
      </c>
      <c r="H161" s="21" t="s">
        <v>190</v>
      </c>
      <c r="I161" s="22" t="s">
        <v>4588</v>
      </c>
      <c r="J161" s="94" t="s">
        <v>5421</v>
      </c>
      <c r="K161" s="22" t="s">
        <v>5422</v>
      </c>
      <c r="L161" s="22">
        <v>0</v>
      </c>
      <c r="M161" s="22" t="s">
        <v>11021</v>
      </c>
      <c r="N161" s="22">
        <v>255</v>
      </c>
      <c r="O161" s="22">
        <v>70</v>
      </c>
      <c r="P161" s="22" t="s">
        <v>3749</v>
      </c>
      <c r="R161" s="22" t="s">
        <v>10705</v>
      </c>
      <c r="S161" s="22" t="s">
        <v>2061</v>
      </c>
      <c r="T161" s="21" t="s">
        <v>2024</v>
      </c>
      <c r="U161" s="21">
        <v>4080</v>
      </c>
      <c r="V161" s="22">
        <v>0.1</v>
      </c>
      <c r="W161" s="22">
        <v>0.1</v>
      </c>
      <c r="X161" s="21" t="s">
        <v>2058</v>
      </c>
      <c r="Z161" s="21">
        <f t="shared" si="6"/>
        <v>967</v>
      </c>
      <c r="AA161" s="21">
        <v>0</v>
      </c>
      <c r="AB161" s="21">
        <v>0</v>
      </c>
      <c r="AC161" s="21">
        <v>0</v>
      </c>
      <c r="AD161" s="21">
        <v>0</v>
      </c>
      <c r="AE161" s="21">
        <v>0</v>
      </c>
      <c r="AF161" s="21">
        <v>0</v>
      </c>
      <c r="AG161" s="21">
        <v>0</v>
      </c>
      <c r="AH161" s="21">
        <v>0</v>
      </c>
      <c r="AI161" s="21">
        <v>0</v>
      </c>
      <c r="AJ161" s="17" t="str">
        <f t="shared" si="8"/>
        <v>967,0,0,0,0,0,0,0,0,0</v>
      </c>
      <c r="AK161" s="22" t="s">
        <v>9861</v>
      </c>
      <c r="AL161" s="22" t="s">
        <v>2016</v>
      </c>
      <c r="AQ161" s="21">
        <v>0</v>
      </c>
      <c r="AR161" s="21">
        <v>25</v>
      </c>
      <c r="AS161" s="21">
        <v>0</v>
      </c>
    </row>
    <row r="162" spans="1:45" x14ac:dyDescent="0.25">
      <c r="A162" s="21">
        <v>161</v>
      </c>
      <c r="B162" t="s">
        <v>7009</v>
      </c>
      <c r="C162" s="21">
        <v>968</v>
      </c>
      <c r="D162" t="s">
        <v>646</v>
      </c>
      <c r="E162" s="21" t="s">
        <v>10967</v>
      </c>
      <c r="F162" s="21" t="str">
        <f t="shared" si="9"/>
        <v>PRODUSLE</v>
      </c>
      <c r="G162" s="21" t="s">
        <v>180</v>
      </c>
      <c r="H162" s="21" t="s">
        <v>192</v>
      </c>
      <c r="I162" s="22" t="s">
        <v>4588</v>
      </c>
      <c r="J162" s="94" t="s">
        <v>5421</v>
      </c>
      <c r="K162" s="22" t="s">
        <v>5422</v>
      </c>
      <c r="L162" s="22">
        <v>0</v>
      </c>
      <c r="M162" s="22" t="s">
        <v>11021</v>
      </c>
      <c r="N162" s="22">
        <v>255</v>
      </c>
      <c r="O162" s="22">
        <v>70</v>
      </c>
      <c r="P162" s="22" t="s">
        <v>3749</v>
      </c>
      <c r="R162" s="22" t="s">
        <v>10705</v>
      </c>
      <c r="S162" s="22" t="s">
        <v>2061</v>
      </c>
      <c r="T162" s="21" t="s">
        <v>2024</v>
      </c>
      <c r="U162" s="21">
        <v>4080</v>
      </c>
      <c r="V162" s="22">
        <v>0.1</v>
      </c>
      <c r="W162" s="22">
        <v>0.1</v>
      </c>
      <c r="X162" s="21" t="s">
        <v>2058</v>
      </c>
      <c r="Z162" s="21">
        <f t="shared" si="6"/>
        <v>968</v>
      </c>
      <c r="AA162" s="21">
        <v>0</v>
      </c>
      <c r="AB162" s="21">
        <v>0</v>
      </c>
      <c r="AC162" s="21">
        <v>0</v>
      </c>
      <c r="AD162" s="21">
        <v>0</v>
      </c>
      <c r="AE162" s="21">
        <v>0</v>
      </c>
      <c r="AF162" s="21">
        <v>0</v>
      </c>
      <c r="AG162" s="21">
        <v>0</v>
      </c>
      <c r="AH162" s="21">
        <v>0</v>
      </c>
      <c r="AI162" s="21">
        <v>0</v>
      </c>
      <c r="AJ162" s="17" t="str">
        <f t="shared" si="8"/>
        <v>968,0,0,0,0,0,0,0,0,0</v>
      </c>
      <c r="AK162" s="22" t="s">
        <v>9861</v>
      </c>
      <c r="AL162" s="22" t="s">
        <v>2016</v>
      </c>
      <c r="AQ162" s="21">
        <v>0</v>
      </c>
      <c r="AR162" s="21">
        <v>25</v>
      </c>
      <c r="AS162" s="21">
        <v>0</v>
      </c>
    </row>
    <row r="163" spans="1:45" x14ac:dyDescent="0.25">
      <c r="A163" s="21">
        <v>162</v>
      </c>
      <c r="B163" t="s">
        <v>1375</v>
      </c>
      <c r="C163" s="21">
        <v>969</v>
      </c>
      <c r="D163" t="s">
        <v>648</v>
      </c>
      <c r="E163" s="21" t="s">
        <v>10964</v>
      </c>
      <c r="F163" s="21" t="str">
        <f t="shared" si="9"/>
        <v>VOLTUMB</v>
      </c>
      <c r="G163" s="21" t="s">
        <v>170</v>
      </c>
      <c r="H163" s="21" t="s">
        <v>188</v>
      </c>
      <c r="I163" s="22" t="s">
        <v>4588</v>
      </c>
      <c r="J163" s="94" t="s">
        <v>5421</v>
      </c>
      <c r="K163" s="22" t="s">
        <v>5422</v>
      </c>
      <c r="L163" s="22">
        <v>0</v>
      </c>
      <c r="M163" s="22" t="s">
        <v>11021</v>
      </c>
      <c r="N163" s="22">
        <v>255</v>
      </c>
      <c r="O163" s="22">
        <v>70</v>
      </c>
      <c r="P163" s="22" t="s">
        <v>3749</v>
      </c>
      <c r="R163" s="22" t="s">
        <v>10705</v>
      </c>
      <c r="S163" s="22" t="s">
        <v>2061</v>
      </c>
      <c r="T163" s="21" t="s">
        <v>2024</v>
      </c>
      <c r="U163" s="21">
        <v>4080</v>
      </c>
      <c r="V163" s="22">
        <v>0.1</v>
      </c>
      <c r="W163" s="22">
        <v>0.1</v>
      </c>
      <c r="X163" s="21" t="s">
        <v>2058</v>
      </c>
      <c r="Z163" s="21">
        <f t="shared" si="6"/>
        <v>969</v>
      </c>
      <c r="AA163" s="21">
        <v>0</v>
      </c>
      <c r="AB163" s="21">
        <v>0</v>
      </c>
      <c r="AC163" s="21">
        <v>0</v>
      </c>
      <c r="AD163" s="21">
        <v>0</v>
      </c>
      <c r="AE163" s="21">
        <v>0</v>
      </c>
      <c r="AF163" s="21">
        <v>0</v>
      </c>
      <c r="AG163" s="21">
        <v>0</v>
      </c>
      <c r="AH163" s="21">
        <v>0</v>
      </c>
      <c r="AI163" s="21">
        <v>0</v>
      </c>
      <c r="AJ163" s="17" t="str">
        <f t="shared" si="8"/>
        <v>969,0,0,0,0,0,0,0,0,0</v>
      </c>
      <c r="AK163" s="22" t="s">
        <v>9861</v>
      </c>
      <c r="AL163" s="22" t="s">
        <v>2016</v>
      </c>
      <c r="AQ163" s="21">
        <v>0</v>
      </c>
      <c r="AR163" s="21">
        <v>25</v>
      </c>
      <c r="AS163" s="21">
        <v>0</v>
      </c>
    </row>
    <row r="164" spans="1:45" x14ac:dyDescent="0.25">
      <c r="A164" s="21">
        <v>163</v>
      </c>
      <c r="B164" t="s">
        <v>7009</v>
      </c>
      <c r="C164" s="21">
        <v>970</v>
      </c>
      <c r="D164" t="s">
        <v>649</v>
      </c>
      <c r="E164" s="21" t="s">
        <v>10965</v>
      </c>
      <c r="F164" s="21" t="str">
        <f t="shared" si="9"/>
        <v>ILLUSTAR</v>
      </c>
      <c r="G164" s="21" t="s">
        <v>170</v>
      </c>
      <c r="H164" s="21" t="s">
        <v>192</v>
      </c>
      <c r="I164" s="22" t="s">
        <v>4588</v>
      </c>
      <c r="J164" s="94" t="s">
        <v>5421</v>
      </c>
      <c r="K164" s="22" t="s">
        <v>5422</v>
      </c>
      <c r="L164" s="22">
        <v>0</v>
      </c>
      <c r="M164" s="22" t="s">
        <v>11021</v>
      </c>
      <c r="N164" s="22">
        <v>255</v>
      </c>
      <c r="O164" s="22">
        <v>70</v>
      </c>
      <c r="P164" s="22" t="s">
        <v>3749</v>
      </c>
      <c r="R164" s="22" t="s">
        <v>10705</v>
      </c>
      <c r="S164" s="22" t="s">
        <v>2061</v>
      </c>
      <c r="T164" s="21" t="s">
        <v>2024</v>
      </c>
      <c r="U164" s="21">
        <v>4080</v>
      </c>
      <c r="V164" s="22">
        <v>0.1</v>
      </c>
      <c r="W164" s="22">
        <v>0.1</v>
      </c>
      <c r="X164" s="21" t="s">
        <v>2058</v>
      </c>
      <c r="Z164" s="21">
        <f t="shared" si="6"/>
        <v>970</v>
      </c>
      <c r="AA164" s="21">
        <v>0</v>
      </c>
      <c r="AB164" s="21">
        <v>0</v>
      </c>
      <c r="AC164" s="21">
        <v>0</v>
      </c>
      <c r="AD164" s="21">
        <v>0</v>
      </c>
      <c r="AE164" s="21">
        <v>0</v>
      </c>
      <c r="AF164" s="21">
        <v>0</v>
      </c>
      <c r="AG164" s="21">
        <v>0</v>
      </c>
      <c r="AH164" s="21">
        <v>0</v>
      </c>
      <c r="AI164" s="21">
        <v>0</v>
      </c>
      <c r="AJ164" s="17" t="str">
        <f t="shared" si="8"/>
        <v>970,0,0,0,0,0,0,0,0,0</v>
      </c>
      <c r="AK164" s="22" t="s">
        <v>9861</v>
      </c>
      <c r="AL164" s="22" t="s">
        <v>2016</v>
      </c>
      <c r="AQ164" s="21">
        <v>0</v>
      </c>
      <c r="AR164" s="21">
        <v>25</v>
      </c>
      <c r="AS164" s="21">
        <v>0</v>
      </c>
    </row>
    <row r="165" spans="1:45" x14ac:dyDescent="0.25">
      <c r="A165" s="21">
        <v>164</v>
      </c>
      <c r="B165" t="s">
        <v>1375</v>
      </c>
      <c r="C165" s="21">
        <v>971</v>
      </c>
      <c r="D165" t="s">
        <v>661</v>
      </c>
      <c r="E165" s="21" t="s">
        <v>10968</v>
      </c>
      <c r="F165" s="21" t="str">
        <f t="shared" si="9"/>
        <v>TURREKOAL</v>
      </c>
      <c r="G165" s="21" t="s">
        <v>178</v>
      </c>
      <c r="H165" s="21" t="s">
        <v>191</v>
      </c>
      <c r="I165" s="22" t="s">
        <v>4588</v>
      </c>
      <c r="J165" s="94" t="s">
        <v>5421</v>
      </c>
      <c r="K165" s="22" t="s">
        <v>5422</v>
      </c>
      <c r="L165" s="22">
        <v>0</v>
      </c>
      <c r="M165" s="22" t="s">
        <v>11021</v>
      </c>
      <c r="N165" s="22">
        <v>255</v>
      </c>
      <c r="O165" s="22">
        <v>70</v>
      </c>
      <c r="P165" s="22" t="s">
        <v>3749</v>
      </c>
      <c r="R165" s="22" t="s">
        <v>10705</v>
      </c>
      <c r="S165" s="22" t="s">
        <v>2061</v>
      </c>
      <c r="T165" s="21" t="s">
        <v>2024</v>
      </c>
      <c r="U165" s="21">
        <v>4080</v>
      </c>
      <c r="V165" s="22">
        <v>0.1</v>
      </c>
      <c r="W165" s="22">
        <v>0.1</v>
      </c>
      <c r="X165" s="21" t="s">
        <v>2058</v>
      </c>
      <c r="Z165" s="21">
        <f t="shared" si="6"/>
        <v>971</v>
      </c>
      <c r="AA165" s="21">
        <v>0</v>
      </c>
      <c r="AB165" s="21">
        <v>0</v>
      </c>
      <c r="AC165" s="21">
        <v>0</v>
      </c>
      <c r="AD165" s="21">
        <v>0</v>
      </c>
      <c r="AE165" s="21">
        <v>0</v>
      </c>
      <c r="AF165" s="21">
        <v>0</v>
      </c>
      <c r="AG165" s="21">
        <v>0</v>
      </c>
      <c r="AH165" s="21">
        <v>0</v>
      </c>
      <c r="AI165" s="21">
        <v>0</v>
      </c>
      <c r="AJ165" s="17" t="str">
        <f t="shared" si="8"/>
        <v>971,0,0,0,0,0,0,0,0,0</v>
      </c>
      <c r="AK165" s="22" t="s">
        <v>9861</v>
      </c>
      <c r="AL165" s="22" t="s">
        <v>2016</v>
      </c>
      <c r="AQ165" s="21">
        <v>0</v>
      </c>
      <c r="AR165" s="21">
        <v>25</v>
      </c>
      <c r="AS165" s="21">
        <v>0</v>
      </c>
    </row>
    <row r="166" spans="1:45" x14ac:dyDescent="0.25">
      <c r="A166" s="21">
        <v>165</v>
      </c>
      <c r="B166" t="s">
        <v>1375</v>
      </c>
      <c r="C166" s="21">
        <v>972</v>
      </c>
      <c r="D166" t="s">
        <v>664</v>
      </c>
      <c r="E166" s="21" t="s">
        <v>10969</v>
      </c>
      <c r="F166" s="21" t="str">
        <f t="shared" si="9"/>
        <v>SPUNCHDRUNK</v>
      </c>
      <c r="G166" s="21" t="s">
        <v>177</v>
      </c>
      <c r="H166" s="21" t="s">
        <v>182</v>
      </c>
      <c r="I166" s="22" t="s">
        <v>4588</v>
      </c>
      <c r="J166" s="94" t="s">
        <v>5421</v>
      </c>
      <c r="K166" s="22" t="s">
        <v>5422</v>
      </c>
      <c r="L166" s="22">
        <v>0</v>
      </c>
      <c r="M166" s="22" t="s">
        <v>11021</v>
      </c>
      <c r="N166" s="22">
        <v>255</v>
      </c>
      <c r="O166" s="22">
        <v>70</v>
      </c>
      <c r="P166" s="22" t="s">
        <v>3749</v>
      </c>
      <c r="R166" s="22" t="s">
        <v>10705</v>
      </c>
      <c r="S166" s="22" t="s">
        <v>2061</v>
      </c>
      <c r="T166" s="21" t="s">
        <v>2024</v>
      </c>
      <c r="U166" s="21">
        <v>4080</v>
      </c>
      <c r="V166" s="22">
        <v>0.1</v>
      </c>
      <c r="W166" s="22">
        <v>0.1</v>
      </c>
      <c r="X166" s="21" t="s">
        <v>2058</v>
      </c>
      <c r="Z166" s="21">
        <f t="shared" si="6"/>
        <v>972</v>
      </c>
      <c r="AA166" s="21">
        <v>0</v>
      </c>
      <c r="AB166" s="21">
        <v>0</v>
      </c>
      <c r="AC166" s="21">
        <v>0</v>
      </c>
      <c r="AD166" s="21">
        <v>0</v>
      </c>
      <c r="AE166" s="21">
        <v>0</v>
      </c>
      <c r="AF166" s="21">
        <v>0</v>
      </c>
      <c r="AG166" s="21">
        <v>0</v>
      </c>
      <c r="AH166" s="21">
        <v>0</v>
      </c>
      <c r="AI166" s="21">
        <v>0</v>
      </c>
      <c r="AJ166" s="17" t="str">
        <f t="shared" si="8"/>
        <v>972,0,0,0,0,0,0,0,0,0</v>
      </c>
      <c r="AK166" s="22" t="s">
        <v>9861</v>
      </c>
      <c r="AL166" s="22" t="s">
        <v>2016</v>
      </c>
      <c r="AQ166" s="21">
        <v>0</v>
      </c>
      <c r="AR166" s="21">
        <v>25</v>
      </c>
      <c r="AS166" s="21">
        <v>0</v>
      </c>
    </row>
    <row r="167" spans="1:45" x14ac:dyDescent="0.25">
      <c r="A167" s="21">
        <v>166</v>
      </c>
      <c r="B167" t="s">
        <v>7009</v>
      </c>
      <c r="C167" s="21">
        <v>973</v>
      </c>
      <c r="D167" t="s">
        <v>673</v>
      </c>
      <c r="E167" s="21" t="s">
        <v>10970</v>
      </c>
      <c r="F167" s="21" t="str">
        <f t="shared" si="9"/>
        <v>SEVOOSE</v>
      </c>
      <c r="G167" s="21" t="s">
        <v>177</v>
      </c>
      <c r="H167" s="21" t="s">
        <v>183</v>
      </c>
      <c r="I167" s="22" t="s">
        <v>4588</v>
      </c>
      <c r="J167" s="94" t="s">
        <v>5421</v>
      </c>
      <c r="K167" s="22" t="s">
        <v>5422</v>
      </c>
      <c r="L167" s="22">
        <v>0</v>
      </c>
      <c r="M167" s="22" t="s">
        <v>11021</v>
      </c>
      <c r="N167" s="22">
        <v>255</v>
      </c>
      <c r="O167" s="22">
        <v>70</v>
      </c>
      <c r="P167" s="22" t="s">
        <v>3749</v>
      </c>
      <c r="R167" s="22" t="s">
        <v>10705</v>
      </c>
      <c r="S167" s="22" t="s">
        <v>2061</v>
      </c>
      <c r="T167" s="21" t="s">
        <v>2024</v>
      </c>
      <c r="U167" s="21">
        <v>4080</v>
      </c>
      <c r="V167" s="22">
        <v>0.1</v>
      </c>
      <c r="W167" s="22">
        <v>0.1</v>
      </c>
      <c r="X167" s="21" t="s">
        <v>2058</v>
      </c>
      <c r="Z167" s="21">
        <f t="shared" si="6"/>
        <v>973</v>
      </c>
      <c r="AA167" s="21">
        <v>0</v>
      </c>
      <c r="AB167" s="21">
        <v>0</v>
      </c>
      <c r="AC167" s="21">
        <v>0</v>
      </c>
      <c r="AD167" s="21">
        <v>0</v>
      </c>
      <c r="AE167" s="21">
        <v>0</v>
      </c>
      <c r="AF167" s="21">
        <v>0</v>
      </c>
      <c r="AG167" s="21">
        <v>0</v>
      </c>
      <c r="AH167" s="21">
        <v>0</v>
      </c>
      <c r="AI167" s="21">
        <v>0</v>
      </c>
      <c r="AJ167" s="17" t="str">
        <f t="shared" si="8"/>
        <v>973,0,0,0,0,0,0,0,0,0</v>
      </c>
      <c r="AK167" s="22" t="s">
        <v>9861</v>
      </c>
      <c r="AL167" s="22" t="s">
        <v>2016</v>
      </c>
      <c r="AQ167" s="21">
        <v>0</v>
      </c>
      <c r="AR167" s="21">
        <v>25</v>
      </c>
      <c r="AS167" s="21">
        <v>0</v>
      </c>
    </row>
    <row r="168" spans="1:45" x14ac:dyDescent="0.25">
      <c r="A168" s="21">
        <v>167</v>
      </c>
      <c r="B168" t="s">
        <v>7009</v>
      </c>
      <c r="C168" s="21">
        <v>974</v>
      </c>
      <c r="D168" t="s">
        <v>674</v>
      </c>
      <c r="E168" s="21" t="s">
        <v>10971</v>
      </c>
      <c r="F168" s="21" t="str">
        <f t="shared" si="9"/>
        <v>ZANGVIPER</v>
      </c>
      <c r="G168" s="21" t="s">
        <v>183</v>
      </c>
      <c r="H168" s="21" t="s">
        <v>177</v>
      </c>
      <c r="I168" s="22" t="s">
        <v>4588</v>
      </c>
      <c r="J168" s="94" t="s">
        <v>5421</v>
      </c>
      <c r="K168" s="22" t="s">
        <v>5422</v>
      </c>
      <c r="L168" s="22">
        <v>0</v>
      </c>
      <c r="M168" s="22" t="s">
        <v>11021</v>
      </c>
      <c r="N168" s="22">
        <v>255</v>
      </c>
      <c r="O168" s="22">
        <v>70</v>
      </c>
      <c r="P168" s="22" t="s">
        <v>3749</v>
      </c>
      <c r="R168" s="22" t="s">
        <v>10705</v>
      </c>
      <c r="S168" s="22" t="s">
        <v>2061</v>
      </c>
      <c r="T168" s="21" t="s">
        <v>2024</v>
      </c>
      <c r="U168" s="21">
        <v>4080</v>
      </c>
      <c r="V168" s="22">
        <v>0.1</v>
      </c>
      <c r="W168" s="22">
        <v>0.1</v>
      </c>
      <c r="X168" s="21" t="s">
        <v>2058</v>
      </c>
      <c r="Z168" s="21">
        <f t="shared" si="6"/>
        <v>974</v>
      </c>
      <c r="AA168" s="21">
        <v>0</v>
      </c>
      <c r="AB168" s="21">
        <v>0</v>
      </c>
      <c r="AC168" s="21">
        <v>0</v>
      </c>
      <c r="AD168" s="21">
        <v>0</v>
      </c>
      <c r="AE168" s="21">
        <v>0</v>
      </c>
      <c r="AF168" s="21">
        <v>0</v>
      </c>
      <c r="AG168" s="21">
        <v>0</v>
      </c>
      <c r="AH168" s="21">
        <v>0</v>
      </c>
      <c r="AI168" s="21">
        <v>0</v>
      </c>
      <c r="AJ168" s="17" t="str">
        <f t="shared" si="8"/>
        <v>974,0,0,0,0,0,0,0,0,0</v>
      </c>
      <c r="AK168" s="22" t="s">
        <v>9861</v>
      </c>
      <c r="AL168" s="22" t="s">
        <v>2016</v>
      </c>
      <c r="AQ168" s="21">
        <v>0</v>
      </c>
      <c r="AR168" s="21">
        <v>25</v>
      </c>
      <c r="AS168" s="21">
        <v>0</v>
      </c>
    </row>
    <row r="169" spans="1:45" x14ac:dyDescent="0.25">
      <c r="A169" s="21">
        <v>168</v>
      </c>
      <c r="B169" t="s">
        <v>10625</v>
      </c>
      <c r="C169" s="21">
        <v>975</v>
      </c>
      <c r="D169" t="s">
        <v>675</v>
      </c>
      <c r="E169" s="21" t="s">
        <v>10972</v>
      </c>
      <c r="F169" s="21" t="str">
        <f t="shared" si="9"/>
        <v>ASTEIN</v>
      </c>
      <c r="G169" s="21" t="s">
        <v>187</v>
      </c>
      <c r="I169" s="22" t="s">
        <v>4588</v>
      </c>
      <c r="J169" s="94" t="s">
        <v>5421</v>
      </c>
      <c r="K169" s="22" t="s">
        <v>5422</v>
      </c>
      <c r="L169" s="22">
        <v>0</v>
      </c>
      <c r="M169" s="22" t="s">
        <v>11021</v>
      </c>
      <c r="N169" s="22">
        <v>255</v>
      </c>
      <c r="O169" s="22">
        <v>70</v>
      </c>
      <c r="P169" s="22" t="s">
        <v>3749</v>
      </c>
      <c r="R169" s="22" t="s">
        <v>10705</v>
      </c>
      <c r="S169" s="22" t="s">
        <v>2061</v>
      </c>
      <c r="T169" s="21" t="s">
        <v>2024</v>
      </c>
      <c r="U169" s="21">
        <v>4080</v>
      </c>
      <c r="V169" s="22">
        <v>0.1</v>
      </c>
      <c r="W169" s="22">
        <v>0.1</v>
      </c>
      <c r="X169" s="21" t="s">
        <v>2058</v>
      </c>
      <c r="Z169" s="21">
        <f t="shared" si="6"/>
        <v>975</v>
      </c>
      <c r="AA169" s="21">
        <v>0</v>
      </c>
      <c r="AB169" s="21">
        <v>0</v>
      </c>
      <c r="AC169" s="21">
        <v>0</v>
      </c>
      <c r="AD169" s="21">
        <v>0</v>
      </c>
      <c r="AE169" s="21">
        <v>0</v>
      </c>
      <c r="AF169" s="21">
        <v>0</v>
      </c>
      <c r="AG169" s="21">
        <v>0</v>
      </c>
      <c r="AH169" s="21">
        <v>0</v>
      </c>
      <c r="AI169" s="21">
        <v>0</v>
      </c>
      <c r="AJ169" s="17" t="str">
        <f t="shared" si="8"/>
        <v>975,0,0,0,0,0,0,0,0,0</v>
      </c>
      <c r="AK169" s="22" t="s">
        <v>9861</v>
      </c>
      <c r="AL169" s="22" t="s">
        <v>2016</v>
      </c>
      <c r="AQ169" s="21">
        <v>0</v>
      </c>
      <c r="AR169" s="21">
        <v>25</v>
      </c>
      <c r="AS169" s="21">
        <v>0</v>
      </c>
    </row>
    <row r="170" spans="1:45" x14ac:dyDescent="0.25">
      <c r="A170" s="21">
        <v>169</v>
      </c>
      <c r="B170" t="s">
        <v>7009</v>
      </c>
      <c r="C170" s="21">
        <v>976</v>
      </c>
      <c r="D170" t="s">
        <v>676</v>
      </c>
      <c r="E170" s="21" t="s">
        <v>10973</v>
      </c>
      <c r="F170" s="21" t="str">
        <f t="shared" si="9"/>
        <v>STARJEWL</v>
      </c>
      <c r="G170" s="21" t="s">
        <v>187</v>
      </c>
      <c r="H170" s="21" t="s">
        <v>183</v>
      </c>
      <c r="I170" s="22" t="s">
        <v>4588</v>
      </c>
      <c r="J170" s="94" t="s">
        <v>5421</v>
      </c>
      <c r="K170" s="22" t="s">
        <v>5422</v>
      </c>
      <c r="L170" s="22">
        <v>0</v>
      </c>
      <c r="M170" s="22" t="s">
        <v>11021</v>
      </c>
      <c r="N170" s="22">
        <v>255</v>
      </c>
      <c r="O170" s="22">
        <v>70</v>
      </c>
      <c r="P170" s="22" t="s">
        <v>3749</v>
      </c>
      <c r="R170" s="22" t="s">
        <v>10705</v>
      </c>
      <c r="S170" s="22" t="s">
        <v>2061</v>
      </c>
      <c r="T170" s="21" t="s">
        <v>2024</v>
      </c>
      <c r="U170" s="21">
        <v>4080</v>
      </c>
      <c r="V170" s="22">
        <v>0.1</v>
      </c>
      <c r="W170" s="22">
        <v>0.1</v>
      </c>
      <c r="X170" s="21" t="s">
        <v>2058</v>
      </c>
      <c r="Z170" s="21">
        <f t="shared" si="6"/>
        <v>976</v>
      </c>
      <c r="AA170" s="21">
        <v>0</v>
      </c>
      <c r="AB170" s="21">
        <v>0</v>
      </c>
      <c r="AC170" s="21">
        <v>0</v>
      </c>
      <c r="AD170" s="21">
        <v>0</v>
      </c>
      <c r="AE170" s="21">
        <v>0</v>
      </c>
      <c r="AF170" s="21">
        <v>0</v>
      </c>
      <c r="AG170" s="21">
        <v>0</v>
      </c>
      <c r="AH170" s="21">
        <v>0</v>
      </c>
      <c r="AI170" s="21">
        <v>0</v>
      </c>
      <c r="AJ170" s="17" t="str">
        <f t="shared" si="8"/>
        <v>976,0,0,0,0,0,0,0,0,0</v>
      </c>
      <c r="AK170" s="22" t="s">
        <v>9861</v>
      </c>
      <c r="AL170" s="22" t="s">
        <v>2016</v>
      </c>
      <c r="AQ170" s="21">
        <v>0</v>
      </c>
      <c r="AR170" s="21">
        <v>25</v>
      </c>
      <c r="AS170" s="21">
        <v>0</v>
      </c>
    </row>
    <row r="171" spans="1:45" x14ac:dyDescent="0.25">
      <c r="A171" s="21">
        <v>170</v>
      </c>
      <c r="B171" t="s">
        <v>1375</v>
      </c>
      <c r="C171" s="21">
        <v>977</v>
      </c>
      <c r="D171" t="s">
        <v>689</v>
      </c>
      <c r="E171" s="21" t="s">
        <v>10974</v>
      </c>
      <c r="F171" s="21" t="str">
        <f t="shared" si="9"/>
        <v>CASTORM</v>
      </c>
      <c r="G171" s="21" t="s">
        <v>177</v>
      </c>
      <c r="I171" s="22" t="s">
        <v>4588</v>
      </c>
      <c r="J171" s="94" t="s">
        <v>5421</v>
      </c>
      <c r="K171" s="22" t="s">
        <v>5422</v>
      </c>
      <c r="L171" s="22">
        <v>0</v>
      </c>
      <c r="M171" s="22" t="s">
        <v>11021</v>
      </c>
      <c r="N171" s="22">
        <v>255</v>
      </c>
      <c r="O171" s="22">
        <v>70</v>
      </c>
      <c r="P171" s="22" t="s">
        <v>3749</v>
      </c>
      <c r="R171" s="22" t="s">
        <v>10705</v>
      </c>
      <c r="S171" s="22" t="s">
        <v>2061</v>
      </c>
      <c r="T171" s="21" t="s">
        <v>2024</v>
      </c>
      <c r="U171" s="21">
        <v>4080</v>
      </c>
      <c r="V171" s="22">
        <v>0.1</v>
      </c>
      <c r="W171" s="22">
        <v>0.1</v>
      </c>
      <c r="X171" s="21" t="s">
        <v>2058</v>
      </c>
      <c r="Z171" s="21">
        <f t="shared" si="6"/>
        <v>977</v>
      </c>
      <c r="AA171" s="21">
        <v>0</v>
      </c>
      <c r="AB171" s="21">
        <v>0</v>
      </c>
      <c r="AC171" s="21">
        <v>0</v>
      </c>
      <c r="AD171" s="21">
        <v>0</v>
      </c>
      <c r="AE171" s="21">
        <v>0</v>
      </c>
      <c r="AF171" s="21">
        <v>0</v>
      </c>
      <c r="AG171" s="21">
        <v>0</v>
      </c>
      <c r="AH171" s="21">
        <v>0</v>
      </c>
      <c r="AI171" s="21">
        <v>0</v>
      </c>
      <c r="AJ171" s="17" t="str">
        <f t="shared" si="8"/>
        <v>977,0,0,0,0,0,0,0,0,0</v>
      </c>
      <c r="AK171" s="22" t="s">
        <v>9861</v>
      </c>
      <c r="AL171" s="22" t="s">
        <v>2016</v>
      </c>
      <c r="AQ171" s="21">
        <v>0</v>
      </c>
      <c r="AR171" s="21">
        <v>25</v>
      </c>
      <c r="AS171" s="21">
        <v>0</v>
      </c>
    </row>
    <row r="172" spans="1:45" x14ac:dyDescent="0.25">
      <c r="A172" s="21">
        <v>171</v>
      </c>
      <c r="B172" t="s">
        <v>7009</v>
      </c>
      <c r="C172" s="21">
        <v>978</v>
      </c>
      <c r="D172" t="s">
        <v>690</v>
      </c>
      <c r="E172" s="21" t="s">
        <v>10976</v>
      </c>
      <c r="F172" s="21" t="str">
        <f t="shared" si="9"/>
        <v>ARKLEON</v>
      </c>
      <c r="G172" s="21" t="s">
        <v>177</v>
      </c>
      <c r="I172" s="22" t="s">
        <v>4588</v>
      </c>
      <c r="J172" s="94" t="s">
        <v>5421</v>
      </c>
      <c r="K172" s="22" t="s">
        <v>5422</v>
      </c>
      <c r="L172" s="22">
        <v>0</v>
      </c>
      <c r="M172" s="22" t="s">
        <v>11021</v>
      </c>
      <c r="N172" s="22">
        <v>255</v>
      </c>
      <c r="O172" s="22">
        <v>70</v>
      </c>
      <c r="P172" s="22" t="s">
        <v>3749</v>
      </c>
      <c r="R172" s="22" t="s">
        <v>10705</v>
      </c>
      <c r="S172" s="22" t="s">
        <v>2061</v>
      </c>
      <c r="T172" s="21" t="s">
        <v>2024</v>
      </c>
      <c r="U172" s="21">
        <v>4080</v>
      </c>
      <c r="V172" s="22">
        <v>0.1</v>
      </c>
      <c r="W172" s="22">
        <v>0.1</v>
      </c>
      <c r="X172" s="21" t="s">
        <v>2058</v>
      </c>
      <c r="Z172" s="21">
        <f t="shared" si="6"/>
        <v>978</v>
      </c>
      <c r="AA172" s="21">
        <v>0</v>
      </c>
      <c r="AB172" s="21">
        <v>0</v>
      </c>
      <c r="AC172" s="21">
        <v>0</v>
      </c>
      <c r="AD172" s="21">
        <v>0</v>
      </c>
      <c r="AE172" s="21">
        <v>0</v>
      </c>
      <c r="AF172" s="21">
        <v>0</v>
      </c>
      <c r="AG172" s="21">
        <v>0</v>
      </c>
      <c r="AH172" s="21">
        <v>0</v>
      </c>
      <c r="AI172" s="21">
        <v>0</v>
      </c>
      <c r="AJ172" s="17" t="str">
        <f t="shared" si="8"/>
        <v>978,0,0,0,0,0,0,0,0,0</v>
      </c>
      <c r="AK172" s="22" t="s">
        <v>9861</v>
      </c>
      <c r="AL172" s="22" t="s">
        <v>2016</v>
      </c>
      <c r="AQ172" s="21">
        <v>0</v>
      </c>
      <c r="AR172" s="21">
        <v>25</v>
      </c>
      <c r="AS172" s="21">
        <v>0</v>
      </c>
    </row>
    <row r="173" spans="1:45" x14ac:dyDescent="0.25">
      <c r="A173" s="21">
        <v>172</v>
      </c>
      <c r="B173" t="s">
        <v>7009</v>
      </c>
      <c r="C173" s="21">
        <v>979</v>
      </c>
      <c r="D173" t="s">
        <v>696</v>
      </c>
      <c r="E173" s="21" t="s">
        <v>10975</v>
      </c>
      <c r="F173" s="21" t="str">
        <f t="shared" si="9"/>
        <v>TROFRUIT</v>
      </c>
      <c r="G173" s="21" t="s">
        <v>181</v>
      </c>
      <c r="H173" s="21" t="s">
        <v>185</v>
      </c>
      <c r="I173" s="22" t="s">
        <v>4588</v>
      </c>
      <c r="J173" s="94" t="s">
        <v>5421</v>
      </c>
      <c r="K173" s="22" t="s">
        <v>5422</v>
      </c>
      <c r="L173" s="22">
        <v>0</v>
      </c>
      <c r="M173" s="22" t="s">
        <v>11021</v>
      </c>
      <c r="N173" s="22">
        <v>255</v>
      </c>
      <c r="O173" s="22">
        <v>70</v>
      </c>
      <c r="P173" s="22" t="s">
        <v>3749</v>
      </c>
      <c r="R173" s="22" t="s">
        <v>10705</v>
      </c>
      <c r="S173" s="22" t="s">
        <v>2061</v>
      </c>
      <c r="T173" s="21" t="s">
        <v>2024</v>
      </c>
      <c r="U173" s="21">
        <v>4080</v>
      </c>
      <c r="V173" s="22">
        <v>0.1</v>
      </c>
      <c r="W173" s="22">
        <v>0.1</v>
      </c>
      <c r="X173" s="21" t="s">
        <v>2058</v>
      </c>
      <c r="Z173" s="21">
        <f t="shared" si="6"/>
        <v>979</v>
      </c>
      <c r="AA173" s="21">
        <v>0</v>
      </c>
      <c r="AB173" s="21">
        <v>0</v>
      </c>
      <c r="AC173" s="21">
        <v>0</v>
      </c>
      <c r="AD173" s="21">
        <v>0</v>
      </c>
      <c r="AE173" s="21">
        <v>0</v>
      </c>
      <c r="AF173" s="21">
        <v>0</v>
      </c>
      <c r="AG173" s="21">
        <v>0</v>
      </c>
      <c r="AH173" s="21">
        <v>0</v>
      </c>
      <c r="AI173" s="21">
        <v>0</v>
      </c>
      <c r="AJ173" s="17" t="str">
        <f t="shared" si="8"/>
        <v>979,0,0,0,0,0,0,0,0,0</v>
      </c>
      <c r="AK173" s="22" t="s">
        <v>9861</v>
      </c>
      <c r="AL173" s="22" t="s">
        <v>2016</v>
      </c>
      <c r="AQ173" s="21">
        <v>0</v>
      </c>
      <c r="AR173" s="21">
        <v>25</v>
      </c>
      <c r="AS173" s="21">
        <v>0</v>
      </c>
    </row>
    <row r="174" spans="1:45" x14ac:dyDescent="0.25">
      <c r="A174" s="21">
        <v>173</v>
      </c>
      <c r="B174" t="s">
        <v>7009</v>
      </c>
      <c r="C174" s="21">
        <v>980</v>
      </c>
      <c r="D174" t="s">
        <v>698</v>
      </c>
      <c r="E174" s="21" t="s">
        <v>10977</v>
      </c>
      <c r="F174" s="21" t="str">
        <f t="shared" si="9"/>
        <v>ABSOUL</v>
      </c>
      <c r="G174" s="21" t="s">
        <v>190</v>
      </c>
      <c r="H174" s="21" t="s">
        <v>185</v>
      </c>
      <c r="I174" s="22" t="s">
        <v>4588</v>
      </c>
      <c r="J174" s="94" t="s">
        <v>5421</v>
      </c>
      <c r="K174" s="22" t="s">
        <v>5422</v>
      </c>
      <c r="L174" s="22">
        <v>0</v>
      </c>
      <c r="M174" s="22" t="s">
        <v>11021</v>
      </c>
      <c r="N174" s="22">
        <v>255</v>
      </c>
      <c r="O174" s="22">
        <v>70</v>
      </c>
      <c r="P174" s="22" t="s">
        <v>3749</v>
      </c>
      <c r="R174" s="22" t="s">
        <v>10705</v>
      </c>
      <c r="S174" s="22" t="s">
        <v>2061</v>
      </c>
      <c r="T174" s="21" t="s">
        <v>2024</v>
      </c>
      <c r="U174" s="21">
        <v>4080</v>
      </c>
      <c r="V174" s="22">
        <v>0.1</v>
      </c>
      <c r="W174" s="22">
        <v>0.1</v>
      </c>
      <c r="X174" s="21" t="s">
        <v>2058</v>
      </c>
      <c r="Z174" s="21">
        <f t="shared" si="6"/>
        <v>980</v>
      </c>
      <c r="AA174" s="21">
        <v>0</v>
      </c>
      <c r="AB174" s="21">
        <v>0</v>
      </c>
      <c r="AC174" s="21">
        <v>0</v>
      </c>
      <c r="AD174" s="21">
        <v>0</v>
      </c>
      <c r="AE174" s="21">
        <v>0</v>
      </c>
      <c r="AF174" s="21">
        <v>0</v>
      </c>
      <c r="AG174" s="21">
        <v>0</v>
      </c>
      <c r="AH174" s="21">
        <v>0</v>
      </c>
      <c r="AI174" s="21">
        <v>0</v>
      </c>
      <c r="AJ174" s="17" t="str">
        <f t="shared" si="8"/>
        <v>980,0,0,0,0,0,0,0,0,0</v>
      </c>
      <c r="AK174" s="22" t="s">
        <v>9861</v>
      </c>
      <c r="AL174" s="22" t="s">
        <v>2016</v>
      </c>
      <c r="AQ174" s="21">
        <v>0</v>
      </c>
      <c r="AR174" s="21">
        <v>25</v>
      </c>
      <c r="AS174" s="21">
        <v>0</v>
      </c>
    </row>
    <row r="175" spans="1:45" x14ac:dyDescent="0.25">
      <c r="A175" s="21">
        <v>174</v>
      </c>
      <c r="B175" t="s">
        <v>1375</v>
      </c>
      <c r="C175" s="21">
        <v>981</v>
      </c>
      <c r="D175" t="s">
        <v>710</v>
      </c>
      <c r="E175" s="21" t="s">
        <v>10978</v>
      </c>
      <c r="F175" s="21" t="str">
        <f t="shared" si="9"/>
        <v>RELICULT</v>
      </c>
      <c r="G175" s="21" t="s">
        <v>179</v>
      </c>
      <c r="H175" s="21" t="s">
        <v>187</v>
      </c>
      <c r="I175" s="22" t="s">
        <v>4588</v>
      </c>
      <c r="J175" s="94" t="s">
        <v>5421</v>
      </c>
      <c r="K175" s="22" t="s">
        <v>5422</v>
      </c>
      <c r="L175" s="22">
        <v>0</v>
      </c>
      <c r="M175" s="22" t="s">
        <v>11021</v>
      </c>
      <c r="N175" s="22">
        <v>255</v>
      </c>
      <c r="O175" s="22">
        <v>70</v>
      </c>
      <c r="P175" s="22" t="s">
        <v>3749</v>
      </c>
      <c r="R175" s="22" t="s">
        <v>10705</v>
      </c>
      <c r="S175" s="22" t="s">
        <v>2061</v>
      </c>
      <c r="T175" s="21" t="s">
        <v>2024</v>
      </c>
      <c r="U175" s="21">
        <v>4080</v>
      </c>
      <c r="V175" s="22">
        <v>0.1</v>
      </c>
      <c r="W175" s="22">
        <v>0.1</v>
      </c>
      <c r="X175" s="21" t="s">
        <v>2058</v>
      </c>
      <c r="Z175" s="21">
        <f t="shared" si="6"/>
        <v>981</v>
      </c>
      <c r="AA175" s="21">
        <v>0</v>
      </c>
      <c r="AB175" s="21">
        <v>0</v>
      </c>
      <c r="AC175" s="21">
        <v>0</v>
      </c>
      <c r="AD175" s="21">
        <v>0</v>
      </c>
      <c r="AE175" s="21">
        <v>0</v>
      </c>
      <c r="AF175" s="21">
        <v>0</v>
      </c>
      <c r="AG175" s="21">
        <v>0</v>
      </c>
      <c r="AH175" s="21">
        <v>0</v>
      </c>
      <c r="AI175" s="21">
        <v>0</v>
      </c>
      <c r="AJ175" s="17" t="str">
        <f t="shared" si="8"/>
        <v>981,0,0,0,0,0,0,0,0,0</v>
      </c>
      <c r="AK175" s="22" t="s">
        <v>9861</v>
      </c>
      <c r="AL175" s="22" t="s">
        <v>2016</v>
      </c>
      <c r="AQ175" s="21">
        <v>0</v>
      </c>
      <c r="AR175" s="21">
        <v>25</v>
      </c>
      <c r="AS175" s="21">
        <v>0</v>
      </c>
    </row>
    <row r="176" spans="1:45" x14ac:dyDescent="0.25">
      <c r="A176" s="21">
        <v>175</v>
      </c>
      <c r="B176" t="s">
        <v>10625</v>
      </c>
      <c r="C176" s="21">
        <v>982</v>
      </c>
      <c r="D176" t="s">
        <v>711</v>
      </c>
      <c r="E176" s="21" t="s">
        <v>10979</v>
      </c>
      <c r="F176" s="21" t="str">
        <f t="shared" si="9"/>
        <v>DISKISH</v>
      </c>
      <c r="G176" s="21" t="s">
        <v>179</v>
      </c>
      <c r="I176" s="22" t="s">
        <v>4588</v>
      </c>
      <c r="J176" s="94" t="s">
        <v>5421</v>
      </c>
      <c r="K176" s="22" t="s">
        <v>5422</v>
      </c>
      <c r="L176" s="22">
        <v>0</v>
      </c>
      <c r="M176" s="22" t="s">
        <v>11021</v>
      </c>
      <c r="N176" s="22">
        <v>255</v>
      </c>
      <c r="O176" s="22">
        <v>70</v>
      </c>
      <c r="P176" s="22" t="s">
        <v>3749</v>
      </c>
      <c r="R176" s="22" t="s">
        <v>10705</v>
      </c>
      <c r="S176" s="22" t="s">
        <v>2061</v>
      </c>
      <c r="T176" s="21" t="s">
        <v>2024</v>
      </c>
      <c r="U176" s="21">
        <v>4080</v>
      </c>
      <c r="V176" s="22">
        <v>0.1</v>
      </c>
      <c r="W176" s="22">
        <v>0.1</v>
      </c>
      <c r="X176" s="21" t="s">
        <v>2058</v>
      </c>
      <c r="Z176" s="21">
        <f t="shared" si="6"/>
        <v>982</v>
      </c>
      <c r="AA176" s="21">
        <v>0</v>
      </c>
      <c r="AB176" s="21">
        <v>0</v>
      </c>
      <c r="AC176" s="21">
        <v>0</v>
      </c>
      <c r="AD176" s="21">
        <v>0</v>
      </c>
      <c r="AE176" s="21">
        <v>0</v>
      </c>
      <c r="AF176" s="21">
        <v>0</v>
      </c>
      <c r="AG176" s="21">
        <v>0</v>
      </c>
      <c r="AH176" s="21">
        <v>0</v>
      </c>
      <c r="AI176" s="21">
        <v>0</v>
      </c>
      <c r="AJ176" s="17" t="str">
        <f t="shared" si="8"/>
        <v>982,0,0,0,0,0,0,0,0,0</v>
      </c>
      <c r="AK176" s="22" t="s">
        <v>9861</v>
      </c>
      <c r="AL176" s="22" t="s">
        <v>2016</v>
      </c>
      <c r="AQ176" s="21">
        <v>0</v>
      </c>
      <c r="AR176" s="21">
        <v>25</v>
      </c>
      <c r="AS176" s="21">
        <v>0</v>
      </c>
    </row>
    <row r="177" spans="1:45" x14ac:dyDescent="0.25">
      <c r="A177" s="21">
        <v>176</v>
      </c>
      <c r="B177" t="s">
        <v>1326</v>
      </c>
      <c r="C177" s="21">
        <v>983</v>
      </c>
      <c r="D177" t="s">
        <v>961</v>
      </c>
      <c r="E177" s="21" t="s">
        <v>10980</v>
      </c>
      <c r="F177" s="21" t="str">
        <f t="shared" si="9"/>
        <v>ALOMODISC</v>
      </c>
      <c r="G177" s="21" t="s">
        <v>179</v>
      </c>
      <c r="I177" s="22" t="s">
        <v>4588</v>
      </c>
      <c r="J177" s="94" t="s">
        <v>5421</v>
      </c>
      <c r="K177" s="22" t="s">
        <v>5422</v>
      </c>
      <c r="L177" s="22">
        <v>0</v>
      </c>
      <c r="M177" s="22" t="s">
        <v>11021</v>
      </c>
      <c r="N177" s="22">
        <v>255</v>
      </c>
      <c r="O177" s="22">
        <v>70</v>
      </c>
      <c r="P177" s="22" t="s">
        <v>3749</v>
      </c>
      <c r="R177" s="22" t="s">
        <v>10705</v>
      </c>
      <c r="S177" s="22" t="s">
        <v>2061</v>
      </c>
      <c r="T177" s="21" t="s">
        <v>2024</v>
      </c>
      <c r="U177" s="21">
        <v>4080</v>
      </c>
      <c r="V177" s="22">
        <v>0.1</v>
      </c>
      <c r="W177" s="22">
        <v>0.1</v>
      </c>
      <c r="X177" s="21" t="s">
        <v>2058</v>
      </c>
      <c r="Z177" s="21">
        <f t="shared" si="6"/>
        <v>983</v>
      </c>
      <c r="AA177" s="21">
        <v>0</v>
      </c>
      <c r="AB177" s="21">
        <v>0</v>
      </c>
      <c r="AC177" s="21">
        <v>0</v>
      </c>
      <c r="AD177" s="21">
        <v>0</v>
      </c>
      <c r="AE177" s="21">
        <v>0</v>
      </c>
      <c r="AF177" s="21">
        <v>0</v>
      </c>
      <c r="AG177" s="21">
        <v>0</v>
      </c>
      <c r="AH177" s="21">
        <v>0</v>
      </c>
      <c r="AI177" s="21">
        <v>0</v>
      </c>
      <c r="AJ177" s="17" t="str">
        <f t="shared" si="8"/>
        <v>983,0,0,0,0,0,0,0,0,0</v>
      </c>
      <c r="AK177" s="22" t="s">
        <v>9861</v>
      </c>
      <c r="AL177" s="22" t="s">
        <v>2016</v>
      </c>
      <c r="AQ177" s="21">
        <v>0</v>
      </c>
      <c r="AR177" s="21">
        <v>25</v>
      </c>
      <c r="AS177" s="21">
        <v>0</v>
      </c>
    </row>
    <row r="178" spans="1:45" x14ac:dyDescent="0.25">
      <c r="A178" s="21">
        <v>177</v>
      </c>
      <c r="B178" t="s">
        <v>1326</v>
      </c>
      <c r="C178" s="21">
        <v>984</v>
      </c>
      <c r="D178" t="s">
        <v>770</v>
      </c>
      <c r="E178" s="21" t="s">
        <v>10981</v>
      </c>
      <c r="F178" s="21" t="str">
        <f t="shared" si="9"/>
        <v>RAICHIRISU</v>
      </c>
      <c r="G178" s="21" t="s">
        <v>180</v>
      </c>
      <c r="I178" s="22" t="s">
        <v>4588</v>
      </c>
      <c r="J178" s="94" t="s">
        <v>5421</v>
      </c>
      <c r="K178" s="22" t="s">
        <v>5422</v>
      </c>
      <c r="L178" s="22">
        <v>0</v>
      </c>
      <c r="M178" s="22" t="s">
        <v>11021</v>
      </c>
      <c r="N178" s="22">
        <v>255</v>
      </c>
      <c r="O178" s="22">
        <v>70</v>
      </c>
      <c r="P178" s="22" t="s">
        <v>3749</v>
      </c>
      <c r="R178" s="22" t="s">
        <v>10705</v>
      </c>
      <c r="S178" s="22" t="s">
        <v>2061</v>
      </c>
      <c r="T178" s="21" t="s">
        <v>2024</v>
      </c>
      <c r="U178" s="21">
        <v>4080</v>
      </c>
      <c r="V178" s="22">
        <v>0.1</v>
      </c>
      <c r="W178" s="22">
        <v>0.1</v>
      </c>
      <c r="X178" s="21" t="s">
        <v>2058</v>
      </c>
      <c r="Z178" s="21">
        <f t="shared" si="6"/>
        <v>984</v>
      </c>
      <c r="AA178" s="21">
        <v>0</v>
      </c>
      <c r="AB178" s="21">
        <v>0</v>
      </c>
      <c r="AC178" s="21">
        <v>0</v>
      </c>
      <c r="AD178" s="21">
        <v>0</v>
      </c>
      <c r="AE178" s="21">
        <v>0</v>
      </c>
      <c r="AF178" s="21">
        <v>0</v>
      </c>
      <c r="AG178" s="21">
        <v>0</v>
      </c>
      <c r="AH178" s="21">
        <v>0</v>
      </c>
      <c r="AI178" s="21">
        <v>0</v>
      </c>
      <c r="AJ178" s="17" t="str">
        <f t="shared" si="8"/>
        <v>984,0,0,0,0,0,0,0,0,0</v>
      </c>
      <c r="AK178" s="22" t="s">
        <v>9861</v>
      </c>
      <c r="AL178" s="22" t="s">
        <v>2016</v>
      </c>
      <c r="AQ178" s="21">
        <v>0</v>
      </c>
      <c r="AR178" s="21">
        <v>25</v>
      </c>
      <c r="AS178" s="21">
        <v>0</v>
      </c>
    </row>
    <row r="179" spans="1:45" x14ac:dyDescent="0.25">
      <c r="A179" s="21">
        <v>178</v>
      </c>
      <c r="B179" t="s">
        <v>1375</v>
      </c>
      <c r="C179" s="21">
        <v>985</v>
      </c>
      <c r="D179" t="s">
        <v>795</v>
      </c>
      <c r="E179" s="21" t="s">
        <v>10982</v>
      </c>
      <c r="F179" s="21" t="str">
        <f t="shared" si="9"/>
        <v>CHATONE</v>
      </c>
      <c r="G179" s="21" t="s">
        <v>177</v>
      </c>
      <c r="H179" s="21" t="s">
        <v>185</v>
      </c>
      <c r="I179" s="22" t="s">
        <v>4588</v>
      </c>
      <c r="J179" s="94" t="s">
        <v>5421</v>
      </c>
      <c r="K179" s="22" t="s">
        <v>5422</v>
      </c>
      <c r="L179" s="22">
        <v>0</v>
      </c>
      <c r="M179" s="22" t="s">
        <v>11021</v>
      </c>
      <c r="N179" s="22">
        <v>255</v>
      </c>
      <c r="O179" s="22">
        <v>70</v>
      </c>
      <c r="P179" s="22" t="s">
        <v>3749</v>
      </c>
      <c r="R179" s="22" t="s">
        <v>10705</v>
      </c>
      <c r="S179" s="22" t="s">
        <v>2061</v>
      </c>
      <c r="T179" s="21" t="s">
        <v>2024</v>
      </c>
      <c r="U179" s="21">
        <v>4080</v>
      </c>
      <c r="V179" s="22">
        <v>0.1</v>
      </c>
      <c r="W179" s="22">
        <v>0.1</v>
      </c>
      <c r="X179" s="21" t="s">
        <v>2058</v>
      </c>
      <c r="Z179" s="21">
        <f t="shared" si="6"/>
        <v>985</v>
      </c>
      <c r="AA179" s="21">
        <v>0</v>
      </c>
      <c r="AB179" s="21">
        <v>0</v>
      </c>
      <c r="AC179" s="21">
        <v>0</v>
      </c>
      <c r="AD179" s="21">
        <v>0</v>
      </c>
      <c r="AE179" s="21">
        <v>0</v>
      </c>
      <c r="AF179" s="21">
        <v>0</v>
      </c>
      <c r="AG179" s="21">
        <v>0</v>
      </c>
      <c r="AH179" s="21">
        <v>0</v>
      </c>
      <c r="AI179" s="21">
        <v>0</v>
      </c>
      <c r="AJ179" s="17" t="str">
        <f t="shared" si="8"/>
        <v>985,0,0,0,0,0,0,0,0,0</v>
      </c>
      <c r="AK179" s="22" t="s">
        <v>9861</v>
      </c>
      <c r="AL179" s="22" t="s">
        <v>2016</v>
      </c>
      <c r="AQ179" s="21">
        <v>0</v>
      </c>
      <c r="AR179" s="21">
        <v>25</v>
      </c>
      <c r="AS179" s="21">
        <v>0</v>
      </c>
    </row>
    <row r="180" spans="1:45" x14ac:dyDescent="0.25">
      <c r="A180" s="21">
        <v>179</v>
      </c>
      <c r="B180" t="s">
        <v>7009</v>
      </c>
      <c r="C180" s="21">
        <v>986</v>
      </c>
      <c r="D180" t="s">
        <v>796</v>
      </c>
      <c r="E180" s="21" t="s">
        <v>10983</v>
      </c>
      <c r="F180" s="21" t="str">
        <f t="shared" si="9"/>
        <v>SOULTOMB</v>
      </c>
      <c r="G180" s="21" t="s">
        <v>188</v>
      </c>
      <c r="H180" s="21" t="s">
        <v>190</v>
      </c>
      <c r="I180" s="22" t="s">
        <v>4588</v>
      </c>
      <c r="J180" s="94" t="s">
        <v>5421</v>
      </c>
      <c r="K180" s="22" t="s">
        <v>5422</v>
      </c>
      <c r="L180" s="22">
        <v>0</v>
      </c>
      <c r="M180" s="22" t="s">
        <v>11021</v>
      </c>
      <c r="N180" s="22">
        <v>255</v>
      </c>
      <c r="O180" s="22">
        <v>70</v>
      </c>
      <c r="P180" s="22" t="s">
        <v>3749</v>
      </c>
      <c r="R180" s="22" t="s">
        <v>10705</v>
      </c>
      <c r="S180" s="22" t="s">
        <v>2061</v>
      </c>
      <c r="T180" s="21" t="s">
        <v>2024</v>
      </c>
      <c r="U180" s="21">
        <v>4080</v>
      </c>
      <c r="V180" s="22">
        <v>0.1</v>
      </c>
      <c r="W180" s="22">
        <v>0.1</v>
      </c>
      <c r="X180" s="21" t="s">
        <v>2058</v>
      </c>
      <c r="Z180" s="21">
        <f t="shared" si="6"/>
        <v>986</v>
      </c>
      <c r="AA180" s="21">
        <v>0</v>
      </c>
      <c r="AB180" s="21">
        <v>0</v>
      </c>
      <c r="AC180" s="21">
        <v>0</v>
      </c>
      <c r="AD180" s="21">
        <v>0</v>
      </c>
      <c r="AE180" s="21">
        <v>0</v>
      </c>
      <c r="AF180" s="21">
        <v>0</v>
      </c>
      <c r="AG180" s="21">
        <v>0</v>
      </c>
      <c r="AH180" s="21">
        <v>0</v>
      </c>
      <c r="AI180" s="21">
        <v>0</v>
      </c>
      <c r="AJ180" s="17" t="str">
        <f t="shared" si="8"/>
        <v>986,0,0,0,0,0,0,0,0,0</v>
      </c>
      <c r="AK180" s="22" t="s">
        <v>9861</v>
      </c>
      <c r="AL180" s="22" t="s">
        <v>2016</v>
      </c>
      <c r="AQ180" s="21">
        <v>0</v>
      </c>
      <c r="AR180" s="21">
        <v>25</v>
      </c>
      <c r="AS180" s="21">
        <v>0</v>
      </c>
    </row>
    <row r="181" spans="1:45" x14ac:dyDescent="0.25">
      <c r="A181" s="21">
        <v>180</v>
      </c>
      <c r="B181" t="s">
        <v>1375</v>
      </c>
      <c r="C181" s="21">
        <v>987</v>
      </c>
      <c r="D181" t="s">
        <v>811</v>
      </c>
      <c r="E181" s="21" t="s">
        <v>10984</v>
      </c>
      <c r="F181" s="21" t="str">
        <f t="shared" si="9"/>
        <v>FERNIVINE</v>
      </c>
      <c r="G181" s="21" t="s">
        <v>181</v>
      </c>
      <c r="H181" s="21" t="s">
        <v>193</v>
      </c>
      <c r="I181" s="22" t="s">
        <v>4588</v>
      </c>
      <c r="J181" s="94" t="s">
        <v>5421</v>
      </c>
      <c r="K181" s="22" t="s">
        <v>5422</v>
      </c>
      <c r="L181" s="22">
        <v>0</v>
      </c>
      <c r="M181" s="22" t="s">
        <v>11021</v>
      </c>
      <c r="N181" s="22">
        <v>255</v>
      </c>
      <c r="O181" s="22">
        <v>70</v>
      </c>
      <c r="P181" s="22" t="s">
        <v>3749</v>
      </c>
      <c r="R181" s="22" t="s">
        <v>10705</v>
      </c>
      <c r="S181" s="22" t="s">
        <v>2061</v>
      </c>
      <c r="T181" s="21" t="s">
        <v>2024</v>
      </c>
      <c r="U181" s="21">
        <v>4080</v>
      </c>
      <c r="V181" s="22">
        <v>0.1</v>
      </c>
      <c r="W181" s="22">
        <v>0.1</v>
      </c>
      <c r="X181" s="21" t="s">
        <v>2058</v>
      </c>
      <c r="Z181" s="21">
        <f t="shared" si="6"/>
        <v>987</v>
      </c>
      <c r="AA181" s="21">
        <v>0</v>
      </c>
      <c r="AB181" s="21">
        <v>0</v>
      </c>
      <c r="AC181" s="21">
        <v>0</v>
      </c>
      <c r="AD181" s="21">
        <v>0</v>
      </c>
      <c r="AE181" s="21">
        <v>0</v>
      </c>
      <c r="AF181" s="21">
        <v>0</v>
      </c>
      <c r="AG181" s="21">
        <v>0</v>
      </c>
      <c r="AH181" s="21">
        <v>0</v>
      </c>
      <c r="AI181" s="21">
        <v>0</v>
      </c>
      <c r="AJ181" s="17" t="str">
        <f t="shared" si="8"/>
        <v>987,0,0,0,0,0,0,0,0,0</v>
      </c>
      <c r="AK181" s="22" t="s">
        <v>9861</v>
      </c>
      <c r="AL181" s="22" t="s">
        <v>2016</v>
      </c>
      <c r="AQ181" s="21">
        <v>0</v>
      </c>
      <c r="AR181" s="21">
        <v>25</v>
      </c>
      <c r="AS181" s="21">
        <v>0</v>
      </c>
    </row>
    <row r="182" spans="1:45" x14ac:dyDescent="0.25">
      <c r="A182" s="21">
        <v>181</v>
      </c>
      <c r="B182" t="s">
        <v>1375</v>
      </c>
      <c r="C182" s="21">
        <v>988</v>
      </c>
      <c r="D182" t="s">
        <v>837</v>
      </c>
      <c r="E182" s="21" t="s">
        <v>10987</v>
      </c>
      <c r="F182" s="21" t="str">
        <f t="shared" si="9"/>
        <v>ROTOUL</v>
      </c>
      <c r="G182" s="21" t="s">
        <v>180</v>
      </c>
      <c r="H182" s="21" t="s">
        <v>190</v>
      </c>
      <c r="I182" s="22" t="s">
        <v>4588</v>
      </c>
      <c r="J182" s="94" t="s">
        <v>5421</v>
      </c>
      <c r="K182" s="22" t="s">
        <v>5422</v>
      </c>
      <c r="L182" s="22">
        <v>0</v>
      </c>
      <c r="M182" s="22" t="s">
        <v>11021</v>
      </c>
      <c r="N182" s="22">
        <v>255</v>
      </c>
      <c r="O182" s="22">
        <v>70</v>
      </c>
      <c r="P182" s="22" t="s">
        <v>3749</v>
      </c>
      <c r="R182" s="22" t="s">
        <v>10705</v>
      </c>
      <c r="S182" s="22" t="s">
        <v>2061</v>
      </c>
      <c r="T182" s="21" t="s">
        <v>2024</v>
      </c>
      <c r="U182" s="21">
        <v>4080</v>
      </c>
      <c r="V182" s="22">
        <v>0.1</v>
      </c>
      <c r="W182" s="22">
        <v>0.1</v>
      </c>
      <c r="X182" s="21" t="s">
        <v>2058</v>
      </c>
      <c r="Z182" s="21">
        <f t="shared" si="6"/>
        <v>988</v>
      </c>
      <c r="AA182" s="21">
        <v>0</v>
      </c>
      <c r="AB182" s="21">
        <v>0</v>
      </c>
      <c r="AC182" s="21">
        <v>0</v>
      </c>
      <c r="AD182" s="21">
        <v>0</v>
      </c>
      <c r="AE182" s="21">
        <v>0</v>
      </c>
      <c r="AF182" s="21">
        <v>0</v>
      </c>
      <c r="AG182" s="21">
        <v>0</v>
      </c>
      <c r="AH182" s="21">
        <v>0</v>
      </c>
      <c r="AI182" s="21">
        <v>0</v>
      </c>
      <c r="AJ182" s="17" t="str">
        <f t="shared" si="8"/>
        <v>988,0,0,0,0,0,0,0,0,0</v>
      </c>
      <c r="AK182" s="22" t="s">
        <v>9861</v>
      </c>
      <c r="AL182" s="22" t="s">
        <v>2016</v>
      </c>
      <c r="AQ182" s="21">
        <v>0</v>
      </c>
      <c r="AR182" s="21">
        <v>25</v>
      </c>
      <c r="AS182" s="21">
        <v>0</v>
      </c>
    </row>
    <row r="183" spans="1:45" x14ac:dyDescent="0.25">
      <c r="A183" s="21">
        <v>182</v>
      </c>
      <c r="B183" t="s">
        <v>7009</v>
      </c>
      <c r="C183" s="21">
        <v>989</v>
      </c>
      <c r="D183" t="s">
        <v>896</v>
      </c>
      <c r="E183" s="21" t="s">
        <v>10988</v>
      </c>
      <c r="F183" s="21" t="str">
        <f t="shared" si="9"/>
        <v>AUDI</v>
      </c>
      <c r="G183" s="21" t="s">
        <v>177</v>
      </c>
      <c r="H183" s="21" t="s">
        <v>192</v>
      </c>
      <c r="I183" s="22" t="s">
        <v>4588</v>
      </c>
      <c r="J183" s="94" t="s">
        <v>5421</v>
      </c>
      <c r="K183" s="22" t="s">
        <v>5422</v>
      </c>
      <c r="L183" s="22">
        <v>0</v>
      </c>
      <c r="M183" s="22" t="s">
        <v>11021</v>
      </c>
      <c r="N183" s="22">
        <v>255</v>
      </c>
      <c r="O183" s="22">
        <v>70</v>
      </c>
      <c r="P183" s="22" t="s">
        <v>3749</v>
      </c>
      <c r="R183" s="22" t="s">
        <v>10705</v>
      </c>
      <c r="S183" s="22" t="s">
        <v>2061</v>
      </c>
      <c r="T183" s="21" t="s">
        <v>2024</v>
      </c>
      <c r="U183" s="21">
        <v>4080</v>
      </c>
      <c r="V183" s="22">
        <v>0.1</v>
      </c>
      <c r="W183" s="22">
        <v>0.1</v>
      </c>
      <c r="X183" s="21" t="s">
        <v>2058</v>
      </c>
      <c r="Z183" s="21">
        <f t="shared" si="6"/>
        <v>989</v>
      </c>
      <c r="AA183" s="21">
        <v>0</v>
      </c>
      <c r="AB183" s="21">
        <v>0</v>
      </c>
      <c r="AC183" s="21">
        <v>0</v>
      </c>
      <c r="AD183" s="21">
        <v>0</v>
      </c>
      <c r="AE183" s="21">
        <v>0</v>
      </c>
      <c r="AF183" s="21">
        <v>0</v>
      </c>
      <c r="AG183" s="21">
        <v>0</v>
      </c>
      <c r="AH183" s="21">
        <v>0</v>
      </c>
      <c r="AI183" s="21">
        <v>0</v>
      </c>
      <c r="AJ183" s="17" t="str">
        <f t="shared" si="8"/>
        <v>989,0,0,0,0,0,0,0,0,0</v>
      </c>
      <c r="AK183" s="22" t="s">
        <v>9861</v>
      </c>
      <c r="AL183" s="22" t="s">
        <v>2016</v>
      </c>
      <c r="AQ183" s="21">
        <v>0</v>
      </c>
      <c r="AR183" s="21">
        <v>25</v>
      </c>
      <c r="AS183" s="21">
        <v>0</v>
      </c>
    </row>
    <row r="184" spans="1:45" x14ac:dyDescent="0.25">
      <c r="A184" s="21">
        <v>183</v>
      </c>
      <c r="B184" t="s">
        <v>10625</v>
      </c>
      <c r="C184" s="21">
        <v>990</v>
      </c>
      <c r="D184" t="s">
        <v>904</v>
      </c>
      <c r="E184" s="21" t="s">
        <v>10985</v>
      </c>
      <c r="F184" s="21" t="str">
        <f t="shared" si="9"/>
        <v>YUDO</v>
      </c>
      <c r="G184" s="21" t="s">
        <v>182</v>
      </c>
      <c r="I184" s="22" t="s">
        <v>4588</v>
      </c>
      <c r="J184" s="94" t="s">
        <v>5421</v>
      </c>
      <c r="K184" s="22" t="s">
        <v>5422</v>
      </c>
      <c r="L184" s="22">
        <v>0</v>
      </c>
      <c r="M184" s="22" t="s">
        <v>11021</v>
      </c>
      <c r="N184" s="22">
        <v>255</v>
      </c>
      <c r="O184" s="22">
        <v>70</v>
      </c>
      <c r="P184" s="22" t="s">
        <v>3749</v>
      </c>
      <c r="R184" s="22" t="s">
        <v>10705</v>
      </c>
      <c r="S184" s="22" t="s">
        <v>2061</v>
      </c>
      <c r="T184" s="21" t="s">
        <v>2024</v>
      </c>
      <c r="U184" s="21">
        <v>4080</v>
      </c>
      <c r="V184" s="22">
        <v>0.1</v>
      </c>
      <c r="W184" s="22">
        <v>0.1</v>
      </c>
      <c r="X184" s="21" t="s">
        <v>2058</v>
      </c>
      <c r="Z184" s="21">
        <f t="shared" si="6"/>
        <v>990</v>
      </c>
      <c r="AA184" s="21">
        <v>0</v>
      </c>
      <c r="AB184" s="21">
        <v>0</v>
      </c>
      <c r="AC184" s="21">
        <v>0</v>
      </c>
      <c r="AD184" s="21">
        <v>0</v>
      </c>
      <c r="AE184" s="21">
        <v>0</v>
      </c>
      <c r="AF184" s="21">
        <v>0</v>
      </c>
      <c r="AG184" s="21">
        <v>0</v>
      </c>
      <c r="AH184" s="21">
        <v>0</v>
      </c>
      <c r="AI184" s="21">
        <v>0</v>
      </c>
      <c r="AJ184" s="17" t="str">
        <f t="shared" si="8"/>
        <v>990,0,0,0,0,0,0,0,0,0</v>
      </c>
      <c r="AK184" s="22" t="s">
        <v>9861</v>
      </c>
      <c r="AL184" s="22" t="s">
        <v>2016</v>
      </c>
      <c r="AQ184" s="21">
        <v>0</v>
      </c>
      <c r="AR184" s="21">
        <v>25</v>
      </c>
      <c r="AS184" s="21">
        <v>0</v>
      </c>
    </row>
    <row r="185" spans="1:45" x14ac:dyDescent="0.25">
      <c r="A185" s="21">
        <v>184</v>
      </c>
      <c r="B185" t="s">
        <v>1326</v>
      </c>
      <c r="C185" s="21">
        <v>991</v>
      </c>
      <c r="D185" t="s">
        <v>905</v>
      </c>
      <c r="E185" s="21" t="s">
        <v>10986</v>
      </c>
      <c r="F185" s="21" t="str">
        <f t="shared" si="9"/>
        <v>HOLDON</v>
      </c>
      <c r="G185" s="21" t="s">
        <v>182</v>
      </c>
      <c r="I185" s="22" t="s">
        <v>4588</v>
      </c>
      <c r="J185" s="94" t="s">
        <v>5421</v>
      </c>
      <c r="K185" s="22" t="s">
        <v>5422</v>
      </c>
      <c r="L185" s="22">
        <v>0</v>
      </c>
      <c r="M185" s="22" t="s">
        <v>11021</v>
      </c>
      <c r="N185" s="22">
        <v>255</v>
      </c>
      <c r="O185" s="22">
        <v>70</v>
      </c>
      <c r="P185" s="22" t="s">
        <v>3749</v>
      </c>
      <c r="R185" s="22" t="s">
        <v>10705</v>
      </c>
      <c r="S185" s="22" t="s">
        <v>2061</v>
      </c>
      <c r="T185" s="21" t="s">
        <v>2024</v>
      </c>
      <c r="U185" s="21">
        <v>4080</v>
      </c>
      <c r="V185" s="22">
        <v>0.1</v>
      </c>
      <c r="W185" s="22">
        <v>0.1</v>
      </c>
      <c r="X185" s="21" t="s">
        <v>2058</v>
      </c>
      <c r="Z185" s="21">
        <f t="shared" si="6"/>
        <v>991</v>
      </c>
      <c r="AA185" s="21">
        <v>0</v>
      </c>
      <c r="AB185" s="21">
        <v>0</v>
      </c>
      <c r="AC185" s="21">
        <v>0</v>
      </c>
      <c r="AD185" s="21">
        <v>0</v>
      </c>
      <c r="AE185" s="21">
        <v>0</v>
      </c>
      <c r="AF185" s="21">
        <v>0</v>
      </c>
      <c r="AG185" s="21">
        <v>0</v>
      </c>
      <c r="AH185" s="21">
        <v>0</v>
      </c>
      <c r="AI185" s="21">
        <v>0</v>
      </c>
      <c r="AJ185" s="17" t="str">
        <f t="shared" si="8"/>
        <v>991,0,0,0,0,0,0,0,0,0</v>
      </c>
      <c r="AK185" s="22" t="s">
        <v>9861</v>
      </c>
      <c r="AL185" s="22" t="s">
        <v>2016</v>
      </c>
      <c r="AQ185" s="21">
        <v>0</v>
      </c>
      <c r="AR185" s="21">
        <v>25</v>
      </c>
      <c r="AS185" s="21">
        <v>0</v>
      </c>
    </row>
    <row r="186" spans="1:45" x14ac:dyDescent="0.25">
      <c r="A186" s="21">
        <v>185</v>
      </c>
      <c r="B186" t="s">
        <v>1375</v>
      </c>
      <c r="C186" s="21">
        <v>992</v>
      </c>
      <c r="D186" t="s">
        <v>916</v>
      </c>
      <c r="E186" s="21" t="s">
        <v>10989</v>
      </c>
      <c r="F186" s="21" t="str">
        <f t="shared" si="9"/>
        <v>KAIMCULIN</v>
      </c>
      <c r="G186" s="21" t="s">
        <v>179</v>
      </c>
      <c r="H186" s="21" t="s">
        <v>193</v>
      </c>
      <c r="I186" s="22" t="s">
        <v>4588</v>
      </c>
      <c r="J186" s="94" t="s">
        <v>5421</v>
      </c>
      <c r="K186" s="22" t="s">
        <v>5422</v>
      </c>
      <c r="L186" s="22">
        <v>0</v>
      </c>
      <c r="M186" s="22" t="s">
        <v>11021</v>
      </c>
      <c r="N186" s="22">
        <v>255</v>
      </c>
      <c r="O186" s="22">
        <v>70</v>
      </c>
      <c r="P186" s="22" t="s">
        <v>3749</v>
      </c>
      <c r="R186" s="22" t="s">
        <v>10705</v>
      </c>
      <c r="S186" s="22" t="s">
        <v>2061</v>
      </c>
      <c r="T186" s="21" t="s">
        <v>2024</v>
      </c>
      <c r="U186" s="21">
        <v>4080</v>
      </c>
      <c r="V186" s="22">
        <v>0.1</v>
      </c>
      <c r="W186" s="22">
        <v>0.1</v>
      </c>
      <c r="X186" s="21" t="s">
        <v>2058</v>
      </c>
      <c r="Z186" s="21">
        <f t="shared" si="6"/>
        <v>992</v>
      </c>
      <c r="AA186" s="21">
        <v>0</v>
      </c>
      <c r="AB186" s="21">
        <v>0</v>
      </c>
      <c r="AC186" s="21">
        <v>0</v>
      </c>
      <c r="AD186" s="21">
        <v>0</v>
      </c>
      <c r="AE186" s="21">
        <v>0</v>
      </c>
      <c r="AF186" s="21">
        <v>0</v>
      </c>
      <c r="AG186" s="21">
        <v>0</v>
      </c>
      <c r="AH186" s="21">
        <v>0</v>
      </c>
      <c r="AI186" s="21">
        <v>0</v>
      </c>
      <c r="AJ186" s="17" t="str">
        <f t="shared" si="8"/>
        <v>992,0,0,0,0,0,0,0,0,0</v>
      </c>
      <c r="AK186" s="22" t="s">
        <v>9861</v>
      </c>
      <c r="AL186" s="22" t="s">
        <v>2016</v>
      </c>
      <c r="AQ186" s="21">
        <v>0</v>
      </c>
      <c r="AR186" s="21">
        <v>25</v>
      </c>
      <c r="AS186" s="21">
        <v>0</v>
      </c>
    </row>
    <row r="187" spans="1:45" x14ac:dyDescent="0.25">
      <c r="A187" s="21">
        <v>186</v>
      </c>
      <c r="B187" t="s">
        <v>7009</v>
      </c>
      <c r="C187" s="21">
        <v>993</v>
      </c>
      <c r="D187" t="s">
        <v>923</v>
      </c>
      <c r="E187" s="21" t="s">
        <v>10991</v>
      </c>
      <c r="F187" s="21" t="str">
        <f t="shared" si="9"/>
        <v>RANCHACTUS</v>
      </c>
      <c r="G187" s="21" t="s">
        <v>180</v>
      </c>
      <c r="H187" s="21" t="s">
        <v>181</v>
      </c>
      <c r="I187" s="22" t="s">
        <v>4588</v>
      </c>
      <c r="J187" s="94" t="s">
        <v>5421</v>
      </c>
      <c r="K187" s="22" t="s">
        <v>5422</v>
      </c>
      <c r="L187" s="22">
        <v>0</v>
      </c>
      <c r="M187" s="22" t="s">
        <v>11021</v>
      </c>
      <c r="N187" s="22">
        <v>255</v>
      </c>
      <c r="O187" s="22">
        <v>70</v>
      </c>
      <c r="P187" s="22" t="s">
        <v>3749</v>
      </c>
      <c r="R187" s="22" t="s">
        <v>10705</v>
      </c>
      <c r="S187" s="22" t="s">
        <v>2061</v>
      </c>
      <c r="T187" s="21" t="s">
        <v>2024</v>
      </c>
      <c r="U187" s="21">
        <v>4080</v>
      </c>
      <c r="V187" s="22">
        <v>0.1</v>
      </c>
      <c r="W187" s="22">
        <v>0.1</v>
      </c>
      <c r="X187" s="21" t="s">
        <v>2058</v>
      </c>
      <c r="Z187" s="21">
        <f t="shared" si="6"/>
        <v>993</v>
      </c>
      <c r="AA187" s="21">
        <v>0</v>
      </c>
      <c r="AB187" s="21">
        <v>0</v>
      </c>
      <c r="AC187" s="21">
        <v>0</v>
      </c>
      <c r="AD187" s="21">
        <v>0</v>
      </c>
      <c r="AE187" s="21">
        <v>0</v>
      </c>
      <c r="AF187" s="21">
        <v>0</v>
      </c>
      <c r="AG187" s="21">
        <v>0</v>
      </c>
      <c r="AH187" s="21">
        <v>0</v>
      </c>
      <c r="AI187" s="21">
        <v>0</v>
      </c>
      <c r="AJ187" s="17" t="str">
        <f t="shared" si="8"/>
        <v>993,0,0,0,0,0,0,0,0,0</v>
      </c>
      <c r="AK187" s="22" t="s">
        <v>9861</v>
      </c>
      <c r="AL187" s="22" t="s">
        <v>2016</v>
      </c>
      <c r="AQ187" s="21">
        <v>0</v>
      </c>
      <c r="AR187" s="21">
        <v>25</v>
      </c>
      <c r="AS187" s="21">
        <v>0</v>
      </c>
    </row>
    <row r="188" spans="1:45" x14ac:dyDescent="0.25">
      <c r="A188" s="21">
        <v>187</v>
      </c>
      <c r="B188" t="s">
        <v>928</v>
      </c>
      <c r="C188" s="21">
        <v>994</v>
      </c>
      <c r="D188" t="s">
        <v>928</v>
      </c>
      <c r="E188" s="21" t="s">
        <v>10990</v>
      </c>
      <c r="F188" s="21" t="str">
        <f t="shared" si="9"/>
        <v>PICTOGLYPH</v>
      </c>
      <c r="G188" s="21" t="s">
        <v>186</v>
      </c>
      <c r="H188" s="21" t="s">
        <v>185</v>
      </c>
      <c r="I188" s="22" t="s">
        <v>4588</v>
      </c>
      <c r="J188" s="94" t="s">
        <v>5421</v>
      </c>
      <c r="K188" s="22" t="s">
        <v>5422</v>
      </c>
      <c r="L188" s="22">
        <v>0</v>
      </c>
      <c r="M188" s="22" t="s">
        <v>11021</v>
      </c>
      <c r="N188" s="22">
        <v>255</v>
      </c>
      <c r="O188" s="22">
        <v>70</v>
      </c>
      <c r="P188" s="22" t="s">
        <v>3749</v>
      </c>
      <c r="R188" s="22" t="s">
        <v>10705</v>
      </c>
      <c r="S188" s="22" t="s">
        <v>2061</v>
      </c>
      <c r="T188" s="21" t="s">
        <v>2024</v>
      </c>
      <c r="U188" s="21">
        <v>4080</v>
      </c>
      <c r="V188" s="22">
        <v>0.1</v>
      </c>
      <c r="W188" s="22">
        <v>0.1</v>
      </c>
      <c r="X188" s="21" t="s">
        <v>2058</v>
      </c>
      <c r="Z188" s="21">
        <f t="shared" si="6"/>
        <v>994</v>
      </c>
      <c r="AA188" s="21">
        <v>0</v>
      </c>
      <c r="AB188" s="21">
        <v>0</v>
      </c>
      <c r="AC188" s="21">
        <v>0</v>
      </c>
      <c r="AD188" s="21">
        <v>0</v>
      </c>
      <c r="AE188" s="21">
        <v>0</v>
      </c>
      <c r="AF188" s="21">
        <v>0</v>
      </c>
      <c r="AG188" s="21">
        <v>0</v>
      </c>
      <c r="AH188" s="21">
        <v>0</v>
      </c>
      <c r="AI188" s="21">
        <v>0</v>
      </c>
      <c r="AJ188" s="17" t="str">
        <f t="shared" si="8"/>
        <v>994,0,0,0,0,0,0,0,0,0</v>
      </c>
      <c r="AK188" s="22" t="s">
        <v>9861</v>
      </c>
      <c r="AL188" s="22" t="s">
        <v>2016</v>
      </c>
      <c r="AQ188" s="21">
        <v>0</v>
      </c>
      <c r="AR188" s="21">
        <v>25</v>
      </c>
      <c r="AS188" s="21">
        <v>0</v>
      </c>
    </row>
    <row r="189" spans="1:45" x14ac:dyDescent="0.25">
      <c r="A189" s="21">
        <v>188</v>
      </c>
      <c r="B189" t="s">
        <v>954</v>
      </c>
      <c r="C189" s="21">
        <v>995</v>
      </c>
      <c r="D189" t="s">
        <v>954</v>
      </c>
      <c r="E189" s="21" t="s">
        <v>10992</v>
      </c>
      <c r="F189" s="21" t="str">
        <f t="shared" si="9"/>
        <v>RAICHOLGA</v>
      </c>
      <c r="G189" s="21" t="s">
        <v>180</v>
      </c>
      <c r="H189" s="21" t="s">
        <v>185</v>
      </c>
      <c r="I189" s="22" t="s">
        <v>4588</v>
      </c>
      <c r="J189" s="94" t="s">
        <v>5421</v>
      </c>
      <c r="K189" s="22" t="s">
        <v>5422</v>
      </c>
      <c r="L189" s="22">
        <v>0</v>
      </c>
      <c r="M189" s="22" t="s">
        <v>11021</v>
      </c>
      <c r="N189" s="22">
        <v>255</v>
      </c>
      <c r="O189" s="22">
        <v>70</v>
      </c>
      <c r="P189" s="22" t="s">
        <v>3749</v>
      </c>
      <c r="R189" s="22" t="s">
        <v>10705</v>
      </c>
      <c r="S189" s="22" t="s">
        <v>2061</v>
      </c>
      <c r="T189" s="21" t="s">
        <v>2024</v>
      </c>
      <c r="U189" s="21">
        <v>4080</v>
      </c>
      <c r="V189" s="22">
        <v>0.1</v>
      </c>
      <c r="W189" s="22">
        <v>0.1</v>
      </c>
      <c r="X189" s="21" t="s">
        <v>2058</v>
      </c>
      <c r="Z189" s="21">
        <f t="shared" si="6"/>
        <v>995</v>
      </c>
      <c r="AA189" s="21">
        <v>0</v>
      </c>
      <c r="AB189" s="21">
        <v>0</v>
      </c>
      <c r="AC189" s="21">
        <v>0</v>
      </c>
      <c r="AD189" s="21">
        <v>0</v>
      </c>
      <c r="AE189" s="21">
        <v>0</v>
      </c>
      <c r="AF189" s="21">
        <v>0</v>
      </c>
      <c r="AG189" s="21">
        <v>0</v>
      </c>
      <c r="AH189" s="21">
        <v>0</v>
      </c>
      <c r="AI189" s="21">
        <v>0</v>
      </c>
      <c r="AJ189" s="17" t="str">
        <f t="shared" si="8"/>
        <v>995,0,0,0,0,0,0,0,0,0</v>
      </c>
      <c r="AK189" s="22" t="s">
        <v>9861</v>
      </c>
      <c r="AL189" s="22" t="s">
        <v>2016</v>
      </c>
      <c r="AQ189" s="21">
        <v>0</v>
      </c>
      <c r="AR189" s="21">
        <v>25</v>
      </c>
      <c r="AS189" s="21">
        <v>0</v>
      </c>
    </row>
    <row r="190" spans="1:45" x14ac:dyDescent="0.25">
      <c r="A190" s="21">
        <v>189</v>
      </c>
      <c r="B190" t="s">
        <v>982</v>
      </c>
      <c r="C190" s="21">
        <v>996</v>
      </c>
      <c r="D190" t="s">
        <v>982</v>
      </c>
      <c r="E190" s="21" t="s">
        <v>10993</v>
      </c>
      <c r="F190" s="21" t="str">
        <f t="shared" si="9"/>
        <v>CRYOLIGON</v>
      </c>
      <c r="G190" s="21" t="s">
        <v>164</v>
      </c>
      <c r="H190" s="21" t="s">
        <v>193</v>
      </c>
      <c r="I190" s="22" t="s">
        <v>4588</v>
      </c>
      <c r="J190" s="94" t="s">
        <v>5421</v>
      </c>
      <c r="K190" s="22" t="s">
        <v>5422</v>
      </c>
      <c r="L190" s="22">
        <v>0</v>
      </c>
      <c r="M190" s="22" t="s">
        <v>11021</v>
      </c>
      <c r="N190" s="22">
        <v>255</v>
      </c>
      <c r="O190" s="22">
        <v>70</v>
      </c>
      <c r="P190" s="22" t="s">
        <v>3749</v>
      </c>
      <c r="R190" s="22" t="s">
        <v>10705</v>
      </c>
      <c r="S190" s="22" t="s">
        <v>2061</v>
      </c>
      <c r="T190" s="21" t="s">
        <v>2024</v>
      </c>
      <c r="U190" s="21">
        <v>4080</v>
      </c>
      <c r="V190" s="22">
        <v>0.1</v>
      </c>
      <c r="W190" s="22">
        <v>0.1</v>
      </c>
      <c r="X190" s="21" t="s">
        <v>2058</v>
      </c>
      <c r="Z190" s="21">
        <f t="shared" si="6"/>
        <v>996</v>
      </c>
      <c r="AA190" s="21">
        <v>0</v>
      </c>
      <c r="AB190" s="21">
        <v>0</v>
      </c>
      <c r="AC190" s="21">
        <v>0</v>
      </c>
      <c r="AD190" s="21">
        <v>0</v>
      </c>
      <c r="AE190" s="21">
        <v>0</v>
      </c>
      <c r="AF190" s="21">
        <v>0</v>
      </c>
      <c r="AG190" s="21">
        <v>0</v>
      </c>
      <c r="AH190" s="21">
        <v>0</v>
      </c>
      <c r="AI190" s="21">
        <v>0</v>
      </c>
      <c r="AJ190" s="17" t="str">
        <f t="shared" si="8"/>
        <v>996,0,0,0,0,0,0,0,0,0</v>
      </c>
      <c r="AK190" s="22" t="s">
        <v>9861</v>
      </c>
      <c r="AL190" s="22" t="s">
        <v>2016</v>
      </c>
      <c r="AQ190" s="21">
        <v>0</v>
      </c>
      <c r="AR190" s="21">
        <v>25</v>
      </c>
      <c r="AS190" s="21">
        <v>0</v>
      </c>
    </row>
    <row r="191" spans="1:45" x14ac:dyDescent="0.25">
      <c r="A191" s="21">
        <v>190</v>
      </c>
      <c r="B191" t="s">
        <v>985</v>
      </c>
      <c r="C191" s="21">
        <v>997</v>
      </c>
      <c r="D191" t="s">
        <v>985</v>
      </c>
      <c r="E191" s="21" t="s">
        <v>10995</v>
      </c>
      <c r="F191" s="21" t="str">
        <f t="shared" si="9"/>
        <v>STUNKISH</v>
      </c>
      <c r="G191" s="21" t="s">
        <v>180</v>
      </c>
      <c r="H191" s="21" t="s">
        <v>184</v>
      </c>
      <c r="I191" s="22" t="s">
        <v>4588</v>
      </c>
      <c r="J191" s="94" t="s">
        <v>5421</v>
      </c>
      <c r="K191" s="22" t="s">
        <v>5422</v>
      </c>
      <c r="L191" s="22">
        <v>0</v>
      </c>
      <c r="M191" s="22" t="s">
        <v>11021</v>
      </c>
      <c r="N191" s="22">
        <v>255</v>
      </c>
      <c r="O191" s="22">
        <v>70</v>
      </c>
      <c r="P191" s="22" t="s">
        <v>3749</v>
      </c>
      <c r="R191" s="22" t="s">
        <v>10705</v>
      </c>
      <c r="S191" s="22" t="s">
        <v>2061</v>
      </c>
      <c r="T191" s="21" t="s">
        <v>2024</v>
      </c>
      <c r="U191" s="21">
        <v>4080</v>
      </c>
      <c r="V191" s="22">
        <v>0.1</v>
      </c>
      <c r="W191" s="22">
        <v>0.1</v>
      </c>
      <c r="X191" s="21" t="s">
        <v>2058</v>
      </c>
      <c r="Z191" s="21">
        <f t="shared" si="6"/>
        <v>997</v>
      </c>
      <c r="AA191" s="21">
        <v>0</v>
      </c>
      <c r="AB191" s="21">
        <v>0</v>
      </c>
      <c r="AC191" s="21">
        <v>0</v>
      </c>
      <c r="AD191" s="21">
        <v>0</v>
      </c>
      <c r="AE191" s="21">
        <v>0</v>
      </c>
      <c r="AF191" s="21">
        <v>0</v>
      </c>
      <c r="AG191" s="21">
        <v>0</v>
      </c>
      <c r="AH191" s="21">
        <v>0</v>
      </c>
      <c r="AI191" s="21">
        <v>0</v>
      </c>
      <c r="AJ191" s="17" t="str">
        <f t="shared" si="8"/>
        <v>997,0,0,0,0,0,0,0,0,0</v>
      </c>
      <c r="AK191" s="22" t="s">
        <v>9861</v>
      </c>
      <c r="AL191" s="22" t="s">
        <v>2016</v>
      </c>
      <c r="AQ191" s="21">
        <v>0</v>
      </c>
      <c r="AR191" s="21">
        <v>25</v>
      </c>
      <c r="AS191" s="21">
        <v>0</v>
      </c>
    </row>
    <row r="192" spans="1:45" x14ac:dyDescent="0.25">
      <c r="A192" s="21">
        <v>191</v>
      </c>
      <c r="B192" t="s">
        <v>7009</v>
      </c>
      <c r="C192" s="21">
        <v>998</v>
      </c>
      <c r="D192" t="s">
        <v>988</v>
      </c>
      <c r="E192" s="21" t="s">
        <v>10994</v>
      </c>
      <c r="F192" s="21" t="str">
        <f t="shared" si="9"/>
        <v>KELDDIGON</v>
      </c>
      <c r="G192" s="21" t="s">
        <v>189</v>
      </c>
      <c r="H192" s="21" t="s">
        <v>181</v>
      </c>
      <c r="I192" s="22" t="s">
        <v>4588</v>
      </c>
      <c r="J192" s="94" t="s">
        <v>5421</v>
      </c>
      <c r="K192" s="22" t="s">
        <v>5422</v>
      </c>
      <c r="L192" s="22">
        <v>0</v>
      </c>
      <c r="M192" s="22" t="s">
        <v>11021</v>
      </c>
      <c r="N192" s="22">
        <v>255</v>
      </c>
      <c r="O192" s="22">
        <v>70</v>
      </c>
      <c r="P192" s="22" t="s">
        <v>3749</v>
      </c>
      <c r="R192" s="22" t="s">
        <v>10705</v>
      </c>
      <c r="S192" s="22" t="s">
        <v>2061</v>
      </c>
      <c r="T192" s="21" t="s">
        <v>2024</v>
      </c>
      <c r="U192" s="21">
        <v>4080</v>
      </c>
      <c r="V192" s="22">
        <v>0.1</v>
      </c>
      <c r="W192" s="22">
        <v>0.1</v>
      </c>
      <c r="X192" s="21" t="s">
        <v>2058</v>
      </c>
      <c r="Z192" s="21">
        <f t="shared" si="6"/>
        <v>998</v>
      </c>
      <c r="AA192" s="21">
        <v>0</v>
      </c>
      <c r="AB192" s="21">
        <v>0</v>
      </c>
      <c r="AC192" s="21">
        <v>0</v>
      </c>
      <c r="AD192" s="21">
        <v>0</v>
      </c>
      <c r="AE192" s="21">
        <v>0</v>
      </c>
      <c r="AF192" s="21">
        <v>0</v>
      </c>
      <c r="AG192" s="21">
        <v>0</v>
      </c>
      <c r="AH192" s="21">
        <v>0</v>
      </c>
      <c r="AI192" s="21">
        <v>0</v>
      </c>
      <c r="AJ192" s="17" t="str">
        <f t="shared" si="8"/>
        <v>998,0,0,0,0,0,0,0,0,0</v>
      </c>
      <c r="AK192" s="22" t="s">
        <v>9861</v>
      </c>
      <c r="AL192" s="22" t="s">
        <v>2016</v>
      </c>
      <c r="AQ192" s="21">
        <v>0</v>
      </c>
      <c r="AR192" s="21">
        <v>25</v>
      </c>
      <c r="AS192" s="21">
        <v>0</v>
      </c>
    </row>
    <row r="193" spans="1:45" x14ac:dyDescent="0.25">
      <c r="A193" s="21">
        <v>192</v>
      </c>
      <c r="B193" t="s">
        <v>1375</v>
      </c>
      <c r="C193" s="21">
        <v>999</v>
      </c>
      <c r="D193" t="s">
        <v>998</v>
      </c>
      <c r="E193" s="21" t="s">
        <v>10997</v>
      </c>
      <c r="F193" s="21" t="str">
        <f t="shared" si="9"/>
        <v>HEANTLER</v>
      </c>
      <c r="G193" s="21" t="s">
        <v>178</v>
      </c>
      <c r="I193" s="22" t="s">
        <v>4588</v>
      </c>
      <c r="J193" s="94" t="s">
        <v>5421</v>
      </c>
      <c r="K193" s="22" t="s">
        <v>5422</v>
      </c>
      <c r="L193" s="22">
        <v>0</v>
      </c>
      <c r="M193" s="22" t="s">
        <v>11021</v>
      </c>
      <c r="N193" s="22">
        <v>255</v>
      </c>
      <c r="O193" s="22">
        <v>70</v>
      </c>
      <c r="P193" s="22" t="s">
        <v>3749</v>
      </c>
      <c r="R193" s="22" t="s">
        <v>10705</v>
      </c>
      <c r="S193" s="22" t="s">
        <v>2061</v>
      </c>
      <c r="T193" s="21" t="s">
        <v>2024</v>
      </c>
      <c r="U193" s="21">
        <v>4080</v>
      </c>
      <c r="V193" s="22">
        <v>0.1</v>
      </c>
      <c r="W193" s="22">
        <v>0.1</v>
      </c>
      <c r="X193" s="21" t="s">
        <v>2058</v>
      </c>
      <c r="Z193" s="21">
        <f t="shared" si="6"/>
        <v>999</v>
      </c>
      <c r="AA193" s="21">
        <v>0</v>
      </c>
      <c r="AB193" s="21">
        <v>0</v>
      </c>
      <c r="AC193" s="21">
        <v>0</v>
      </c>
      <c r="AD193" s="21">
        <v>0</v>
      </c>
      <c r="AE193" s="21">
        <v>0</v>
      </c>
      <c r="AF193" s="21">
        <v>0</v>
      </c>
      <c r="AG193" s="21">
        <v>0</v>
      </c>
      <c r="AH193" s="21">
        <v>0</v>
      </c>
      <c r="AI193" s="21">
        <v>0</v>
      </c>
      <c r="AJ193" s="17" t="str">
        <f t="shared" si="8"/>
        <v>999,0,0,0,0,0,0,0,0,0</v>
      </c>
      <c r="AK193" s="22" t="s">
        <v>9861</v>
      </c>
      <c r="AL193" s="22" t="s">
        <v>2016</v>
      </c>
      <c r="AQ193" s="21">
        <v>0</v>
      </c>
      <c r="AR193" s="21">
        <v>25</v>
      </c>
      <c r="AS193" s="21">
        <v>0</v>
      </c>
    </row>
    <row r="194" spans="1:45" x14ac:dyDescent="0.25">
      <c r="A194" s="21">
        <v>193</v>
      </c>
      <c r="B194" t="s">
        <v>7009</v>
      </c>
      <c r="C194" s="21">
        <v>1000</v>
      </c>
      <c r="D194" t="s">
        <v>999</v>
      </c>
      <c r="E194" s="21" t="s">
        <v>10996</v>
      </c>
      <c r="F194" s="21" t="str">
        <f t="shared" si="9"/>
        <v>DURARMOR</v>
      </c>
      <c r="G194" s="21" t="s">
        <v>170</v>
      </c>
      <c r="H194" s="21" t="s">
        <v>191</v>
      </c>
      <c r="I194" s="22" t="s">
        <v>4588</v>
      </c>
      <c r="J194" s="94" t="s">
        <v>5421</v>
      </c>
      <c r="K194" s="22" t="s">
        <v>5422</v>
      </c>
      <c r="L194" s="22">
        <v>0</v>
      </c>
      <c r="M194" s="22" t="s">
        <v>11021</v>
      </c>
      <c r="N194" s="22">
        <v>255</v>
      </c>
      <c r="O194" s="22">
        <v>70</v>
      </c>
      <c r="P194" s="22" t="s">
        <v>3749</v>
      </c>
      <c r="R194" s="22" t="s">
        <v>10705</v>
      </c>
      <c r="S194" s="22" t="s">
        <v>2061</v>
      </c>
      <c r="T194" s="21" t="s">
        <v>2024</v>
      </c>
      <c r="U194" s="21">
        <v>4080</v>
      </c>
      <c r="V194" s="22">
        <v>0.1</v>
      </c>
      <c r="W194" s="22">
        <v>0.1</v>
      </c>
      <c r="X194" s="21" t="s">
        <v>2058</v>
      </c>
      <c r="Z194" s="21">
        <f t="shared" ref="Z194:Z255" si="10">C194</f>
        <v>1000</v>
      </c>
      <c r="AA194" s="21">
        <v>0</v>
      </c>
      <c r="AB194" s="21">
        <v>0</v>
      </c>
      <c r="AC194" s="21">
        <v>0</v>
      </c>
      <c r="AD194" s="21">
        <v>0</v>
      </c>
      <c r="AE194" s="21">
        <v>0</v>
      </c>
      <c r="AF194" s="21">
        <v>0</v>
      </c>
      <c r="AG194" s="21">
        <v>0</v>
      </c>
      <c r="AH194" s="21">
        <v>0</v>
      </c>
      <c r="AI194" s="21">
        <v>0</v>
      </c>
      <c r="AJ194" s="17" t="str">
        <f t="shared" si="8"/>
        <v>1000,0,0,0,0,0,0,0,0,0</v>
      </c>
      <c r="AK194" s="22" t="s">
        <v>9861</v>
      </c>
      <c r="AL194" s="22" t="s">
        <v>2016</v>
      </c>
      <c r="AQ194" s="21">
        <v>0</v>
      </c>
      <c r="AR194" s="21">
        <v>25</v>
      </c>
      <c r="AS194" s="21">
        <v>0</v>
      </c>
    </row>
    <row r="195" spans="1:45" x14ac:dyDescent="0.25">
      <c r="A195" s="21">
        <v>194</v>
      </c>
      <c r="B195" t="s">
        <v>7009</v>
      </c>
      <c r="C195" s="21">
        <v>1001</v>
      </c>
      <c r="D195" t="s">
        <v>1050</v>
      </c>
      <c r="E195" s="21" t="s">
        <v>10998</v>
      </c>
      <c r="F195" s="21" t="str">
        <f t="shared" si="9"/>
        <v>FURDOOLE</v>
      </c>
      <c r="G195" s="21" t="s">
        <v>177</v>
      </c>
      <c r="I195" s="22" t="s">
        <v>4588</v>
      </c>
      <c r="J195" s="94" t="s">
        <v>5421</v>
      </c>
      <c r="K195" s="22" t="s">
        <v>5422</v>
      </c>
      <c r="L195" s="22">
        <v>0</v>
      </c>
      <c r="M195" s="22" t="s">
        <v>11021</v>
      </c>
      <c r="N195" s="22">
        <v>255</v>
      </c>
      <c r="O195" s="22">
        <v>70</v>
      </c>
      <c r="P195" s="22" t="s">
        <v>3749</v>
      </c>
      <c r="R195" s="22" t="s">
        <v>10705</v>
      </c>
      <c r="S195" s="22" t="s">
        <v>2061</v>
      </c>
      <c r="T195" s="21" t="s">
        <v>2024</v>
      </c>
      <c r="U195" s="21">
        <v>4080</v>
      </c>
      <c r="V195" s="22">
        <v>0.1</v>
      </c>
      <c r="W195" s="22">
        <v>0.1</v>
      </c>
      <c r="X195" s="21" t="s">
        <v>2058</v>
      </c>
      <c r="Z195" s="21">
        <f t="shared" si="10"/>
        <v>1001</v>
      </c>
      <c r="AA195" s="21">
        <v>0</v>
      </c>
      <c r="AB195" s="21">
        <v>0</v>
      </c>
      <c r="AC195" s="21">
        <v>0</v>
      </c>
      <c r="AD195" s="21">
        <v>0</v>
      </c>
      <c r="AE195" s="21">
        <v>0</v>
      </c>
      <c r="AF195" s="21">
        <v>0</v>
      </c>
      <c r="AG195" s="21">
        <v>0</v>
      </c>
      <c r="AH195" s="21">
        <v>0</v>
      </c>
      <c r="AI195" s="21">
        <v>0</v>
      </c>
      <c r="AJ195" s="17" t="str">
        <f t="shared" si="8"/>
        <v>1001,0,0,0,0,0,0,0,0,0</v>
      </c>
      <c r="AK195" s="22" t="s">
        <v>9861</v>
      </c>
      <c r="AL195" s="22" t="s">
        <v>2016</v>
      </c>
      <c r="AQ195" s="21">
        <v>0</v>
      </c>
      <c r="AR195" s="21">
        <v>25</v>
      </c>
      <c r="AS195" s="21">
        <v>0</v>
      </c>
    </row>
    <row r="196" spans="1:45" x14ac:dyDescent="0.25">
      <c r="A196" s="21">
        <v>195</v>
      </c>
      <c r="B196" t="s">
        <v>1375</v>
      </c>
      <c r="C196" s="21">
        <v>1002</v>
      </c>
      <c r="D196" t="s">
        <v>1076</v>
      </c>
      <c r="E196" s="21" t="s">
        <v>10999</v>
      </c>
      <c r="F196" s="21" t="str">
        <f t="shared" si="9"/>
        <v>EAGLEUCHA</v>
      </c>
      <c r="G196" s="21" t="s">
        <v>182</v>
      </c>
      <c r="H196" s="21" t="s">
        <v>185</v>
      </c>
      <c r="I196" s="22" t="s">
        <v>4588</v>
      </c>
      <c r="J196" s="94" t="s">
        <v>5421</v>
      </c>
      <c r="K196" s="22" t="s">
        <v>5422</v>
      </c>
      <c r="L196" s="22">
        <v>0</v>
      </c>
      <c r="M196" s="22" t="s">
        <v>11021</v>
      </c>
      <c r="N196" s="22">
        <v>255</v>
      </c>
      <c r="O196" s="22">
        <v>70</v>
      </c>
      <c r="P196" s="22" t="s">
        <v>3749</v>
      </c>
      <c r="R196" s="22" t="s">
        <v>10705</v>
      </c>
      <c r="S196" s="22" t="s">
        <v>2061</v>
      </c>
      <c r="T196" s="21" t="s">
        <v>2024</v>
      </c>
      <c r="U196" s="21">
        <v>4080</v>
      </c>
      <c r="V196" s="22">
        <v>0.1</v>
      </c>
      <c r="W196" s="22">
        <v>0.1</v>
      </c>
      <c r="X196" s="21" t="s">
        <v>2058</v>
      </c>
      <c r="Z196" s="21">
        <f t="shared" si="10"/>
        <v>1002</v>
      </c>
      <c r="AA196" s="21">
        <v>0</v>
      </c>
      <c r="AB196" s="21">
        <v>0</v>
      </c>
      <c r="AC196" s="21">
        <v>0</v>
      </c>
      <c r="AD196" s="21">
        <v>0</v>
      </c>
      <c r="AE196" s="21">
        <v>0</v>
      </c>
      <c r="AF196" s="21">
        <v>0</v>
      </c>
      <c r="AG196" s="21">
        <v>0</v>
      </c>
      <c r="AH196" s="21">
        <v>0</v>
      </c>
      <c r="AI196" s="21">
        <v>0</v>
      </c>
      <c r="AJ196" s="17" t="str">
        <f t="shared" ref="AJ196:AJ255" si="11">+Z196&amp;","&amp;AA196&amp;","&amp;AB196&amp;","&amp;AC196&amp;","&amp;AD196&amp;","&amp;AE196&amp;","&amp;AF196&amp;","&amp;AG196&amp;","&amp;AH196&amp;","&amp;AI196</f>
        <v>1002,0,0,0,0,0,0,0,0,0</v>
      </c>
      <c r="AK196" s="22" t="s">
        <v>9861</v>
      </c>
      <c r="AL196" s="22" t="s">
        <v>2016</v>
      </c>
      <c r="AQ196" s="21">
        <v>0</v>
      </c>
      <c r="AR196" s="21">
        <v>25</v>
      </c>
      <c r="AS196" s="21">
        <v>0</v>
      </c>
    </row>
    <row r="197" spans="1:45" x14ac:dyDescent="0.25">
      <c r="A197" s="21">
        <v>196</v>
      </c>
      <c r="B197" t="s">
        <v>7009</v>
      </c>
      <c r="C197" s="21">
        <v>1003</v>
      </c>
      <c r="D197" t="s">
        <v>1077</v>
      </c>
      <c r="E197" s="21" t="s">
        <v>11000</v>
      </c>
      <c r="F197" s="21" t="str">
        <f t="shared" si="9"/>
        <v>RAIDENNE</v>
      </c>
      <c r="G197" s="21" t="s">
        <v>180</v>
      </c>
      <c r="H197" s="21" t="s">
        <v>192</v>
      </c>
      <c r="I197" s="22" t="s">
        <v>4588</v>
      </c>
      <c r="J197" s="94" t="s">
        <v>5421</v>
      </c>
      <c r="K197" s="22" t="s">
        <v>5422</v>
      </c>
      <c r="L197" s="22">
        <v>0</v>
      </c>
      <c r="M197" s="22" t="s">
        <v>11021</v>
      </c>
      <c r="N197" s="22">
        <v>255</v>
      </c>
      <c r="O197" s="22">
        <v>70</v>
      </c>
      <c r="P197" s="22" t="s">
        <v>3749</v>
      </c>
      <c r="R197" s="22" t="s">
        <v>10705</v>
      </c>
      <c r="S197" s="22" t="s">
        <v>2061</v>
      </c>
      <c r="T197" s="21" t="s">
        <v>2024</v>
      </c>
      <c r="U197" s="21">
        <v>4080</v>
      </c>
      <c r="V197" s="22">
        <v>0.1</v>
      </c>
      <c r="W197" s="22">
        <v>0.1</v>
      </c>
      <c r="X197" s="21" t="s">
        <v>2058</v>
      </c>
      <c r="Z197" s="21">
        <f t="shared" si="10"/>
        <v>1003</v>
      </c>
      <c r="AA197" s="21">
        <v>0</v>
      </c>
      <c r="AB197" s="21">
        <v>0</v>
      </c>
      <c r="AC197" s="21">
        <v>0</v>
      </c>
      <c r="AD197" s="21">
        <v>0</v>
      </c>
      <c r="AE197" s="21">
        <v>0</v>
      </c>
      <c r="AF197" s="21">
        <v>0</v>
      </c>
      <c r="AG197" s="21">
        <v>0</v>
      </c>
      <c r="AH197" s="21">
        <v>0</v>
      </c>
      <c r="AI197" s="21">
        <v>0</v>
      </c>
      <c r="AJ197" s="17" t="str">
        <f t="shared" si="11"/>
        <v>1003,0,0,0,0,0,0,0,0,0</v>
      </c>
      <c r="AK197" s="22" t="s">
        <v>9861</v>
      </c>
      <c r="AL197" s="22" t="s">
        <v>2016</v>
      </c>
      <c r="AQ197" s="21">
        <v>0</v>
      </c>
      <c r="AR197" s="21">
        <v>25</v>
      </c>
      <c r="AS197" s="21">
        <v>0</v>
      </c>
    </row>
    <row r="198" spans="1:45" x14ac:dyDescent="0.25">
      <c r="A198" s="21">
        <v>197</v>
      </c>
      <c r="B198" t="s">
        <v>1375</v>
      </c>
      <c r="C198" s="21">
        <v>1004</v>
      </c>
      <c r="D198" t="s">
        <v>1078</v>
      </c>
      <c r="E198" s="21" t="s">
        <v>11001</v>
      </c>
      <c r="F198" s="21" t="str">
        <f t="shared" si="9"/>
        <v>DIAMINK</v>
      </c>
      <c r="G198" s="21" t="s">
        <v>187</v>
      </c>
      <c r="H198" s="21" t="s">
        <v>192</v>
      </c>
      <c r="I198" s="22" t="s">
        <v>4588</v>
      </c>
      <c r="J198" s="94" t="s">
        <v>5421</v>
      </c>
      <c r="K198" s="22" t="s">
        <v>5422</v>
      </c>
      <c r="L198" s="22">
        <v>0</v>
      </c>
      <c r="M198" s="22" t="s">
        <v>11021</v>
      </c>
      <c r="N198" s="22">
        <v>255</v>
      </c>
      <c r="O198" s="22">
        <v>70</v>
      </c>
      <c r="P198" s="22" t="s">
        <v>3749</v>
      </c>
      <c r="R198" s="22" t="s">
        <v>10705</v>
      </c>
      <c r="S198" s="22" t="s">
        <v>2061</v>
      </c>
      <c r="T198" s="21" t="s">
        <v>2024</v>
      </c>
      <c r="U198" s="21">
        <v>4080</v>
      </c>
      <c r="V198" s="22">
        <v>0.1</v>
      </c>
      <c r="W198" s="22">
        <v>0.1</v>
      </c>
      <c r="X198" s="21" t="s">
        <v>2058</v>
      </c>
      <c r="Z198" s="21">
        <f t="shared" si="10"/>
        <v>1004</v>
      </c>
      <c r="AA198" s="21">
        <v>0</v>
      </c>
      <c r="AB198" s="21">
        <v>0</v>
      </c>
      <c r="AC198" s="21">
        <v>0</v>
      </c>
      <c r="AD198" s="21">
        <v>0</v>
      </c>
      <c r="AE198" s="21">
        <v>0</v>
      </c>
      <c r="AF198" s="21">
        <v>0</v>
      </c>
      <c r="AG198" s="21">
        <v>0</v>
      </c>
      <c r="AH198" s="21">
        <v>0</v>
      </c>
      <c r="AI198" s="21">
        <v>0</v>
      </c>
      <c r="AJ198" s="17" t="str">
        <f t="shared" si="11"/>
        <v>1004,0,0,0,0,0,0,0,0,0</v>
      </c>
      <c r="AK198" s="22" t="s">
        <v>9861</v>
      </c>
      <c r="AL198" s="22" t="s">
        <v>2016</v>
      </c>
      <c r="AQ198" s="21">
        <v>0</v>
      </c>
      <c r="AR198" s="21">
        <v>25</v>
      </c>
      <c r="AS198" s="21">
        <v>0</v>
      </c>
    </row>
    <row r="199" spans="1:45" x14ac:dyDescent="0.25">
      <c r="A199" s="21">
        <v>198</v>
      </c>
      <c r="B199" t="s">
        <v>7009</v>
      </c>
      <c r="C199" s="21">
        <v>1005</v>
      </c>
      <c r="D199" t="s">
        <v>1082</v>
      </c>
      <c r="E199" s="21" t="s">
        <v>11002</v>
      </c>
      <c r="F199" s="21" t="str">
        <f t="shared" si="9"/>
        <v>LOCKI</v>
      </c>
      <c r="G199" s="21" t="s">
        <v>191</v>
      </c>
      <c r="H199" s="21" t="s">
        <v>192</v>
      </c>
      <c r="I199" s="22" t="s">
        <v>4588</v>
      </c>
      <c r="J199" s="94" t="s">
        <v>5421</v>
      </c>
      <c r="K199" s="22" t="s">
        <v>5422</v>
      </c>
      <c r="L199" s="22">
        <v>0</v>
      </c>
      <c r="M199" s="22" t="s">
        <v>11021</v>
      </c>
      <c r="N199" s="22">
        <v>255</v>
      </c>
      <c r="O199" s="22">
        <v>70</v>
      </c>
      <c r="P199" s="22" t="s">
        <v>3749</v>
      </c>
      <c r="R199" s="22" t="s">
        <v>10705</v>
      </c>
      <c r="S199" s="22" t="s">
        <v>2061</v>
      </c>
      <c r="T199" s="21" t="s">
        <v>2024</v>
      </c>
      <c r="U199" s="21">
        <v>4080</v>
      </c>
      <c r="V199" s="22">
        <v>0.1</v>
      </c>
      <c r="W199" s="22">
        <v>0.1</v>
      </c>
      <c r="X199" s="21" t="s">
        <v>2058</v>
      </c>
      <c r="Z199" s="21">
        <f t="shared" si="10"/>
        <v>1005</v>
      </c>
      <c r="AA199" s="21">
        <v>0</v>
      </c>
      <c r="AB199" s="21">
        <v>0</v>
      </c>
      <c r="AC199" s="21">
        <v>0</v>
      </c>
      <c r="AD199" s="21">
        <v>0</v>
      </c>
      <c r="AE199" s="21">
        <v>0</v>
      </c>
      <c r="AF199" s="21">
        <v>0</v>
      </c>
      <c r="AG199" s="21">
        <v>0</v>
      </c>
      <c r="AH199" s="21">
        <v>0</v>
      </c>
      <c r="AI199" s="21">
        <v>0</v>
      </c>
      <c r="AJ199" s="17" t="str">
        <f t="shared" si="11"/>
        <v>1005,0,0,0,0,0,0,0,0,0</v>
      </c>
      <c r="AK199" s="22" t="s">
        <v>9861</v>
      </c>
      <c r="AL199" s="22" t="s">
        <v>2016</v>
      </c>
      <c r="AQ199" s="21">
        <v>0</v>
      </c>
      <c r="AR199" s="21">
        <v>25</v>
      </c>
      <c r="AS199" s="21">
        <v>0</v>
      </c>
    </row>
    <row r="200" spans="1:45" x14ac:dyDescent="0.25">
      <c r="A200" s="21">
        <v>199</v>
      </c>
      <c r="B200" t="s">
        <v>1375</v>
      </c>
      <c r="C200" s="21">
        <v>1006</v>
      </c>
      <c r="D200" t="s">
        <v>1126</v>
      </c>
      <c r="E200" s="21" t="s">
        <v>11003</v>
      </c>
      <c r="F200" s="21" t="str">
        <f t="shared" si="9"/>
        <v>OIRIO</v>
      </c>
      <c r="G200" s="21" t="s">
        <v>185</v>
      </c>
      <c r="H200" s="21" t="s">
        <v>190</v>
      </c>
      <c r="I200" s="22" t="s">
        <v>4588</v>
      </c>
      <c r="J200" s="94" t="s">
        <v>5421</v>
      </c>
      <c r="K200" s="22" t="s">
        <v>5422</v>
      </c>
      <c r="L200" s="22">
        <v>0</v>
      </c>
      <c r="M200" s="22" t="s">
        <v>11021</v>
      </c>
      <c r="N200" s="22">
        <v>255</v>
      </c>
      <c r="O200" s="22">
        <v>70</v>
      </c>
      <c r="P200" s="22" t="s">
        <v>3749</v>
      </c>
      <c r="R200" s="22" t="s">
        <v>10705</v>
      </c>
      <c r="S200" s="22" t="s">
        <v>2061</v>
      </c>
      <c r="T200" s="21" t="s">
        <v>2024</v>
      </c>
      <c r="U200" s="21">
        <v>4080</v>
      </c>
      <c r="V200" s="22">
        <v>0.1</v>
      </c>
      <c r="W200" s="22">
        <v>0.1</v>
      </c>
      <c r="X200" s="21" t="s">
        <v>2058</v>
      </c>
      <c r="Z200" s="21">
        <f t="shared" si="10"/>
        <v>1006</v>
      </c>
      <c r="AA200" s="21">
        <v>0</v>
      </c>
      <c r="AB200" s="21">
        <v>0</v>
      </c>
      <c r="AC200" s="21">
        <v>0</v>
      </c>
      <c r="AD200" s="21">
        <v>0</v>
      </c>
      <c r="AE200" s="21">
        <v>0</v>
      </c>
      <c r="AF200" s="21">
        <v>0</v>
      </c>
      <c r="AG200" s="21">
        <v>0</v>
      </c>
      <c r="AH200" s="21">
        <v>0</v>
      </c>
      <c r="AI200" s="21">
        <v>0</v>
      </c>
      <c r="AJ200" s="17" t="str">
        <f t="shared" si="11"/>
        <v>1006,0,0,0,0,0,0,0,0,0</v>
      </c>
      <c r="AK200" s="22" t="s">
        <v>9861</v>
      </c>
      <c r="AL200" s="22" t="s">
        <v>2016</v>
      </c>
      <c r="AQ200" s="21">
        <v>0</v>
      </c>
      <c r="AR200" s="21">
        <v>25</v>
      </c>
      <c r="AS200" s="21">
        <v>0</v>
      </c>
    </row>
    <row r="201" spans="1:45" x14ac:dyDescent="0.25">
      <c r="A201" s="21">
        <v>200</v>
      </c>
      <c r="B201" t="s">
        <v>1375</v>
      </c>
      <c r="C201" s="21">
        <v>1007</v>
      </c>
      <c r="D201" t="s">
        <v>5202</v>
      </c>
      <c r="E201" s="21" t="s">
        <v>11004</v>
      </c>
      <c r="F201" s="21" t="str">
        <f t="shared" si="9"/>
        <v>WASHIWISHI</v>
      </c>
      <c r="G201" s="21" t="s">
        <v>179</v>
      </c>
      <c r="H201" s="21" t="s">
        <v>190</v>
      </c>
      <c r="I201" s="22" t="s">
        <v>4588</v>
      </c>
      <c r="J201" s="94" t="s">
        <v>5421</v>
      </c>
      <c r="K201" s="22" t="s">
        <v>5422</v>
      </c>
      <c r="L201" s="22">
        <v>0</v>
      </c>
      <c r="M201" s="22" t="s">
        <v>11021</v>
      </c>
      <c r="N201" s="22">
        <v>255</v>
      </c>
      <c r="O201" s="22">
        <v>70</v>
      </c>
      <c r="P201" s="22" t="s">
        <v>3749</v>
      </c>
      <c r="R201" s="22" t="s">
        <v>10705</v>
      </c>
      <c r="S201" s="22" t="s">
        <v>2061</v>
      </c>
      <c r="T201" s="21" t="s">
        <v>2024</v>
      </c>
      <c r="U201" s="21">
        <v>4080</v>
      </c>
      <c r="V201" s="22">
        <v>0.1</v>
      </c>
      <c r="W201" s="22">
        <v>0.1</v>
      </c>
      <c r="X201" s="21" t="s">
        <v>2058</v>
      </c>
      <c r="Z201" s="21">
        <f t="shared" si="10"/>
        <v>1007</v>
      </c>
      <c r="AA201" s="21">
        <v>0</v>
      </c>
      <c r="AB201" s="21">
        <v>0</v>
      </c>
      <c r="AC201" s="21">
        <v>0</v>
      </c>
      <c r="AD201" s="21">
        <v>0</v>
      </c>
      <c r="AE201" s="21">
        <v>0</v>
      </c>
      <c r="AF201" s="21">
        <v>0</v>
      </c>
      <c r="AG201" s="21">
        <v>0</v>
      </c>
      <c r="AH201" s="21">
        <v>0</v>
      </c>
      <c r="AI201" s="21">
        <v>0</v>
      </c>
      <c r="AJ201" s="17" t="str">
        <f t="shared" si="11"/>
        <v>1007,0,0,0,0,0,0,0,0,0</v>
      </c>
      <c r="AK201" s="22" t="s">
        <v>9861</v>
      </c>
      <c r="AL201" s="22" t="s">
        <v>2016</v>
      </c>
      <c r="AQ201" s="21">
        <v>0</v>
      </c>
      <c r="AR201" s="21">
        <v>25</v>
      </c>
      <c r="AS201" s="21">
        <v>0</v>
      </c>
    </row>
    <row r="202" spans="1:45" x14ac:dyDescent="0.25">
      <c r="A202" s="21">
        <v>201</v>
      </c>
      <c r="B202" t="s">
        <v>7009</v>
      </c>
      <c r="C202" s="21">
        <v>1008</v>
      </c>
      <c r="D202" t="s">
        <v>1152</v>
      </c>
      <c r="E202" s="21" t="s">
        <v>11005</v>
      </c>
      <c r="F202" s="21" t="str">
        <f t="shared" si="9"/>
        <v>LAYFEY</v>
      </c>
      <c r="G202" s="21" t="s">
        <v>192</v>
      </c>
      <c r="H202" s="21" t="s">
        <v>181</v>
      </c>
      <c r="I202" s="22" t="s">
        <v>4588</v>
      </c>
      <c r="J202" s="94" t="s">
        <v>5421</v>
      </c>
      <c r="K202" s="22" t="s">
        <v>5422</v>
      </c>
      <c r="L202" s="22">
        <v>0</v>
      </c>
      <c r="M202" s="22" t="s">
        <v>11021</v>
      </c>
      <c r="N202" s="22">
        <v>255</v>
      </c>
      <c r="O202" s="22">
        <v>70</v>
      </c>
      <c r="P202" s="22" t="s">
        <v>3749</v>
      </c>
      <c r="R202" s="22" t="s">
        <v>10705</v>
      </c>
      <c r="S202" s="22" t="s">
        <v>2061</v>
      </c>
      <c r="T202" s="21" t="s">
        <v>2024</v>
      </c>
      <c r="U202" s="21">
        <v>4080</v>
      </c>
      <c r="V202" s="22">
        <v>0.1</v>
      </c>
      <c r="W202" s="22">
        <v>0.1</v>
      </c>
      <c r="X202" s="21" t="s">
        <v>2058</v>
      </c>
      <c r="Z202" s="21">
        <f t="shared" si="10"/>
        <v>1008</v>
      </c>
      <c r="AA202" s="21">
        <v>0</v>
      </c>
      <c r="AB202" s="21">
        <v>0</v>
      </c>
      <c r="AC202" s="21">
        <v>0</v>
      </c>
      <c r="AD202" s="21">
        <v>0</v>
      </c>
      <c r="AE202" s="21">
        <v>0</v>
      </c>
      <c r="AF202" s="21">
        <v>0</v>
      </c>
      <c r="AG202" s="21">
        <v>0</v>
      </c>
      <c r="AH202" s="21">
        <v>0</v>
      </c>
      <c r="AI202" s="21">
        <v>0</v>
      </c>
      <c r="AJ202" s="17" t="str">
        <f t="shared" si="11"/>
        <v>1008,0,0,0,0,0,0,0,0,0</v>
      </c>
      <c r="AK202" s="22" t="s">
        <v>9861</v>
      </c>
      <c r="AL202" s="22" t="s">
        <v>2016</v>
      </c>
      <c r="AQ202" s="21">
        <v>0</v>
      </c>
      <c r="AR202" s="21">
        <v>25</v>
      </c>
      <c r="AS202" s="21">
        <v>0</v>
      </c>
    </row>
    <row r="203" spans="1:45" x14ac:dyDescent="0.25">
      <c r="A203" s="21">
        <v>202</v>
      </c>
      <c r="B203" t="s">
        <v>10625</v>
      </c>
      <c r="C203" s="21">
        <v>1009</v>
      </c>
      <c r="D203" t="s">
        <v>1153</v>
      </c>
      <c r="E203" s="21" t="s">
        <v>11006</v>
      </c>
      <c r="F203" s="21" t="str">
        <f t="shared" si="9"/>
        <v>MIKOY</v>
      </c>
      <c r="G203" s="21" t="s">
        <v>177</v>
      </c>
      <c r="I203" s="22" t="s">
        <v>4588</v>
      </c>
      <c r="J203" s="94" t="s">
        <v>5421</v>
      </c>
      <c r="K203" s="22" t="s">
        <v>5422</v>
      </c>
      <c r="L203" s="22">
        <v>0</v>
      </c>
      <c r="M203" s="22" t="s">
        <v>11021</v>
      </c>
      <c r="N203" s="22">
        <v>255</v>
      </c>
      <c r="O203" s="22">
        <v>70</v>
      </c>
      <c r="P203" s="22" t="s">
        <v>3749</v>
      </c>
      <c r="R203" s="22" t="s">
        <v>10705</v>
      </c>
      <c r="S203" s="22" t="s">
        <v>2061</v>
      </c>
      <c r="T203" s="21" t="s">
        <v>2024</v>
      </c>
      <c r="U203" s="21">
        <v>4080</v>
      </c>
      <c r="V203" s="22">
        <v>0.1</v>
      </c>
      <c r="W203" s="22">
        <v>0.1</v>
      </c>
      <c r="X203" s="21" t="s">
        <v>2058</v>
      </c>
      <c r="Z203" s="21">
        <f t="shared" si="10"/>
        <v>1009</v>
      </c>
      <c r="AA203" s="21">
        <v>0</v>
      </c>
      <c r="AB203" s="21">
        <v>0</v>
      </c>
      <c r="AC203" s="21">
        <v>0</v>
      </c>
      <c r="AD203" s="21">
        <v>0</v>
      </c>
      <c r="AE203" s="21">
        <v>0</v>
      </c>
      <c r="AF203" s="21">
        <v>0</v>
      </c>
      <c r="AG203" s="21">
        <v>0</v>
      </c>
      <c r="AH203" s="21">
        <v>0</v>
      </c>
      <c r="AI203" s="21">
        <v>0</v>
      </c>
      <c r="AJ203" s="17" t="str">
        <f t="shared" si="11"/>
        <v>1009,0,0,0,0,0,0,0,0,0</v>
      </c>
      <c r="AK203" s="22" t="s">
        <v>9861</v>
      </c>
      <c r="AL203" s="22" t="s">
        <v>2016</v>
      </c>
      <c r="AQ203" s="21">
        <v>0</v>
      </c>
      <c r="AR203" s="21">
        <v>25</v>
      </c>
      <c r="AS203" s="21">
        <v>0</v>
      </c>
    </row>
    <row r="204" spans="1:45" x14ac:dyDescent="0.25">
      <c r="A204" s="21">
        <v>203</v>
      </c>
      <c r="B204" t="s">
        <v>1326</v>
      </c>
      <c r="C204" s="21">
        <v>1010</v>
      </c>
      <c r="D204" t="s">
        <v>1154</v>
      </c>
      <c r="E204" s="21" t="s">
        <v>11007</v>
      </c>
      <c r="F204" s="21" t="str">
        <f t="shared" si="9"/>
        <v>BABROON</v>
      </c>
      <c r="G204" s="21" t="s">
        <v>182</v>
      </c>
      <c r="H204" s="21" t="s">
        <v>186</v>
      </c>
      <c r="I204" s="22" t="s">
        <v>4588</v>
      </c>
      <c r="J204" s="94" t="s">
        <v>5421</v>
      </c>
      <c r="K204" s="22" t="s">
        <v>5422</v>
      </c>
      <c r="L204" s="22">
        <v>0</v>
      </c>
      <c r="M204" s="22" t="s">
        <v>11021</v>
      </c>
      <c r="N204" s="22">
        <v>255</v>
      </c>
      <c r="O204" s="22">
        <v>70</v>
      </c>
      <c r="P204" s="22" t="s">
        <v>3749</v>
      </c>
      <c r="R204" s="22" t="s">
        <v>10705</v>
      </c>
      <c r="S204" s="22" t="s">
        <v>2061</v>
      </c>
      <c r="T204" s="21" t="s">
        <v>2024</v>
      </c>
      <c r="U204" s="21">
        <v>4080</v>
      </c>
      <c r="V204" s="22">
        <v>0.1</v>
      </c>
      <c r="W204" s="22">
        <v>0.1</v>
      </c>
      <c r="X204" s="21" t="s">
        <v>2058</v>
      </c>
      <c r="Z204" s="21">
        <f t="shared" si="10"/>
        <v>1010</v>
      </c>
      <c r="AA204" s="21">
        <v>0</v>
      </c>
      <c r="AB204" s="21">
        <v>0</v>
      </c>
      <c r="AC204" s="21">
        <v>0</v>
      </c>
      <c r="AD204" s="21">
        <v>0</v>
      </c>
      <c r="AE204" s="21">
        <v>0</v>
      </c>
      <c r="AF204" s="21">
        <v>0</v>
      </c>
      <c r="AG204" s="21">
        <v>0</v>
      </c>
      <c r="AH204" s="21">
        <v>0</v>
      </c>
      <c r="AI204" s="21">
        <v>0</v>
      </c>
      <c r="AJ204" s="17" t="str">
        <f t="shared" si="11"/>
        <v>1010,0,0,0,0,0,0,0,0,0</v>
      </c>
      <c r="AK204" s="22" t="s">
        <v>9861</v>
      </c>
      <c r="AL204" s="22" t="s">
        <v>2016</v>
      </c>
      <c r="AQ204" s="21">
        <v>0</v>
      </c>
      <c r="AR204" s="21">
        <v>25</v>
      </c>
      <c r="AS204" s="21">
        <v>0</v>
      </c>
    </row>
    <row r="205" spans="1:45" x14ac:dyDescent="0.25">
      <c r="A205" s="21">
        <v>204</v>
      </c>
      <c r="B205" t="s">
        <v>7009</v>
      </c>
      <c r="C205" s="21">
        <v>1011</v>
      </c>
      <c r="D205" t="s">
        <v>1159</v>
      </c>
      <c r="E205" s="21" t="s">
        <v>11008</v>
      </c>
      <c r="F205" s="21" t="str">
        <f t="shared" si="9"/>
        <v>PYUKURUKU</v>
      </c>
      <c r="G205" s="21" t="s">
        <v>179</v>
      </c>
      <c r="H205" s="21" t="s">
        <v>187</v>
      </c>
      <c r="I205" s="22" t="s">
        <v>4588</v>
      </c>
      <c r="J205" s="94" t="s">
        <v>5421</v>
      </c>
      <c r="K205" s="22" t="s">
        <v>5422</v>
      </c>
      <c r="L205" s="22">
        <v>0</v>
      </c>
      <c r="M205" s="22" t="s">
        <v>11021</v>
      </c>
      <c r="N205" s="22">
        <v>255</v>
      </c>
      <c r="O205" s="22">
        <v>70</v>
      </c>
      <c r="P205" s="22" t="s">
        <v>3749</v>
      </c>
      <c r="R205" s="22" t="s">
        <v>10705</v>
      </c>
      <c r="S205" s="22" t="s">
        <v>2061</v>
      </c>
      <c r="T205" s="21" t="s">
        <v>2024</v>
      </c>
      <c r="U205" s="21">
        <v>4080</v>
      </c>
      <c r="V205" s="22">
        <v>0.1</v>
      </c>
      <c r="W205" s="22">
        <v>0.1</v>
      </c>
      <c r="X205" s="21" t="s">
        <v>2058</v>
      </c>
      <c r="Z205" s="21">
        <f t="shared" si="10"/>
        <v>1011</v>
      </c>
      <c r="AA205" s="21">
        <v>0</v>
      </c>
      <c r="AB205" s="21">
        <v>0</v>
      </c>
      <c r="AC205" s="21">
        <v>0</v>
      </c>
      <c r="AD205" s="21">
        <v>0</v>
      </c>
      <c r="AE205" s="21">
        <v>0</v>
      </c>
      <c r="AF205" s="21">
        <v>0</v>
      </c>
      <c r="AG205" s="21">
        <v>0</v>
      </c>
      <c r="AH205" s="21">
        <v>0</v>
      </c>
      <c r="AI205" s="21">
        <v>0</v>
      </c>
      <c r="AJ205" s="17" t="str">
        <f t="shared" si="11"/>
        <v>1011,0,0,0,0,0,0,0,0,0</v>
      </c>
      <c r="AK205" s="22" t="s">
        <v>9861</v>
      </c>
      <c r="AL205" s="22" t="s">
        <v>2016</v>
      </c>
      <c r="AQ205" s="21">
        <v>0</v>
      </c>
      <c r="AR205" s="21">
        <v>25</v>
      </c>
      <c r="AS205" s="21">
        <v>0</v>
      </c>
    </row>
    <row r="206" spans="1:45" x14ac:dyDescent="0.25">
      <c r="A206" s="21">
        <v>205</v>
      </c>
      <c r="B206" t="s">
        <v>1375</v>
      </c>
      <c r="C206" s="21">
        <v>1012</v>
      </c>
      <c r="D206" t="s">
        <v>5203</v>
      </c>
      <c r="E206" s="21" t="s">
        <v>11009</v>
      </c>
      <c r="F206" s="21" t="str">
        <f t="shared" si="9"/>
        <v>MAXIOR</v>
      </c>
      <c r="G206" s="21" t="s">
        <v>185</v>
      </c>
      <c r="H206" s="21" t="s">
        <v>187</v>
      </c>
      <c r="I206" s="22" t="s">
        <v>4588</v>
      </c>
      <c r="J206" s="94" t="s">
        <v>5421</v>
      </c>
      <c r="K206" s="22" t="s">
        <v>5422</v>
      </c>
      <c r="L206" s="22">
        <v>0</v>
      </c>
      <c r="M206" s="22" t="s">
        <v>11021</v>
      </c>
      <c r="N206" s="22">
        <v>255</v>
      </c>
      <c r="O206" s="22">
        <v>70</v>
      </c>
      <c r="P206" s="22" t="s">
        <v>3749</v>
      </c>
      <c r="R206" s="22" t="s">
        <v>10705</v>
      </c>
      <c r="S206" s="22" t="s">
        <v>2061</v>
      </c>
      <c r="T206" s="21" t="s">
        <v>2024</v>
      </c>
      <c r="U206" s="21">
        <v>4080</v>
      </c>
      <c r="V206" s="22">
        <v>0.1</v>
      </c>
      <c r="W206" s="22">
        <v>0.1</v>
      </c>
      <c r="X206" s="21" t="s">
        <v>2058</v>
      </c>
      <c r="Z206" s="21">
        <f t="shared" si="10"/>
        <v>1012</v>
      </c>
      <c r="AA206" s="21">
        <v>0</v>
      </c>
      <c r="AB206" s="21">
        <v>0</v>
      </c>
      <c r="AC206" s="21">
        <v>0</v>
      </c>
      <c r="AD206" s="21">
        <v>0</v>
      </c>
      <c r="AE206" s="21">
        <v>0</v>
      </c>
      <c r="AF206" s="21">
        <v>0</v>
      </c>
      <c r="AG206" s="21">
        <v>0</v>
      </c>
      <c r="AH206" s="21">
        <v>0</v>
      </c>
      <c r="AI206" s="21">
        <v>0</v>
      </c>
      <c r="AJ206" s="17" t="str">
        <f t="shared" si="11"/>
        <v>1012,0,0,0,0,0,0,0,0,0</v>
      </c>
      <c r="AK206" s="22" t="s">
        <v>9861</v>
      </c>
      <c r="AL206" s="22" t="s">
        <v>2016</v>
      </c>
      <c r="AQ206" s="21">
        <v>0</v>
      </c>
      <c r="AR206" s="21">
        <v>25</v>
      </c>
      <c r="AS206" s="21">
        <v>0</v>
      </c>
    </row>
    <row r="207" spans="1:45" x14ac:dyDescent="0.25">
      <c r="A207" s="21">
        <v>206</v>
      </c>
      <c r="B207" t="s">
        <v>1375</v>
      </c>
      <c r="C207" s="21">
        <v>1013</v>
      </c>
      <c r="D207" t="s">
        <v>1164</v>
      </c>
      <c r="E207" s="21" t="s">
        <v>11010</v>
      </c>
      <c r="F207" s="21" t="str">
        <f t="shared" si="9"/>
        <v>KOMALO</v>
      </c>
      <c r="G207" s="21" t="s">
        <v>177</v>
      </c>
      <c r="H207" s="21" t="s">
        <v>193</v>
      </c>
      <c r="I207" s="22" t="s">
        <v>4588</v>
      </c>
      <c r="J207" s="94" t="s">
        <v>5421</v>
      </c>
      <c r="K207" s="22" t="s">
        <v>5422</v>
      </c>
      <c r="L207" s="22">
        <v>0</v>
      </c>
      <c r="M207" s="22" t="s">
        <v>11021</v>
      </c>
      <c r="N207" s="22">
        <v>255</v>
      </c>
      <c r="O207" s="22">
        <v>70</v>
      </c>
      <c r="P207" s="22" t="s">
        <v>3749</v>
      </c>
      <c r="R207" s="22" t="s">
        <v>10705</v>
      </c>
      <c r="S207" s="22" t="s">
        <v>2061</v>
      </c>
      <c r="T207" s="21" t="s">
        <v>2024</v>
      </c>
      <c r="U207" s="21">
        <v>4080</v>
      </c>
      <c r="V207" s="22">
        <v>0.1</v>
      </c>
      <c r="W207" s="22">
        <v>0.1</v>
      </c>
      <c r="X207" s="21" t="s">
        <v>2058</v>
      </c>
      <c r="Z207" s="21">
        <f t="shared" si="10"/>
        <v>1013</v>
      </c>
      <c r="AA207" s="21">
        <v>0</v>
      </c>
      <c r="AB207" s="21">
        <v>0</v>
      </c>
      <c r="AC207" s="21">
        <v>0</v>
      </c>
      <c r="AD207" s="21">
        <v>0</v>
      </c>
      <c r="AE207" s="21">
        <v>0</v>
      </c>
      <c r="AF207" s="21">
        <v>0</v>
      </c>
      <c r="AG207" s="21">
        <v>0</v>
      </c>
      <c r="AH207" s="21">
        <v>0</v>
      </c>
      <c r="AI207" s="21">
        <v>0</v>
      </c>
      <c r="AJ207" s="17" t="str">
        <f t="shared" si="11"/>
        <v>1013,0,0,0,0,0,0,0,0,0</v>
      </c>
      <c r="AK207" s="22" t="s">
        <v>9861</v>
      </c>
      <c r="AL207" s="22" t="s">
        <v>2016</v>
      </c>
      <c r="AQ207" s="21">
        <v>0</v>
      </c>
      <c r="AR207" s="21">
        <v>25</v>
      </c>
      <c r="AS207" s="21">
        <v>0</v>
      </c>
    </row>
    <row r="208" spans="1:45" x14ac:dyDescent="0.25">
      <c r="A208" s="21">
        <v>207</v>
      </c>
      <c r="B208" t="s">
        <v>1375</v>
      </c>
      <c r="C208" s="21">
        <v>1014</v>
      </c>
      <c r="D208" t="s">
        <v>1165</v>
      </c>
      <c r="E208" s="21" t="s">
        <v>11011</v>
      </c>
      <c r="F208" s="21" t="str">
        <f t="shared" si="9"/>
        <v>EXPLONATOR</v>
      </c>
      <c r="G208" s="21" t="s">
        <v>178</v>
      </c>
      <c r="H208" s="21" t="s">
        <v>189</v>
      </c>
      <c r="I208" s="22" t="s">
        <v>4588</v>
      </c>
      <c r="J208" s="94" t="s">
        <v>5421</v>
      </c>
      <c r="K208" s="22" t="s">
        <v>5422</v>
      </c>
      <c r="L208" s="22">
        <v>0</v>
      </c>
      <c r="M208" s="22" t="s">
        <v>11021</v>
      </c>
      <c r="N208" s="22">
        <v>255</v>
      </c>
      <c r="O208" s="22">
        <v>70</v>
      </c>
      <c r="P208" s="22" t="s">
        <v>3749</v>
      </c>
      <c r="R208" s="22" t="s">
        <v>10705</v>
      </c>
      <c r="S208" s="22" t="s">
        <v>2061</v>
      </c>
      <c r="T208" s="21" t="s">
        <v>2024</v>
      </c>
      <c r="U208" s="21">
        <v>4080</v>
      </c>
      <c r="V208" s="22">
        <v>0.1</v>
      </c>
      <c r="W208" s="22">
        <v>0.1</v>
      </c>
      <c r="X208" s="21" t="s">
        <v>2058</v>
      </c>
      <c r="Z208" s="21">
        <f t="shared" si="10"/>
        <v>1014</v>
      </c>
      <c r="AA208" s="21">
        <v>0</v>
      </c>
      <c r="AB208" s="21">
        <v>0</v>
      </c>
      <c r="AC208" s="21">
        <v>0</v>
      </c>
      <c r="AD208" s="21">
        <v>0</v>
      </c>
      <c r="AE208" s="21">
        <v>0</v>
      </c>
      <c r="AF208" s="21">
        <v>0</v>
      </c>
      <c r="AG208" s="21">
        <v>0</v>
      </c>
      <c r="AH208" s="21">
        <v>0</v>
      </c>
      <c r="AI208" s="21">
        <v>0</v>
      </c>
      <c r="AJ208" s="17" t="str">
        <f t="shared" si="11"/>
        <v>1014,0,0,0,0,0,0,0,0,0</v>
      </c>
      <c r="AK208" s="22" t="s">
        <v>9861</v>
      </c>
      <c r="AL208" s="22" t="s">
        <v>2016</v>
      </c>
      <c r="AQ208" s="21">
        <v>0</v>
      </c>
      <c r="AR208" s="21">
        <v>25</v>
      </c>
      <c r="AS208" s="21">
        <v>0</v>
      </c>
    </row>
    <row r="209" spans="1:45" x14ac:dyDescent="0.25">
      <c r="A209" s="21">
        <v>208</v>
      </c>
      <c r="B209" t="s">
        <v>7009</v>
      </c>
      <c r="C209" s="21">
        <v>1015</v>
      </c>
      <c r="D209" t="s">
        <v>1166</v>
      </c>
      <c r="E209" s="21" t="s">
        <v>11012</v>
      </c>
      <c r="F209" s="21" t="str">
        <f t="shared" si="9"/>
        <v>RAIDEMARU</v>
      </c>
      <c r="G209" s="21" t="s">
        <v>180</v>
      </c>
      <c r="I209" s="22" t="s">
        <v>4588</v>
      </c>
      <c r="J209" s="94" t="s">
        <v>5421</v>
      </c>
      <c r="K209" s="22" t="s">
        <v>5422</v>
      </c>
      <c r="L209" s="22">
        <v>0</v>
      </c>
      <c r="M209" s="22" t="s">
        <v>11021</v>
      </c>
      <c r="N209" s="22">
        <v>255</v>
      </c>
      <c r="O209" s="22">
        <v>70</v>
      </c>
      <c r="P209" s="22" t="s">
        <v>3749</v>
      </c>
      <c r="R209" s="22" t="s">
        <v>10705</v>
      </c>
      <c r="S209" s="22" t="s">
        <v>2061</v>
      </c>
      <c r="T209" s="21" t="s">
        <v>2024</v>
      </c>
      <c r="U209" s="21">
        <v>4080</v>
      </c>
      <c r="V209" s="22">
        <v>0.1</v>
      </c>
      <c r="W209" s="22">
        <v>0.1</v>
      </c>
      <c r="X209" s="21" t="s">
        <v>2058</v>
      </c>
      <c r="Z209" s="21">
        <f t="shared" si="10"/>
        <v>1015</v>
      </c>
      <c r="AA209" s="21">
        <v>0</v>
      </c>
      <c r="AB209" s="21">
        <v>0</v>
      </c>
      <c r="AC209" s="21">
        <v>0</v>
      </c>
      <c r="AD209" s="21">
        <v>0</v>
      </c>
      <c r="AE209" s="21">
        <v>0</v>
      </c>
      <c r="AF209" s="21">
        <v>0</v>
      </c>
      <c r="AG209" s="21">
        <v>0</v>
      </c>
      <c r="AH209" s="21">
        <v>0</v>
      </c>
      <c r="AI209" s="21">
        <v>0</v>
      </c>
      <c r="AJ209" s="17" t="str">
        <f t="shared" si="11"/>
        <v>1015,0,0,0,0,0,0,0,0,0</v>
      </c>
      <c r="AK209" s="22" t="s">
        <v>9861</v>
      </c>
      <c r="AL209" s="22" t="s">
        <v>2016</v>
      </c>
      <c r="AQ209" s="21">
        <v>0</v>
      </c>
      <c r="AR209" s="21">
        <v>25</v>
      </c>
      <c r="AS209" s="21">
        <v>0</v>
      </c>
    </row>
    <row r="210" spans="1:45" x14ac:dyDescent="0.25">
      <c r="A210" s="21">
        <v>209</v>
      </c>
      <c r="B210" t="s">
        <v>1375</v>
      </c>
      <c r="C210" s="21">
        <v>1016</v>
      </c>
      <c r="D210" t="s">
        <v>1167</v>
      </c>
      <c r="E210" s="21" t="s">
        <v>11013</v>
      </c>
      <c r="F210" s="21" t="str">
        <f t="shared" si="9"/>
        <v>RAIMIKYU</v>
      </c>
      <c r="G210" s="21" t="s">
        <v>188</v>
      </c>
      <c r="H210" s="21" t="s">
        <v>192</v>
      </c>
      <c r="I210" s="22" t="s">
        <v>4588</v>
      </c>
      <c r="J210" s="94" t="s">
        <v>5421</v>
      </c>
      <c r="K210" s="22" t="s">
        <v>5422</v>
      </c>
      <c r="L210" s="22">
        <v>0</v>
      </c>
      <c r="M210" s="22" t="s">
        <v>11021</v>
      </c>
      <c r="N210" s="22">
        <v>255</v>
      </c>
      <c r="O210" s="22">
        <v>70</v>
      </c>
      <c r="P210" s="22" t="s">
        <v>3749</v>
      </c>
      <c r="R210" s="22" t="s">
        <v>10705</v>
      </c>
      <c r="S210" s="22" t="s">
        <v>2061</v>
      </c>
      <c r="T210" s="21" t="s">
        <v>2024</v>
      </c>
      <c r="U210" s="21">
        <v>4080</v>
      </c>
      <c r="V210" s="22">
        <v>0.1</v>
      </c>
      <c r="W210" s="22">
        <v>0.1</v>
      </c>
      <c r="X210" s="21" t="s">
        <v>2058</v>
      </c>
      <c r="Z210" s="21">
        <f t="shared" si="10"/>
        <v>1016</v>
      </c>
      <c r="AA210" s="21">
        <v>0</v>
      </c>
      <c r="AB210" s="21">
        <v>0</v>
      </c>
      <c r="AC210" s="21">
        <v>0</v>
      </c>
      <c r="AD210" s="21">
        <v>0</v>
      </c>
      <c r="AE210" s="21">
        <v>0</v>
      </c>
      <c r="AF210" s="21">
        <v>0</v>
      </c>
      <c r="AG210" s="21">
        <v>0</v>
      </c>
      <c r="AH210" s="21">
        <v>0</v>
      </c>
      <c r="AI210" s="21">
        <v>0</v>
      </c>
      <c r="AJ210" s="17" t="str">
        <f t="shared" si="11"/>
        <v>1016,0,0,0,0,0,0,0,0,0</v>
      </c>
      <c r="AK210" s="22" t="s">
        <v>9861</v>
      </c>
      <c r="AL210" s="22" t="s">
        <v>2016</v>
      </c>
      <c r="AQ210" s="21">
        <v>0</v>
      </c>
      <c r="AR210" s="21">
        <v>25</v>
      </c>
      <c r="AS210" s="21">
        <v>0</v>
      </c>
    </row>
    <row r="211" spans="1:45" x14ac:dyDescent="0.25">
      <c r="A211" s="21">
        <v>210</v>
      </c>
      <c r="B211" t="s">
        <v>1375</v>
      </c>
      <c r="C211" s="21">
        <v>1017</v>
      </c>
      <c r="D211" t="s">
        <v>1168</v>
      </c>
      <c r="E211" s="21" t="s">
        <v>11014</v>
      </c>
      <c r="F211" s="21" t="str">
        <f t="shared" ref="F211:F255" si="12">+SUBSTITUTE(SUBSTITUTE(SUBSTITUTE(UPPER(E211)," ",""),"'",""),".","")</f>
        <v>BRUGLYSH</v>
      </c>
      <c r="G211" s="21" t="s">
        <v>179</v>
      </c>
      <c r="H211" s="21" t="s">
        <v>186</v>
      </c>
      <c r="I211" s="22" t="s">
        <v>4588</v>
      </c>
      <c r="J211" s="94" t="s">
        <v>5421</v>
      </c>
      <c r="K211" s="22" t="s">
        <v>5422</v>
      </c>
      <c r="L211" s="22">
        <v>0</v>
      </c>
      <c r="M211" s="22" t="s">
        <v>11021</v>
      </c>
      <c r="N211" s="22">
        <v>255</v>
      </c>
      <c r="O211" s="22">
        <v>70</v>
      </c>
      <c r="P211" s="22" t="s">
        <v>3749</v>
      </c>
      <c r="R211" s="22" t="s">
        <v>10705</v>
      </c>
      <c r="S211" s="22" t="s">
        <v>2061</v>
      </c>
      <c r="T211" s="21" t="s">
        <v>2024</v>
      </c>
      <c r="U211" s="21">
        <v>4080</v>
      </c>
      <c r="V211" s="22">
        <v>0.1</v>
      </c>
      <c r="W211" s="22">
        <v>0.1</v>
      </c>
      <c r="X211" s="21" t="s">
        <v>2058</v>
      </c>
      <c r="Z211" s="21">
        <f t="shared" si="10"/>
        <v>1017</v>
      </c>
      <c r="AA211" s="21">
        <v>0</v>
      </c>
      <c r="AB211" s="21">
        <v>0</v>
      </c>
      <c r="AC211" s="21">
        <v>0</v>
      </c>
      <c r="AD211" s="21">
        <v>0</v>
      </c>
      <c r="AE211" s="21">
        <v>0</v>
      </c>
      <c r="AF211" s="21">
        <v>0</v>
      </c>
      <c r="AG211" s="21">
        <v>0</v>
      </c>
      <c r="AH211" s="21">
        <v>0</v>
      </c>
      <c r="AI211" s="21">
        <v>0</v>
      </c>
      <c r="AJ211" s="17" t="str">
        <f t="shared" si="11"/>
        <v>1017,0,0,0,0,0,0,0,0,0</v>
      </c>
      <c r="AK211" s="22" t="s">
        <v>9861</v>
      </c>
      <c r="AL211" s="22" t="s">
        <v>2016</v>
      </c>
      <c r="AQ211" s="21">
        <v>0</v>
      </c>
      <c r="AR211" s="21">
        <v>25</v>
      </c>
      <c r="AS211" s="21">
        <v>0</v>
      </c>
    </row>
    <row r="212" spans="1:45" x14ac:dyDescent="0.25">
      <c r="A212" s="21">
        <v>211</v>
      </c>
      <c r="B212" t="s">
        <v>7009</v>
      </c>
      <c r="C212" s="21">
        <v>1018</v>
      </c>
      <c r="D212" t="s">
        <v>1169</v>
      </c>
      <c r="E212" s="21" t="s">
        <v>11016</v>
      </c>
      <c r="F212" s="21" t="str">
        <f t="shared" si="12"/>
        <v>GRAGON</v>
      </c>
      <c r="G212" s="21" t="s">
        <v>189</v>
      </c>
      <c r="H212" s="21" t="s">
        <v>188</v>
      </c>
      <c r="I212" s="22" t="s">
        <v>4588</v>
      </c>
      <c r="J212" s="94" t="s">
        <v>5421</v>
      </c>
      <c r="K212" s="22" t="s">
        <v>5422</v>
      </c>
      <c r="L212" s="22">
        <v>0</v>
      </c>
      <c r="M212" s="22" t="s">
        <v>11021</v>
      </c>
      <c r="N212" s="22">
        <v>255</v>
      </c>
      <c r="O212" s="22">
        <v>70</v>
      </c>
      <c r="P212" s="22" t="s">
        <v>3749</v>
      </c>
      <c r="R212" s="22" t="s">
        <v>10705</v>
      </c>
      <c r="S212" s="22" t="s">
        <v>2061</v>
      </c>
      <c r="T212" s="21" t="s">
        <v>2024</v>
      </c>
      <c r="U212" s="21">
        <v>4080</v>
      </c>
      <c r="V212" s="22">
        <v>0.1</v>
      </c>
      <c r="W212" s="22">
        <v>0.1</v>
      </c>
      <c r="X212" s="21" t="s">
        <v>2058</v>
      </c>
      <c r="Z212" s="21">
        <f t="shared" si="10"/>
        <v>1018</v>
      </c>
      <c r="AA212" s="21">
        <v>0</v>
      </c>
      <c r="AB212" s="21">
        <v>0</v>
      </c>
      <c r="AC212" s="21">
        <v>0</v>
      </c>
      <c r="AD212" s="21">
        <v>0</v>
      </c>
      <c r="AE212" s="21">
        <v>0</v>
      </c>
      <c r="AF212" s="21">
        <v>0</v>
      </c>
      <c r="AG212" s="21">
        <v>0</v>
      </c>
      <c r="AH212" s="21">
        <v>0</v>
      </c>
      <c r="AI212" s="21">
        <v>0</v>
      </c>
      <c r="AJ212" s="17" t="str">
        <f t="shared" si="11"/>
        <v>1018,0,0,0,0,0,0,0,0,0</v>
      </c>
      <c r="AK212" s="22" t="s">
        <v>9861</v>
      </c>
      <c r="AL212" s="22" t="s">
        <v>2016</v>
      </c>
      <c r="AQ212" s="21">
        <v>0</v>
      </c>
      <c r="AR212" s="21">
        <v>25</v>
      </c>
      <c r="AS212" s="21">
        <v>0</v>
      </c>
    </row>
    <row r="213" spans="1:45" x14ac:dyDescent="0.25">
      <c r="A213" s="21">
        <v>212</v>
      </c>
      <c r="B213" t="s">
        <v>7009</v>
      </c>
      <c r="C213" s="21">
        <v>1019</v>
      </c>
      <c r="D213" t="s">
        <v>1170</v>
      </c>
      <c r="E213" s="21" t="s">
        <v>11015</v>
      </c>
      <c r="F213" s="21" t="str">
        <f t="shared" si="12"/>
        <v>ANCHORMISE</v>
      </c>
      <c r="G213" s="21" t="s">
        <v>188</v>
      </c>
      <c r="H213" s="21" t="s">
        <v>181</v>
      </c>
      <c r="I213" s="22" t="s">
        <v>4588</v>
      </c>
      <c r="J213" s="94" t="s">
        <v>5421</v>
      </c>
      <c r="K213" s="22" t="s">
        <v>5422</v>
      </c>
      <c r="L213" s="22">
        <v>0</v>
      </c>
      <c r="M213" s="22" t="s">
        <v>11021</v>
      </c>
      <c r="N213" s="22">
        <v>255</v>
      </c>
      <c r="O213" s="22">
        <v>70</v>
      </c>
      <c r="P213" s="22" t="s">
        <v>3749</v>
      </c>
      <c r="R213" s="22" t="s">
        <v>10705</v>
      </c>
      <c r="S213" s="22" t="s">
        <v>2061</v>
      </c>
      <c r="T213" s="21" t="s">
        <v>2024</v>
      </c>
      <c r="U213" s="21">
        <v>4080</v>
      </c>
      <c r="V213" s="22">
        <v>0.1</v>
      </c>
      <c r="W213" s="22">
        <v>0.1</v>
      </c>
      <c r="X213" s="21" t="s">
        <v>2058</v>
      </c>
      <c r="Z213" s="21">
        <f t="shared" si="10"/>
        <v>1019</v>
      </c>
      <c r="AA213" s="21">
        <v>0</v>
      </c>
      <c r="AB213" s="21">
        <v>0</v>
      </c>
      <c r="AC213" s="21">
        <v>0</v>
      </c>
      <c r="AD213" s="21">
        <v>0</v>
      </c>
      <c r="AE213" s="21">
        <v>0</v>
      </c>
      <c r="AF213" s="21">
        <v>0</v>
      </c>
      <c r="AG213" s="21">
        <v>0</v>
      </c>
      <c r="AH213" s="21">
        <v>0</v>
      </c>
      <c r="AI213" s="21">
        <v>0</v>
      </c>
      <c r="AJ213" s="17" t="str">
        <f t="shared" si="11"/>
        <v>1019,0,0,0,0,0,0,0,0,0</v>
      </c>
      <c r="AK213" s="22" t="s">
        <v>9861</v>
      </c>
      <c r="AL213" s="22" t="s">
        <v>2016</v>
      </c>
      <c r="AQ213" s="21">
        <v>0</v>
      </c>
      <c r="AR213" s="21">
        <v>25</v>
      </c>
      <c r="AS213" s="21">
        <v>0</v>
      </c>
    </row>
    <row r="214" spans="1:45" x14ac:dyDescent="0.25">
      <c r="A214" s="21">
        <v>213</v>
      </c>
      <c r="B214" t="s">
        <v>10659</v>
      </c>
      <c r="C214" s="21">
        <v>1020</v>
      </c>
      <c r="D214" s="21" t="s">
        <v>5193</v>
      </c>
      <c r="E214" s="21" t="s">
        <v>10929</v>
      </c>
      <c r="F214" s="21" t="str">
        <f t="shared" si="12"/>
        <v>ZEKYURAM</v>
      </c>
      <c r="G214" s="21" t="s">
        <v>189</v>
      </c>
      <c r="H214" s="21" t="s">
        <v>193</v>
      </c>
      <c r="I214" s="22" t="s">
        <v>4588</v>
      </c>
      <c r="J214" s="94" t="s">
        <v>5421</v>
      </c>
      <c r="K214" s="22" t="s">
        <v>5422</v>
      </c>
      <c r="L214" s="22">
        <v>0</v>
      </c>
      <c r="M214" s="22" t="s">
        <v>11021</v>
      </c>
      <c r="N214" s="22">
        <v>255</v>
      </c>
      <c r="O214" s="22">
        <v>70</v>
      </c>
      <c r="P214" s="22" t="s">
        <v>3749</v>
      </c>
      <c r="R214" s="22" t="s">
        <v>10705</v>
      </c>
      <c r="S214" s="22" t="s">
        <v>2061</v>
      </c>
      <c r="T214" s="21" t="s">
        <v>2024</v>
      </c>
      <c r="U214" s="21">
        <v>4080</v>
      </c>
      <c r="V214" s="22">
        <v>0.1</v>
      </c>
      <c r="W214" s="22">
        <v>0.1</v>
      </c>
      <c r="X214" s="21" t="s">
        <v>2058</v>
      </c>
      <c r="Z214" s="21">
        <f t="shared" si="10"/>
        <v>1020</v>
      </c>
      <c r="AA214" s="21">
        <v>0</v>
      </c>
      <c r="AB214" s="21">
        <v>0</v>
      </c>
      <c r="AC214" s="21">
        <v>0</v>
      </c>
      <c r="AD214" s="21">
        <v>0</v>
      </c>
      <c r="AE214" s="21">
        <v>0</v>
      </c>
      <c r="AF214" s="21">
        <v>0</v>
      </c>
      <c r="AG214" s="21">
        <v>0</v>
      </c>
      <c r="AH214" s="21">
        <v>0</v>
      </c>
      <c r="AI214" s="21">
        <v>0</v>
      </c>
      <c r="AJ214" s="17" t="str">
        <f t="shared" si="11"/>
        <v>1020,0,0,0,0,0,0,0,0,0</v>
      </c>
      <c r="AK214" s="22" t="s">
        <v>9861</v>
      </c>
      <c r="AL214" s="22" t="s">
        <v>2016</v>
      </c>
      <c r="AQ214" s="21">
        <v>0</v>
      </c>
      <c r="AR214" s="21">
        <v>25</v>
      </c>
      <c r="AS214" s="21">
        <v>0</v>
      </c>
    </row>
    <row r="215" spans="1:45" x14ac:dyDescent="0.25">
      <c r="A215" s="21">
        <v>214</v>
      </c>
      <c r="B215" t="s">
        <v>10625</v>
      </c>
      <c r="C215" s="21">
        <v>1021</v>
      </c>
      <c r="D215" t="s">
        <v>1174</v>
      </c>
      <c r="E215" s="21" t="s">
        <v>10930</v>
      </c>
      <c r="F215" s="21" t="str">
        <f t="shared" si="12"/>
        <v>TAPUMINI</v>
      </c>
      <c r="G215" s="21" t="s">
        <v>192</v>
      </c>
      <c r="I215" s="22" t="s">
        <v>4588</v>
      </c>
      <c r="J215" s="94" t="s">
        <v>5421</v>
      </c>
      <c r="K215" s="22" t="s">
        <v>5422</v>
      </c>
      <c r="L215" s="22">
        <v>0</v>
      </c>
      <c r="M215" s="22" t="s">
        <v>11021</v>
      </c>
      <c r="N215" s="22">
        <v>255</v>
      </c>
      <c r="O215" s="22">
        <v>70</v>
      </c>
      <c r="P215" s="22" t="s">
        <v>3749</v>
      </c>
      <c r="R215" s="22" t="s">
        <v>10705</v>
      </c>
      <c r="S215" s="22" t="s">
        <v>2061</v>
      </c>
      <c r="T215" s="21" t="s">
        <v>2024</v>
      </c>
      <c r="U215" s="21">
        <v>4080</v>
      </c>
      <c r="V215" s="22">
        <v>0.1</v>
      </c>
      <c r="W215" s="22">
        <v>0.1</v>
      </c>
      <c r="X215" s="21" t="s">
        <v>2058</v>
      </c>
      <c r="Z215" s="21">
        <f t="shared" si="10"/>
        <v>1021</v>
      </c>
      <c r="AA215" s="21">
        <v>0</v>
      </c>
      <c r="AB215" s="21">
        <v>0</v>
      </c>
      <c r="AC215" s="21">
        <v>0</v>
      </c>
      <c r="AD215" s="21">
        <v>0</v>
      </c>
      <c r="AE215" s="21">
        <v>0</v>
      </c>
      <c r="AF215" s="21">
        <v>0</v>
      </c>
      <c r="AG215" s="21">
        <v>0</v>
      </c>
      <c r="AH215" s="21">
        <v>0</v>
      </c>
      <c r="AI215" s="21">
        <v>0</v>
      </c>
      <c r="AJ215" s="17" t="str">
        <f t="shared" si="11"/>
        <v>1021,0,0,0,0,0,0,0,0,0</v>
      </c>
      <c r="AK215" s="22" t="s">
        <v>9861</v>
      </c>
      <c r="AL215" s="22" t="s">
        <v>2016</v>
      </c>
      <c r="AQ215" s="21">
        <v>0</v>
      </c>
      <c r="AR215" s="21">
        <v>25</v>
      </c>
      <c r="AS215" s="21">
        <v>0</v>
      </c>
    </row>
    <row r="216" spans="1:45" x14ac:dyDescent="0.25">
      <c r="A216" s="21">
        <v>215</v>
      </c>
      <c r="B216" t="s">
        <v>10945</v>
      </c>
      <c r="C216" s="21">
        <v>1022</v>
      </c>
      <c r="D216" s="21" t="s">
        <v>1174</v>
      </c>
      <c r="E216" s="21" t="s">
        <v>10931</v>
      </c>
      <c r="F216" s="21" t="str">
        <f t="shared" si="12"/>
        <v>TAPUDAGA</v>
      </c>
      <c r="G216" s="21" t="s">
        <v>192</v>
      </c>
      <c r="H216" s="21" t="s">
        <v>189</v>
      </c>
      <c r="I216" s="22" t="s">
        <v>4588</v>
      </c>
      <c r="J216" s="94" t="s">
        <v>5421</v>
      </c>
      <c r="K216" s="22" t="s">
        <v>5422</v>
      </c>
      <c r="L216" s="22">
        <v>0</v>
      </c>
      <c r="M216" s="22" t="s">
        <v>11021</v>
      </c>
      <c r="N216" s="22">
        <v>255</v>
      </c>
      <c r="O216" s="22">
        <v>70</v>
      </c>
      <c r="P216" s="22" t="s">
        <v>3749</v>
      </c>
      <c r="R216" s="22" t="s">
        <v>10705</v>
      </c>
      <c r="S216" s="22" t="s">
        <v>2061</v>
      </c>
      <c r="T216" s="21" t="s">
        <v>2024</v>
      </c>
      <c r="U216" s="21">
        <v>4080</v>
      </c>
      <c r="V216" s="22">
        <v>0.1</v>
      </c>
      <c r="W216" s="22">
        <v>0.1</v>
      </c>
      <c r="X216" s="21" t="s">
        <v>2058</v>
      </c>
      <c r="Z216" s="21">
        <f t="shared" si="10"/>
        <v>1022</v>
      </c>
      <c r="AA216" s="21">
        <v>0</v>
      </c>
      <c r="AB216" s="21">
        <v>0</v>
      </c>
      <c r="AC216" s="21">
        <v>0</v>
      </c>
      <c r="AD216" s="21">
        <v>0</v>
      </c>
      <c r="AE216" s="21">
        <v>0</v>
      </c>
      <c r="AF216" s="21">
        <v>0</v>
      </c>
      <c r="AG216" s="21">
        <v>0</v>
      </c>
      <c r="AH216" s="21">
        <v>0</v>
      </c>
      <c r="AI216" s="21">
        <v>0</v>
      </c>
      <c r="AJ216" s="17" t="str">
        <f t="shared" si="11"/>
        <v>1022,0,0,0,0,0,0,0,0,0</v>
      </c>
      <c r="AK216" s="22" t="s">
        <v>9861</v>
      </c>
      <c r="AL216" s="22" t="s">
        <v>2016</v>
      </c>
      <c r="AQ216" s="21">
        <v>0</v>
      </c>
      <c r="AR216" s="21">
        <v>25</v>
      </c>
      <c r="AS216" s="21">
        <v>0</v>
      </c>
    </row>
    <row r="217" spans="1:45" x14ac:dyDescent="0.25">
      <c r="A217" s="21">
        <v>216</v>
      </c>
      <c r="B217" t="s">
        <v>10625</v>
      </c>
      <c r="C217" s="21">
        <v>1023</v>
      </c>
      <c r="D217" t="s">
        <v>1182</v>
      </c>
      <c r="E217" s="21" t="s">
        <v>10932</v>
      </c>
      <c r="F217" s="21" t="str">
        <f t="shared" si="12"/>
        <v>NIHIARMO</v>
      </c>
      <c r="G217" s="21" t="s">
        <v>187</v>
      </c>
      <c r="H217" s="21" t="s">
        <v>183</v>
      </c>
      <c r="I217" s="22" t="s">
        <v>4588</v>
      </c>
      <c r="J217" s="94" t="s">
        <v>5421</v>
      </c>
      <c r="K217" s="22" t="s">
        <v>5422</v>
      </c>
      <c r="L217" s="22">
        <v>0</v>
      </c>
      <c r="M217" s="22" t="s">
        <v>11021</v>
      </c>
      <c r="N217" s="22">
        <v>255</v>
      </c>
      <c r="O217" s="22">
        <v>70</v>
      </c>
      <c r="P217" s="22" t="s">
        <v>3749</v>
      </c>
      <c r="R217" s="22" t="s">
        <v>10705</v>
      </c>
      <c r="S217" s="22" t="s">
        <v>2061</v>
      </c>
      <c r="T217" s="21" t="s">
        <v>2024</v>
      </c>
      <c r="U217" s="21">
        <v>4080</v>
      </c>
      <c r="V217" s="22">
        <v>0.1</v>
      </c>
      <c r="W217" s="22">
        <v>0.1</v>
      </c>
      <c r="X217" s="21" t="s">
        <v>2058</v>
      </c>
      <c r="Z217" s="21">
        <f t="shared" si="10"/>
        <v>1023</v>
      </c>
      <c r="AA217" s="21">
        <v>0</v>
      </c>
      <c r="AB217" s="21">
        <v>0</v>
      </c>
      <c r="AC217" s="21">
        <v>0</v>
      </c>
      <c r="AD217" s="21">
        <v>0</v>
      </c>
      <c r="AE217" s="21">
        <v>0</v>
      </c>
      <c r="AF217" s="21">
        <v>0</v>
      </c>
      <c r="AG217" s="21">
        <v>0</v>
      </c>
      <c r="AH217" s="21">
        <v>0</v>
      </c>
      <c r="AI217" s="21">
        <v>0</v>
      </c>
      <c r="AJ217" s="17" t="str">
        <f t="shared" si="11"/>
        <v>1023,0,0,0,0,0,0,0,0,0</v>
      </c>
      <c r="AK217" s="22" t="s">
        <v>9861</v>
      </c>
      <c r="AL217" s="22" t="s">
        <v>2016</v>
      </c>
      <c r="AQ217" s="21">
        <v>0</v>
      </c>
      <c r="AR217" s="21">
        <v>25</v>
      </c>
      <c r="AS217" s="21">
        <v>0</v>
      </c>
    </row>
    <row r="218" spans="1:45" x14ac:dyDescent="0.25">
      <c r="A218" s="21">
        <v>217</v>
      </c>
      <c r="B218" t="s">
        <v>10625</v>
      </c>
      <c r="C218" s="21">
        <v>1024</v>
      </c>
      <c r="D218" t="s">
        <v>1183</v>
      </c>
      <c r="E218" s="21" t="s">
        <v>10926</v>
      </c>
      <c r="F218" s="21" t="str">
        <f t="shared" si="12"/>
        <v>BUZZWIMP</v>
      </c>
      <c r="G218" s="21" t="s">
        <v>170</v>
      </c>
      <c r="H218" s="21" t="s">
        <v>182</v>
      </c>
      <c r="I218" s="22" t="s">
        <v>4588</v>
      </c>
      <c r="J218" s="94" t="s">
        <v>5421</v>
      </c>
      <c r="K218" s="22" t="s">
        <v>5422</v>
      </c>
      <c r="L218" s="22">
        <v>0</v>
      </c>
      <c r="M218" s="22" t="s">
        <v>11021</v>
      </c>
      <c r="N218" s="22">
        <v>255</v>
      </c>
      <c r="O218" s="22">
        <v>70</v>
      </c>
      <c r="P218" s="22" t="s">
        <v>3749</v>
      </c>
      <c r="R218" s="22" t="s">
        <v>10705</v>
      </c>
      <c r="S218" s="22" t="s">
        <v>2061</v>
      </c>
      <c r="T218" s="21" t="s">
        <v>2024</v>
      </c>
      <c r="U218" s="21">
        <v>4080</v>
      </c>
      <c r="V218" s="22">
        <v>0.1</v>
      </c>
      <c r="W218" s="22">
        <v>0.1</v>
      </c>
      <c r="X218" s="21" t="s">
        <v>2058</v>
      </c>
      <c r="Z218" s="21">
        <f t="shared" si="10"/>
        <v>1024</v>
      </c>
      <c r="AA218" s="21">
        <v>0</v>
      </c>
      <c r="AB218" s="21">
        <v>0</v>
      </c>
      <c r="AC218" s="21">
        <v>0</v>
      </c>
      <c r="AD218" s="21">
        <v>0</v>
      </c>
      <c r="AE218" s="21">
        <v>0</v>
      </c>
      <c r="AF218" s="21">
        <v>0</v>
      </c>
      <c r="AG218" s="21">
        <v>0</v>
      </c>
      <c r="AH218" s="21">
        <v>0</v>
      </c>
      <c r="AI218" s="21">
        <v>0</v>
      </c>
      <c r="AJ218" s="17" t="str">
        <f t="shared" si="11"/>
        <v>1024,0,0,0,0,0,0,0,0,0</v>
      </c>
      <c r="AK218" s="22" t="s">
        <v>9861</v>
      </c>
      <c r="AL218" s="22" t="s">
        <v>2016</v>
      </c>
      <c r="AQ218" s="21">
        <v>0</v>
      </c>
      <c r="AR218" s="21">
        <v>25</v>
      </c>
      <c r="AS218" s="21">
        <v>0</v>
      </c>
    </row>
    <row r="219" spans="1:45" x14ac:dyDescent="0.25">
      <c r="A219" s="21">
        <v>218</v>
      </c>
      <c r="B219" t="s">
        <v>10625</v>
      </c>
      <c r="C219" s="21">
        <v>1025</v>
      </c>
      <c r="D219" t="s">
        <v>1184</v>
      </c>
      <c r="E219" s="21" t="s">
        <v>10927</v>
      </c>
      <c r="F219" s="21" t="str">
        <f t="shared" si="12"/>
        <v>PHEROTEEN</v>
      </c>
      <c r="G219" s="21" t="s">
        <v>170</v>
      </c>
      <c r="H219" s="21" t="s">
        <v>182</v>
      </c>
      <c r="I219" s="22" t="s">
        <v>4588</v>
      </c>
      <c r="J219" s="94" t="s">
        <v>5421</v>
      </c>
      <c r="K219" s="22" t="s">
        <v>5422</v>
      </c>
      <c r="L219" s="22">
        <v>0</v>
      </c>
      <c r="M219" s="22" t="s">
        <v>11021</v>
      </c>
      <c r="N219" s="22">
        <v>255</v>
      </c>
      <c r="O219" s="22">
        <v>70</v>
      </c>
      <c r="P219" s="22" t="s">
        <v>3749</v>
      </c>
      <c r="R219" s="22" t="s">
        <v>10705</v>
      </c>
      <c r="S219" s="22" t="s">
        <v>2061</v>
      </c>
      <c r="T219" s="21" t="s">
        <v>2024</v>
      </c>
      <c r="U219" s="21">
        <v>4080</v>
      </c>
      <c r="V219" s="22">
        <v>0.1</v>
      </c>
      <c r="W219" s="22">
        <v>0.1</v>
      </c>
      <c r="X219" s="21" t="s">
        <v>2058</v>
      </c>
      <c r="Z219" s="21">
        <f t="shared" si="10"/>
        <v>1025</v>
      </c>
      <c r="AA219" s="21">
        <v>0</v>
      </c>
      <c r="AB219" s="21">
        <v>0</v>
      </c>
      <c r="AC219" s="21">
        <v>0</v>
      </c>
      <c r="AD219" s="21">
        <v>0</v>
      </c>
      <c r="AE219" s="21">
        <v>0</v>
      </c>
      <c r="AF219" s="21">
        <v>0</v>
      </c>
      <c r="AG219" s="21">
        <v>0</v>
      </c>
      <c r="AH219" s="21">
        <v>0</v>
      </c>
      <c r="AI219" s="21">
        <v>0</v>
      </c>
      <c r="AJ219" s="17" t="str">
        <f t="shared" si="11"/>
        <v>1025,0,0,0,0,0,0,0,0,0</v>
      </c>
      <c r="AK219" s="22" t="s">
        <v>9861</v>
      </c>
      <c r="AL219" s="22" t="s">
        <v>2016</v>
      </c>
      <c r="AQ219" s="21">
        <v>0</v>
      </c>
      <c r="AR219" s="21">
        <v>25</v>
      </c>
      <c r="AS219" s="21">
        <v>0</v>
      </c>
    </row>
    <row r="220" spans="1:45" x14ac:dyDescent="0.25">
      <c r="A220" s="21">
        <v>219</v>
      </c>
      <c r="B220" t="s">
        <v>10625</v>
      </c>
      <c r="C220" s="21">
        <v>1026</v>
      </c>
      <c r="D220" t="s">
        <v>1185</v>
      </c>
      <c r="E220" s="21" t="s">
        <v>10925</v>
      </c>
      <c r="F220" s="21" t="str">
        <f t="shared" si="12"/>
        <v>XURKILEAF</v>
      </c>
      <c r="G220" s="21" t="s">
        <v>180</v>
      </c>
      <c r="I220" s="22" t="s">
        <v>4588</v>
      </c>
      <c r="J220" s="94" t="s">
        <v>5421</v>
      </c>
      <c r="K220" s="22" t="s">
        <v>5422</v>
      </c>
      <c r="L220" s="22">
        <v>0</v>
      </c>
      <c r="M220" s="22" t="s">
        <v>11021</v>
      </c>
      <c r="N220" s="22">
        <v>255</v>
      </c>
      <c r="O220" s="22">
        <v>70</v>
      </c>
      <c r="P220" s="22" t="s">
        <v>3749</v>
      </c>
      <c r="R220" s="22" t="s">
        <v>10705</v>
      </c>
      <c r="S220" s="22" t="s">
        <v>2061</v>
      </c>
      <c r="T220" s="21" t="s">
        <v>2024</v>
      </c>
      <c r="U220" s="21">
        <v>4080</v>
      </c>
      <c r="V220" s="22">
        <v>0.1</v>
      </c>
      <c r="W220" s="22">
        <v>0.1</v>
      </c>
      <c r="X220" s="21" t="s">
        <v>2058</v>
      </c>
      <c r="Z220" s="21">
        <f t="shared" si="10"/>
        <v>1026</v>
      </c>
      <c r="AA220" s="21">
        <v>0</v>
      </c>
      <c r="AB220" s="21">
        <v>0</v>
      </c>
      <c r="AC220" s="21">
        <v>0</v>
      </c>
      <c r="AD220" s="21">
        <v>0</v>
      </c>
      <c r="AE220" s="21">
        <v>0</v>
      </c>
      <c r="AF220" s="21">
        <v>0</v>
      </c>
      <c r="AG220" s="21">
        <v>0</v>
      </c>
      <c r="AH220" s="21">
        <v>0</v>
      </c>
      <c r="AI220" s="21">
        <v>0</v>
      </c>
      <c r="AJ220" s="17" t="str">
        <f t="shared" si="11"/>
        <v>1026,0,0,0,0,0,0,0,0,0</v>
      </c>
      <c r="AK220" s="22" t="s">
        <v>9861</v>
      </c>
      <c r="AL220" s="22" t="s">
        <v>2016</v>
      </c>
      <c r="AQ220" s="21">
        <v>0</v>
      </c>
      <c r="AR220" s="21">
        <v>25</v>
      </c>
      <c r="AS220" s="21">
        <v>0</v>
      </c>
    </row>
    <row r="221" spans="1:45" x14ac:dyDescent="0.25">
      <c r="A221" s="21">
        <v>220</v>
      </c>
      <c r="B221" t="s">
        <v>10625</v>
      </c>
      <c r="C221" s="21">
        <v>1027</v>
      </c>
      <c r="D221" t="s">
        <v>1186</v>
      </c>
      <c r="E221" s="21" t="s">
        <v>10924</v>
      </c>
      <c r="F221" s="21" t="str">
        <f t="shared" si="12"/>
        <v>CELESTEAM</v>
      </c>
      <c r="G221" s="21" t="s">
        <v>191</v>
      </c>
      <c r="I221" s="22" t="s">
        <v>4588</v>
      </c>
      <c r="J221" s="94" t="s">
        <v>5421</v>
      </c>
      <c r="K221" s="22" t="s">
        <v>5422</v>
      </c>
      <c r="L221" s="22">
        <v>0</v>
      </c>
      <c r="M221" s="22" t="s">
        <v>11021</v>
      </c>
      <c r="N221" s="22">
        <v>255</v>
      </c>
      <c r="O221" s="22">
        <v>70</v>
      </c>
      <c r="P221" s="22" t="s">
        <v>3749</v>
      </c>
      <c r="R221" s="22" t="s">
        <v>10705</v>
      </c>
      <c r="S221" s="22" t="s">
        <v>2061</v>
      </c>
      <c r="T221" s="21" t="s">
        <v>2024</v>
      </c>
      <c r="U221" s="21">
        <v>4080</v>
      </c>
      <c r="V221" s="22">
        <v>0.1</v>
      </c>
      <c r="W221" s="22">
        <v>0.1</v>
      </c>
      <c r="X221" s="21" t="s">
        <v>2058</v>
      </c>
      <c r="Z221" s="21">
        <f t="shared" si="10"/>
        <v>1027</v>
      </c>
      <c r="AA221" s="21">
        <v>0</v>
      </c>
      <c r="AB221" s="21">
        <v>0</v>
      </c>
      <c r="AC221" s="21">
        <v>0</v>
      </c>
      <c r="AD221" s="21">
        <v>0</v>
      </c>
      <c r="AE221" s="21">
        <v>0</v>
      </c>
      <c r="AF221" s="21">
        <v>0</v>
      </c>
      <c r="AG221" s="21">
        <v>0</v>
      </c>
      <c r="AH221" s="21">
        <v>0</v>
      </c>
      <c r="AI221" s="21">
        <v>0</v>
      </c>
      <c r="AJ221" s="17" t="str">
        <f t="shared" si="11"/>
        <v>1027,0,0,0,0,0,0,0,0,0</v>
      </c>
      <c r="AK221" s="22" t="s">
        <v>9861</v>
      </c>
      <c r="AL221" s="22" t="s">
        <v>2016</v>
      </c>
      <c r="AQ221" s="21">
        <v>0</v>
      </c>
      <c r="AR221" s="21">
        <v>25</v>
      </c>
      <c r="AS221" s="21">
        <v>0</v>
      </c>
    </row>
    <row r="222" spans="1:45" x14ac:dyDescent="0.25">
      <c r="A222" s="21">
        <v>221</v>
      </c>
      <c r="B222" t="s">
        <v>10625</v>
      </c>
      <c r="C222" s="21">
        <v>1028</v>
      </c>
      <c r="D222" t="s">
        <v>1187</v>
      </c>
      <c r="E222" s="21" t="s">
        <v>10923</v>
      </c>
      <c r="F222" s="21" t="str">
        <f t="shared" si="12"/>
        <v>ORITANA</v>
      </c>
      <c r="G222" s="21" t="s">
        <v>181</v>
      </c>
      <c r="H222" s="21" t="s">
        <v>191</v>
      </c>
      <c r="I222" s="22" t="s">
        <v>4588</v>
      </c>
      <c r="J222" s="94" t="s">
        <v>5421</v>
      </c>
      <c r="K222" s="22" t="s">
        <v>5422</v>
      </c>
      <c r="L222" s="22">
        <v>0</v>
      </c>
      <c r="M222" s="22" t="s">
        <v>11021</v>
      </c>
      <c r="N222" s="22">
        <v>255</v>
      </c>
      <c r="O222" s="22">
        <v>70</v>
      </c>
      <c r="P222" s="22" t="s">
        <v>3749</v>
      </c>
      <c r="R222" s="22" t="s">
        <v>10705</v>
      </c>
      <c r="S222" s="22" t="s">
        <v>2061</v>
      </c>
      <c r="T222" s="21" t="s">
        <v>2024</v>
      </c>
      <c r="U222" s="21">
        <v>4080</v>
      </c>
      <c r="V222" s="22">
        <v>0.1</v>
      </c>
      <c r="W222" s="22">
        <v>0.1</v>
      </c>
      <c r="X222" s="21" t="s">
        <v>2058</v>
      </c>
      <c r="Z222" s="21">
        <f t="shared" si="10"/>
        <v>1028</v>
      </c>
      <c r="AA222" s="21">
        <v>0</v>
      </c>
      <c r="AB222" s="21">
        <v>0</v>
      </c>
      <c r="AC222" s="21">
        <v>0</v>
      </c>
      <c r="AD222" s="21">
        <v>0</v>
      </c>
      <c r="AE222" s="21">
        <v>0</v>
      </c>
      <c r="AF222" s="21">
        <v>0</v>
      </c>
      <c r="AG222" s="21">
        <v>0</v>
      </c>
      <c r="AH222" s="21">
        <v>0</v>
      </c>
      <c r="AI222" s="21">
        <v>0</v>
      </c>
      <c r="AJ222" s="17" t="str">
        <f t="shared" si="11"/>
        <v>1028,0,0,0,0,0,0,0,0,0</v>
      </c>
      <c r="AK222" s="22" t="s">
        <v>9861</v>
      </c>
      <c r="AL222" s="22" t="s">
        <v>2016</v>
      </c>
      <c r="AQ222" s="21">
        <v>0</v>
      </c>
      <c r="AR222" s="21">
        <v>25</v>
      </c>
      <c r="AS222" s="21">
        <v>0</v>
      </c>
    </row>
    <row r="223" spans="1:45" x14ac:dyDescent="0.25">
      <c r="A223" s="21">
        <v>222</v>
      </c>
      <c r="B223" t="s">
        <v>10625</v>
      </c>
      <c r="C223" s="21">
        <v>1029</v>
      </c>
      <c r="D223" t="s">
        <v>1188</v>
      </c>
      <c r="E223" s="21" t="s">
        <v>10922</v>
      </c>
      <c r="F223" s="21" t="str">
        <f t="shared" si="12"/>
        <v>GLUTTLORD</v>
      </c>
      <c r="G223" s="21" t="s">
        <v>190</v>
      </c>
      <c r="H223" s="21" t="s">
        <v>193</v>
      </c>
      <c r="I223" s="22" t="s">
        <v>4588</v>
      </c>
      <c r="J223" s="94" t="s">
        <v>5421</v>
      </c>
      <c r="K223" s="22" t="s">
        <v>5422</v>
      </c>
      <c r="L223" s="22">
        <v>0</v>
      </c>
      <c r="M223" s="22" t="s">
        <v>11021</v>
      </c>
      <c r="N223" s="22">
        <v>255</v>
      </c>
      <c r="O223" s="22">
        <v>70</v>
      </c>
      <c r="P223" s="22" t="s">
        <v>3749</v>
      </c>
      <c r="R223" s="22" t="s">
        <v>10705</v>
      </c>
      <c r="S223" s="22" t="s">
        <v>2061</v>
      </c>
      <c r="T223" s="21" t="s">
        <v>2024</v>
      </c>
      <c r="U223" s="21">
        <v>4080</v>
      </c>
      <c r="V223" s="22">
        <v>0.1</v>
      </c>
      <c r="W223" s="22">
        <v>0.1</v>
      </c>
      <c r="X223" s="21" t="s">
        <v>2058</v>
      </c>
      <c r="Z223" s="21">
        <f t="shared" si="10"/>
        <v>1029</v>
      </c>
      <c r="AA223" s="21">
        <v>0</v>
      </c>
      <c r="AB223" s="21">
        <v>0</v>
      </c>
      <c r="AC223" s="21">
        <v>0</v>
      </c>
      <c r="AD223" s="21">
        <v>0</v>
      </c>
      <c r="AE223" s="21">
        <v>0</v>
      </c>
      <c r="AF223" s="21">
        <v>0</v>
      </c>
      <c r="AG223" s="21">
        <v>0</v>
      </c>
      <c r="AH223" s="21">
        <v>0</v>
      </c>
      <c r="AI223" s="21">
        <v>0</v>
      </c>
      <c r="AJ223" s="17" t="str">
        <f t="shared" si="11"/>
        <v>1029,0,0,0,0,0,0,0,0,0</v>
      </c>
      <c r="AK223" s="22" t="s">
        <v>9861</v>
      </c>
      <c r="AL223" s="22" t="s">
        <v>2016</v>
      </c>
      <c r="AQ223" s="21">
        <v>0</v>
      </c>
      <c r="AR223" s="21">
        <v>25</v>
      </c>
      <c r="AS223" s="21">
        <v>0</v>
      </c>
    </row>
    <row r="224" spans="1:45" x14ac:dyDescent="0.25">
      <c r="A224" s="21">
        <v>223</v>
      </c>
      <c r="B224" t="s">
        <v>10659</v>
      </c>
      <c r="C224" s="21">
        <v>1030</v>
      </c>
      <c r="D224" t="s">
        <v>1189</v>
      </c>
      <c r="E224" s="21" t="s">
        <v>10928</v>
      </c>
      <c r="F224" s="21" t="str">
        <f t="shared" si="12"/>
        <v>NECROLUX</v>
      </c>
      <c r="G224" s="21" t="s">
        <v>186</v>
      </c>
      <c r="H224" s="21" t="s">
        <v>189</v>
      </c>
      <c r="I224" s="22" t="s">
        <v>4588</v>
      </c>
      <c r="J224" s="94" t="s">
        <v>5421</v>
      </c>
      <c r="K224" s="22" t="s">
        <v>5422</v>
      </c>
      <c r="L224" s="22">
        <v>0</v>
      </c>
      <c r="M224" s="22" t="s">
        <v>11021</v>
      </c>
      <c r="N224" s="22">
        <v>255</v>
      </c>
      <c r="O224" s="22">
        <v>70</v>
      </c>
      <c r="P224" s="22" t="s">
        <v>3749</v>
      </c>
      <c r="R224" s="22" t="s">
        <v>10705</v>
      </c>
      <c r="S224" s="22" t="s">
        <v>2061</v>
      </c>
      <c r="T224" s="21" t="s">
        <v>2024</v>
      </c>
      <c r="U224" s="21">
        <v>4080</v>
      </c>
      <c r="V224" s="22">
        <v>0.1</v>
      </c>
      <c r="W224" s="22">
        <v>0.1</v>
      </c>
      <c r="X224" s="21" t="s">
        <v>2058</v>
      </c>
      <c r="Z224" s="21">
        <f t="shared" si="10"/>
        <v>1030</v>
      </c>
      <c r="AA224" s="21">
        <v>0</v>
      </c>
      <c r="AB224" s="21">
        <v>0</v>
      </c>
      <c r="AC224" s="21">
        <v>0</v>
      </c>
      <c r="AD224" s="21">
        <v>0</v>
      </c>
      <c r="AE224" s="21">
        <v>0</v>
      </c>
      <c r="AF224" s="21">
        <v>0</v>
      </c>
      <c r="AG224" s="21">
        <v>0</v>
      </c>
      <c r="AH224" s="21">
        <v>0</v>
      </c>
      <c r="AI224" s="21">
        <v>0</v>
      </c>
      <c r="AJ224" s="17" t="str">
        <f t="shared" si="11"/>
        <v>1030,0,0,0,0,0,0,0,0,0</v>
      </c>
      <c r="AK224" s="22" t="s">
        <v>9861</v>
      </c>
      <c r="AL224" s="22" t="s">
        <v>2016</v>
      </c>
      <c r="AQ224" s="21">
        <v>0</v>
      </c>
      <c r="AR224" s="21">
        <v>25</v>
      </c>
      <c r="AS224" s="21">
        <v>0</v>
      </c>
    </row>
    <row r="225" spans="1:45" x14ac:dyDescent="0.25">
      <c r="A225" s="21">
        <v>224</v>
      </c>
      <c r="B225" t="s">
        <v>10625</v>
      </c>
      <c r="C225" s="21">
        <v>1031</v>
      </c>
      <c r="D225" t="s">
        <v>1197</v>
      </c>
      <c r="E225" s="21" t="s">
        <v>10920</v>
      </c>
      <c r="F225" s="21" t="str">
        <f t="shared" si="12"/>
        <v>SKATAKATA</v>
      </c>
      <c r="G225" s="21" t="s">
        <v>191</v>
      </c>
      <c r="I225" s="22" t="s">
        <v>4588</v>
      </c>
      <c r="J225" s="94" t="s">
        <v>5421</v>
      </c>
      <c r="K225" s="22" t="s">
        <v>5422</v>
      </c>
      <c r="L225" s="22">
        <v>0</v>
      </c>
      <c r="M225" s="22" t="s">
        <v>11021</v>
      </c>
      <c r="N225" s="22">
        <v>255</v>
      </c>
      <c r="O225" s="22">
        <v>70</v>
      </c>
      <c r="P225" s="22" t="s">
        <v>3749</v>
      </c>
      <c r="R225" s="22" t="s">
        <v>10705</v>
      </c>
      <c r="S225" s="22" t="s">
        <v>2061</v>
      </c>
      <c r="T225" s="21" t="s">
        <v>2024</v>
      </c>
      <c r="U225" s="21">
        <v>4080</v>
      </c>
      <c r="V225" s="22">
        <v>0.1</v>
      </c>
      <c r="W225" s="22">
        <v>0.1</v>
      </c>
      <c r="X225" s="21" t="s">
        <v>2058</v>
      </c>
      <c r="Z225" s="21">
        <f t="shared" si="10"/>
        <v>1031</v>
      </c>
      <c r="AA225" s="21">
        <v>0</v>
      </c>
      <c r="AB225" s="21">
        <v>0</v>
      </c>
      <c r="AC225" s="21">
        <v>0</v>
      </c>
      <c r="AD225" s="21">
        <v>0</v>
      </c>
      <c r="AE225" s="21">
        <v>0</v>
      </c>
      <c r="AF225" s="21">
        <v>0</v>
      </c>
      <c r="AG225" s="21">
        <v>0</v>
      </c>
      <c r="AH225" s="21">
        <v>0</v>
      </c>
      <c r="AI225" s="21">
        <v>0</v>
      </c>
      <c r="AJ225" s="17" t="str">
        <f t="shared" si="11"/>
        <v>1031,0,0,0,0,0,0,0,0,0</v>
      </c>
      <c r="AK225" s="22" t="s">
        <v>9861</v>
      </c>
      <c r="AL225" s="22" t="s">
        <v>2016</v>
      </c>
      <c r="AQ225" s="21">
        <v>0</v>
      </c>
      <c r="AR225" s="21">
        <v>25</v>
      </c>
      <c r="AS225" s="21">
        <v>0</v>
      </c>
    </row>
    <row r="226" spans="1:45" x14ac:dyDescent="0.25">
      <c r="A226" s="21">
        <v>225</v>
      </c>
      <c r="B226" t="s">
        <v>10625</v>
      </c>
      <c r="C226" s="21">
        <v>1032</v>
      </c>
      <c r="D226" t="s">
        <v>1198</v>
      </c>
      <c r="E226" s="21" t="s">
        <v>10921</v>
      </c>
      <c r="F226" s="21" t="str">
        <f t="shared" si="12"/>
        <v>BURNPHALON</v>
      </c>
      <c r="G226" s="21" t="s">
        <v>178</v>
      </c>
      <c r="H226" s="21" t="s">
        <v>188</v>
      </c>
      <c r="I226" s="22" t="s">
        <v>4588</v>
      </c>
      <c r="J226" s="94" t="s">
        <v>5421</v>
      </c>
      <c r="K226" s="22" t="s">
        <v>5422</v>
      </c>
      <c r="L226" s="22">
        <v>0</v>
      </c>
      <c r="M226" s="22" t="s">
        <v>11021</v>
      </c>
      <c r="N226" s="22">
        <v>255</v>
      </c>
      <c r="O226" s="22">
        <v>70</v>
      </c>
      <c r="P226" s="22" t="s">
        <v>3749</v>
      </c>
      <c r="R226" s="22" t="s">
        <v>10705</v>
      </c>
      <c r="S226" s="22" t="s">
        <v>2061</v>
      </c>
      <c r="T226" s="21" t="s">
        <v>2024</v>
      </c>
      <c r="U226" s="21">
        <v>4080</v>
      </c>
      <c r="V226" s="22">
        <v>0.1</v>
      </c>
      <c r="W226" s="22">
        <v>0.1</v>
      </c>
      <c r="X226" s="21" t="s">
        <v>2058</v>
      </c>
      <c r="Z226" s="21">
        <f t="shared" si="10"/>
        <v>1032</v>
      </c>
      <c r="AA226" s="21">
        <v>0</v>
      </c>
      <c r="AB226" s="21">
        <v>0</v>
      </c>
      <c r="AC226" s="21">
        <v>0</v>
      </c>
      <c r="AD226" s="21">
        <v>0</v>
      </c>
      <c r="AE226" s="21">
        <v>0</v>
      </c>
      <c r="AF226" s="21">
        <v>0</v>
      </c>
      <c r="AG226" s="21">
        <v>0</v>
      </c>
      <c r="AH226" s="21">
        <v>0</v>
      </c>
      <c r="AI226" s="21">
        <v>0</v>
      </c>
      <c r="AJ226" s="17" t="str">
        <f t="shared" si="11"/>
        <v>1032,0,0,0,0,0,0,0,0,0</v>
      </c>
      <c r="AK226" s="22" t="s">
        <v>9861</v>
      </c>
      <c r="AL226" s="22" t="s">
        <v>2016</v>
      </c>
      <c r="AQ226" s="21">
        <v>0</v>
      </c>
      <c r="AR226" s="21">
        <v>25</v>
      </c>
      <c r="AS226" s="21">
        <v>0</v>
      </c>
    </row>
    <row r="227" spans="1:45" x14ac:dyDescent="0.25">
      <c r="A227" s="21">
        <v>226</v>
      </c>
      <c r="B227" t="s">
        <v>6941</v>
      </c>
      <c r="C227" s="21">
        <v>1033</v>
      </c>
      <c r="D227" t="s">
        <v>10729</v>
      </c>
      <c r="E227" t="s">
        <v>10727</v>
      </c>
      <c r="F227" s="21" t="str">
        <f t="shared" si="12"/>
        <v>VUNCAME</v>
      </c>
      <c r="G227" s="21" t="s">
        <v>183</v>
      </c>
      <c r="H227" s="21" t="s">
        <v>192</v>
      </c>
      <c r="I227" s="22" t="s">
        <v>4588</v>
      </c>
      <c r="J227" s="94" t="s">
        <v>5421</v>
      </c>
      <c r="K227" s="22" t="s">
        <v>5422</v>
      </c>
      <c r="L227" s="22">
        <v>0</v>
      </c>
      <c r="M227" s="22" t="s">
        <v>11021</v>
      </c>
      <c r="N227" s="22">
        <v>255</v>
      </c>
      <c r="O227" s="22">
        <v>70</v>
      </c>
      <c r="P227" s="22" t="s">
        <v>3749</v>
      </c>
      <c r="R227" s="22" t="s">
        <v>10705</v>
      </c>
      <c r="S227" s="22" t="s">
        <v>2061</v>
      </c>
      <c r="T227" s="21" t="s">
        <v>2024</v>
      </c>
      <c r="U227" s="21">
        <v>4080</v>
      </c>
      <c r="V227" s="22">
        <v>0.1</v>
      </c>
      <c r="W227" s="22">
        <v>0.1</v>
      </c>
      <c r="X227" s="21" t="s">
        <v>2058</v>
      </c>
      <c r="Z227" s="21">
        <f t="shared" si="10"/>
        <v>1033</v>
      </c>
      <c r="AA227" s="21">
        <v>0</v>
      </c>
      <c r="AB227" s="21">
        <v>0</v>
      </c>
      <c r="AC227" s="21">
        <v>0</v>
      </c>
      <c r="AD227" s="21">
        <v>0</v>
      </c>
      <c r="AE227" s="21">
        <v>0</v>
      </c>
      <c r="AF227" s="21">
        <v>0</v>
      </c>
      <c r="AG227" s="21">
        <v>0</v>
      </c>
      <c r="AH227" s="21">
        <v>0</v>
      </c>
      <c r="AI227" s="21">
        <v>0</v>
      </c>
      <c r="AJ227" s="17" t="str">
        <f t="shared" si="11"/>
        <v>1033,0,0,0,0,0,0,0,0,0</v>
      </c>
      <c r="AK227" s="22" t="s">
        <v>9861</v>
      </c>
      <c r="AL227" s="22" t="s">
        <v>2016</v>
      </c>
      <c r="AQ227" s="21">
        <v>0</v>
      </c>
      <c r="AR227" s="21">
        <v>25</v>
      </c>
      <c r="AS227" s="21">
        <v>0</v>
      </c>
    </row>
    <row r="228" spans="1:45" x14ac:dyDescent="0.25">
      <c r="A228" s="21">
        <v>227</v>
      </c>
      <c r="B228" t="s">
        <v>6941</v>
      </c>
      <c r="C228" s="21">
        <v>1034</v>
      </c>
      <c r="D228" t="s">
        <v>10728</v>
      </c>
      <c r="E228" t="s">
        <v>10726</v>
      </c>
      <c r="F228" s="21" t="str">
        <f t="shared" si="12"/>
        <v>XICPATAN</v>
      </c>
      <c r="G228" s="21" t="s">
        <v>183</v>
      </c>
      <c r="H228" s="21" t="s">
        <v>190</v>
      </c>
      <c r="I228" s="22" t="s">
        <v>4588</v>
      </c>
      <c r="J228" s="94" t="s">
        <v>5421</v>
      </c>
      <c r="K228" s="22" t="s">
        <v>5422</v>
      </c>
      <c r="L228" s="22">
        <v>0</v>
      </c>
      <c r="M228" s="22" t="s">
        <v>11021</v>
      </c>
      <c r="N228" s="22">
        <v>255</v>
      </c>
      <c r="O228" s="22">
        <v>70</v>
      </c>
      <c r="P228" s="22" t="s">
        <v>3749</v>
      </c>
      <c r="R228" s="22" t="s">
        <v>10705</v>
      </c>
      <c r="S228" s="22" t="s">
        <v>2061</v>
      </c>
      <c r="T228" s="21" t="s">
        <v>2024</v>
      </c>
      <c r="U228" s="21">
        <v>4080</v>
      </c>
      <c r="V228" s="22">
        <v>0.1</v>
      </c>
      <c r="W228" s="22">
        <v>0.1</v>
      </c>
      <c r="X228" s="21" t="s">
        <v>2058</v>
      </c>
      <c r="Z228" s="21">
        <f t="shared" si="10"/>
        <v>1034</v>
      </c>
      <c r="AA228" s="21">
        <v>0</v>
      </c>
      <c r="AB228" s="21">
        <v>0</v>
      </c>
      <c r="AC228" s="21">
        <v>0</v>
      </c>
      <c r="AD228" s="21">
        <v>0</v>
      </c>
      <c r="AE228" s="21">
        <v>0</v>
      </c>
      <c r="AF228" s="21">
        <v>0</v>
      </c>
      <c r="AG228" s="21">
        <v>0</v>
      </c>
      <c r="AH228" s="21">
        <v>0</v>
      </c>
      <c r="AI228" s="21">
        <v>0</v>
      </c>
      <c r="AJ228" s="17" t="str">
        <f t="shared" si="11"/>
        <v>1034,0,0,0,0,0,0,0,0,0</v>
      </c>
      <c r="AK228" s="22" t="s">
        <v>9861</v>
      </c>
      <c r="AL228" s="22" t="s">
        <v>2016</v>
      </c>
      <c r="AQ228" s="21">
        <v>0</v>
      </c>
      <c r="AR228" s="21">
        <v>25</v>
      </c>
      <c r="AS228" s="21">
        <v>0</v>
      </c>
    </row>
    <row r="229" spans="1:45" x14ac:dyDescent="0.25">
      <c r="A229" s="21">
        <v>228</v>
      </c>
      <c r="B229" t="s">
        <v>6941</v>
      </c>
      <c r="C229" s="21">
        <v>1035</v>
      </c>
      <c r="D229" t="s">
        <v>10730</v>
      </c>
      <c r="E229" t="s">
        <v>10738</v>
      </c>
      <c r="F229" s="21" t="str">
        <f t="shared" si="12"/>
        <v>CHAMIAC</v>
      </c>
      <c r="G229" s="21" t="s">
        <v>183</v>
      </c>
      <c r="H229" s="21" t="s">
        <v>182</v>
      </c>
      <c r="I229" s="22" t="s">
        <v>4588</v>
      </c>
      <c r="J229" s="94" t="s">
        <v>5421</v>
      </c>
      <c r="K229" s="22" t="s">
        <v>5422</v>
      </c>
      <c r="L229" s="22">
        <v>0</v>
      </c>
      <c r="M229" s="22" t="s">
        <v>11021</v>
      </c>
      <c r="N229" s="22">
        <v>255</v>
      </c>
      <c r="O229" s="22">
        <v>70</v>
      </c>
      <c r="P229" s="22" t="s">
        <v>3749</v>
      </c>
      <c r="R229" s="22" t="s">
        <v>10705</v>
      </c>
      <c r="S229" s="22" t="s">
        <v>2061</v>
      </c>
      <c r="T229" s="21" t="s">
        <v>2024</v>
      </c>
      <c r="U229" s="21">
        <v>4080</v>
      </c>
      <c r="V229" s="22">
        <v>0.1</v>
      </c>
      <c r="W229" s="22">
        <v>0.1</v>
      </c>
      <c r="X229" s="21" t="s">
        <v>2058</v>
      </c>
      <c r="Z229" s="21">
        <f t="shared" si="10"/>
        <v>1035</v>
      </c>
      <c r="AA229" s="21">
        <v>0</v>
      </c>
      <c r="AB229" s="21">
        <v>0</v>
      </c>
      <c r="AC229" s="21">
        <v>0</v>
      </c>
      <c r="AD229" s="21">
        <v>0</v>
      </c>
      <c r="AE229" s="21">
        <v>0</v>
      </c>
      <c r="AF229" s="21">
        <v>0</v>
      </c>
      <c r="AG229" s="21">
        <v>0</v>
      </c>
      <c r="AH229" s="21">
        <v>0</v>
      </c>
      <c r="AI229" s="21">
        <v>0</v>
      </c>
      <c r="AJ229" s="17" t="str">
        <f t="shared" si="11"/>
        <v>1035,0,0,0,0,0,0,0,0,0</v>
      </c>
      <c r="AK229" s="22" t="s">
        <v>9861</v>
      </c>
      <c r="AL229" s="22" t="s">
        <v>2016</v>
      </c>
      <c r="AQ229" s="21">
        <v>0</v>
      </c>
      <c r="AR229" s="21">
        <v>25</v>
      </c>
      <c r="AS229" s="21">
        <v>0</v>
      </c>
    </row>
    <row r="230" spans="1:45" x14ac:dyDescent="0.25">
      <c r="A230" s="21">
        <v>229</v>
      </c>
      <c r="B230" t="s">
        <v>6941</v>
      </c>
      <c r="C230" s="21">
        <v>1036</v>
      </c>
      <c r="D230" t="s">
        <v>149</v>
      </c>
      <c r="E230" t="s">
        <v>10731</v>
      </c>
      <c r="F230" s="21" t="str">
        <f t="shared" si="12"/>
        <v>KIZIN</v>
      </c>
      <c r="G230" s="21" t="s">
        <v>183</v>
      </c>
      <c r="H230" s="21" t="s">
        <v>193</v>
      </c>
      <c r="I230" s="22" t="s">
        <v>4588</v>
      </c>
      <c r="J230" s="94" t="s">
        <v>5421</v>
      </c>
      <c r="K230" s="22" t="s">
        <v>5422</v>
      </c>
      <c r="L230" s="22">
        <v>0</v>
      </c>
      <c r="M230" s="22" t="s">
        <v>11021</v>
      </c>
      <c r="N230" s="22">
        <v>255</v>
      </c>
      <c r="O230" s="22">
        <v>70</v>
      </c>
      <c r="P230" s="22" t="s">
        <v>3749</v>
      </c>
      <c r="R230" s="22" t="s">
        <v>10705</v>
      </c>
      <c r="S230" s="22" t="s">
        <v>2061</v>
      </c>
      <c r="T230" s="21" t="s">
        <v>2024</v>
      </c>
      <c r="U230" s="21">
        <v>4080</v>
      </c>
      <c r="V230" s="22">
        <v>0.1</v>
      </c>
      <c r="W230" s="22">
        <v>0.1</v>
      </c>
      <c r="X230" s="21" t="s">
        <v>2058</v>
      </c>
      <c r="Z230" s="21">
        <f t="shared" si="10"/>
        <v>1036</v>
      </c>
      <c r="AA230" s="21">
        <v>0</v>
      </c>
      <c r="AB230" s="21">
        <v>0</v>
      </c>
      <c r="AC230" s="21">
        <v>0</v>
      </c>
      <c r="AD230" s="21">
        <v>0</v>
      </c>
      <c r="AE230" s="21">
        <v>0</v>
      </c>
      <c r="AF230" s="21">
        <v>0</v>
      </c>
      <c r="AG230" s="21">
        <v>0</v>
      </c>
      <c r="AH230" s="21">
        <v>0</v>
      </c>
      <c r="AI230" s="21">
        <v>0</v>
      </c>
      <c r="AJ230" s="17" t="str">
        <f t="shared" si="11"/>
        <v>1036,0,0,0,0,0,0,0,0,0</v>
      </c>
      <c r="AK230" s="22" t="s">
        <v>9861</v>
      </c>
      <c r="AL230" s="22" t="s">
        <v>2016</v>
      </c>
      <c r="AQ230" s="21">
        <v>0</v>
      </c>
      <c r="AR230" s="21">
        <v>25</v>
      </c>
      <c r="AS230" s="21">
        <v>0</v>
      </c>
    </row>
    <row r="231" spans="1:45" x14ac:dyDescent="0.25">
      <c r="A231" s="21">
        <v>230</v>
      </c>
      <c r="B231" t="s">
        <v>6941</v>
      </c>
      <c r="C231" s="21">
        <v>1037</v>
      </c>
      <c r="D231" t="s">
        <v>264</v>
      </c>
      <c r="E231" t="s">
        <v>10732</v>
      </c>
      <c r="F231" s="21" t="str">
        <f t="shared" si="12"/>
        <v>TOTA</v>
      </c>
      <c r="G231" s="21" t="s">
        <v>179</v>
      </c>
      <c r="H231" s="21" t="s">
        <v>164</v>
      </c>
      <c r="I231" s="22" t="s">
        <v>4588</v>
      </c>
      <c r="J231" s="94" t="s">
        <v>5421</v>
      </c>
      <c r="K231" s="22" t="s">
        <v>5422</v>
      </c>
      <c r="L231" s="22">
        <v>0</v>
      </c>
      <c r="M231" s="22" t="s">
        <v>11021</v>
      </c>
      <c r="N231" s="22">
        <v>255</v>
      </c>
      <c r="O231" s="22">
        <v>70</v>
      </c>
      <c r="P231" s="22" t="s">
        <v>3749</v>
      </c>
      <c r="R231" s="22" t="s">
        <v>10705</v>
      </c>
      <c r="S231" s="22" t="s">
        <v>2061</v>
      </c>
      <c r="T231" s="21" t="s">
        <v>2024</v>
      </c>
      <c r="U231" s="21">
        <v>4080</v>
      </c>
      <c r="V231" s="22">
        <v>0.1</v>
      </c>
      <c r="W231" s="22">
        <v>0.1</v>
      </c>
      <c r="X231" s="21" t="s">
        <v>2058</v>
      </c>
      <c r="Z231" s="21">
        <f t="shared" si="10"/>
        <v>1037</v>
      </c>
      <c r="AA231" s="21">
        <v>0</v>
      </c>
      <c r="AB231" s="21">
        <v>0</v>
      </c>
      <c r="AC231" s="21">
        <v>0</v>
      </c>
      <c r="AD231" s="21">
        <v>0</v>
      </c>
      <c r="AE231" s="21">
        <v>0</v>
      </c>
      <c r="AF231" s="21">
        <v>0</v>
      </c>
      <c r="AG231" s="21">
        <v>0</v>
      </c>
      <c r="AH231" s="21">
        <v>0</v>
      </c>
      <c r="AI231" s="21">
        <v>0</v>
      </c>
      <c r="AJ231" s="17" t="str">
        <f t="shared" si="11"/>
        <v>1037,0,0,0,0,0,0,0,0,0</v>
      </c>
      <c r="AK231" s="22" t="s">
        <v>9861</v>
      </c>
      <c r="AL231" s="22" t="s">
        <v>2016</v>
      </c>
      <c r="AQ231" s="21">
        <v>0</v>
      </c>
      <c r="AR231" s="21">
        <v>25</v>
      </c>
      <c r="AS231" s="21">
        <v>0</v>
      </c>
    </row>
    <row r="232" spans="1:45" x14ac:dyDescent="0.25">
      <c r="A232" s="21">
        <v>231</v>
      </c>
      <c r="B232" t="s">
        <v>6941</v>
      </c>
      <c r="C232" s="21">
        <v>1038</v>
      </c>
      <c r="D232" t="s">
        <v>266</v>
      </c>
      <c r="E232" t="s">
        <v>10757</v>
      </c>
      <c r="F232" s="21" t="str">
        <f t="shared" si="12"/>
        <v>MOHMUN</v>
      </c>
      <c r="G232" s="21" t="s">
        <v>179</v>
      </c>
      <c r="H232" s="21" t="s">
        <v>181</v>
      </c>
      <c r="I232" s="22" t="s">
        <v>4588</v>
      </c>
      <c r="J232" s="94" t="s">
        <v>5421</v>
      </c>
      <c r="K232" s="22" t="s">
        <v>5422</v>
      </c>
      <c r="L232" s="22">
        <v>0</v>
      </c>
      <c r="M232" s="22" t="s">
        <v>11021</v>
      </c>
      <c r="N232" s="22">
        <v>255</v>
      </c>
      <c r="O232" s="22">
        <v>70</v>
      </c>
      <c r="P232" s="22" t="s">
        <v>3749</v>
      </c>
      <c r="R232" s="22" t="s">
        <v>10705</v>
      </c>
      <c r="S232" s="22" t="s">
        <v>2061</v>
      </c>
      <c r="T232" s="21" t="s">
        <v>2024</v>
      </c>
      <c r="U232" s="21">
        <v>4080</v>
      </c>
      <c r="V232" s="22">
        <v>0.1</v>
      </c>
      <c r="W232" s="22">
        <v>0.1</v>
      </c>
      <c r="X232" s="21" t="s">
        <v>2058</v>
      </c>
      <c r="Z232" s="21">
        <f t="shared" si="10"/>
        <v>1038</v>
      </c>
      <c r="AA232" s="21">
        <v>0</v>
      </c>
      <c r="AB232" s="21">
        <v>0</v>
      </c>
      <c r="AC232" s="21">
        <v>0</v>
      </c>
      <c r="AD232" s="21">
        <v>0</v>
      </c>
      <c r="AE232" s="21">
        <v>0</v>
      </c>
      <c r="AF232" s="21">
        <v>0</v>
      </c>
      <c r="AG232" s="21">
        <v>0</v>
      </c>
      <c r="AH232" s="21">
        <v>0</v>
      </c>
      <c r="AI232" s="21">
        <v>0</v>
      </c>
      <c r="AJ232" s="17" t="str">
        <f t="shared" si="11"/>
        <v>1038,0,0,0,0,0,0,0,0,0</v>
      </c>
      <c r="AK232" s="22" t="s">
        <v>9861</v>
      </c>
      <c r="AL232" s="22" t="s">
        <v>2016</v>
      </c>
      <c r="AQ232" s="21">
        <v>0</v>
      </c>
      <c r="AR232" s="21">
        <v>25</v>
      </c>
      <c r="AS232" s="21">
        <v>0</v>
      </c>
    </row>
    <row r="233" spans="1:45" x14ac:dyDescent="0.25">
      <c r="A233" s="21">
        <v>232</v>
      </c>
      <c r="B233" t="s">
        <v>6941</v>
      </c>
      <c r="C233" s="21">
        <v>1039</v>
      </c>
      <c r="D233" t="s">
        <v>271</v>
      </c>
      <c r="E233" t="s">
        <v>10756</v>
      </c>
      <c r="F233" s="21" t="str">
        <f t="shared" si="12"/>
        <v>MALADY</v>
      </c>
      <c r="G233" s="21" t="s">
        <v>179</v>
      </c>
      <c r="H233" s="21" t="s">
        <v>192</v>
      </c>
      <c r="I233" s="22" t="s">
        <v>4588</v>
      </c>
      <c r="J233" s="94" t="s">
        <v>5421</v>
      </c>
      <c r="K233" s="22" t="s">
        <v>5422</v>
      </c>
      <c r="L233" s="22">
        <v>0</v>
      </c>
      <c r="M233" s="22" t="s">
        <v>11021</v>
      </c>
      <c r="N233" s="22">
        <v>255</v>
      </c>
      <c r="O233" s="22">
        <v>70</v>
      </c>
      <c r="P233" s="22" t="s">
        <v>3749</v>
      </c>
      <c r="R233" s="22" t="s">
        <v>10705</v>
      </c>
      <c r="S233" s="22" t="s">
        <v>2061</v>
      </c>
      <c r="T233" s="21" t="s">
        <v>2024</v>
      </c>
      <c r="U233" s="21">
        <v>4080</v>
      </c>
      <c r="V233" s="22">
        <v>0.1</v>
      </c>
      <c r="W233" s="22">
        <v>0.1</v>
      </c>
      <c r="X233" s="21" t="s">
        <v>2058</v>
      </c>
      <c r="Z233" s="21">
        <f t="shared" si="10"/>
        <v>1039</v>
      </c>
      <c r="AA233" s="21">
        <v>0</v>
      </c>
      <c r="AB233" s="21">
        <v>0</v>
      </c>
      <c r="AC233" s="21">
        <v>0</v>
      </c>
      <c r="AD233" s="21">
        <v>0</v>
      </c>
      <c r="AE233" s="21">
        <v>0</v>
      </c>
      <c r="AF233" s="21">
        <v>0</v>
      </c>
      <c r="AG233" s="21">
        <v>0</v>
      </c>
      <c r="AH233" s="21">
        <v>0</v>
      </c>
      <c r="AI233" s="21">
        <v>0</v>
      </c>
      <c r="AJ233" s="17" t="str">
        <f t="shared" si="11"/>
        <v>1039,0,0,0,0,0,0,0,0,0</v>
      </c>
      <c r="AK233" s="22" t="s">
        <v>9861</v>
      </c>
      <c r="AL233" s="22" t="s">
        <v>2016</v>
      </c>
      <c r="AQ233" s="21">
        <v>0</v>
      </c>
      <c r="AR233" s="21">
        <v>25</v>
      </c>
      <c r="AS233" s="21">
        <v>0</v>
      </c>
    </row>
    <row r="234" spans="1:45" x14ac:dyDescent="0.25">
      <c r="A234" s="21">
        <v>233</v>
      </c>
      <c r="B234" t="s">
        <v>6941</v>
      </c>
      <c r="C234" s="21">
        <v>1040</v>
      </c>
      <c r="D234" t="s">
        <v>267</v>
      </c>
      <c r="E234" t="s">
        <v>10755</v>
      </c>
      <c r="F234" s="21" t="str">
        <f t="shared" si="12"/>
        <v>KAIMIN</v>
      </c>
      <c r="G234" s="21" t="s">
        <v>179</v>
      </c>
      <c r="H234" s="21" t="s">
        <v>193</v>
      </c>
      <c r="I234" s="22" t="s">
        <v>4588</v>
      </c>
      <c r="J234" s="94" t="s">
        <v>5421</v>
      </c>
      <c r="K234" s="22" t="s">
        <v>5422</v>
      </c>
      <c r="L234" s="22">
        <v>0</v>
      </c>
      <c r="M234" s="22" t="s">
        <v>11021</v>
      </c>
      <c r="N234" s="22">
        <v>255</v>
      </c>
      <c r="O234" s="22">
        <v>70</v>
      </c>
      <c r="P234" s="22" t="s">
        <v>3749</v>
      </c>
      <c r="R234" s="22" t="s">
        <v>10705</v>
      </c>
      <c r="S234" s="22" t="s">
        <v>2061</v>
      </c>
      <c r="T234" s="21" t="s">
        <v>2024</v>
      </c>
      <c r="U234" s="21">
        <v>4080</v>
      </c>
      <c r="V234" s="22">
        <v>0.1</v>
      </c>
      <c r="W234" s="22">
        <v>0.1</v>
      </c>
      <c r="X234" s="21" t="s">
        <v>2058</v>
      </c>
      <c r="Z234" s="21">
        <f t="shared" si="10"/>
        <v>1040</v>
      </c>
      <c r="AA234" s="21">
        <v>0</v>
      </c>
      <c r="AB234" s="21">
        <v>0</v>
      </c>
      <c r="AC234" s="21">
        <v>0</v>
      </c>
      <c r="AD234" s="21">
        <v>0</v>
      </c>
      <c r="AE234" s="21">
        <v>0</v>
      </c>
      <c r="AF234" s="21">
        <v>0</v>
      </c>
      <c r="AG234" s="21">
        <v>0</v>
      </c>
      <c r="AH234" s="21">
        <v>0</v>
      </c>
      <c r="AI234" s="21">
        <v>0</v>
      </c>
      <c r="AJ234" s="17" t="str">
        <f t="shared" si="11"/>
        <v>1040,0,0,0,0,0,0,0,0,0</v>
      </c>
      <c r="AK234" s="22" t="s">
        <v>9861</v>
      </c>
      <c r="AL234" s="22" t="s">
        <v>2016</v>
      </c>
      <c r="AQ234" s="21">
        <v>0</v>
      </c>
      <c r="AR234" s="21">
        <v>25</v>
      </c>
      <c r="AS234" s="21">
        <v>0</v>
      </c>
    </row>
    <row r="235" spans="1:45" x14ac:dyDescent="0.25">
      <c r="A235" s="21">
        <v>234</v>
      </c>
      <c r="B235" t="s">
        <v>6941</v>
      </c>
      <c r="C235" s="21">
        <v>1041</v>
      </c>
      <c r="D235" t="s">
        <v>268</v>
      </c>
      <c r="E235" t="s">
        <v>10733</v>
      </c>
      <c r="F235" s="21" t="str">
        <f t="shared" si="12"/>
        <v>CRYONA</v>
      </c>
      <c r="G235" s="21" t="s">
        <v>188</v>
      </c>
      <c r="H235" s="21" t="s">
        <v>179</v>
      </c>
      <c r="I235" s="22" t="s">
        <v>4588</v>
      </c>
      <c r="J235" s="94" t="s">
        <v>5421</v>
      </c>
      <c r="K235" s="22" t="s">
        <v>5422</v>
      </c>
      <c r="L235" s="22">
        <v>0</v>
      </c>
      <c r="M235" s="22" t="s">
        <v>11021</v>
      </c>
      <c r="N235" s="22">
        <v>255</v>
      </c>
      <c r="O235" s="22">
        <v>70</v>
      </c>
      <c r="P235" s="22" t="s">
        <v>3749</v>
      </c>
      <c r="R235" s="22" t="s">
        <v>10705</v>
      </c>
      <c r="S235" s="22" t="s">
        <v>2061</v>
      </c>
      <c r="T235" s="21" t="s">
        <v>2024</v>
      </c>
      <c r="U235" s="21">
        <v>4080</v>
      </c>
      <c r="V235" s="22">
        <v>0.1</v>
      </c>
      <c r="W235" s="22">
        <v>0.1</v>
      </c>
      <c r="X235" s="21" t="s">
        <v>2058</v>
      </c>
      <c r="Z235" s="21">
        <f t="shared" si="10"/>
        <v>1041</v>
      </c>
      <c r="AA235" s="21">
        <v>0</v>
      </c>
      <c r="AB235" s="21">
        <v>0</v>
      </c>
      <c r="AC235" s="21">
        <v>0</v>
      </c>
      <c r="AD235" s="21">
        <v>0</v>
      </c>
      <c r="AE235" s="21">
        <v>0</v>
      </c>
      <c r="AF235" s="21">
        <v>0</v>
      </c>
      <c r="AG235" s="21">
        <v>0</v>
      </c>
      <c r="AH235" s="21">
        <v>0</v>
      </c>
      <c r="AI235" s="21">
        <v>0</v>
      </c>
      <c r="AJ235" s="17" t="str">
        <f t="shared" si="11"/>
        <v>1041,0,0,0,0,0,0,0,0,0</v>
      </c>
      <c r="AK235" s="22" t="s">
        <v>9861</v>
      </c>
      <c r="AL235" s="22" t="s">
        <v>2016</v>
      </c>
      <c r="AQ235" s="21">
        <v>0</v>
      </c>
      <c r="AR235" s="21">
        <v>25</v>
      </c>
      <c r="AS235" s="21">
        <v>0</v>
      </c>
    </row>
    <row r="236" spans="1:45" x14ac:dyDescent="0.25">
      <c r="A236" s="21">
        <v>235</v>
      </c>
      <c r="B236" t="s">
        <v>6941</v>
      </c>
      <c r="C236" s="21">
        <v>1042</v>
      </c>
      <c r="D236" t="s">
        <v>10735</v>
      </c>
      <c r="E236" t="s">
        <v>10736</v>
      </c>
      <c r="F236" s="21" t="str">
        <f t="shared" si="12"/>
        <v>TUNCHI</v>
      </c>
      <c r="G236" s="21" t="s">
        <v>188</v>
      </c>
      <c r="H236" s="21" t="s">
        <v>181</v>
      </c>
      <c r="I236" s="22" t="s">
        <v>4588</v>
      </c>
      <c r="J236" s="94" t="s">
        <v>5421</v>
      </c>
      <c r="K236" s="22" t="s">
        <v>5422</v>
      </c>
      <c r="L236" s="22">
        <v>0</v>
      </c>
      <c r="M236" s="22" t="s">
        <v>11021</v>
      </c>
      <c r="N236" s="22">
        <v>255</v>
      </c>
      <c r="O236" s="22">
        <v>70</v>
      </c>
      <c r="P236" s="22" t="s">
        <v>3749</v>
      </c>
      <c r="R236" s="22" t="s">
        <v>10705</v>
      </c>
      <c r="S236" s="22" t="s">
        <v>2061</v>
      </c>
      <c r="T236" s="21" t="s">
        <v>2024</v>
      </c>
      <c r="U236" s="21">
        <v>4080</v>
      </c>
      <c r="V236" s="22">
        <v>0.1</v>
      </c>
      <c r="W236" s="22">
        <v>0.1</v>
      </c>
      <c r="X236" s="21" t="s">
        <v>2058</v>
      </c>
      <c r="Z236" s="21">
        <f t="shared" si="10"/>
        <v>1042</v>
      </c>
      <c r="AA236" s="21">
        <v>0</v>
      </c>
      <c r="AB236" s="21">
        <v>0</v>
      </c>
      <c r="AC236" s="21">
        <v>0</v>
      </c>
      <c r="AD236" s="21">
        <v>0</v>
      </c>
      <c r="AE236" s="21">
        <v>0</v>
      </c>
      <c r="AF236" s="21">
        <v>0</v>
      </c>
      <c r="AG236" s="21">
        <v>0</v>
      </c>
      <c r="AH236" s="21">
        <v>0</v>
      </c>
      <c r="AI236" s="21">
        <v>0</v>
      </c>
      <c r="AJ236" s="17" t="str">
        <f t="shared" si="11"/>
        <v>1042,0,0,0,0,0,0,0,0,0</v>
      </c>
      <c r="AK236" s="22" t="s">
        <v>9861</v>
      </c>
      <c r="AL236" s="22" t="s">
        <v>2016</v>
      </c>
      <c r="AQ236" s="21">
        <v>0</v>
      </c>
      <c r="AR236" s="21">
        <v>25</v>
      </c>
      <c r="AS236" s="21">
        <v>0</v>
      </c>
    </row>
    <row r="237" spans="1:45" x14ac:dyDescent="0.25">
      <c r="A237" s="21">
        <v>236</v>
      </c>
      <c r="B237" t="s">
        <v>6941</v>
      </c>
      <c r="C237" s="21">
        <v>1043</v>
      </c>
      <c r="D237" t="s">
        <v>270</v>
      </c>
      <c r="E237" t="s">
        <v>270</v>
      </c>
      <c r="F237" s="21" t="str">
        <f t="shared" si="12"/>
        <v>MIRTHAYU</v>
      </c>
      <c r="G237" s="21" t="s">
        <v>188</v>
      </c>
      <c r="H237" s="21" t="s">
        <v>184</v>
      </c>
      <c r="I237" s="22" t="s">
        <v>4588</v>
      </c>
      <c r="J237" s="94" t="s">
        <v>5421</v>
      </c>
      <c r="K237" s="22" t="s">
        <v>5422</v>
      </c>
      <c r="L237" s="22">
        <v>0</v>
      </c>
      <c r="M237" s="22" t="s">
        <v>11021</v>
      </c>
      <c r="N237" s="22">
        <v>255</v>
      </c>
      <c r="O237" s="22">
        <v>70</v>
      </c>
      <c r="P237" s="22" t="s">
        <v>3749</v>
      </c>
      <c r="R237" s="22" t="s">
        <v>10705</v>
      </c>
      <c r="S237" s="22" t="s">
        <v>2061</v>
      </c>
      <c r="T237" s="21" t="s">
        <v>2024</v>
      </c>
      <c r="U237" s="21">
        <v>4080</v>
      </c>
      <c r="V237" s="22">
        <v>0.1</v>
      </c>
      <c r="W237" s="22">
        <v>0.1</v>
      </c>
      <c r="X237" s="21" t="s">
        <v>2058</v>
      </c>
      <c r="Z237" s="21">
        <f t="shared" si="10"/>
        <v>1043</v>
      </c>
      <c r="AA237" s="21">
        <v>0</v>
      </c>
      <c r="AB237" s="21">
        <v>0</v>
      </c>
      <c r="AC237" s="21">
        <v>0</v>
      </c>
      <c r="AD237" s="21">
        <v>0</v>
      </c>
      <c r="AE237" s="21">
        <v>0</v>
      </c>
      <c r="AF237" s="21">
        <v>0</v>
      </c>
      <c r="AG237" s="21">
        <v>0</v>
      </c>
      <c r="AH237" s="21">
        <v>0</v>
      </c>
      <c r="AI237" s="21">
        <v>0</v>
      </c>
      <c r="AJ237" s="17" t="str">
        <f t="shared" si="11"/>
        <v>1043,0,0,0,0,0,0,0,0,0</v>
      </c>
      <c r="AK237" s="22" t="s">
        <v>9861</v>
      </c>
      <c r="AL237" s="22" t="s">
        <v>2016</v>
      </c>
      <c r="AQ237" s="21">
        <v>0</v>
      </c>
      <c r="AR237" s="21">
        <v>25</v>
      </c>
      <c r="AS237" s="21">
        <v>0</v>
      </c>
    </row>
    <row r="238" spans="1:45" x14ac:dyDescent="0.25">
      <c r="A238" s="21">
        <v>237</v>
      </c>
      <c r="B238" t="s">
        <v>6941</v>
      </c>
      <c r="C238" s="21">
        <v>1044</v>
      </c>
      <c r="D238" t="s">
        <v>269</v>
      </c>
      <c r="E238" t="s">
        <v>10737</v>
      </c>
      <c r="F238" s="21" t="str">
        <f t="shared" si="12"/>
        <v>DLACKHAT</v>
      </c>
      <c r="G238" s="21" t="s">
        <v>188</v>
      </c>
      <c r="H238" s="21" t="s">
        <v>190</v>
      </c>
      <c r="I238" s="22" t="s">
        <v>4588</v>
      </c>
      <c r="J238" s="94" t="s">
        <v>5421</v>
      </c>
      <c r="K238" s="22" t="s">
        <v>5422</v>
      </c>
      <c r="L238" s="22">
        <v>0</v>
      </c>
      <c r="M238" s="22" t="s">
        <v>11021</v>
      </c>
      <c r="N238" s="22">
        <v>255</v>
      </c>
      <c r="O238" s="22">
        <v>70</v>
      </c>
      <c r="P238" s="22" t="s">
        <v>3749</v>
      </c>
      <c r="R238" s="22" t="s">
        <v>10705</v>
      </c>
      <c r="S238" s="22" t="s">
        <v>2061</v>
      </c>
      <c r="T238" s="21" t="s">
        <v>2024</v>
      </c>
      <c r="U238" s="21">
        <v>4080</v>
      </c>
      <c r="V238" s="22">
        <v>0.1</v>
      </c>
      <c r="W238" s="22">
        <v>0.1</v>
      </c>
      <c r="X238" s="21" t="s">
        <v>2058</v>
      </c>
      <c r="Z238" s="21">
        <f t="shared" si="10"/>
        <v>1044</v>
      </c>
      <c r="AA238" s="21">
        <v>0</v>
      </c>
      <c r="AB238" s="21">
        <v>0</v>
      </c>
      <c r="AC238" s="21">
        <v>0</v>
      </c>
      <c r="AD238" s="21">
        <v>0</v>
      </c>
      <c r="AE238" s="21">
        <v>0</v>
      </c>
      <c r="AF238" s="21">
        <v>0</v>
      </c>
      <c r="AG238" s="21">
        <v>0</v>
      </c>
      <c r="AH238" s="21">
        <v>0</v>
      </c>
      <c r="AI238" s="21">
        <v>0</v>
      </c>
      <c r="AJ238" s="17" t="str">
        <f t="shared" si="11"/>
        <v>1044,0,0,0,0,0,0,0,0,0</v>
      </c>
      <c r="AK238" s="22" t="s">
        <v>9861</v>
      </c>
      <c r="AL238" s="22" t="s">
        <v>2016</v>
      </c>
      <c r="AQ238" s="21">
        <v>0</v>
      </c>
      <c r="AR238" s="21">
        <v>25</v>
      </c>
      <c r="AS238" s="21">
        <v>0</v>
      </c>
    </row>
    <row r="239" spans="1:45" x14ac:dyDescent="0.25">
      <c r="A239" s="21">
        <v>238</v>
      </c>
      <c r="B239" t="s">
        <v>6941</v>
      </c>
      <c r="C239" s="21">
        <v>1045</v>
      </c>
      <c r="D239" t="s">
        <v>10918</v>
      </c>
      <c r="E239" t="s">
        <v>10754</v>
      </c>
      <c r="F239" s="21" t="str">
        <f t="shared" si="12"/>
        <v>SPAIRE</v>
      </c>
      <c r="G239" s="21" t="s">
        <v>178</v>
      </c>
      <c r="H239" s="21" t="s">
        <v>188</v>
      </c>
      <c r="I239" s="22" t="s">
        <v>4588</v>
      </c>
      <c r="J239" s="94" t="s">
        <v>5421</v>
      </c>
      <c r="K239" s="22" t="s">
        <v>5422</v>
      </c>
      <c r="L239" s="22">
        <v>0</v>
      </c>
      <c r="M239" s="22" t="s">
        <v>11021</v>
      </c>
      <c r="N239" s="22">
        <v>255</v>
      </c>
      <c r="O239" s="22">
        <v>70</v>
      </c>
      <c r="P239" s="22" t="s">
        <v>3749</v>
      </c>
      <c r="R239" s="22" t="s">
        <v>10705</v>
      </c>
      <c r="S239" s="22" t="s">
        <v>2061</v>
      </c>
      <c r="T239" s="21" t="s">
        <v>2024</v>
      </c>
      <c r="U239" s="21">
        <v>4080</v>
      </c>
      <c r="V239" s="22">
        <v>0.1</v>
      </c>
      <c r="W239" s="22">
        <v>0.1</v>
      </c>
      <c r="X239" s="21" t="s">
        <v>2058</v>
      </c>
      <c r="Z239" s="21">
        <f t="shared" si="10"/>
        <v>1045</v>
      </c>
      <c r="AA239" s="21">
        <v>0</v>
      </c>
      <c r="AB239" s="21">
        <v>0</v>
      </c>
      <c r="AC239" s="21">
        <v>0</v>
      </c>
      <c r="AD239" s="21">
        <v>0</v>
      </c>
      <c r="AE239" s="21">
        <v>0</v>
      </c>
      <c r="AF239" s="21">
        <v>0</v>
      </c>
      <c r="AG239" s="21">
        <v>0</v>
      </c>
      <c r="AH239" s="21">
        <v>0</v>
      </c>
      <c r="AI239" s="21">
        <v>0</v>
      </c>
      <c r="AJ239" s="17" t="str">
        <f t="shared" si="11"/>
        <v>1045,0,0,0,0,0,0,0,0,0</v>
      </c>
      <c r="AK239" s="22" t="s">
        <v>9861</v>
      </c>
      <c r="AL239" s="22" t="s">
        <v>2016</v>
      </c>
      <c r="AQ239" s="21">
        <v>0</v>
      </c>
      <c r="AR239" s="21">
        <v>25</v>
      </c>
      <c r="AS239" s="21">
        <v>0</v>
      </c>
    </row>
    <row r="240" spans="1:45" x14ac:dyDescent="0.25">
      <c r="A240" s="21">
        <v>239</v>
      </c>
      <c r="B240" t="s">
        <v>6941</v>
      </c>
      <c r="C240" s="21">
        <v>1046</v>
      </c>
      <c r="D240" t="s">
        <v>273</v>
      </c>
      <c r="E240" t="s">
        <v>10734</v>
      </c>
      <c r="F240" s="21" t="str">
        <f t="shared" si="12"/>
        <v>FURNTAIN</v>
      </c>
      <c r="G240" s="21" t="s">
        <v>178</v>
      </c>
      <c r="H240" s="21" t="s">
        <v>184</v>
      </c>
      <c r="I240" s="22" t="s">
        <v>4588</v>
      </c>
      <c r="J240" s="94" t="s">
        <v>5421</v>
      </c>
      <c r="K240" s="22" t="s">
        <v>5422</v>
      </c>
      <c r="L240" s="22">
        <v>0</v>
      </c>
      <c r="M240" s="22" t="s">
        <v>11021</v>
      </c>
      <c r="N240" s="22">
        <v>255</v>
      </c>
      <c r="O240" s="22">
        <v>70</v>
      </c>
      <c r="P240" s="22" t="s">
        <v>3749</v>
      </c>
      <c r="R240" s="22" t="s">
        <v>10705</v>
      </c>
      <c r="S240" s="22" t="s">
        <v>2061</v>
      </c>
      <c r="T240" s="21" t="s">
        <v>2024</v>
      </c>
      <c r="U240" s="21">
        <v>4080</v>
      </c>
      <c r="V240" s="22">
        <v>0.1</v>
      </c>
      <c r="W240" s="22">
        <v>0.1</v>
      </c>
      <c r="X240" s="21" t="s">
        <v>2058</v>
      </c>
      <c r="Z240" s="21">
        <f t="shared" si="10"/>
        <v>1046</v>
      </c>
      <c r="AA240" s="21">
        <v>0</v>
      </c>
      <c r="AB240" s="21">
        <v>0</v>
      </c>
      <c r="AC240" s="21">
        <v>0</v>
      </c>
      <c r="AD240" s="21">
        <v>0</v>
      </c>
      <c r="AE240" s="21">
        <v>0</v>
      </c>
      <c r="AF240" s="21">
        <v>0</v>
      </c>
      <c r="AG240" s="21">
        <v>0</v>
      </c>
      <c r="AH240" s="21">
        <v>0</v>
      </c>
      <c r="AI240" s="21">
        <v>0</v>
      </c>
      <c r="AJ240" s="17" t="str">
        <f t="shared" si="11"/>
        <v>1046,0,0,0,0,0,0,0,0,0</v>
      </c>
      <c r="AK240" s="22" t="s">
        <v>9861</v>
      </c>
      <c r="AL240" s="22" t="s">
        <v>2016</v>
      </c>
      <c r="AQ240" s="21">
        <v>0</v>
      </c>
      <c r="AR240" s="21">
        <v>25</v>
      </c>
      <c r="AS240" s="21">
        <v>0</v>
      </c>
    </row>
    <row r="241" spans="1:45" x14ac:dyDescent="0.25">
      <c r="A241" s="21">
        <v>240</v>
      </c>
      <c r="B241" t="s">
        <v>6941</v>
      </c>
      <c r="C241" s="21">
        <v>1047</v>
      </c>
      <c r="D241" t="s">
        <v>274</v>
      </c>
      <c r="E241" t="s">
        <v>10745</v>
      </c>
      <c r="F241" s="21" t="str">
        <f t="shared" si="12"/>
        <v>DEVULL</v>
      </c>
      <c r="G241" s="21" t="s">
        <v>178</v>
      </c>
      <c r="H241" s="21" t="s">
        <v>190</v>
      </c>
      <c r="I241" s="22" t="s">
        <v>4588</v>
      </c>
      <c r="J241" s="94" t="s">
        <v>5421</v>
      </c>
      <c r="K241" s="22" t="s">
        <v>5422</v>
      </c>
      <c r="L241" s="22">
        <v>0</v>
      </c>
      <c r="M241" s="22" t="s">
        <v>11021</v>
      </c>
      <c r="N241" s="22">
        <v>255</v>
      </c>
      <c r="O241" s="22">
        <v>70</v>
      </c>
      <c r="P241" s="22" t="s">
        <v>3749</v>
      </c>
      <c r="R241" s="22" t="s">
        <v>10705</v>
      </c>
      <c r="S241" s="22" t="s">
        <v>2061</v>
      </c>
      <c r="T241" s="21" t="s">
        <v>2024</v>
      </c>
      <c r="U241" s="21">
        <v>4080</v>
      </c>
      <c r="V241" s="22">
        <v>0.1</v>
      </c>
      <c r="W241" s="22">
        <v>0.1</v>
      </c>
      <c r="X241" s="21" t="s">
        <v>2058</v>
      </c>
      <c r="Z241" s="21">
        <f t="shared" si="10"/>
        <v>1047</v>
      </c>
      <c r="AA241" s="21">
        <v>0</v>
      </c>
      <c r="AB241" s="21">
        <v>0</v>
      </c>
      <c r="AC241" s="21">
        <v>0</v>
      </c>
      <c r="AD241" s="21">
        <v>0</v>
      </c>
      <c r="AE241" s="21">
        <v>0</v>
      </c>
      <c r="AF241" s="21">
        <v>0</v>
      </c>
      <c r="AG241" s="21">
        <v>0</v>
      </c>
      <c r="AH241" s="21">
        <v>0</v>
      </c>
      <c r="AI241" s="21">
        <v>0</v>
      </c>
      <c r="AJ241" s="17" t="str">
        <f t="shared" si="11"/>
        <v>1047,0,0,0,0,0,0,0,0,0</v>
      </c>
      <c r="AK241" s="22" t="s">
        <v>9861</v>
      </c>
      <c r="AL241" s="22" t="s">
        <v>2016</v>
      </c>
      <c r="AQ241" s="21">
        <v>0</v>
      </c>
      <c r="AR241" s="21">
        <v>25</v>
      </c>
      <c r="AS241" s="21">
        <v>0</v>
      </c>
    </row>
    <row r="242" spans="1:45" x14ac:dyDescent="0.25">
      <c r="A242" s="21">
        <v>241</v>
      </c>
      <c r="B242" t="s">
        <v>6941</v>
      </c>
      <c r="C242" s="21">
        <v>1048</v>
      </c>
      <c r="D242" t="s">
        <v>272</v>
      </c>
      <c r="E242" t="s">
        <v>10749</v>
      </c>
      <c r="F242" s="21" t="str">
        <f t="shared" si="12"/>
        <v>BLAZOOD</v>
      </c>
      <c r="G242" s="21" t="s">
        <v>178</v>
      </c>
      <c r="H242" s="21" t="s">
        <v>181</v>
      </c>
      <c r="I242" s="22" t="s">
        <v>4588</v>
      </c>
      <c r="J242" s="94" t="s">
        <v>5421</v>
      </c>
      <c r="K242" s="22" t="s">
        <v>5422</v>
      </c>
      <c r="L242" s="22">
        <v>0</v>
      </c>
      <c r="M242" s="22" t="s">
        <v>11021</v>
      </c>
      <c r="N242" s="22">
        <v>255</v>
      </c>
      <c r="O242" s="22">
        <v>70</v>
      </c>
      <c r="P242" s="22" t="s">
        <v>3749</v>
      </c>
      <c r="R242" s="22" t="s">
        <v>10705</v>
      </c>
      <c r="S242" s="22" t="s">
        <v>2061</v>
      </c>
      <c r="T242" s="21" t="s">
        <v>2024</v>
      </c>
      <c r="U242" s="21">
        <v>4080</v>
      </c>
      <c r="V242" s="22">
        <v>0.1</v>
      </c>
      <c r="W242" s="22">
        <v>0.1</v>
      </c>
      <c r="X242" s="21" t="s">
        <v>2058</v>
      </c>
      <c r="Z242" s="21">
        <f t="shared" si="10"/>
        <v>1048</v>
      </c>
      <c r="AA242" s="21">
        <v>0</v>
      </c>
      <c r="AB242" s="21">
        <v>0</v>
      </c>
      <c r="AC242" s="21">
        <v>0</v>
      </c>
      <c r="AD242" s="21">
        <v>0</v>
      </c>
      <c r="AE242" s="21">
        <v>0</v>
      </c>
      <c r="AF242" s="21">
        <v>0</v>
      </c>
      <c r="AG242" s="21">
        <v>0</v>
      </c>
      <c r="AH242" s="21">
        <v>0</v>
      </c>
      <c r="AI242" s="21">
        <v>0</v>
      </c>
      <c r="AJ242" s="17" t="str">
        <f t="shared" si="11"/>
        <v>1048,0,0,0,0,0,0,0,0,0</v>
      </c>
      <c r="AK242" s="22" t="s">
        <v>9861</v>
      </c>
      <c r="AL242" s="22" t="s">
        <v>2016</v>
      </c>
      <c r="AQ242" s="21">
        <v>0</v>
      </c>
      <c r="AR242" s="21">
        <v>25</v>
      </c>
      <c r="AS242" s="21">
        <v>0</v>
      </c>
    </row>
    <row r="243" spans="1:45" x14ac:dyDescent="0.25">
      <c r="A243" s="21">
        <v>242</v>
      </c>
      <c r="B243" t="s">
        <v>6941</v>
      </c>
      <c r="C243" s="21">
        <v>1049</v>
      </c>
      <c r="D243" t="s">
        <v>10746</v>
      </c>
      <c r="E243" t="s">
        <v>10748</v>
      </c>
      <c r="F243" s="21" t="str">
        <f t="shared" si="12"/>
        <v>FLOZEN</v>
      </c>
      <c r="G243" s="21" t="s">
        <v>170</v>
      </c>
      <c r="H243" s="21" t="s">
        <v>164</v>
      </c>
      <c r="I243" s="22" t="s">
        <v>4588</v>
      </c>
      <c r="J243" s="94" t="s">
        <v>5421</v>
      </c>
      <c r="K243" s="22" t="s">
        <v>5422</v>
      </c>
      <c r="L243" s="22">
        <v>0</v>
      </c>
      <c r="M243" s="22" t="s">
        <v>11021</v>
      </c>
      <c r="N243" s="22">
        <v>255</v>
      </c>
      <c r="O243" s="22">
        <v>70</v>
      </c>
      <c r="P243" s="22" t="s">
        <v>3749</v>
      </c>
      <c r="R243" s="22" t="s">
        <v>10705</v>
      </c>
      <c r="S243" s="22" t="s">
        <v>2061</v>
      </c>
      <c r="T243" s="21" t="s">
        <v>2024</v>
      </c>
      <c r="U243" s="21">
        <v>4080</v>
      </c>
      <c r="V243" s="22">
        <v>0.1</v>
      </c>
      <c r="W243" s="22">
        <v>0.1</v>
      </c>
      <c r="X243" s="21" t="s">
        <v>2058</v>
      </c>
      <c r="Z243" s="21">
        <f t="shared" si="10"/>
        <v>1049</v>
      </c>
      <c r="AA243" s="21">
        <v>0</v>
      </c>
      <c r="AB243" s="21">
        <v>0</v>
      </c>
      <c r="AC243" s="21">
        <v>0</v>
      </c>
      <c r="AD243" s="21">
        <v>0</v>
      </c>
      <c r="AE243" s="21">
        <v>0</v>
      </c>
      <c r="AF243" s="21">
        <v>0</v>
      </c>
      <c r="AG243" s="21">
        <v>0</v>
      </c>
      <c r="AH243" s="21">
        <v>0</v>
      </c>
      <c r="AI243" s="21">
        <v>0</v>
      </c>
      <c r="AJ243" s="17" t="str">
        <f t="shared" si="11"/>
        <v>1049,0,0,0,0,0,0,0,0,0</v>
      </c>
      <c r="AK243" s="22" t="s">
        <v>9861</v>
      </c>
      <c r="AL243" s="22" t="s">
        <v>2016</v>
      </c>
      <c r="AQ243" s="21">
        <v>0</v>
      </c>
      <c r="AR243" s="21">
        <v>25</v>
      </c>
      <c r="AS243" s="21">
        <v>0</v>
      </c>
    </row>
    <row r="244" spans="1:45" x14ac:dyDescent="0.25">
      <c r="A244" s="21">
        <v>243</v>
      </c>
      <c r="B244" t="s">
        <v>6941</v>
      </c>
      <c r="C244" s="21">
        <v>1050</v>
      </c>
      <c r="D244" t="s">
        <v>9623</v>
      </c>
      <c r="E244" t="s">
        <v>10747</v>
      </c>
      <c r="F244" s="21" t="str">
        <f t="shared" si="12"/>
        <v>TRANCETULA</v>
      </c>
      <c r="G244" s="21" t="s">
        <v>170</v>
      </c>
      <c r="H244" s="21" t="s">
        <v>186</v>
      </c>
      <c r="I244" s="22" t="s">
        <v>4588</v>
      </c>
      <c r="J244" s="94" t="s">
        <v>5421</v>
      </c>
      <c r="K244" s="22" t="s">
        <v>5422</v>
      </c>
      <c r="L244" s="22">
        <v>0</v>
      </c>
      <c r="M244" s="22" t="s">
        <v>11021</v>
      </c>
      <c r="N244" s="22">
        <v>255</v>
      </c>
      <c r="O244" s="22">
        <v>70</v>
      </c>
      <c r="P244" s="22" t="s">
        <v>3749</v>
      </c>
      <c r="R244" s="22" t="s">
        <v>10705</v>
      </c>
      <c r="S244" s="22" t="s">
        <v>2061</v>
      </c>
      <c r="T244" s="21" t="s">
        <v>2024</v>
      </c>
      <c r="U244" s="21">
        <v>4080</v>
      </c>
      <c r="V244" s="22">
        <v>0.1</v>
      </c>
      <c r="W244" s="22">
        <v>0.1</v>
      </c>
      <c r="X244" s="21" t="s">
        <v>2058</v>
      </c>
      <c r="Z244" s="21">
        <f t="shared" si="10"/>
        <v>1050</v>
      </c>
      <c r="AA244" s="21">
        <v>0</v>
      </c>
      <c r="AB244" s="21">
        <v>0</v>
      </c>
      <c r="AC244" s="21">
        <v>0</v>
      </c>
      <c r="AD244" s="21">
        <v>0</v>
      </c>
      <c r="AE244" s="21">
        <v>0</v>
      </c>
      <c r="AF244" s="21">
        <v>0</v>
      </c>
      <c r="AG244" s="21">
        <v>0</v>
      </c>
      <c r="AH244" s="21">
        <v>0</v>
      </c>
      <c r="AI244" s="21">
        <v>0</v>
      </c>
      <c r="AJ244" s="17" t="str">
        <f t="shared" si="11"/>
        <v>1050,0,0,0,0,0,0,0,0,0</v>
      </c>
      <c r="AK244" s="22" t="s">
        <v>9861</v>
      </c>
      <c r="AL244" s="22" t="s">
        <v>2016</v>
      </c>
      <c r="AQ244" s="21">
        <v>0</v>
      </c>
      <c r="AR244" s="21">
        <v>25</v>
      </c>
      <c r="AS244" s="21">
        <v>0</v>
      </c>
    </row>
    <row r="245" spans="1:45" x14ac:dyDescent="0.25">
      <c r="A245" s="21">
        <v>244</v>
      </c>
      <c r="B245" t="s">
        <v>6941</v>
      </c>
      <c r="C245" s="21">
        <v>1051</v>
      </c>
      <c r="D245" t="s">
        <v>7223</v>
      </c>
      <c r="E245" t="s">
        <v>10753</v>
      </c>
      <c r="F245" s="21" t="str">
        <f t="shared" si="12"/>
        <v>OBSCURIO</v>
      </c>
      <c r="G245" s="21" t="s">
        <v>170</v>
      </c>
      <c r="H245" s="21" t="s">
        <v>190</v>
      </c>
      <c r="I245" s="22" t="s">
        <v>4588</v>
      </c>
      <c r="J245" s="94" t="s">
        <v>5421</v>
      </c>
      <c r="K245" s="22" t="s">
        <v>5422</v>
      </c>
      <c r="L245" s="22">
        <v>0</v>
      </c>
      <c r="M245" s="22" t="s">
        <v>11021</v>
      </c>
      <c r="N245" s="22">
        <v>255</v>
      </c>
      <c r="O245" s="22">
        <v>70</v>
      </c>
      <c r="P245" s="22" t="s">
        <v>3749</v>
      </c>
      <c r="R245" s="22" t="s">
        <v>10705</v>
      </c>
      <c r="S245" s="22" t="s">
        <v>2061</v>
      </c>
      <c r="T245" s="21" t="s">
        <v>2024</v>
      </c>
      <c r="U245" s="21">
        <v>4080</v>
      </c>
      <c r="V245" s="22">
        <v>0.1</v>
      </c>
      <c r="W245" s="22">
        <v>0.1</v>
      </c>
      <c r="X245" s="21" t="s">
        <v>2058</v>
      </c>
      <c r="Z245" s="21">
        <f t="shared" si="10"/>
        <v>1051</v>
      </c>
      <c r="AA245" s="21">
        <v>0</v>
      </c>
      <c r="AB245" s="21">
        <v>0</v>
      </c>
      <c r="AC245" s="21">
        <v>0</v>
      </c>
      <c r="AD245" s="21">
        <v>0</v>
      </c>
      <c r="AE245" s="21">
        <v>0</v>
      </c>
      <c r="AF245" s="21">
        <v>0</v>
      </c>
      <c r="AG245" s="21">
        <v>0</v>
      </c>
      <c r="AH245" s="21">
        <v>0</v>
      </c>
      <c r="AI245" s="21">
        <v>0</v>
      </c>
      <c r="AJ245" s="17" t="str">
        <f t="shared" si="11"/>
        <v>1051,0,0,0,0,0,0,0,0,0</v>
      </c>
      <c r="AK245" s="22" t="s">
        <v>9861</v>
      </c>
      <c r="AL245" s="22" t="s">
        <v>2016</v>
      </c>
      <c r="AQ245" s="21">
        <v>0</v>
      </c>
      <c r="AR245" s="21">
        <v>25</v>
      </c>
      <c r="AS245" s="21">
        <v>0</v>
      </c>
    </row>
    <row r="246" spans="1:45" x14ac:dyDescent="0.25">
      <c r="A246" s="21">
        <v>245</v>
      </c>
      <c r="B246" t="s">
        <v>6941</v>
      </c>
      <c r="C246" s="21">
        <v>1052</v>
      </c>
      <c r="D246" t="s">
        <v>10750</v>
      </c>
      <c r="E246" t="s">
        <v>10752</v>
      </c>
      <c r="F246" s="21" t="str">
        <f t="shared" si="12"/>
        <v>BEELZERPION</v>
      </c>
      <c r="G246" s="21" t="s">
        <v>170</v>
      </c>
      <c r="H246" s="21" t="s">
        <v>189</v>
      </c>
      <c r="I246" s="22" t="s">
        <v>4588</v>
      </c>
      <c r="J246" s="94" t="s">
        <v>5421</v>
      </c>
      <c r="K246" s="22" t="s">
        <v>5422</v>
      </c>
      <c r="L246" s="22">
        <v>0</v>
      </c>
      <c r="M246" s="22" t="s">
        <v>11021</v>
      </c>
      <c r="N246" s="22">
        <v>255</v>
      </c>
      <c r="O246" s="22">
        <v>70</v>
      </c>
      <c r="P246" s="22" t="s">
        <v>3749</v>
      </c>
      <c r="R246" s="22" t="s">
        <v>10705</v>
      </c>
      <c r="S246" s="22" t="s">
        <v>2061</v>
      </c>
      <c r="T246" s="21" t="s">
        <v>2024</v>
      </c>
      <c r="U246" s="21">
        <v>4080</v>
      </c>
      <c r="V246" s="22">
        <v>0.1</v>
      </c>
      <c r="W246" s="22">
        <v>0.1</v>
      </c>
      <c r="X246" s="21" t="s">
        <v>2058</v>
      </c>
      <c r="Z246" s="21">
        <f t="shared" si="10"/>
        <v>1052</v>
      </c>
      <c r="AA246" s="21">
        <v>0</v>
      </c>
      <c r="AB246" s="21">
        <v>0</v>
      </c>
      <c r="AC246" s="21">
        <v>0</v>
      </c>
      <c r="AD246" s="21">
        <v>0</v>
      </c>
      <c r="AE246" s="21">
        <v>0</v>
      </c>
      <c r="AF246" s="21">
        <v>0</v>
      </c>
      <c r="AG246" s="21">
        <v>0</v>
      </c>
      <c r="AH246" s="21">
        <v>0</v>
      </c>
      <c r="AI246" s="21">
        <v>0</v>
      </c>
      <c r="AJ246" s="17" t="str">
        <f t="shared" si="11"/>
        <v>1052,0,0,0,0,0,0,0,0,0</v>
      </c>
      <c r="AK246" s="22" t="s">
        <v>9861</v>
      </c>
      <c r="AL246" s="22" t="s">
        <v>2016</v>
      </c>
      <c r="AQ246" s="21">
        <v>0</v>
      </c>
      <c r="AR246" s="21">
        <v>25</v>
      </c>
      <c r="AS246" s="21">
        <v>0</v>
      </c>
    </row>
    <row r="247" spans="1:45" x14ac:dyDescent="0.25">
      <c r="A247" s="21">
        <v>246</v>
      </c>
      <c r="B247" t="s">
        <v>6941</v>
      </c>
      <c r="C247" s="21">
        <v>1053</v>
      </c>
      <c r="D247" t="s">
        <v>151</v>
      </c>
      <c r="E247" t="s">
        <v>199</v>
      </c>
      <c r="F247" s="21" t="str">
        <f t="shared" si="12"/>
        <v>XUEMAL</v>
      </c>
      <c r="G247" s="21" t="s">
        <v>178</v>
      </c>
      <c r="H247" s="21" t="s">
        <v>193</v>
      </c>
      <c r="I247" s="22" t="s">
        <v>4588</v>
      </c>
      <c r="J247" s="94" t="s">
        <v>5421</v>
      </c>
      <c r="K247" s="22" t="s">
        <v>5422</v>
      </c>
      <c r="L247" s="22">
        <v>0</v>
      </c>
      <c r="M247" s="22" t="s">
        <v>11021</v>
      </c>
      <c r="N247" s="22">
        <v>255</v>
      </c>
      <c r="O247" s="22">
        <v>70</v>
      </c>
      <c r="P247" s="22" t="s">
        <v>3749</v>
      </c>
      <c r="R247" s="22" t="s">
        <v>10705</v>
      </c>
      <c r="S247" s="22" t="s">
        <v>2061</v>
      </c>
      <c r="T247" s="21" t="s">
        <v>2024</v>
      </c>
      <c r="U247" s="21">
        <v>4080</v>
      </c>
      <c r="V247" s="22">
        <v>0.1</v>
      </c>
      <c r="W247" s="22">
        <v>0.1</v>
      </c>
      <c r="X247" s="21" t="s">
        <v>2058</v>
      </c>
      <c r="Z247" s="21">
        <f t="shared" si="10"/>
        <v>1053</v>
      </c>
      <c r="AA247" s="21">
        <v>0</v>
      </c>
      <c r="AB247" s="21">
        <v>0</v>
      </c>
      <c r="AC247" s="21">
        <v>0</v>
      </c>
      <c r="AD247" s="21">
        <v>0</v>
      </c>
      <c r="AE247" s="21">
        <v>0</v>
      </c>
      <c r="AF247" s="21">
        <v>0</v>
      </c>
      <c r="AG247" s="21">
        <v>0</v>
      </c>
      <c r="AH247" s="21">
        <v>0</v>
      </c>
      <c r="AI247" s="21">
        <v>0</v>
      </c>
      <c r="AJ247" s="17" t="str">
        <f t="shared" si="11"/>
        <v>1053,0,0,0,0,0,0,0,0,0</v>
      </c>
      <c r="AK247" s="22" t="s">
        <v>9861</v>
      </c>
      <c r="AL247" s="22" t="s">
        <v>2016</v>
      </c>
      <c r="AQ247" s="21">
        <v>0</v>
      </c>
      <c r="AR247" s="21">
        <v>25</v>
      </c>
      <c r="AS247" s="21">
        <v>0</v>
      </c>
    </row>
    <row r="248" spans="1:45" x14ac:dyDescent="0.25">
      <c r="A248" s="21">
        <v>247</v>
      </c>
      <c r="B248" t="s">
        <v>6941</v>
      </c>
      <c r="C248" s="21">
        <v>1054</v>
      </c>
      <c r="D248" t="s">
        <v>150</v>
      </c>
      <c r="E248" t="s">
        <v>10722</v>
      </c>
      <c r="F248" s="21" t="str">
        <f t="shared" si="12"/>
        <v>CHIATACOA</v>
      </c>
      <c r="G248" s="21" t="s">
        <v>188</v>
      </c>
      <c r="H248" s="21" t="s">
        <v>193</v>
      </c>
      <c r="I248" s="22" t="s">
        <v>4588</v>
      </c>
      <c r="J248" s="94" t="s">
        <v>5421</v>
      </c>
      <c r="K248" s="22" t="s">
        <v>5422</v>
      </c>
      <c r="L248" s="22">
        <v>0</v>
      </c>
      <c r="M248" s="22" t="s">
        <v>11021</v>
      </c>
      <c r="N248" s="22">
        <v>255</v>
      </c>
      <c r="O248" s="22">
        <v>70</v>
      </c>
      <c r="P248" s="22" t="s">
        <v>3749</v>
      </c>
      <c r="R248" s="22" t="s">
        <v>10705</v>
      </c>
      <c r="S248" s="22" t="s">
        <v>2061</v>
      </c>
      <c r="T248" s="21" t="s">
        <v>2024</v>
      </c>
      <c r="U248" s="21">
        <v>4080</v>
      </c>
      <c r="V248" s="22">
        <v>0.1</v>
      </c>
      <c r="W248" s="22">
        <v>0.1</v>
      </c>
      <c r="X248" s="21" t="s">
        <v>2058</v>
      </c>
      <c r="Z248" s="21">
        <f t="shared" si="10"/>
        <v>1054</v>
      </c>
      <c r="AA248" s="21">
        <v>0</v>
      </c>
      <c r="AB248" s="21">
        <v>0</v>
      </c>
      <c r="AC248" s="21">
        <v>0</v>
      </c>
      <c r="AD248" s="21">
        <v>0</v>
      </c>
      <c r="AE248" s="21">
        <v>0</v>
      </c>
      <c r="AF248" s="21">
        <v>0</v>
      </c>
      <c r="AG248" s="21">
        <v>0</v>
      </c>
      <c r="AH248" s="21">
        <v>0</v>
      </c>
      <c r="AI248" s="21">
        <v>0</v>
      </c>
      <c r="AJ248" s="17" t="str">
        <f t="shared" si="11"/>
        <v>1054,0,0,0,0,0,0,0,0,0</v>
      </c>
      <c r="AK248" s="22" t="s">
        <v>9861</v>
      </c>
      <c r="AL248" s="22" t="s">
        <v>2016</v>
      </c>
      <c r="AQ248" s="21">
        <v>0</v>
      </c>
      <c r="AR248" s="21">
        <v>25</v>
      </c>
      <c r="AS248" s="21">
        <v>0</v>
      </c>
    </row>
    <row r="249" spans="1:45" x14ac:dyDescent="0.25">
      <c r="A249" s="21">
        <v>248</v>
      </c>
      <c r="B249" t="s">
        <v>6941</v>
      </c>
      <c r="C249" s="21">
        <v>1055</v>
      </c>
      <c r="D249" t="s">
        <v>231</v>
      </c>
      <c r="E249" t="s">
        <v>202</v>
      </c>
      <c r="F249" s="21" t="str">
        <f t="shared" si="12"/>
        <v>NIAGUA</v>
      </c>
      <c r="G249" s="21" t="s">
        <v>190</v>
      </c>
      <c r="H249" s="21" t="s">
        <v>193</v>
      </c>
      <c r="I249" s="22" t="s">
        <v>4588</v>
      </c>
      <c r="J249" s="94" t="s">
        <v>5421</v>
      </c>
      <c r="K249" s="22" t="s">
        <v>5422</v>
      </c>
      <c r="L249" s="22">
        <v>0</v>
      </c>
      <c r="M249" s="22" t="s">
        <v>11021</v>
      </c>
      <c r="N249" s="22">
        <v>255</v>
      </c>
      <c r="O249" s="22">
        <v>70</v>
      </c>
      <c r="P249" s="22" t="s">
        <v>3749</v>
      </c>
      <c r="R249" s="22" t="s">
        <v>10705</v>
      </c>
      <c r="S249" s="22" t="s">
        <v>2061</v>
      </c>
      <c r="T249" s="21" t="s">
        <v>2024</v>
      </c>
      <c r="U249" s="21">
        <v>4080</v>
      </c>
      <c r="V249" s="22">
        <v>0.1</v>
      </c>
      <c r="W249" s="22">
        <v>0.1</v>
      </c>
      <c r="X249" s="21" t="s">
        <v>2058</v>
      </c>
      <c r="Z249" s="21">
        <f t="shared" si="10"/>
        <v>1055</v>
      </c>
      <c r="AA249" s="21">
        <v>0</v>
      </c>
      <c r="AB249" s="21">
        <v>0</v>
      </c>
      <c r="AC249" s="21">
        <v>0</v>
      </c>
      <c r="AD249" s="21">
        <v>0</v>
      </c>
      <c r="AE249" s="21">
        <v>0</v>
      </c>
      <c r="AF249" s="21">
        <v>0</v>
      </c>
      <c r="AG249" s="21">
        <v>0</v>
      </c>
      <c r="AH249" s="21">
        <v>0</v>
      </c>
      <c r="AI249" s="21">
        <v>0</v>
      </c>
      <c r="AJ249" s="17" t="str">
        <f t="shared" si="11"/>
        <v>1055,0,0,0,0,0,0,0,0,0</v>
      </c>
      <c r="AK249" s="22" t="s">
        <v>9861</v>
      </c>
      <c r="AL249" s="22" t="s">
        <v>2016</v>
      </c>
      <c r="AQ249" s="21">
        <v>0</v>
      </c>
      <c r="AR249" s="21">
        <v>25</v>
      </c>
      <c r="AS249" s="21">
        <v>0</v>
      </c>
    </row>
    <row r="250" spans="1:45" x14ac:dyDescent="0.25">
      <c r="A250" s="21">
        <v>249</v>
      </c>
      <c r="B250" t="s">
        <v>6941</v>
      </c>
      <c r="C250" s="21">
        <v>1056</v>
      </c>
      <c r="D250" t="s">
        <v>147</v>
      </c>
      <c r="E250" t="s">
        <v>10723</v>
      </c>
      <c r="F250" s="21" t="str">
        <f t="shared" si="12"/>
        <v>BAKUE</v>
      </c>
      <c r="G250" s="21" t="s">
        <v>179</v>
      </c>
      <c r="H250" s="21" t="s">
        <v>193</v>
      </c>
      <c r="I250" s="22" t="s">
        <v>4588</v>
      </c>
      <c r="J250" s="94" t="s">
        <v>5421</v>
      </c>
      <c r="K250" s="22" t="s">
        <v>5422</v>
      </c>
      <c r="L250" s="22">
        <v>0</v>
      </c>
      <c r="M250" s="22" t="s">
        <v>11021</v>
      </c>
      <c r="N250" s="22">
        <v>255</v>
      </c>
      <c r="O250" s="22">
        <v>70</v>
      </c>
      <c r="P250" s="22" t="s">
        <v>3749</v>
      </c>
      <c r="R250" s="22" t="s">
        <v>10705</v>
      </c>
      <c r="S250" s="22" t="s">
        <v>2061</v>
      </c>
      <c r="T250" s="21" t="s">
        <v>2024</v>
      </c>
      <c r="U250" s="21">
        <v>4080</v>
      </c>
      <c r="V250" s="22">
        <v>0.1</v>
      </c>
      <c r="W250" s="22">
        <v>0.1</v>
      </c>
      <c r="X250" s="21" t="s">
        <v>2058</v>
      </c>
      <c r="Z250" s="21">
        <f t="shared" si="10"/>
        <v>1056</v>
      </c>
      <c r="AA250" s="21">
        <v>0</v>
      </c>
      <c r="AB250" s="21">
        <v>0</v>
      </c>
      <c r="AC250" s="21">
        <v>0</v>
      </c>
      <c r="AD250" s="21">
        <v>0</v>
      </c>
      <c r="AE250" s="21">
        <v>0</v>
      </c>
      <c r="AF250" s="21">
        <v>0</v>
      </c>
      <c r="AG250" s="21">
        <v>0</v>
      </c>
      <c r="AH250" s="21">
        <v>0</v>
      </c>
      <c r="AI250" s="21">
        <v>0</v>
      </c>
      <c r="AJ250" s="17" t="str">
        <f t="shared" si="11"/>
        <v>1056,0,0,0,0,0,0,0,0,0</v>
      </c>
      <c r="AK250" s="22" t="s">
        <v>9861</v>
      </c>
      <c r="AL250" s="22" t="s">
        <v>2016</v>
      </c>
      <c r="AQ250" s="21">
        <v>0</v>
      </c>
      <c r="AR250" s="21">
        <v>25</v>
      </c>
      <c r="AS250" s="21">
        <v>0</v>
      </c>
    </row>
    <row r="251" spans="1:45" x14ac:dyDescent="0.25">
      <c r="A251" s="21">
        <v>250</v>
      </c>
      <c r="B251" t="s">
        <v>6941</v>
      </c>
      <c r="C251" s="21">
        <v>1057</v>
      </c>
      <c r="D251" t="s">
        <v>148</v>
      </c>
      <c r="E251" t="s">
        <v>10721</v>
      </c>
      <c r="F251" s="21" t="str">
        <f t="shared" si="12"/>
        <v>FO</v>
      </c>
      <c r="G251" s="21" t="s">
        <v>183</v>
      </c>
      <c r="H251" s="21" t="s">
        <v>193</v>
      </c>
      <c r="I251" s="22" t="s">
        <v>4588</v>
      </c>
      <c r="J251" s="94" t="s">
        <v>5421</v>
      </c>
      <c r="K251" s="22" t="s">
        <v>5422</v>
      </c>
      <c r="L251" s="22">
        <v>0</v>
      </c>
      <c r="M251" s="22" t="s">
        <v>11021</v>
      </c>
      <c r="N251" s="22">
        <v>255</v>
      </c>
      <c r="O251" s="22">
        <v>70</v>
      </c>
      <c r="P251" s="22" t="s">
        <v>3749</v>
      </c>
      <c r="R251" s="22" t="s">
        <v>10705</v>
      </c>
      <c r="S251" s="22" t="s">
        <v>2061</v>
      </c>
      <c r="T251" s="21" t="s">
        <v>2024</v>
      </c>
      <c r="U251" s="21">
        <v>4080</v>
      </c>
      <c r="V251" s="22">
        <v>0.1</v>
      </c>
      <c r="W251" s="22">
        <v>0.1</v>
      </c>
      <c r="X251" s="21" t="s">
        <v>2058</v>
      </c>
      <c r="Z251" s="21">
        <f t="shared" si="10"/>
        <v>1057</v>
      </c>
      <c r="AA251" s="21">
        <v>0</v>
      </c>
      <c r="AB251" s="21">
        <v>0</v>
      </c>
      <c r="AC251" s="21">
        <v>0</v>
      </c>
      <c r="AD251" s="21">
        <v>0</v>
      </c>
      <c r="AE251" s="21">
        <v>0</v>
      </c>
      <c r="AF251" s="21">
        <v>0</v>
      </c>
      <c r="AG251" s="21">
        <v>0</v>
      </c>
      <c r="AH251" s="21">
        <v>0</v>
      </c>
      <c r="AI251" s="21">
        <v>0</v>
      </c>
      <c r="AJ251" s="17" t="str">
        <f t="shared" si="11"/>
        <v>1057,0,0,0,0,0,0,0,0,0</v>
      </c>
      <c r="AK251" s="22" t="s">
        <v>9861</v>
      </c>
      <c r="AL251" s="22" t="s">
        <v>2016</v>
      </c>
      <c r="AQ251" s="21">
        <v>0</v>
      </c>
      <c r="AR251" s="21">
        <v>25</v>
      </c>
      <c r="AS251" s="21">
        <v>0</v>
      </c>
    </row>
    <row r="252" spans="1:45" x14ac:dyDescent="0.25">
      <c r="A252" s="21">
        <v>251</v>
      </c>
      <c r="B252" t="s">
        <v>6941</v>
      </c>
      <c r="C252" s="21">
        <v>1058</v>
      </c>
      <c r="D252" t="s">
        <v>7061</v>
      </c>
      <c r="E252" t="s">
        <v>203</v>
      </c>
      <c r="F252" s="21" t="str">
        <f t="shared" si="12"/>
        <v>ZAFIBA</v>
      </c>
      <c r="G252" s="21" t="s">
        <v>192</v>
      </c>
      <c r="H252" s="21" t="s">
        <v>193</v>
      </c>
      <c r="I252" s="22" t="s">
        <v>4588</v>
      </c>
      <c r="J252" s="94" t="s">
        <v>5421</v>
      </c>
      <c r="K252" s="22" t="s">
        <v>5422</v>
      </c>
      <c r="L252" s="22">
        <v>0</v>
      </c>
      <c r="M252" s="22" t="s">
        <v>11021</v>
      </c>
      <c r="N252" s="22">
        <v>255</v>
      </c>
      <c r="O252" s="22">
        <v>70</v>
      </c>
      <c r="P252" s="22" t="s">
        <v>3749</v>
      </c>
      <c r="R252" s="22" t="s">
        <v>10705</v>
      </c>
      <c r="S252" s="22" t="s">
        <v>2061</v>
      </c>
      <c r="T252" s="21" t="s">
        <v>2024</v>
      </c>
      <c r="U252" s="21">
        <v>4080</v>
      </c>
      <c r="V252" s="22">
        <v>0.1</v>
      </c>
      <c r="W252" s="22">
        <v>0.1</v>
      </c>
      <c r="X252" s="21" t="s">
        <v>2058</v>
      </c>
      <c r="Z252" s="21">
        <f t="shared" si="10"/>
        <v>1058</v>
      </c>
      <c r="AA252" s="21">
        <v>0</v>
      </c>
      <c r="AB252" s="21">
        <v>0</v>
      </c>
      <c r="AC252" s="21">
        <v>0</v>
      </c>
      <c r="AD252" s="21">
        <v>0</v>
      </c>
      <c r="AE252" s="21">
        <v>0</v>
      </c>
      <c r="AF252" s="21">
        <v>0</v>
      </c>
      <c r="AG252" s="21">
        <v>0</v>
      </c>
      <c r="AH252" s="21">
        <v>0</v>
      </c>
      <c r="AI252" s="21">
        <v>0</v>
      </c>
      <c r="AJ252" s="17" t="str">
        <f t="shared" si="11"/>
        <v>1058,0,0,0,0,0,0,0,0,0</v>
      </c>
      <c r="AK252" s="22" t="s">
        <v>9861</v>
      </c>
      <c r="AL252" s="22" t="s">
        <v>2016</v>
      </c>
      <c r="AQ252" s="21">
        <v>0</v>
      </c>
      <c r="AR252" s="21">
        <v>25</v>
      </c>
      <c r="AS252" s="21">
        <v>0</v>
      </c>
    </row>
    <row r="253" spans="1:45" x14ac:dyDescent="0.25">
      <c r="A253" s="21">
        <v>252</v>
      </c>
      <c r="B253" t="s">
        <v>6941</v>
      </c>
      <c r="C253" s="21">
        <v>1059</v>
      </c>
      <c r="D253" s="21" t="s">
        <v>9651</v>
      </c>
      <c r="E253" t="s">
        <v>10751</v>
      </c>
      <c r="F253" s="21" t="str">
        <f t="shared" si="12"/>
        <v>LEEPRUCK</v>
      </c>
      <c r="G253" s="21" t="s">
        <v>192</v>
      </c>
      <c r="H253" s="21" t="s">
        <v>188</v>
      </c>
      <c r="I253" s="22" t="s">
        <v>4588</v>
      </c>
      <c r="J253" s="94" t="s">
        <v>5421</v>
      </c>
      <c r="K253" s="22" t="s">
        <v>5422</v>
      </c>
      <c r="L253" s="22">
        <v>0</v>
      </c>
      <c r="M253" s="22" t="s">
        <v>11021</v>
      </c>
      <c r="N253" s="22">
        <v>255</v>
      </c>
      <c r="O253" s="22">
        <v>70</v>
      </c>
      <c r="P253" s="22" t="s">
        <v>3749</v>
      </c>
      <c r="R253" s="22" t="s">
        <v>10705</v>
      </c>
      <c r="S253" s="22" t="s">
        <v>2061</v>
      </c>
      <c r="T253" s="21" t="s">
        <v>2024</v>
      </c>
      <c r="U253" s="21">
        <v>4080</v>
      </c>
      <c r="V253" s="22">
        <v>0.1</v>
      </c>
      <c r="W253" s="22">
        <v>0.1</v>
      </c>
      <c r="X253" s="21" t="s">
        <v>2058</v>
      </c>
      <c r="Z253" s="21">
        <f t="shared" si="10"/>
        <v>1059</v>
      </c>
      <c r="AA253" s="21">
        <v>0</v>
      </c>
      <c r="AB253" s="21">
        <v>0</v>
      </c>
      <c r="AC253" s="21">
        <v>0</v>
      </c>
      <c r="AD253" s="21">
        <v>0</v>
      </c>
      <c r="AE253" s="21">
        <v>0</v>
      </c>
      <c r="AF253" s="21">
        <v>0</v>
      </c>
      <c r="AG253" s="21">
        <v>0</v>
      </c>
      <c r="AH253" s="21">
        <v>0</v>
      </c>
      <c r="AI253" s="21">
        <v>0</v>
      </c>
      <c r="AJ253" s="17" t="str">
        <f t="shared" si="11"/>
        <v>1059,0,0,0,0,0,0,0,0,0</v>
      </c>
      <c r="AK253" s="22" t="s">
        <v>9861</v>
      </c>
      <c r="AL253" s="22" t="s">
        <v>2016</v>
      </c>
      <c r="AQ253" s="21">
        <v>0</v>
      </c>
      <c r="AR253" s="21">
        <v>25</v>
      </c>
      <c r="AS253" s="21">
        <v>0</v>
      </c>
    </row>
    <row r="254" spans="1:45" x14ac:dyDescent="0.25">
      <c r="A254" s="21">
        <v>253</v>
      </c>
      <c r="B254" t="s">
        <v>6941</v>
      </c>
      <c r="C254" s="21">
        <v>1060</v>
      </c>
      <c r="D254" s="21" t="s">
        <v>10829</v>
      </c>
      <c r="E254" t="s">
        <v>10789</v>
      </c>
      <c r="F254" s="21" t="str">
        <f t="shared" si="12"/>
        <v>BUNNIN</v>
      </c>
      <c r="G254" s="21" t="s">
        <v>177</v>
      </c>
      <c r="H254" s="21" t="s">
        <v>188</v>
      </c>
      <c r="I254" s="22" t="s">
        <v>4588</v>
      </c>
      <c r="J254" s="94" t="s">
        <v>5421</v>
      </c>
      <c r="K254" s="22" t="s">
        <v>5422</v>
      </c>
      <c r="L254" s="22">
        <v>0</v>
      </c>
      <c r="M254" s="22" t="s">
        <v>11021</v>
      </c>
      <c r="N254" s="22">
        <v>255</v>
      </c>
      <c r="O254" s="22">
        <v>70</v>
      </c>
      <c r="P254" s="22" t="s">
        <v>3749</v>
      </c>
      <c r="R254" s="22" t="s">
        <v>10705</v>
      </c>
      <c r="S254" s="22" t="s">
        <v>2061</v>
      </c>
      <c r="T254" s="21" t="s">
        <v>2024</v>
      </c>
      <c r="U254" s="21">
        <v>4080</v>
      </c>
      <c r="V254" s="22">
        <v>0.1</v>
      </c>
      <c r="W254" s="22">
        <v>0.1</v>
      </c>
      <c r="X254" s="21" t="s">
        <v>2058</v>
      </c>
      <c r="Z254" s="21">
        <f t="shared" si="10"/>
        <v>1060</v>
      </c>
      <c r="AA254" s="21">
        <v>0</v>
      </c>
      <c r="AB254" s="21">
        <v>0</v>
      </c>
      <c r="AC254" s="21">
        <v>0</v>
      </c>
      <c r="AD254" s="21">
        <v>0</v>
      </c>
      <c r="AE254" s="21">
        <v>0</v>
      </c>
      <c r="AF254" s="21">
        <v>0</v>
      </c>
      <c r="AG254" s="21">
        <v>0</v>
      </c>
      <c r="AH254" s="21">
        <v>0</v>
      </c>
      <c r="AI254" s="21">
        <v>0</v>
      </c>
      <c r="AJ254" s="17" t="str">
        <f t="shared" si="11"/>
        <v>1060,0,0,0,0,0,0,0,0,0</v>
      </c>
      <c r="AK254" s="22" t="s">
        <v>9861</v>
      </c>
      <c r="AL254" s="22" t="s">
        <v>2016</v>
      </c>
      <c r="AQ254" s="21">
        <v>0</v>
      </c>
      <c r="AR254" s="21">
        <v>25</v>
      </c>
      <c r="AS254" s="21">
        <v>0</v>
      </c>
    </row>
    <row r="255" spans="1:45" x14ac:dyDescent="0.25">
      <c r="A255" s="21">
        <v>254</v>
      </c>
      <c r="B255" t="s">
        <v>6941</v>
      </c>
      <c r="C255" s="21">
        <v>1061</v>
      </c>
      <c r="D255" s="21" t="s">
        <v>10725</v>
      </c>
      <c r="E255" t="s">
        <v>10724</v>
      </c>
      <c r="F255" s="21" t="str">
        <f t="shared" si="12"/>
        <v>JORTUR</v>
      </c>
      <c r="G255" s="21" t="s">
        <v>178</v>
      </c>
      <c r="H255" s="21" t="s">
        <v>164</v>
      </c>
      <c r="I255" s="22" t="s">
        <v>4588</v>
      </c>
      <c r="J255" s="94" t="s">
        <v>5421</v>
      </c>
      <c r="K255" s="22" t="s">
        <v>5422</v>
      </c>
      <c r="L255" s="22">
        <v>0</v>
      </c>
      <c r="M255" s="22" t="s">
        <v>11021</v>
      </c>
      <c r="N255" s="22">
        <v>255</v>
      </c>
      <c r="O255" s="22">
        <v>70</v>
      </c>
      <c r="P255" s="22" t="s">
        <v>3749</v>
      </c>
      <c r="R255" s="22" t="s">
        <v>10705</v>
      </c>
      <c r="S255" s="22" t="s">
        <v>2061</v>
      </c>
      <c r="T255" s="21" t="s">
        <v>2024</v>
      </c>
      <c r="U255" s="21">
        <v>4080</v>
      </c>
      <c r="V255" s="22">
        <v>0.1</v>
      </c>
      <c r="W255" s="22">
        <v>0.1</v>
      </c>
      <c r="X255" s="21" t="s">
        <v>2058</v>
      </c>
      <c r="Z255" s="21">
        <f t="shared" si="10"/>
        <v>1061</v>
      </c>
      <c r="AA255" s="21">
        <v>0</v>
      </c>
      <c r="AB255" s="21">
        <v>0</v>
      </c>
      <c r="AC255" s="21">
        <v>0</v>
      </c>
      <c r="AD255" s="21">
        <v>0</v>
      </c>
      <c r="AE255" s="21">
        <v>0</v>
      </c>
      <c r="AF255" s="21">
        <v>0</v>
      </c>
      <c r="AG255" s="21">
        <v>0</v>
      </c>
      <c r="AH255" s="21">
        <v>0</v>
      </c>
      <c r="AI255" s="21">
        <v>0</v>
      </c>
      <c r="AJ255" s="17" t="str">
        <f t="shared" si="11"/>
        <v>1061,0,0,0,0,0,0,0,0,0</v>
      </c>
      <c r="AK255" s="22" t="s">
        <v>9861</v>
      </c>
      <c r="AL255" s="22" t="s">
        <v>2016</v>
      </c>
      <c r="AQ255" s="21">
        <v>0</v>
      </c>
      <c r="AR255" s="21">
        <v>25</v>
      </c>
      <c r="AS255" s="21">
        <v>0</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K181"/>
  <sheetViews>
    <sheetView workbookViewId="0">
      <pane xSplit="1" ySplit="1" topLeftCell="B23" activePane="bottomRight" state="frozen"/>
      <selection pane="topRight" activeCell="B1" sqref="B1"/>
      <selection pane="bottomLeft" activeCell="A2" sqref="A2"/>
      <selection pane="bottomRight" activeCell="A41" sqref="A41:A42"/>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s>
  <sheetData>
    <row r="1" spans="1:7" x14ac:dyDescent="0.25">
      <c r="A1" t="s">
        <v>9630</v>
      </c>
      <c r="B1" t="s">
        <v>9631</v>
      </c>
      <c r="C1" t="s">
        <v>9632</v>
      </c>
      <c r="D1" t="s">
        <v>9633</v>
      </c>
      <c r="E1" t="s">
        <v>9634</v>
      </c>
      <c r="F1" t="s">
        <v>9635</v>
      </c>
      <c r="G1" t="s">
        <v>9636</v>
      </c>
    </row>
    <row r="2" spans="1:7" x14ac:dyDescent="0.25">
      <c r="A2" s="95" t="s">
        <v>288</v>
      </c>
      <c r="B2" s="95" t="s">
        <v>472</v>
      </c>
      <c r="C2" s="95" t="s">
        <v>578</v>
      </c>
      <c r="D2" s="95" t="s">
        <v>738</v>
      </c>
      <c r="E2" s="95" t="s">
        <v>860</v>
      </c>
      <c r="F2" s="95" t="s">
        <v>1023</v>
      </c>
      <c r="G2" s="95" t="s">
        <v>1107</v>
      </c>
    </row>
    <row r="3" spans="1:7" x14ac:dyDescent="0.25">
      <c r="A3" s="95" t="s">
        <v>289</v>
      </c>
      <c r="B3" s="95" t="s">
        <v>473</v>
      </c>
      <c r="C3" s="95" t="s">
        <v>579</v>
      </c>
      <c r="D3" s="95" t="s">
        <v>739</v>
      </c>
      <c r="E3" s="95" t="s">
        <v>861</v>
      </c>
      <c r="F3" s="95" t="s">
        <v>1024</v>
      </c>
      <c r="G3" s="95" t="s">
        <v>1108</v>
      </c>
    </row>
    <row r="4" spans="1:7" x14ac:dyDescent="0.25">
      <c r="A4" s="95" t="s">
        <v>290</v>
      </c>
      <c r="B4" s="95" t="s">
        <v>474</v>
      </c>
      <c r="C4" s="95" t="s">
        <v>580</v>
      </c>
      <c r="D4" s="95" t="s">
        <v>740</v>
      </c>
      <c r="E4" s="95" t="s">
        <v>862</v>
      </c>
      <c r="F4" s="95" t="s">
        <v>1025</v>
      </c>
      <c r="G4" s="95" t="s">
        <v>1109</v>
      </c>
    </row>
    <row r="5" spans="1:7" x14ac:dyDescent="0.25">
      <c r="A5" s="94" t="s">
        <v>292</v>
      </c>
      <c r="B5" s="94" t="s">
        <v>475</v>
      </c>
      <c r="C5" s="94" t="s">
        <v>582</v>
      </c>
      <c r="D5" s="94" t="s">
        <v>741</v>
      </c>
      <c r="E5" s="94" t="s">
        <v>863</v>
      </c>
      <c r="F5" s="94" t="s">
        <v>1026</v>
      </c>
      <c r="G5" s="94" t="s">
        <v>1110</v>
      </c>
    </row>
    <row r="6" spans="1:7" x14ac:dyDescent="0.25">
      <c r="A6" s="94" t="s">
        <v>293</v>
      </c>
      <c r="B6" s="94" t="s">
        <v>476</v>
      </c>
      <c r="C6" s="94" t="s">
        <v>583</v>
      </c>
      <c r="D6" s="94" t="s">
        <v>742</v>
      </c>
      <c r="E6" s="94" t="s">
        <v>864</v>
      </c>
      <c r="F6" s="94" t="s">
        <v>1027</v>
      </c>
      <c r="G6" s="94" t="s">
        <v>1111</v>
      </c>
    </row>
    <row r="7" spans="1:7" x14ac:dyDescent="0.25">
      <c r="A7" s="94" t="s">
        <v>294</v>
      </c>
      <c r="B7" s="94" t="s">
        <v>477</v>
      </c>
      <c r="C7" s="94" t="s">
        <v>584</v>
      </c>
      <c r="D7" s="94" t="s">
        <v>743</v>
      </c>
      <c r="E7" s="94" t="s">
        <v>865</v>
      </c>
      <c r="F7" s="94" t="s">
        <v>1028</v>
      </c>
      <c r="G7" s="94" t="s">
        <v>1112</v>
      </c>
    </row>
    <row r="8" spans="1:7" x14ac:dyDescent="0.25">
      <c r="A8" s="57" t="s">
        <v>297</v>
      </c>
      <c r="B8" s="57" t="s">
        <v>478</v>
      </c>
      <c r="C8" s="57" t="s">
        <v>586</v>
      </c>
      <c r="D8" s="57" t="s">
        <v>744</v>
      </c>
      <c r="E8" s="57" t="s">
        <v>866</v>
      </c>
      <c r="F8" s="57" t="s">
        <v>1029</v>
      </c>
      <c r="G8" s="57" t="s">
        <v>1113</v>
      </c>
    </row>
    <row r="9" spans="1:7" x14ac:dyDescent="0.25">
      <c r="A9" s="57" t="s">
        <v>298</v>
      </c>
      <c r="B9" s="57" t="s">
        <v>479</v>
      </c>
      <c r="C9" s="57" t="s">
        <v>587</v>
      </c>
      <c r="D9" s="57" t="s">
        <v>745</v>
      </c>
      <c r="E9" s="57" t="s">
        <v>867</v>
      </c>
      <c r="F9" s="57" t="s">
        <v>1030</v>
      </c>
      <c r="G9" s="57" t="s">
        <v>1114</v>
      </c>
    </row>
    <row r="10" spans="1:7" x14ac:dyDescent="0.25">
      <c r="A10" s="57" t="s">
        <v>299</v>
      </c>
      <c r="B10" s="57" t="s">
        <v>480</v>
      </c>
      <c r="C10" s="57" t="s">
        <v>588</v>
      </c>
      <c r="D10" s="57" t="s">
        <v>746</v>
      </c>
      <c r="E10" s="57" t="s">
        <v>868</v>
      </c>
      <c r="F10" s="57" t="s">
        <v>1031</v>
      </c>
      <c r="G10" s="57" t="s">
        <v>1115</v>
      </c>
    </row>
    <row r="11" spans="1:7" x14ac:dyDescent="0.25">
      <c r="A11" s="54" t="s">
        <v>301</v>
      </c>
      <c r="B11" s="54" t="s">
        <v>485</v>
      </c>
      <c r="C11" s="54" t="s">
        <v>594</v>
      </c>
      <c r="D11" s="54" t="s">
        <v>752</v>
      </c>
      <c r="E11" s="53"/>
      <c r="F11" s="54" t="s">
        <v>1038</v>
      </c>
      <c r="G11" s="54" t="s">
        <v>1121</v>
      </c>
    </row>
    <row r="12" spans="1:7" x14ac:dyDescent="0.25">
      <c r="A12" s="54" t="s">
        <v>302</v>
      </c>
      <c r="B12" s="54" t="s">
        <v>486</v>
      </c>
      <c r="C12" s="54" t="s">
        <v>595</v>
      </c>
      <c r="D12" s="54" t="s">
        <v>753</v>
      </c>
      <c r="E12" s="53"/>
      <c r="F12" s="54" t="s">
        <v>1039</v>
      </c>
      <c r="G12" s="54" t="s">
        <v>1122</v>
      </c>
    </row>
    <row r="13" spans="1:7" x14ac:dyDescent="0.25">
      <c r="A13" s="54" t="s">
        <v>303</v>
      </c>
      <c r="B13" s="54" t="s">
        <v>487</v>
      </c>
      <c r="C13" s="54" t="s">
        <v>596</v>
      </c>
      <c r="D13" s="53"/>
      <c r="E13" s="53"/>
      <c r="F13" s="54" t="s">
        <v>1040</v>
      </c>
      <c r="G13" s="54" t="s">
        <v>1123</v>
      </c>
    </row>
    <row r="14" spans="1:7" x14ac:dyDescent="0.25">
      <c r="A14" s="54" t="s">
        <v>304</v>
      </c>
      <c r="B14" s="54" t="s">
        <v>488</v>
      </c>
      <c r="C14" s="54" t="s">
        <v>597</v>
      </c>
      <c r="D14" s="53"/>
      <c r="E14" s="53"/>
      <c r="F14" s="53"/>
      <c r="G14" s="53"/>
    </row>
    <row r="15" spans="1:7" x14ac:dyDescent="0.25">
      <c r="A15" s="54" t="s">
        <v>305</v>
      </c>
      <c r="B15" s="53"/>
      <c r="C15" s="54" t="s">
        <v>598</v>
      </c>
      <c r="D15" s="53"/>
      <c r="E15" s="53"/>
      <c r="F15" s="53"/>
      <c r="G15" s="53"/>
    </row>
    <row r="16" spans="1:7" x14ac:dyDescent="0.25">
      <c r="A16" s="54" t="s">
        <v>306</v>
      </c>
      <c r="B16" s="53"/>
      <c r="C16" s="53"/>
      <c r="D16" s="53"/>
      <c r="E16" s="53"/>
      <c r="F16" s="53"/>
      <c r="G16" s="53"/>
    </row>
    <row r="17" spans="1:7" x14ac:dyDescent="0.25">
      <c r="A17" s="93" t="s">
        <v>308</v>
      </c>
      <c r="B17" s="93" t="s">
        <v>483</v>
      </c>
      <c r="C17" s="93" t="s">
        <v>605</v>
      </c>
      <c r="D17" s="93" t="s">
        <v>747</v>
      </c>
      <c r="E17" s="93" t="s">
        <v>884</v>
      </c>
      <c r="F17" s="93" t="s">
        <v>1035</v>
      </c>
      <c r="G17" s="93" t="s">
        <v>1116</v>
      </c>
    </row>
    <row r="18" spans="1:7" x14ac:dyDescent="0.25">
      <c r="A18" s="93" t="s">
        <v>309</v>
      </c>
      <c r="B18" s="93" t="s">
        <v>484</v>
      </c>
      <c r="C18" s="93" t="s">
        <v>606</v>
      </c>
      <c r="D18" s="93" t="s">
        <v>748</v>
      </c>
      <c r="E18" s="93" t="s">
        <v>885</v>
      </c>
      <c r="F18" s="93" t="s">
        <v>1036</v>
      </c>
      <c r="G18" s="93" t="s">
        <v>1117</v>
      </c>
    </row>
    <row r="19" spans="1:7" x14ac:dyDescent="0.25">
      <c r="A19" s="93" t="s">
        <v>310</v>
      </c>
      <c r="B19" s="92"/>
      <c r="C19" s="93" t="s">
        <v>607</v>
      </c>
      <c r="D19" s="93" t="s">
        <v>749</v>
      </c>
      <c r="E19" s="93" t="s">
        <v>886</v>
      </c>
      <c r="F19" s="93" t="s">
        <v>1037</v>
      </c>
      <c r="G19" s="93" t="s">
        <v>1118</v>
      </c>
    </row>
    <row r="20" spans="1:7" x14ac:dyDescent="0.25">
      <c r="A20" s="93"/>
      <c r="B20" s="92"/>
      <c r="C20" s="93" t="s">
        <v>608</v>
      </c>
      <c r="D20" s="92"/>
      <c r="E20" s="92"/>
      <c r="F20" s="92"/>
      <c r="G20" s="92"/>
    </row>
    <row r="21" spans="1:7" x14ac:dyDescent="0.25">
      <c r="A21" s="91" t="s">
        <v>312</v>
      </c>
      <c r="B21" s="91" t="s">
        <v>481</v>
      </c>
      <c r="C21" s="91" t="s">
        <v>592</v>
      </c>
      <c r="D21" s="91" t="s">
        <v>750</v>
      </c>
      <c r="E21" s="91" t="s">
        <v>869</v>
      </c>
      <c r="F21" s="91" t="s">
        <v>1033</v>
      </c>
      <c r="G21" s="91" t="s">
        <v>1119</v>
      </c>
    </row>
    <row r="22" spans="1:7" x14ac:dyDescent="0.25">
      <c r="A22" s="91" t="s">
        <v>314</v>
      </c>
      <c r="B22" s="91" t="s">
        <v>482</v>
      </c>
      <c r="C22" s="91" t="s">
        <v>593</v>
      </c>
      <c r="D22" s="91" t="s">
        <v>751</v>
      </c>
      <c r="E22" s="91" t="s">
        <v>870</v>
      </c>
      <c r="F22" s="91" t="s">
        <v>1034</v>
      </c>
      <c r="G22" s="91" t="s">
        <v>1120</v>
      </c>
    </row>
    <row r="23" spans="1:7" x14ac:dyDescent="0.25">
      <c r="A23" s="25" t="s">
        <v>316</v>
      </c>
      <c r="B23" s="18"/>
      <c r="C23" s="25" t="s">
        <v>590</v>
      </c>
      <c r="D23" s="18"/>
      <c r="E23" s="25" t="s">
        <v>874</v>
      </c>
      <c r="F23" s="25" t="s">
        <v>1041</v>
      </c>
      <c r="G23" s="25" t="s">
        <v>1124</v>
      </c>
    </row>
    <row r="24" spans="1:7" x14ac:dyDescent="0.25">
      <c r="A24" s="25" t="s">
        <v>317</v>
      </c>
      <c r="B24" s="18"/>
      <c r="C24" s="25" t="s">
        <v>591</v>
      </c>
      <c r="D24" s="18"/>
      <c r="E24" s="25" t="s">
        <v>875</v>
      </c>
      <c r="F24" s="25" t="s">
        <v>1042</v>
      </c>
      <c r="G24" s="25" t="s">
        <v>1125</v>
      </c>
    </row>
    <row r="25" spans="1:7" x14ac:dyDescent="0.25">
      <c r="A25" s="55" t="s">
        <v>318</v>
      </c>
      <c r="B25" s="55" t="s">
        <v>504</v>
      </c>
      <c r="C25" s="55" t="s">
        <v>1051</v>
      </c>
      <c r="D25" s="55" t="s">
        <v>778</v>
      </c>
      <c r="E25" s="55" t="s">
        <v>882</v>
      </c>
      <c r="F25" s="55" t="s">
        <v>1061</v>
      </c>
      <c r="G25" s="55" t="s">
        <v>1129</v>
      </c>
    </row>
    <row r="26" spans="1:7" x14ac:dyDescent="0.25">
      <c r="A26" s="55" t="s">
        <v>319</v>
      </c>
      <c r="B26" s="55" t="s">
        <v>505</v>
      </c>
      <c r="C26" s="55" t="s">
        <v>1052</v>
      </c>
      <c r="D26" s="55" t="s">
        <v>779</v>
      </c>
      <c r="E26" s="55" t="s">
        <v>883</v>
      </c>
      <c r="F26" s="55" t="s">
        <v>1062</v>
      </c>
      <c r="G26" s="55" t="s">
        <v>5201</v>
      </c>
    </row>
    <row r="27" spans="1:7" x14ac:dyDescent="0.25">
      <c r="A27" s="52" t="s">
        <v>320</v>
      </c>
      <c r="B27" s="52" t="s">
        <v>492</v>
      </c>
      <c r="C27" s="52" t="s">
        <v>646</v>
      </c>
      <c r="D27" s="52" t="s">
        <v>770</v>
      </c>
      <c r="E27" s="52" t="s">
        <v>954</v>
      </c>
      <c r="F27" s="52" t="s">
        <v>1077</v>
      </c>
      <c r="G27" s="52" t="s">
        <v>1166</v>
      </c>
    </row>
    <row r="28" spans="1:7" x14ac:dyDescent="0.25">
      <c r="A28" s="52" t="s">
        <v>321</v>
      </c>
      <c r="B28" s="51"/>
      <c r="C28" s="52" t="s">
        <v>647</v>
      </c>
      <c r="D28" s="51"/>
      <c r="E28" s="51"/>
      <c r="F28" s="51"/>
      <c r="G28" s="51"/>
    </row>
    <row r="29" spans="1:7" x14ac:dyDescent="0.25">
      <c r="A29" s="44" t="s">
        <v>323</v>
      </c>
      <c r="B29" s="44" t="s">
        <v>515</v>
      </c>
      <c r="C29" s="43"/>
      <c r="D29" s="44" t="s">
        <v>775</v>
      </c>
      <c r="E29" s="44" t="s">
        <v>894</v>
      </c>
      <c r="F29" s="43"/>
      <c r="G29" s="44" t="s">
        <v>1137</v>
      </c>
    </row>
    <row r="30" spans="1:7" x14ac:dyDescent="0.25">
      <c r="A30" s="44" t="s">
        <v>325</v>
      </c>
      <c r="B30" s="44" t="s">
        <v>516</v>
      </c>
      <c r="C30" s="43"/>
      <c r="D30" s="44" t="s">
        <v>776</v>
      </c>
      <c r="E30" s="44" t="s">
        <v>895</v>
      </c>
      <c r="F30" s="43"/>
      <c r="G30" s="44" t="s">
        <v>1138</v>
      </c>
    </row>
    <row r="31" spans="1:7" x14ac:dyDescent="0.25">
      <c r="A31" s="77" t="s">
        <v>3823</v>
      </c>
      <c r="B31" s="76"/>
      <c r="C31" s="77" t="s">
        <v>599</v>
      </c>
      <c r="D31" s="77" t="s">
        <v>754</v>
      </c>
      <c r="E31" s="77" t="s">
        <v>871</v>
      </c>
      <c r="F31" s="77" t="s">
        <v>5195</v>
      </c>
      <c r="G31" s="76"/>
    </row>
    <row r="32" spans="1:7" x14ac:dyDescent="0.25">
      <c r="A32" s="77" t="s">
        <v>328</v>
      </c>
      <c r="B32" s="76"/>
      <c r="C32" s="77" t="s">
        <v>600</v>
      </c>
      <c r="D32" s="77" t="s">
        <v>755</v>
      </c>
      <c r="E32" s="77" t="s">
        <v>872</v>
      </c>
      <c r="F32" s="77" t="s">
        <v>1044</v>
      </c>
      <c r="G32" s="76"/>
    </row>
    <row r="33" spans="1:11" x14ac:dyDescent="0.25">
      <c r="A33" s="77" t="s">
        <v>329</v>
      </c>
      <c r="B33" s="76"/>
      <c r="C33" s="77" t="s">
        <v>601</v>
      </c>
      <c r="D33" s="77" t="s">
        <v>756</v>
      </c>
      <c r="E33" s="77" t="s">
        <v>873</v>
      </c>
      <c r="F33" s="77" t="s">
        <v>1045</v>
      </c>
      <c r="G33" s="76"/>
    </row>
    <row r="34" spans="1:11" x14ac:dyDescent="0.25">
      <c r="A34" s="35" t="s">
        <v>3823</v>
      </c>
      <c r="B34" s="34"/>
      <c r="C34" s="35" t="s">
        <v>602</v>
      </c>
      <c r="D34" s="34"/>
      <c r="E34" s="35" t="s">
        <v>966</v>
      </c>
      <c r="F34" s="34"/>
      <c r="G34" s="34"/>
    </row>
    <row r="35" spans="1:11" x14ac:dyDescent="0.25">
      <c r="A35" s="35" t="s">
        <v>331</v>
      </c>
      <c r="B35" s="34"/>
      <c r="C35" s="35" t="s">
        <v>603</v>
      </c>
      <c r="D35" s="34"/>
      <c r="E35" s="35" t="s">
        <v>967</v>
      </c>
      <c r="F35" s="34"/>
      <c r="G35" s="34"/>
    </row>
    <row r="36" spans="1:11" x14ac:dyDescent="0.25">
      <c r="A36" s="35" t="s">
        <v>332</v>
      </c>
      <c r="B36" s="34"/>
      <c r="C36" s="35" t="s">
        <v>604</v>
      </c>
      <c r="D36" s="34"/>
      <c r="E36" s="35" t="s">
        <v>968</v>
      </c>
      <c r="F36" s="34"/>
      <c r="G36" s="34"/>
      <c r="H36">
        <f>COUNTA(H37:M141)</f>
        <v>30</v>
      </c>
    </row>
    <row r="37" spans="1:11" x14ac:dyDescent="0.25">
      <c r="A37" s="64" t="s">
        <v>333</v>
      </c>
      <c r="B37" s="64" t="s">
        <v>493</v>
      </c>
      <c r="C37" s="64" t="s">
        <v>615</v>
      </c>
      <c r="D37" s="64" t="s">
        <v>757</v>
      </c>
      <c r="E37" s="64" t="s">
        <v>912</v>
      </c>
      <c r="F37" s="64" t="s">
        <v>1057</v>
      </c>
      <c r="G37" s="65"/>
      <c r="K37" s="16"/>
    </row>
    <row r="38" spans="1:11" x14ac:dyDescent="0.25">
      <c r="A38" s="64" t="s">
        <v>334</v>
      </c>
      <c r="B38" s="65"/>
      <c r="C38" s="64" t="s">
        <v>616</v>
      </c>
      <c r="D38" s="64" t="s">
        <v>758</v>
      </c>
      <c r="E38" s="64" t="s">
        <v>913</v>
      </c>
      <c r="F38" s="64" t="s">
        <v>1058</v>
      </c>
      <c r="G38" s="65"/>
      <c r="J38" s="16"/>
    </row>
    <row r="39" spans="1:11" x14ac:dyDescent="0.25">
      <c r="A39" s="90" t="s">
        <v>335</v>
      </c>
      <c r="B39" s="90" t="s">
        <v>490</v>
      </c>
      <c r="C39" s="90" t="s">
        <v>648</v>
      </c>
      <c r="D39" s="90" t="s">
        <v>788</v>
      </c>
      <c r="E39" s="90" t="s">
        <v>887</v>
      </c>
      <c r="F39" s="89"/>
      <c r="G39" s="89"/>
      <c r="J39" s="16" t="s">
        <v>876</v>
      </c>
    </row>
    <row r="40" spans="1:11" x14ac:dyDescent="0.25">
      <c r="A40" s="90" t="s">
        <v>337</v>
      </c>
      <c r="B40" s="90" t="s">
        <v>491</v>
      </c>
      <c r="C40" s="90" t="s">
        <v>649</v>
      </c>
      <c r="D40" s="90" t="s">
        <v>789</v>
      </c>
      <c r="E40" s="90" t="s">
        <v>888</v>
      </c>
      <c r="F40" s="89"/>
      <c r="G40" s="89"/>
      <c r="J40" s="16" t="s">
        <v>877</v>
      </c>
    </row>
    <row r="41" spans="1:11" x14ac:dyDescent="0.25">
      <c r="A41" s="96" t="s">
        <v>339</v>
      </c>
      <c r="B41" s="55" t="s">
        <v>494</v>
      </c>
      <c r="C41" s="55" t="s">
        <v>673</v>
      </c>
      <c r="D41" s="55" t="s">
        <v>773</v>
      </c>
      <c r="E41" s="55" t="s">
        <v>914</v>
      </c>
      <c r="F41" s="55" t="s">
        <v>1059</v>
      </c>
      <c r="G41" s="56"/>
      <c r="J41" s="16" t="s">
        <v>878</v>
      </c>
    </row>
    <row r="42" spans="1:11" x14ac:dyDescent="0.25">
      <c r="A42" s="96" t="s">
        <v>340</v>
      </c>
      <c r="B42" s="56"/>
      <c r="C42" s="55" t="s">
        <v>674</v>
      </c>
      <c r="D42" s="55" t="s">
        <v>774</v>
      </c>
      <c r="E42" s="55" t="s">
        <v>915</v>
      </c>
      <c r="F42" s="55" t="s">
        <v>1060</v>
      </c>
      <c r="G42" s="56"/>
      <c r="J42" s="16" t="s">
        <v>879</v>
      </c>
    </row>
    <row r="43" spans="1:11" x14ac:dyDescent="0.25">
      <c r="A43" s="29" t="s">
        <v>341</v>
      </c>
      <c r="B43" s="29" t="s">
        <v>497</v>
      </c>
      <c r="C43" s="28"/>
      <c r="D43" s="28"/>
      <c r="E43" s="29" t="s">
        <v>892</v>
      </c>
      <c r="F43" s="29" t="s">
        <v>1095</v>
      </c>
      <c r="G43" s="28"/>
      <c r="J43" s="16" t="s">
        <v>880</v>
      </c>
    </row>
    <row r="44" spans="1:11" x14ac:dyDescent="0.25">
      <c r="A44" s="29" t="s">
        <v>342</v>
      </c>
      <c r="B44" s="29" t="s">
        <v>498</v>
      </c>
      <c r="C44" s="28"/>
      <c r="D44" s="28"/>
      <c r="E44" s="29" t="s">
        <v>893</v>
      </c>
      <c r="F44" s="29" t="s">
        <v>1096</v>
      </c>
      <c r="G44" s="28"/>
      <c r="J44" s="16" t="s">
        <v>881</v>
      </c>
    </row>
    <row r="45" spans="1:11" x14ac:dyDescent="0.25">
      <c r="A45" s="87" t="s">
        <v>343</v>
      </c>
      <c r="B45" s="87" t="s">
        <v>508</v>
      </c>
      <c r="C45" s="87" t="s">
        <v>609</v>
      </c>
      <c r="D45" s="88"/>
      <c r="E45" s="87" t="s">
        <v>969</v>
      </c>
      <c r="F45" s="87" t="s">
        <v>5195</v>
      </c>
      <c r="G45" s="87" t="s">
        <v>1149</v>
      </c>
    </row>
    <row r="46" spans="1:11" x14ac:dyDescent="0.25">
      <c r="A46" s="87" t="s">
        <v>344</v>
      </c>
      <c r="B46" s="87" t="s">
        <v>509</v>
      </c>
      <c r="C46" s="87" t="s">
        <v>610</v>
      </c>
      <c r="D46" s="88"/>
      <c r="E46" s="87" t="s">
        <v>970</v>
      </c>
      <c r="F46" s="87" t="s">
        <v>1044</v>
      </c>
      <c r="G46" s="87" t="s">
        <v>1150</v>
      </c>
    </row>
    <row r="47" spans="1:11" x14ac:dyDescent="0.25">
      <c r="A47" s="87" t="s">
        <v>345</v>
      </c>
      <c r="B47" s="87" t="s">
        <v>510</v>
      </c>
      <c r="C47" s="87" t="s">
        <v>611</v>
      </c>
      <c r="D47" s="88"/>
      <c r="E47" s="87" t="s">
        <v>971</v>
      </c>
      <c r="F47" s="87" t="s">
        <v>1045</v>
      </c>
      <c r="G47" s="87" t="s">
        <v>1151</v>
      </c>
    </row>
    <row r="48" spans="1:11" x14ac:dyDescent="0.25">
      <c r="A48" s="54" t="s">
        <v>346</v>
      </c>
      <c r="B48" s="54" t="s">
        <v>514</v>
      </c>
      <c r="C48" s="54" t="s">
        <v>613</v>
      </c>
      <c r="D48" s="54" t="s">
        <v>763</v>
      </c>
      <c r="E48" s="54" t="s">
        <v>906</v>
      </c>
      <c r="F48" s="53"/>
      <c r="G48" s="54" t="s">
        <v>1127</v>
      </c>
    </row>
    <row r="49" spans="1:10" x14ac:dyDescent="0.25">
      <c r="A49" s="54" t="s">
        <v>347</v>
      </c>
      <c r="B49" s="53"/>
      <c r="C49" s="54" t="s">
        <v>614</v>
      </c>
      <c r="D49" s="54" t="s">
        <v>3825</v>
      </c>
      <c r="E49" s="54" t="s">
        <v>907</v>
      </c>
      <c r="F49" s="53"/>
      <c r="G49" s="54" t="s">
        <v>1128</v>
      </c>
    </row>
    <row r="50" spans="1:10" x14ac:dyDescent="0.25">
      <c r="A50" s="54"/>
      <c r="B50" s="53"/>
      <c r="C50" s="54"/>
      <c r="D50" s="54" t="s">
        <v>767</v>
      </c>
      <c r="E50" s="54" t="s">
        <v>908</v>
      </c>
      <c r="F50" s="53"/>
      <c r="G50" s="54"/>
    </row>
    <row r="51" spans="1:10" x14ac:dyDescent="0.25">
      <c r="A51" s="29" t="s">
        <v>348</v>
      </c>
      <c r="B51" s="29" t="s">
        <v>512</v>
      </c>
      <c r="C51" s="29" t="s">
        <v>620</v>
      </c>
      <c r="D51" s="29" t="s">
        <v>768</v>
      </c>
      <c r="E51" s="29" t="s">
        <v>909</v>
      </c>
      <c r="F51" s="28"/>
      <c r="G51" s="29" t="s">
        <v>1139</v>
      </c>
    </row>
    <row r="52" spans="1:10" x14ac:dyDescent="0.25">
      <c r="A52" s="29" t="s">
        <v>349</v>
      </c>
      <c r="B52" s="29" t="s">
        <v>513</v>
      </c>
      <c r="C52" s="29" t="s">
        <v>621</v>
      </c>
      <c r="D52" s="29" t="s">
        <v>769</v>
      </c>
      <c r="E52" s="29" t="s">
        <v>910</v>
      </c>
      <c r="F52" s="28"/>
      <c r="G52" s="29" t="s">
        <v>1140</v>
      </c>
    </row>
    <row r="53" spans="1:10" x14ac:dyDescent="0.25">
      <c r="A53" s="29"/>
      <c r="B53" s="29"/>
      <c r="C53" s="29" t="s">
        <v>622</v>
      </c>
      <c r="D53" s="28"/>
      <c r="E53" s="29" t="s">
        <v>911</v>
      </c>
      <c r="F53" s="28"/>
      <c r="G53" s="28"/>
    </row>
    <row r="54" spans="1:10" x14ac:dyDescent="0.25">
      <c r="A54" s="83" t="s">
        <v>350</v>
      </c>
      <c r="B54" s="83" t="s">
        <v>556</v>
      </c>
      <c r="C54" s="83" t="s">
        <v>675</v>
      </c>
      <c r="D54" s="83" t="s">
        <v>790</v>
      </c>
      <c r="E54" s="83" t="s">
        <v>917</v>
      </c>
      <c r="F54" s="82"/>
      <c r="G54" s="82"/>
    </row>
    <row r="55" spans="1:10" x14ac:dyDescent="0.25">
      <c r="A55" s="83" t="s">
        <v>352</v>
      </c>
      <c r="B55" s="83" t="s">
        <v>557</v>
      </c>
      <c r="C55" s="83" t="s">
        <v>676</v>
      </c>
      <c r="D55" s="83" t="s">
        <v>791</v>
      </c>
      <c r="E55" s="83" t="s">
        <v>918</v>
      </c>
      <c r="F55" s="82"/>
      <c r="G55" s="82"/>
    </row>
    <row r="56" spans="1:10" x14ac:dyDescent="0.25">
      <c r="A56" s="83"/>
      <c r="B56" s="83"/>
      <c r="C56" s="83"/>
      <c r="D56" s="83"/>
      <c r="E56" s="83" t="s">
        <v>919</v>
      </c>
      <c r="F56" s="82"/>
      <c r="G56" s="82"/>
      <c r="J56" s="16" t="s">
        <v>944</v>
      </c>
    </row>
    <row r="57" spans="1:10" x14ac:dyDescent="0.25">
      <c r="A57" s="36" t="s">
        <v>354</v>
      </c>
      <c r="B57" s="36" t="s">
        <v>540</v>
      </c>
      <c r="C57" s="36" t="s">
        <v>630</v>
      </c>
      <c r="D57" s="36" t="s">
        <v>785</v>
      </c>
      <c r="E57" s="36" t="s">
        <v>939</v>
      </c>
      <c r="F57" s="36" t="s">
        <v>1050</v>
      </c>
      <c r="G57" s="12"/>
      <c r="J57" s="16" t="s">
        <v>945</v>
      </c>
    </row>
    <row r="58" spans="1:10" x14ac:dyDescent="0.25">
      <c r="A58" s="36" t="s">
        <v>356</v>
      </c>
      <c r="B58" s="36" t="s">
        <v>541</v>
      </c>
      <c r="C58" s="36" t="s">
        <v>631</v>
      </c>
      <c r="D58" s="36" t="s">
        <v>786</v>
      </c>
      <c r="E58" s="36" t="s">
        <v>940</v>
      </c>
      <c r="F58" s="12"/>
      <c r="G58" s="12"/>
      <c r="J58" s="16" t="s">
        <v>946</v>
      </c>
    </row>
    <row r="59" spans="1:10" x14ac:dyDescent="0.25">
      <c r="A59" s="40" t="s">
        <v>358</v>
      </c>
      <c r="B59" s="40" t="s">
        <v>549</v>
      </c>
      <c r="C59" s="40" t="s">
        <v>681</v>
      </c>
      <c r="D59" s="40" t="s">
        <v>771</v>
      </c>
      <c r="E59" s="40" t="s">
        <v>947</v>
      </c>
      <c r="F59" s="39"/>
      <c r="G59" s="39"/>
    </row>
    <row r="60" spans="1:10" x14ac:dyDescent="0.25">
      <c r="A60" s="40" t="s">
        <v>359</v>
      </c>
      <c r="B60" s="39"/>
      <c r="C60" s="40" t="s">
        <v>682</v>
      </c>
      <c r="D60" s="40" t="s">
        <v>772</v>
      </c>
      <c r="E60" s="40" t="s">
        <v>948</v>
      </c>
      <c r="F60" s="39"/>
      <c r="G60" s="39"/>
    </row>
    <row r="61" spans="1:10" x14ac:dyDescent="0.25">
      <c r="A61" s="86" t="s">
        <v>360</v>
      </c>
      <c r="B61" s="86" t="s">
        <v>531</v>
      </c>
      <c r="C61" s="86" t="s">
        <v>626</v>
      </c>
      <c r="D61" s="86" t="s">
        <v>802</v>
      </c>
      <c r="E61" s="86" t="s">
        <v>926</v>
      </c>
      <c r="F61" s="86" t="s">
        <v>1048</v>
      </c>
      <c r="G61" s="86" t="s">
        <v>1147</v>
      </c>
    </row>
    <row r="62" spans="1:10" x14ac:dyDescent="0.25">
      <c r="A62" s="86" t="s">
        <v>361</v>
      </c>
      <c r="B62" s="86" t="s">
        <v>532</v>
      </c>
      <c r="C62" s="86" t="s">
        <v>627</v>
      </c>
      <c r="D62" s="86" t="s">
        <v>803</v>
      </c>
      <c r="E62" s="86" t="s">
        <v>927</v>
      </c>
      <c r="F62" s="86" t="s">
        <v>1049</v>
      </c>
      <c r="G62" s="86" t="s">
        <v>1148</v>
      </c>
      <c r="J62" s="16" t="s">
        <v>977</v>
      </c>
    </row>
    <row r="63" spans="1:10" x14ac:dyDescent="0.25">
      <c r="A63" s="49" t="s">
        <v>362</v>
      </c>
      <c r="B63" s="49" t="s">
        <v>552</v>
      </c>
      <c r="C63" s="49" t="s">
        <v>661</v>
      </c>
      <c r="D63" s="49" t="s">
        <v>807</v>
      </c>
      <c r="E63" s="49" t="s">
        <v>920</v>
      </c>
      <c r="F63" s="50"/>
      <c r="G63" s="49" t="s">
        <v>1145</v>
      </c>
      <c r="J63" s="16" t="s">
        <v>978</v>
      </c>
    </row>
    <row r="64" spans="1:10" x14ac:dyDescent="0.25">
      <c r="A64" s="49" t="s">
        <v>363</v>
      </c>
      <c r="B64" s="49" t="s">
        <v>553</v>
      </c>
      <c r="C64" s="50"/>
      <c r="D64" s="49" t="s">
        <v>808</v>
      </c>
      <c r="E64" s="49" t="s">
        <v>3828</v>
      </c>
      <c r="F64" s="50"/>
      <c r="G64" s="49" t="s">
        <v>1146</v>
      </c>
      <c r="J64" s="16" t="s">
        <v>979</v>
      </c>
    </row>
    <row r="65" spans="1:10" x14ac:dyDescent="0.25">
      <c r="A65" s="59" t="s">
        <v>364</v>
      </c>
      <c r="B65" s="19"/>
      <c r="C65" s="59" t="s">
        <v>617</v>
      </c>
      <c r="D65" s="19"/>
      <c r="E65" s="59" t="s">
        <v>901</v>
      </c>
      <c r="F65" s="19"/>
      <c r="G65" s="19"/>
    </row>
    <row r="66" spans="1:10" x14ac:dyDescent="0.25">
      <c r="A66" s="59" t="s">
        <v>365</v>
      </c>
      <c r="B66" s="19"/>
      <c r="C66" s="59" t="s">
        <v>618</v>
      </c>
      <c r="D66" s="19"/>
      <c r="E66" s="59" t="s">
        <v>902</v>
      </c>
      <c r="F66" s="19"/>
      <c r="G66" s="19"/>
    </row>
    <row r="67" spans="1:10" x14ac:dyDescent="0.25">
      <c r="A67" s="59" t="s">
        <v>366</v>
      </c>
      <c r="B67" s="59" t="s">
        <v>507</v>
      </c>
      <c r="C67" s="59" t="s">
        <v>619</v>
      </c>
      <c r="D67" s="19"/>
      <c r="E67" s="59" t="s">
        <v>903</v>
      </c>
      <c r="F67" s="19"/>
      <c r="G67" s="19"/>
    </row>
    <row r="68" spans="1:10" x14ac:dyDescent="0.25">
      <c r="A68" s="55" t="s">
        <v>367</v>
      </c>
      <c r="B68" s="55" t="s">
        <v>522</v>
      </c>
      <c r="C68" s="55" t="s">
        <v>623</v>
      </c>
      <c r="D68" s="56"/>
      <c r="E68" s="55" t="s">
        <v>941</v>
      </c>
      <c r="F68" s="56"/>
      <c r="G68" s="55" t="s">
        <v>1155</v>
      </c>
    </row>
    <row r="69" spans="1:10" x14ac:dyDescent="0.25">
      <c r="A69" s="55" t="s">
        <v>368</v>
      </c>
      <c r="B69" s="56"/>
      <c r="C69" s="55" t="s">
        <v>624</v>
      </c>
      <c r="D69" s="56"/>
      <c r="E69" s="55" t="s">
        <v>942</v>
      </c>
      <c r="F69" s="56"/>
      <c r="G69" s="55" t="s">
        <v>1156</v>
      </c>
    </row>
    <row r="70" spans="1:10" x14ac:dyDescent="0.25">
      <c r="A70" s="55" t="s">
        <v>369</v>
      </c>
      <c r="B70" s="56"/>
      <c r="C70" s="55" t="s">
        <v>625</v>
      </c>
      <c r="D70" s="56"/>
      <c r="E70" s="55" t="s">
        <v>943</v>
      </c>
      <c r="F70" s="56"/>
      <c r="G70" s="56"/>
    </row>
    <row r="71" spans="1:10" x14ac:dyDescent="0.25">
      <c r="A71" s="85" t="s">
        <v>371</v>
      </c>
      <c r="B71" s="84"/>
      <c r="C71" s="84"/>
      <c r="D71" s="84"/>
      <c r="E71" s="85" t="s">
        <v>898</v>
      </c>
      <c r="F71" s="84"/>
      <c r="G71" s="84"/>
    </row>
    <row r="72" spans="1:10" x14ac:dyDescent="0.25">
      <c r="A72" s="85" t="s">
        <v>372</v>
      </c>
      <c r="B72" s="84"/>
      <c r="C72" s="84"/>
      <c r="D72" s="84"/>
      <c r="E72" s="85" t="s">
        <v>899</v>
      </c>
      <c r="F72" s="84"/>
      <c r="G72" s="84"/>
    </row>
    <row r="73" spans="1:10" x14ac:dyDescent="0.25">
      <c r="A73" s="85" t="s">
        <v>373</v>
      </c>
      <c r="B73" s="84"/>
      <c r="C73" s="84"/>
      <c r="D73" s="84"/>
      <c r="E73" s="85" t="s">
        <v>900</v>
      </c>
      <c r="F73" s="84"/>
      <c r="G73" s="84"/>
    </row>
    <row r="74" spans="1:10" x14ac:dyDescent="0.25">
      <c r="A74" s="35" t="s">
        <v>374</v>
      </c>
      <c r="B74" s="35" t="s">
        <v>499</v>
      </c>
      <c r="C74" s="35" t="s">
        <v>707</v>
      </c>
      <c r="D74" s="34"/>
      <c r="E74" s="35" t="s">
        <v>949</v>
      </c>
      <c r="F74" s="34"/>
      <c r="G74" s="34"/>
      <c r="J74" s="16"/>
    </row>
    <row r="75" spans="1:10" x14ac:dyDescent="0.25">
      <c r="A75" s="35" t="s">
        <v>375</v>
      </c>
      <c r="B75" s="35" t="s">
        <v>500</v>
      </c>
      <c r="C75" s="35" t="s">
        <v>708</v>
      </c>
      <c r="D75" s="34"/>
      <c r="E75" s="35" t="s">
        <v>950</v>
      </c>
      <c r="F75" s="34"/>
      <c r="G75" s="34"/>
    </row>
    <row r="76" spans="1:10" x14ac:dyDescent="0.25">
      <c r="A76" s="35" t="s">
        <v>376</v>
      </c>
      <c r="B76" s="35" t="s">
        <v>501</v>
      </c>
      <c r="C76" s="35" t="s">
        <v>709</v>
      </c>
      <c r="D76" s="34"/>
      <c r="E76" s="35" t="s">
        <v>951</v>
      </c>
      <c r="F76" s="34"/>
      <c r="G76" s="34"/>
    </row>
    <row r="77" spans="1:10" x14ac:dyDescent="0.25">
      <c r="A77" s="77" t="s">
        <v>377</v>
      </c>
      <c r="B77" s="77" t="s">
        <v>533</v>
      </c>
      <c r="C77" s="77" t="s">
        <v>711</v>
      </c>
      <c r="D77" s="76"/>
      <c r="E77" s="77" t="s">
        <v>959</v>
      </c>
      <c r="F77" s="77" t="s">
        <v>1065</v>
      </c>
      <c r="G77" s="77" t="s">
        <v>1135</v>
      </c>
    </row>
    <row r="78" spans="1:10" x14ac:dyDescent="0.25">
      <c r="A78" s="77" t="s">
        <v>378</v>
      </c>
      <c r="B78" s="76"/>
      <c r="C78" s="76"/>
      <c r="D78" s="76"/>
      <c r="E78" s="77" t="s">
        <v>960</v>
      </c>
      <c r="F78" s="77" t="s">
        <v>1066</v>
      </c>
      <c r="G78" s="77" t="s">
        <v>1136</v>
      </c>
    </row>
    <row r="79" spans="1:10" x14ac:dyDescent="0.25">
      <c r="A79" s="83" t="s">
        <v>379</v>
      </c>
      <c r="B79" s="82"/>
      <c r="C79" s="83" t="s">
        <v>665</v>
      </c>
      <c r="D79" s="82"/>
      <c r="E79" s="83" t="s">
        <v>889</v>
      </c>
      <c r="F79" s="82"/>
      <c r="G79" s="82"/>
    </row>
    <row r="80" spans="1:10" x14ac:dyDescent="0.25">
      <c r="A80" s="83" t="s">
        <v>381</v>
      </c>
      <c r="B80" s="82"/>
      <c r="C80" s="83" t="s">
        <v>666</v>
      </c>
      <c r="D80" s="82"/>
      <c r="E80" s="83" t="s">
        <v>890</v>
      </c>
      <c r="F80" s="82"/>
      <c r="G80" s="82"/>
    </row>
    <row r="81" spans="1:9" x14ac:dyDescent="0.25">
      <c r="A81" s="83" t="s">
        <v>383</v>
      </c>
      <c r="B81" s="82"/>
      <c r="C81" s="83" t="s">
        <v>667</v>
      </c>
      <c r="D81" s="82"/>
      <c r="E81" s="83" t="s">
        <v>891</v>
      </c>
      <c r="F81" s="82"/>
      <c r="G81" s="82"/>
    </row>
    <row r="82" spans="1:9" x14ac:dyDescent="0.25">
      <c r="A82" s="81" t="s">
        <v>385</v>
      </c>
      <c r="B82" s="81" t="s">
        <v>542</v>
      </c>
      <c r="C82" s="81" t="s">
        <v>658</v>
      </c>
      <c r="D82" s="80"/>
      <c r="E82" s="81" t="s">
        <v>1003</v>
      </c>
      <c r="F82" s="81" t="s">
        <v>1083</v>
      </c>
      <c r="G82" s="80"/>
      <c r="I82" s="16"/>
    </row>
    <row r="83" spans="1:9" x14ac:dyDescent="0.25">
      <c r="A83" s="81" t="s">
        <v>386</v>
      </c>
      <c r="B83" s="81" t="s">
        <v>543</v>
      </c>
      <c r="C83" s="81" t="s">
        <v>659</v>
      </c>
      <c r="D83" s="80"/>
      <c r="E83" s="81" t="s">
        <v>1004</v>
      </c>
      <c r="F83" s="81" t="s">
        <v>1084</v>
      </c>
      <c r="G83" s="80"/>
      <c r="I83" s="16"/>
    </row>
    <row r="84" spans="1:9" x14ac:dyDescent="0.25">
      <c r="A84" s="64" t="s">
        <v>387</v>
      </c>
      <c r="B84" s="65"/>
      <c r="C84" s="64" t="s">
        <v>640</v>
      </c>
      <c r="D84" s="64" t="s">
        <v>809</v>
      </c>
      <c r="E84" s="64" t="s">
        <v>929</v>
      </c>
      <c r="F84" s="64" t="s">
        <v>5197</v>
      </c>
      <c r="G84" s="65"/>
    </row>
    <row r="85" spans="1:9" x14ac:dyDescent="0.25">
      <c r="A85" s="64" t="s">
        <v>388</v>
      </c>
      <c r="B85" s="64" t="s">
        <v>520</v>
      </c>
      <c r="C85" s="64" t="s">
        <v>641</v>
      </c>
      <c r="D85" s="64" t="s">
        <v>810</v>
      </c>
      <c r="E85" s="64" t="s">
        <v>930</v>
      </c>
      <c r="F85" s="64" t="s">
        <v>5198</v>
      </c>
      <c r="G85" s="65"/>
    </row>
    <row r="86" spans="1:9" x14ac:dyDescent="0.25">
      <c r="A86" s="36" t="s">
        <v>390</v>
      </c>
      <c r="B86" s="36" t="s">
        <v>525</v>
      </c>
      <c r="C86" s="36" t="s">
        <v>643</v>
      </c>
      <c r="D86" s="12"/>
      <c r="E86" s="36" t="s">
        <v>964</v>
      </c>
      <c r="F86" s="12"/>
      <c r="G86" s="12"/>
    </row>
    <row r="87" spans="1:9" x14ac:dyDescent="0.25">
      <c r="A87" s="36" t="s">
        <v>391</v>
      </c>
      <c r="B87" s="36" t="s">
        <v>526</v>
      </c>
      <c r="C87" s="36" t="s">
        <v>644</v>
      </c>
      <c r="D87" s="36" t="s">
        <v>819</v>
      </c>
      <c r="E87" s="36" t="s">
        <v>965</v>
      </c>
      <c r="F87" s="12"/>
      <c r="G87" s="12"/>
      <c r="I87" s="16"/>
    </row>
    <row r="88" spans="1:9" x14ac:dyDescent="0.25">
      <c r="A88" s="78" t="s">
        <v>392</v>
      </c>
      <c r="B88" s="78" t="s">
        <v>527</v>
      </c>
      <c r="C88" s="78" t="s">
        <v>628</v>
      </c>
      <c r="D88" s="78" t="s">
        <v>795</v>
      </c>
      <c r="E88" s="78" t="s">
        <v>916</v>
      </c>
      <c r="F88" s="79"/>
      <c r="G88" s="78" t="s">
        <v>1126</v>
      </c>
    </row>
    <row r="89" spans="1:9" x14ac:dyDescent="0.25">
      <c r="A89" s="40" t="s">
        <v>393</v>
      </c>
      <c r="B89" s="40" t="s">
        <v>495</v>
      </c>
      <c r="C89" s="40" t="s">
        <v>670</v>
      </c>
      <c r="D89" s="40" t="s">
        <v>780</v>
      </c>
      <c r="E89" s="40" t="s">
        <v>994</v>
      </c>
      <c r="F89" s="39"/>
      <c r="G89" s="39"/>
    </row>
    <row r="90" spans="1:9" x14ac:dyDescent="0.25">
      <c r="A90" s="40" t="s">
        <v>394</v>
      </c>
      <c r="B90" s="40" t="s">
        <v>496</v>
      </c>
      <c r="C90" s="40" t="s">
        <v>671</v>
      </c>
      <c r="D90" s="40" t="s">
        <v>781</v>
      </c>
      <c r="E90" s="40" t="s">
        <v>995</v>
      </c>
      <c r="F90" s="39"/>
      <c r="G90" s="39"/>
    </row>
    <row r="91" spans="1:9" x14ac:dyDescent="0.25">
      <c r="A91" s="46" t="s">
        <v>395</v>
      </c>
      <c r="B91" s="45"/>
      <c r="C91" s="46" t="s">
        <v>679</v>
      </c>
      <c r="D91" s="46" t="s">
        <v>815</v>
      </c>
      <c r="E91" s="46" t="s">
        <v>924</v>
      </c>
      <c r="F91" s="46" t="s">
        <v>1093</v>
      </c>
      <c r="G91" s="45"/>
    </row>
    <row r="92" spans="1:9" x14ac:dyDescent="0.25">
      <c r="A92" s="46" t="s">
        <v>396</v>
      </c>
      <c r="B92" s="46" t="s">
        <v>546</v>
      </c>
      <c r="C92" s="46" t="s">
        <v>680</v>
      </c>
      <c r="D92" s="46" t="s">
        <v>816</v>
      </c>
      <c r="E92" s="46" t="s">
        <v>925</v>
      </c>
      <c r="F92" s="46" t="s">
        <v>1094</v>
      </c>
      <c r="G92" s="45"/>
    </row>
    <row r="93" spans="1:9" x14ac:dyDescent="0.25">
      <c r="A93" s="29" t="s">
        <v>397</v>
      </c>
      <c r="B93" s="28"/>
      <c r="C93" s="29" t="s">
        <v>651</v>
      </c>
      <c r="D93" s="28"/>
      <c r="E93" s="29" t="s">
        <v>935</v>
      </c>
      <c r="F93" s="28"/>
      <c r="G93" s="28"/>
    </row>
    <row r="94" spans="1:9" x14ac:dyDescent="0.25">
      <c r="A94" s="29" t="s">
        <v>399</v>
      </c>
      <c r="B94" s="29" t="s">
        <v>521</v>
      </c>
      <c r="C94" s="29" t="s">
        <v>652</v>
      </c>
      <c r="D94" s="28"/>
      <c r="E94" s="29" t="s">
        <v>936</v>
      </c>
      <c r="F94" s="28"/>
      <c r="G94" s="28"/>
    </row>
    <row r="95" spans="1:9" x14ac:dyDescent="0.25">
      <c r="A95" s="40" t="s">
        <v>401</v>
      </c>
      <c r="B95" s="40" t="s">
        <v>544</v>
      </c>
      <c r="C95" s="40" t="s">
        <v>701</v>
      </c>
      <c r="D95" s="39"/>
      <c r="E95" s="40" t="s">
        <v>980</v>
      </c>
      <c r="F95" s="39"/>
      <c r="G95" s="39"/>
    </row>
    <row r="96" spans="1:9" x14ac:dyDescent="0.25">
      <c r="A96" s="40" t="s">
        <v>402</v>
      </c>
      <c r="B96" s="40" t="s">
        <v>545</v>
      </c>
      <c r="C96" s="40" t="s">
        <v>702</v>
      </c>
      <c r="D96" s="39"/>
      <c r="E96" s="40" t="s">
        <v>981</v>
      </c>
      <c r="F96" s="39"/>
      <c r="G96" s="39"/>
    </row>
    <row r="97" spans="1:7" x14ac:dyDescent="0.25">
      <c r="A97" s="77" t="s">
        <v>403</v>
      </c>
      <c r="B97" s="76"/>
      <c r="C97" s="77" t="s">
        <v>704</v>
      </c>
      <c r="D97" s="76"/>
      <c r="E97" s="77" t="s">
        <v>974</v>
      </c>
      <c r="F97" s="77" t="s">
        <v>1053</v>
      </c>
      <c r="G97" s="77" t="s">
        <v>1157</v>
      </c>
    </row>
    <row r="98" spans="1:7" x14ac:dyDescent="0.25">
      <c r="A98" s="77" t="s">
        <v>404</v>
      </c>
      <c r="B98" s="76"/>
      <c r="C98" s="77" t="s">
        <v>705</v>
      </c>
      <c r="D98" s="76"/>
      <c r="E98" s="77" t="s">
        <v>975</v>
      </c>
      <c r="F98" s="77" t="s">
        <v>1054</v>
      </c>
      <c r="G98" s="77" t="s">
        <v>1158</v>
      </c>
    </row>
    <row r="99" spans="1:7" x14ac:dyDescent="0.25">
      <c r="A99" s="77" t="s">
        <v>405</v>
      </c>
      <c r="B99" s="76"/>
      <c r="C99" s="77" t="s">
        <v>706</v>
      </c>
      <c r="D99" s="76"/>
      <c r="E99" s="77" t="s">
        <v>976</v>
      </c>
      <c r="F99" s="77" t="s">
        <v>5196</v>
      </c>
      <c r="G99" s="76"/>
    </row>
    <row r="100" spans="1:7" x14ac:dyDescent="0.25">
      <c r="A100" s="75" t="s">
        <v>407</v>
      </c>
      <c r="B100" s="75" t="s">
        <v>529</v>
      </c>
      <c r="C100" s="75" t="s">
        <v>629</v>
      </c>
      <c r="D100" s="74"/>
      <c r="E100" s="75" t="s">
        <v>985</v>
      </c>
      <c r="F100" s="74"/>
      <c r="G100" s="74"/>
    </row>
    <row r="101" spans="1:7" x14ac:dyDescent="0.25">
      <c r="A101" s="55" t="s">
        <v>408</v>
      </c>
      <c r="B101" s="56"/>
      <c r="C101" s="55" t="s">
        <v>662</v>
      </c>
      <c r="D101" s="56"/>
      <c r="E101" s="55" t="s">
        <v>972</v>
      </c>
      <c r="F101" s="56"/>
      <c r="G101" s="56"/>
    </row>
    <row r="102" spans="1:7" x14ac:dyDescent="0.25">
      <c r="A102" s="55" t="s">
        <v>409</v>
      </c>
      <c r="B102" s="55" t="s">
        <v>523</v>
      </c>
      <c r="C102" s="55" t="s">
        <v>663</v>
      </c>
      <c r="D102" s="56"/>
      <c r="E102" s="55" t="s">
        <v>973</v>
      </c>
      <c r="F102" s="56"/>
      <c r="G102" s="56"/>
    </row>
    <row r="103" spans="1:7" x14ac:dyDescent="0.25">
      <c r="A103" s="26" t="s">
        <v>410</v>
      </c>
      <c r="B103" s="27"/>
      <c r="C103" s="26" t="s">
        <v>691</v>
      </c>
      <c r="D103" s="27"/>
      <c r="E103" s="26" t="s">
        <v>952</v>
      </c>
      <c r="F103" s="26" t="s">
        <v>1067</v>
      </c>
      <c r="G103" s="27"/>
    </row>
    <row r="104" spans="1:7" x14ac:dyDescent="0.25">
      <c r="A104" s="26" t="s">
        <v>411</v>
      </c>
      <c r="B104" s="26" t="s">
        <v>519</v>
      </c>
      <c r="C104" s="26" t="s">
        <v>692</v>
      </c>
      <c r="D104" s="27"/>
      <c r="E104" s="26" t="s">
        <v>953</v>
      </c>
      <c r="F104" s="26" t="s">
        <v>1068</v>
      </c>
      <c r="G104" s="27"/>
    </row>
    <row r="105" spans="1:7" x14ac:dyDescent="0.25">
      <c r="A105" s="52" t="s">
        <v>412</v>
      </c>
      <c r="B105" s="51"/>
      <c r="C105" s="52" t="s">
        <v>694</v>
      </c>
      <c r="D105" s="51"/>
      <c r="E105" s="52" t="s">
        <v>962</v>
      </c>
      <c r="F105" s="52" t="s">
        <v>1069</v>
      </c>
      <c r="G105" s="51"/>
    </row>
    <row r="106" spans="1:7" x14ac:dyDescent="0.25">
      <c r="A106" s="52" t="s">
        <v>413</v>
      </c>
      <c r="B106" s="52" t="s">
        <v>511</v>
      </c>
      <c r="C106" s="52" t="s">
        <v>695</v>
      </c>
      <c r="D106" s="51"/>
      <c r="E106" s="52" t="s">
        <v>963</v>
      </c>
      <c r="F106" s="52" t="s">
        <v>1070</v>
      </c>
      <c r="G106" s="51"/>
    </row>
    <row r="107" spans="1:7" x14ac:dyDescent="0.25">
      <c r="A107" s="72" t="s">
        <v>414</v>
      </c>
      <c r="B107" s="73"/>
      <c r="C107" s="72" t="s">
        <v>668</v>
      </c>
      <c r="D107" s="73"/>
      <c r="E107" s="72" t="s">
        <v>983</v>
      </c>
      <c r="F107" s="72" t="s">
        <v>1046</v>
      </c>
      <c r="G107" s="72" t="s">
        <v>1141</v>
      </c>
    </row>
    <row r="108" spans="1:7" x14ac:dyDescent="0.25">
      <c r="A108" s="72" t="s">
        <v>415</v>
      </c>
      <c r="B108" s="72" t="s">
        <v>506</v>
      </c>
      <c r="C108" s="72" t="s">
        <v>669</v>
      </c>
      <c r="D108" s="73"/>
      <c r="E108" s="72" t="s">
        <v>984</v>
      </c>
      <c r="F108" s="72" t="s">
        <v>1047</v>
      </c>
      <c r="G108" s="72" t="s">
        <v>1142</v>
      </c>
    </row>
    <row r="109" spans="1:7" x14ac:dyDescent="0.25">
      <c r="A109" s="70" t="s">
        <v>417</v>
      </c>
      <c r="B109" s="71"/>
      <c r="C109" s="71"/>
      <c r="D109" s="70" t="s">
        <v>805</v>
      </c>
      <c r="E109" s="70" t="s">
        <v>989</v>
      </c>
      <c r="F109" s="71"/>
      <c r="G109" s="70" t="s">
        <v>1143</v>
      </c>
    </row>
    <row r="110" spans="1:7" x14ac:dyDescent="0.25">
      <c r="A110" s="70" t="s">
        <v>418</v>
      </c>
      <c r="B110" s="70" t="s">
        <v>539</v>
      </c>
      <c r="C110" s="71"/>
      <c r="D110" s="70" t="s">
        <v>806</v>
      </c>
      <c r="E110" s="70" t="s">
        <v>990</v>
      </c>
      <c r="F110" s="71"/>
      <c r="G110" s="70" t="s">
        <v>1144</v>
      </c>
    </row>
    <row r="111" spans="1:7" x14ac:dyDescent="0.25">
      <c r="A111" s="69" t="s">
        <v>420</v>
      </c>
      <c r="B111" s="69" t="s">
        <v>561</v>
      </c>
      <c r="C111" s="68"/>
      <c r="D111" s="68"/>
      <c r="E111" s="69" t="s">
        <v>904</v>
      </c>
      <c r="F111" s="69" t="s">
        <v>1076</v>
      </c>
      <c r="G111" s="68"/>
    </row>
    <row r="112" spans="1:7" x14ac:dyDescent="0.25">
      <c r="A112" s="69" t="s">
        <v>421</v>
      </c>
      <c r="B112" s="69" t="s">
        <v>562</v>
      </c>
      <c r="C112" s="68"/>
      <c r="D112" s="68"/>
      <c r="E112" s="69" t="s">
        <v>905</v>
      </c>
      <c r="F112" s="68"/>
      <c r="G112" s="68"/>
    </row>
    <row r="113" spans="1:9" x14ac:dyDescent="0.25">
      <c r="A113" s="36" t="s">
        <v>422</v>
      </c>
      <c r="B113" s="36" t="s">
        <v>524</v>
      </c>
      <c r="C113" s="36" t="s">
        <v>664</v>
      </c>
      <c r="D113" s="36" t="s">
        <v>820</v>
      </c>
      <c r="E113" s="36" t="s">
        <v>961</v>
      </c>
      <c r="F113" s="12"/>
      <c r="G113" s="12"/>
    </row>
    <row r="114" spans="1:9" x14ac:dyDescent="0.25">
      <c r="A114" s="29" t="s">
        <v>423</v>
      </c>
      <c r="B114" s="28"/>
      <c r="C114" s="29" t="s">
        <v>650</v>
      </c>
      <c r="D114" s="28"/>
      <c r="E114" s="29" t="s">
        <v>957</v>
      </c>
      <c r="F114" s="28"/>
      <c r="G114" s="28"/>
    </row>
    <row r="115" spans="1:9" x14ac:dyDescent="0.25">
      <c r="A115" s="29" t="s">
        <v>424</v>
      </c>
      <c r="B115" s="28"/>
      <c r="C115" s="28"/>
      <c r="D115" s="28"/>
      <c r="E115" s="29" t="s">
        <v>958</v>
      </c>
      <c r="F115" s="28"/>
      <c r="G115" s="28"/>
    </row>
    <row r="116" spans="1:9" x14ac:dyDescent="0.25">
      <c r="A116" s="67" t="s">
        <v>425</v>
      </c>
      <c r="B116" s="67" t="s">
        <v>528</v>
      </c>
      <c r="C116" s="67" t="s">
        <v>636</v>
      </c>
      <c r="D116" s="66"/>
      <c r="E116" s="67" t="s">
        <v>991</v>
      </c>
      <c r="F116" s="67" t="s">
        <v>1078</v>
      </c>
      <c r="G116" s="66"/>
    </row>
    <row r="117" spans="1:9" x14ac:dyDescent="0.25">
      <c r="A117" s="67" t="s">
        <v>426</v>
      </c>
      <c r="B117" s="66"/>
      <c r="C117" s="67" t="s">
        <v>637</v>
      </c>
      <c r="D117" s="67" t="s">
        <v>821</v>
      </c>
      <c r="E117" s="67" t="s">
        <v>992</v>
      </c>
      <c r="F117" s="66"/>
      <c r="G117" s="66"/>
    </row>
    <row r="118" spans="1:9" x14ac:dyDescent="0.25">
      <c r="A118" s="67"/>
      <c r="B118" s="66"/>
      <c r="C118" s="67" t="s">
        <v>638</v>
      </c>
      <c r="D118" s="66"/>
      <c r="E118" s="66"/>
      <c r="F118" s="66"/>
      <c r="G118" s="66"/>
      <c r="I118" s="16" t="s">
        <v>801</v>
      </c>
    </row>
    <row r="119" spans="1:9" x14ac:dyDescent="0.25">
      <c r="A119" s="64" t="s">
        <v>427</v>
      </c>
      <c r="B119" s="64" t="s">
        <v>567</v>
      </c>
      <c r="C119" s="64" t="s">
        <v>689</v>
      </c>
      <c r="D119" s="65"/>
      <c r="E119" s="64" t="s">
        <v>896</v>
      </c>
      <c r="F119" s="65"/>
      <c r="G119" s="64" t="s">
        <v>1152</v>
      </c>
      <c r="I119" s="16" t="s">
        <v>814</v>
      </c>
    </row>
    <row r="120" spans="1:9" x14ac:dyDescent="0.25">
      <c r="A120" s="62" t="s">
        <v>428</v>
      </c>
      <c r="B120" s="62" t="s">
        <v>503</v>
      </c>
      <c r="C120" s="63"/>
      <c r="D120" s="62" t="s">
        <v>822</v>
      </c>
      <c r="E120" s="62" t="s">
        <v>923</v>
      </c>
      <c r="F120" s="63"/>
      <c r="G120" s="62" t="s">
        <v>1170</v>
      </c>
      <c r="I120" s="16" t="s">
        <v>787</v>
      </c>
    </row>
    <row r="121" spans="1:9" x14ac:dyDescent="0.25">
      <c r="A121" s="60" t="s">
        <v>429</v>
      </c>
      <c r="B121" s="60" t="s">
        <v>559</v>
      </c>
      <c r="C121" s="60" t="s">
        <v>632</v>
      </c>
      <c r="D121" s="60" t="s">
        <v>811</v>
      </c>
      <c r="E121" s="60" t="s">
        <v>928</v>
      </c>
      <c r="F121" s="61"/>
      <c r="G121" s="60" t="s">
        <v>1154</v>
      </c>
      <c r="I121" s="16" t="s">
        <v>792</v>
      </c>
    </row>
    <row r="122" spans="1:9" x14ac:dyDescent="0.25">
      <c r="A122" s="59" t="s">
        <v>431</v>
      </c>
      <c r="B122" s="19"/>
      <c r="C122" s="59" t="s">
        <v>677</v>
      </c>
      <c r="D122" s="19"/>
      <c r="E122" s="59" t="s">
        <v>937</v>
      </c>
      <c r="F122" s="59" t="s">
        <v>1063</v>
      </c>
      <c r="G122" s="19"/>
      <c r="I122" s="16" t="s">
        <v>793</v>
      </c>
    </row>
    <row r="123" spans="1:9" x14ac:dyDescent="0.25">
      <c r="A123" s="59" t="s">
        <v>432</v>
      </c>
      <c r="B123" s="19"/>
      <c r="C123" s="59" t="s">
        <v>678</v>
      </c>
      <c r="D123" s="19"/>
      <c r="E123" s="59" t="s">
        <v>938</v>
      </c>
      <c r="F123" s="59" t="s">
        <v>1064</v>
      </c>
      <c r="G123" s="59" t="s">
        <v>1168</v>
      </c>
      <c r="I123" s="16" t="s">
        <v>794</v>
      </c>
    </row>
    <row r="124" spans="1:9" x14ac:dyDescent="0.25">
      <c r="A124" s="57" t="s">
        <v>433</v>
      </c>
      <c r="B124" s="57" t="s">
        <v>547</v>
      </c>
      <c r="C124" s="57" t="s">
        <v>653</v>
      </c>
      <c r="D124" s="57" t="s">
        <v>812</v>
      </c>
      <c r="E124" s="57" t="s">
        <v>955</v>
      </c>
      <c r="F124" s="58"/>
      <c r="G124" s="58"/>
      <c r="I124" s="16" t="s">
        <v>777</v>
      </c>
    </row>
    <row r="125" spans="1:9" x14ac:dyDescent="0.25">
      <c r="A125" s="57" t="s">
        <v>434</v>
      </c>
      <c r="B125" s="57" t="s">
        <v>548</v>
      </c>
      <c r="C125" s="57" t="s">
        <v>654</v>
      </c>
      <c r="D125" s="57" t="s">
        <v>813</v>
      </c>
      <c r="E125" s="57" t="s">
        <v>956</v>
      </c>
      <c r="F125" s="58"/>
      <c r="G125" s="57" t="s">
        <v>1159</v>
      </c>
      <c r="I125" s="16" t="s">
        <v>783</v>
      </c>
    </row>
    <row r="126" spans="1:9" x14ac:dyDescent="0.25">
      <c r="A126" s="40" t="s">
        <v>435</v>
      </c>
      <c r="B126" s="39"/>
      <c r="C126" s="40" t="s">
        <v>656</v>
      </c>
      <c r="D126" s="39"/>
      <c r="E126" s="40" t="s">
        <v>996</v>
      </c>
      <c r="F126" s="39"/>
      <c r="G126" s="39"/>
      <c r="I126" s="16" t="s">
        <v>784</v>
      </c>
    </row>
    <row r="127" spans="1:9" x14ac:dyDescent="0.25">
      <c r="A127" s="40" t="s">
        <v>436</v>
      </c>
      <c r="B127" s="39"/>
      <c r="C127" s="40" t="s">
        <v>657</v>
      </c>
      <c r="D127" s="39"/>
      <c r="E127" s="40" t="s">
        <v>997</v>
      </c>
      <c r="F127" s="39"/>
      <c r="G127" s="39"/>
      <c r="I127" s="16" t="s">
        <v>818</v>
      </c>
    </row>
    <row r="128" spans="1:9" x14ac:dyDescent="0.25">
      <c r="A128" s="55" t="s">
        <v>437</v>
      </c>
      <c r="B128" s="56"/>
      <c r="C128" s="56"/>
      <c r="D128" s="55" t="s">
        <v>796</v>
      </c>
      <c r="E128" s="56"/>
      <c r="F128" s="56"/>
      <c r="G128" s="55" t="s">
        <v>1153</v>
      </c>
      <c r="I128" s="16" t="s">
        <v>825</v>
      </c>
    </row>
    <row r="129" spans="1:9" x14ac:dyDescent="0.25">
      <c r="A129" s="54" t="s">
        <v>438</v>
      </c>
      <c r="B129" s="54" t="s">
        <v>534</v>
      </c>
      <c r="C129" s="54" t="s">
        <v>698</v>
      </c>
      <c r="D129" s="53"/>
      <c r="E129" s="54" t="s">
        <v>999</v>
      </c>
      <c r="F129" s="53"/>
      <c r="G129" s="53"/>
      <c r="I129" s="16" t="s">
        <v>826</v>
      </c>
    </row>
    <row r="130" spans="1:9" x14ac:dyDescent="0.25">
      <c r="A130" s="46" t="s">
        <v>439</v>
      </c>
      <c r="B130" s="46" t="s">
        <v>563</v>
      </c>
      <c r="C130" s="46" t="s">
        <v>697</v>
      </c>
      <c r="D130" s="45"/>
      <c r="E130" s="45"/>
      <c r="F130" s="45"/>
      <c r="I130" s="16" t="s">
        <v>829</v>
      </c>
    </row>
    <row r="131" spans="1:9" x14ac:dyDescent="0.25">
      <c r="A131" s="52" t="s">
        <v>440</v>
      </c>
      <c r="B131" s="52" t="s">
        <v>564</v>
      </c>
      <c r="C131" s="51"/>
      <c r="D131" s="52" t="s">
        <v>823</v>
      </c>
      <c r="E131" s="51"/>
      <c r="F131" s="51"/>
      <c r="G131" s="51"/>
      <c r="I131" s="16" t="s">
        <v>830</v>
      </c>
    </row>
    <row r="132" spans="1:9" x14ac:dyDescent="0.25">
      <c r="A132" s="49" t="s">
        <v>441</v>
      </c>
      <c r="B132" s="49" t="s">
        <v>565</v>
      </c>
      <c r="C132" s="50"/>
      <c r="D132" s="49" t="s">
        <v>824</v>
      </c>
      <c r="E132" s="49" t="s">
        <v>998</v>
      </c>
      <c r="F132" s="50"/>
      <c r="G132" s="49" t="s">
        <v>1165</v>
      </c>
      <c r="I132" s="16" t="s">
        <v>832</v>
      </c>
    </row>
    <row r="133" spans="1:9" x14ac:dyDescent="0.25">
      <c r="A133" s="25" t="s">
        <v>442</v>
      </c>
      <c r="B133" s="25" t="s">
        <v>537</v>
      </c>
      <c r="C133" s="25" t="s">
        <v>696</v>
      </c>
      <c r="D133" s="18"/>
      <c r="E133" s="18"/>
      <c r="F133" s="18"/>
      <c r="G133" s="18"/>
      <c r="I133" s="16" t="s">
        <v>834</v>
      </c>
    </row>
    <row r="134" spans="1:9" x14ac:dyDescent="0.25">
      <c r="A134" s="30" t="s">
        <v>444</v>
      </c>
      <c r="B134" s="30" t="s">
        <v>566</v>
      </c>
      <c r="C134" s="31"/>
      <c r="D134" s="31"/>
      <c r="E134" s="30" t="s">
        <v>993</v>
      </c>
      <c r="F134" s="31"/>
      <c r="G134" s="31"/>
      <c r="I134" s="16" t="s">
        <v>835</v>
      </c>
    </row>
    <row r="135" spans="1:9" x14ac:dyDescent="0.25">
      <c r="A135" s="48" t="s">
        <v>445</v>
      </c>
      <c r="B135" s="47"/>
      <c r="C135" s="48" t="s">
        <v>687</v>
      </c>
      <c r="D135" s="47"/>
      <c r="E135" s="48" t="s">
        <v>986</v>
      </c>
      <c r="F135" s="47"/>
      <c r="G135" s="48" t="s">
        <v>5202</v>
      </c>
      <c r="I135" s="16" t="s">
        <v>836</v>
      </c>
    </row>
    <row r="136" spans="1:9" x14ac:dyDescent="0.25">
      <c r="A136" s="48" t="s">
        <v>446</v>
      </c>
      <c r="B136" s="48" t="s">
        <v>489</v>
      </c>
      <c r="C136" s="48" t="s">
        <v>688</v>
      </c>
      <c r="D136" s="47"/>
      <c r="E136" s="48" t="s">
        <v>987</v>
      </c>
      <c r="F136" s="47"/>
      <c r="G136" s="47"/>
    </row>
    <row r="137" spans="1:9" x14ac:dyDescent="0.25">
      <c r="A137" s="46" t="s">
        <v>448</v>
      </c>
      <c r="B137" s="46" t="s">
        <v>550</v>
      </c>
      <c r="C137" s="46" t="s">
        <v>710</v>
      </c>
      <c r="D137" s="45"/>
      <c r="E137" s="46" t="s">
        <v>982</v>
      </c>
      <c r="F137" s="45"/>
      <c r="G137" s="45"/>
    </row>
    <row r="138" spans="1:9" x14ac:dyDescent="0.25">
      <c r="A138" s="37" t="s">
        <v>449</v>
      </c>
      <c r="B138" s="37" t="s">
        <v>560</v>
      </c>
      <c r="C138" s="37" t="s">
        <v>690</v>
      </c>
      <c r="D138" s="37" t="s">
        <v>837</v>
      </c>
      <c r="E138" s="38"/>
      <c r="F138" s="38"/>
      <c r="G138" s="37" t="s">
        <v>1167</v>
      </c>
    </row>
    <row r="139" spans="1:9" x14ac:dyDescent="0.25">
      <c r="A139" s="44" t="s">
        <v>450</v>
      </c>
      <c r="B139" s="44" t="s">
        <v>517</v>
      </c>
      <c r="C139" s="43"/>
      <c r="D139" s="44" t="s">
        <v>827</v>
      </c>
      <c r="E139" s="43"/>
      <c r="F139" s="44" t="s">
        <v>1075</v>
      </c>
      <c r="G139" s="43"/>
    </row>
    <row r="140" spans="1:9" x14ac:dyDescent="0.25">
      <c r="A140" s="44" t="s">
        <v>451</v>
      </c>
      <c r="B140" s="44" t="s">
        <v>518</v>
      </c>
      <c r="C140" s="43"/>
      <c r="D140" s="44" t="s">
        <v>828</v>
      </c>
      <c r="E140" s="43"/>
      <c r="F140" s="43"/>
      <c r="G140" s="43"/>
    </row>
    <row r="141" spans="1:9" x14ac:dyDescent="0.25">
      <c r="A141" s="44" t="s">
        <v>452</v>
      </c>
      <c r="B141" s="43"/>
      <c r="C141" s="43"/>
      <c r="D141" s="43"/>
      <c r="E141" s="43"/>
      <c r="F141" s="43"/>
      <c r="G141" s="43"/>
    </row>
    <row r="142" spans="1:9" x14ac:dyDescent="0.25">
      <c r="A142" s="44" t="s">
        <v>453</v>
      </c>
      <c r="B142" s="43"/>
      <c r="C142" s="43"/>
      <c r="D142" s="43"/>
      <c r="E142" s="43"/>
      <c r="F142" s="43"/>
      <c r="G142" s="43"/>
    </row>
    <row r="143" spans="1:9" x14ac:dyDescent="0.25">
      <c r="A143" s="41" t="s">
        <v>454</v>
      </c>
      <c r="B143" s="41" t="s">
        <v>558</v>
      </c>
      <c r="C143" s="41" t="s">
        <v>700</v>
      </c>
      <c r="D143" s="41" t="s">
        <v>831</v>
      </c>
      <c r="E143" s="42"/>
      <c r="F143" s="41" t="s">
        <v>1082</v>
      </c>
      <c r="G143" s="41" t="s">
        <v>1164</v>
      </c>
    </row>
    <row r="144" spans="1:9" x14ac:dyDescent="0.25">
      <c r="A144" s="40" t="s">
        <v>455</v>
      </c>
      <c r="B144" s="39"/>
      <c r="C144" s="40" t="s">
        <v>683</v>
      </c>
      <c r="D144" s="40" t="s">
        <v>759</v>
      </c>
      <c r="E144" s="40" t="s">
        <v>931</v>
      </c>
      <c r="F144" s="40" t="s">
        <v>1071</v>
      </c>
      <c r="G144" s="39"/>
    </row>
    <row r="145" spans="1:7" x14ac:dyDescent="0.25">
      <c r="A145" s="40" t="s">
        <v>456</v>
      </c>
      <c r="B145" s="39"/>
      <c r="C145" s="40" t="s">
        <v>684</v>
      </c>
      <c r="D145" s="40" t="s">
        <v>760</v>
      </c>
      <c r="E145" s="40" t="s">
        <v>932</v>
      </c>
      <c r="F145" s="40" t="s">
        <v>1072</v>
      </c>
      <c r="G145" s="39"/>
    </row>
    <row r="146" spans="1:7" x14ac:dyDescent="0.25">
      <c r="A146" s="40" t="s">
        <v>457</v>
      </c>
      <c r="B146" s="39"/>
      <c r="C146" s="40" t="s">
        <v>685</v>
      </c>
      <c r="D146" s="40" t="s">
        <v>761</v>
      </c>
      <c r="E146" s="40" t="s">
        <v>933</v>
      </c>
      <c r="F146" s="40" t="s">
        <v>1073</v>
      </c>
      <c r="G146" s="39"/>
    </row>
    <row r="147" spans="1:7" x14ac:dyDescent="0.25">
      <c r="A147" s="40" t="s">
        <v>458</v>
      </c>
      <c r="B147" s="40" t="s">
        <v>555</v>
      </c>
      <c r="C147" s="40" t="s">
        <v>686</v>
      </c>
      <c r="D147" s="40" t="s">
        <v>762</v>
      </c>
      <c r="E147" s="40" t="s">
        <v>934</v>
      </c>
      <c r="F147" s="40" t="s">
        <v>1074</v>
      </c>
      <c r="G147" s="39"/>
    </row>
    <row r="148" spans="1:7" x14ac:dyDescent="0.25">
      <c r="A148" s="37" t="s">
        <v>459</v>
      </c>
      <c r="B148" s="37" t="s">
        <v>551</v>
      </c>
      <c r="C148" s="38"/>
      <c r="D148" s="38"/>
      <c r="E148" s="37" t="s">
        <v>988</v>
      </c>
      <c r="F148" s="38"/>
      <c r="G148" s="37" t="s">
        <v>5203</v>
      </c>
    </row>
    <row r="149" spans="1:7" x14ac:dyDescent="0.25">
      <c r="A149" s="36" t="s">
        <v>461</v>
      </c>
      <c r="B149" s="36" t="s">
        <v>536</v>
      </c>
      <c r="C149" s="36" t="s">
        <v>634</v>
      </c>
      <c r="D149" s="12"/>
      <c r="E149" s="12"/>
      <c r="F149" s="12"/>
      <c r="G149" s="36" t="s">
        <v>1169</v>
      </c>
    </row>
    <row r="150" spans="1:7" x14ac:dyDescent="0.25">
      <c r="A150" s="35" t="s">
        <v>465</v>
      </c>
      <c r="B150" s="35" t="s">
        <v>571</v>
      </c>
      <c r="C150" s="35" t="s">
        <v>712</v>
      </c>
      <c r="D150" s="35" t="s">
        <v>797</v>
      </c>
      <c r="E150" s="35" t="s">
        <v>1000</v>
      </c>
      <c r="F150" s="35" t="s">
        <v>1079</v>
      </c>
      <c r="G150" s="35" t="s">
        <v>1171</v>
      </c>
    </row>
    <row r="151" spans="1:7" x14ac:dyDescent="0.25">
      <c r="A151" s="35" t="s">
        <v>466</v>
      </c>
      <c r="B151" s="35" t="s">
        <v>572</v>
      </c>
      <c r="C151" s="35" t="s">
        <v>713</v>
      </c>
      <c r="D151" s="35" t="s">
        <v>798</v>
      </c>
      <c r="E151" s="35" t="s">
        <v>1001</v>
      </c>
      <c r="F151" s="35" t="s">
        <v>1080</v>
      </c>
      <c r="G151" s="35" t="s">
        <v>1172</v>
      </c>
    </row>
    <row r="152" spans="1:7" x14ac:dyDescent="0.25">
      <c r="A152" s="35" t="s">
        <v>467</v>
      </c>
      <c r="B152" s="35" t="s">
        <v>573</v>
      </c>
      <c r="C152" s="35" t="s">
        <v>714</v>
      </c>
      <c r="D152" s="35" t="s">
        <v>799</v>
      </c>
      <c r="E152" s="35" t="s">
        <v>1002</v>
      </c>
      <c r="F152" s="35" t="s">
        <v>1081</v>
      </c>
      <c r="G152" s="35" t="s">
        <v>1173</v>
      </c>
    </row>
    <row r="153" spans="1:7" x14ac:dyDescent="0.25">
      <c r="A153" s="35"/>
      <c r="B153" s="34"/>
      <c r="C153" s="35" t="s">
        <v>716</v>
      </c>
      <c r="D153" s="34"/>
      <c r="E153" s="34"/>
      <c r="F153" s="34"/>
      <c r="G153" s="34"/>
    </row>
    <row r="154" spans="1:7" x14ac:dyDescent="0.25">
      <c r="A154" s="35"/>
      <c r="B154" s="34"/>
      <c r="C154" s="35" t="s">
        <v>717</v>
      </c>
      <c r="D154" s="34"/>
      <c r="E154" s="34"/>
      <c r="F154" s="34"/>
      <c r="G154" s="34"/>
    </row>
    <row r="155" spans="1:7" x14ac:dyDescent="0.25">
      <c r="A155" s="35"/>
      <c r="B155" s="34"/>
      <c r="C155" s="35" t="s">
        <v>718</v>
      </c>
      <c r="D155" s="34"/>
      <c r="E155" s="34"/>
      <c r="F155" s="34"/>
      <c r="G155" s="34"/>
    </row>
    <row r="156" spans="1:7" x14ac:dyDescent="0.25">
      <c r="A156" s="32" t="s">
        <v>462</v>
      </c>
      <c r="B156" s="32" t="s">
        <v>568</v>
      </c>
      <c r="C156" s="32" t="s">
        <v>720</v>
      </c>
      <c r="D156" s="32" t="s">
        <v>843</v>
      </c>
      <c r="E156" s="32" t="s">
        <v>1005</v>
      </c>
      <c r="F156" s="33"/>
      <c r="G156" s="32" t="s">
        <v>1174</v>
      </c>
    </row>
    <row r="157" spans="1:7" x14ac:dyDescent="0.25">
      <c r="A157" s="32" t="s">
        <v>463</v>
      </c>
      <c r="B157" s="32" t="s">
        <v>569</v>
      </c>
      <c r="C157" s="32" t="s">
        <v>721</v>
      </c>
      <c r="D157" s="32" t="s">
        <v>844</v>
      </c>
      <c r="E157" s="32" t="s">
        <v>1006</v>
      </c>
      <c r="F157" s="33"/>
      <c r="G157" s="32" t="s">
        <v>1175</v>
      </c>
    </row>
    <row r="158" spans="1:7" x14ac:dyDescent="0.25">
      <c r="A158" s="32" t="s">
        <v>464</v>
      </c>
      <c r="B158" s="32" t="s">
        <v>570</v>
      </c>
      <c r="C158" s="32" t="s">
        <v>722</v>
      </c>
      <c r="D158" s="32" t="s">
        <v>845</v>
      </c>
      <c r="E158" s="32" t="s">
        <v>1007</v>
      </c>
      <c r="F158" s="33"/>
      <c r="G158" s="32" t="s">
        <v>1176</v>
      </c>
    </row>
    <row r="159" spans="1:7" x14ac:dyDescent="0.25">
      <c r="A159" s="32"/>
      <c r="B159" s="33"/>
      <c r="C159" s="32" t="s">
        <v>723</v>
      </c>
      <c r="D159" s="32" t="s">
        <v>848</v>
      </c>
      <c r="E159" s="32" t="s">
        <v>5190</v>
      </c>
      <c r="F159" s="33"/>
      <c r="G159" s="32" t="s">
        <v>1177</v>
      </c>
    </row>
    <row r="160" spans="1:7" x14ac:dyDescent="0.25">
      <c r="A160" s="32"/>
      <c r="B160" s="33"/>
      <c r="C160" s="32" t="s">
        <v>725</v>
      </c>
      <c r="D160" s="32" t="s">
        <v>849</v>
      </c>
      <c r="E160" s="32" t="s">
        <v>5191</v>
      </c>
      <c r="F160" s="33"/>
      <c r="G160" s="32" t="s">
        <v>1160</v>
      </c>
    </row>
    <row r="161" spans="1:7" x14ac:dyDescent="0.25">
      <c r="A161" s="32"/>
      <c r="B161" s="33"/>
      <c r="C161" s="33"/>
      <c r="D161" s="32" t="s">
        <v>852</v>
      </c>
      <c r="E161" s="32" t="s">
        <v>5192</v>
      </c>
      <c r="F161" s="33"/>
      <c r="G161" s="32" t="s">
        <v>1161</v>
      </c>
    </row>
    <row r="162" spans="1:7" x14ac:dyDescent="0.25">
      <c r="A162" s="30" t="s">
        <v>468</v>
      </c>
      <c r="B162" s="30" t="s">
        <v>575</v>
      </c>
      <c r="C162" s="30" t="s">
        <v>727</v>
      </c>
      <c r="D162" s="30" t="s">
        <v>846</v>
      </c>
      <c r="E162" s="30" t="s">
        <v>1012</v>
      </c>
      <c r="F162" s="30" t="s">
        <v>1097</v>
      </c>
      <c r="G162" s="30" t="s">
        <v>1180</v>
      </c>
    </row>
    <row r="163" spans="1:7" x14ac:dyDescent="0.25">
      <c r="A163" s="31"/>
      <c r="B163" s="30" t="s">
        <v>576</v>
      </c>
      <c r="C163" s="30" t="s">
        <v>729</v>
      </c>
      <c r="D163" s="30" t="s">
        <v>847</v>
      </c>
      <c r="E163" s="30" t="s">
        <v>1013</v>
      </c>
      <c r="F163" s="30" t="s">
        <v>1098</v>
      </c>
      <c r="G163" s="30" t="s">
        <v>1181</v>
      </c>
    </row>
    <row r="164" spans="1:7" x14ac:dyDescent="0.25">
      <c r="A164" s="31"/>
      <c r="B164" s="31"/>
      <c r="C164" s="30" t="s">
        <v>731</v>
      </c>
      <c r="D164" s="30" t="s">
        <v>3826</v>
      </c>
      <c r="E164" s="30" t="s">
        <v>5193</v>
      </c>
      <c r="F164" s="30" t="s">
        <v>5199</v>
      </c>
      <c r="G164" s="30" t="s">
        <v>1189</v>
      </c>
    </row>
    <row r="165" spans="1:7" x14ac:dyDescent="0.25">
      <c r="A165" s="29" t="s">
        <v>471</v>
      </c>
      <c r="B165" s="29" t="s">
        <v>577</v>
      </c>
      <c r="C165" s="29" t="s">
        <v>733</v>
      </c>
      <c r="D165" s="29" t="s">
        <v>854</v>
      </c>
      <c r="E165" s="29" t="s">
        <v>1019</v>
      </c>
      <c r="F165" s="29" t="s">
        <v>1102</v>
      </c>
      <c r="G165" s="29" t="s">
        <v>1193</v>
      </c>
    </row>
    <row r="166" spans="1:7" x14ac:dyDescent="0.25">
      <c r="A166" s="28"/>
      <c r="B166" s="28"/>
      <c r="C166" s="29" t="s">
        <v>3824</v>
      </c>
      <c r="D166" s="29" t="s">
        <v>855</v>
      </c>
      <c r="E166" s="29" t="s">
        <v>5194</v>
      </c>
      <c r="F166" s="29" t="s">
        <v>5200</v>
      </c>
      <c r="G166" s="29" t="s">
        <v>1194</v>
      </c>
    </row>
    <row r="167" spans="1:7" x14ac:dyDescent="0.25">
      <c r="A167" s="28"/>
      <c r="B167" s="28"/>
      <c r="C167" s="28"/>
      <c r="D167" s="29" t="s">
        <v>3827</v>
      </c>
      <c r="E167" s="29" t="s">
        <v>1022</v>
      </c>
      <c r="F167" s="29" t="s">
        <v>1106</v>
      </c>
      <c r="G167" s="29" t="s">
        <v>1199</v>
      </c>
    </row>
    <row r="168" spans="1:7" x14ac:dyDescent="0.25">
      <c r="A168" s="28"/>
      <c r="B168" s="28"/>
      <c r="C168" s="28"/>
      <c r="D168" s="29" t="s">
        <v>858</v>
      </c>
      <c r="E168" s="29" t="s">
        <v>859</v>
      </c>
      <c r="F168" s="28"/>
      <c r="G168" s="28"/>
    </row>
    <row r="169" spans="1:7" x14ac:dyDescent="0.25">
      <c r="A169" s="27"/>
      <c r="B169" s="27"/>
      <c r="C169" s="27"/>
      <c r="D169" s="26" t="s">
        <v>853</v>
      </c>
      <c r="E169" s="27"/>
      <c r="F169" s="27"/>
      <c r="G169" s="26" t="s">
        <v>1178</v>
      </c>
    </row>
    <row r="170" spans="1:7" x14ac:dyDescent="0.25">
      <c r="A170" s="27"/>
      <c r="B170" s="27"/>
      <c r="C170" s="27"/>
      <c r="D170" s="27"/>
      <c r="E170" s="27"/>
      <c r="F170" s="27"/>
      <c r="G170" s="26" t="s">
        <v>1179</v>
      </c>
    </row>
    <row r="171" spans="1:7" x14ac:dyDescent="0.25">
      <c r="A171" s="18"/>
      <c r="B171" s="18"/>
      <c r="C171" s="18"/>
      <c r="D171" s="18"/>
      <c r="E171" s="18"/>
      <c r="F171" s="18"/>
      <c r="G171" s="25" t="s">
        <v>1182</v>
      </c>
    </row>
    <row r="172" spans="1:7" x14ac:dyDescent="0.25">
      <c r="A172" s="18"/>
      <c r="B172" s="18"/>
      <c r="C172" s="18"/>
      <c r="D172" s="18"/>
      <c r="E172" s="18"/>
      <c r="F172" s="18"/>
      <c r="G172" s="25" t="s">
        <v>1183</v>
      </c>
    </row>
    <row r="173" spans="1:7" x14ac:dyDescent="0.25">
      <c r="A173" s="18"/>
      <c r="B173" s="18"/>
      <c r="C173" s="18"/>
      <c r="D173" s="18"/>
      <c r="E173" s="18"/>
      <c r="F173" s="18"/>
      <c r="G173" s="25" t="s">
        <v>1184</v>
      </c>
    </row>
    <row r="174" spans="1:7" x14ac:dyDescent="0.25">
      <c r="A174" s="18"/>
      <c r="B174" s="18"/>
      <c r="C174" s="18"/>
      <c r="D174" s="18"/>
      <c r="E174" s="18"/>
      <c r="F174" s="18"/>
      <c r="G174" s="25" t="s">
        <v>1185</v>
      </c>
    </row>
    <row r="175" spans="1:7" x14ac:dyDescent="0.25">
      <c r="A175" s="18"/>
      <c r="B175" s="18"/>
      <c r="C175" s="18"/>
      <c r="D175" s="18"/>
      <c r="E175" s="18"/>
      <c r="F175" s="18"/>
      <c r="G175" s="25" t="s">
        <v>1186</v>
      </c>
    </row>
    <row r="176" spans="1:7" x14ac:dyDescent="0.25">
      <c r="A176" s="18"/>
      <c r="B176" s="18"/>
      <c r="C176" s="18"/>
      <c r="D176" s="18"/>
      <c r="E176" s="18"/>
      <c r="F176" s="18"/>
      <c r="G176" s="25" t="s">
        <v>1187</v>
      </c>
    </row>
    <row r="177" spans="1:7" x14ac:dyDescent="0.25">
      <c r="A177" s="18"/>
      <c r="B177" s="18"/>
      <c r="C177" s="18"/>
      <c r="D177" s="18"/>
      <c r="E177" s="18"/>
      <c r="F177" s="18"/>
      <c r="G177" s="25" t="s">
        <v>1188</v>
      </c>
    </row>
    <row r="178" spans="1:7" x14ac:dyDescent="0.25">
      <c r="A178" s="18"/>
      <c r="B178" s="18"/>
      <c r="C178" s="18"/>
      <c r="D178" s="18"/>
      <c r="E178" s="18"/>
      <c r="F178" s="18"/>
      <c r="G178" s="25" t="s">
        <v>1195</v>
      </c>
    </row>
    <row r="179" spans="1:7" x14ac:dyDescent="0.25">
      <c r="A179" s="18"/>
      <c r="B179" s="18"/>
      <c r="C179" s="18"/>
      <c r="D179" s="18"/>
      <c r="E179" s="18"/>
      <c r="F179" s="18"/>
      <c r="G179" s="25" t="s">
        <v>1196</v>
      </c>
    </row>
    <row r="180" spans="1:7" x14ac:dyDescent="0.25">
      <c r="A180" s="18"/>
      <c r="B180" s="18"/>
      <c r="C180" s="18"/>
      <c r="D180" s="18"/>
      <c r="E180" s="18"/>
      <c r="F180" s="18"/>
      <c r="G180" s="25" t="s">
        <v>1197</v>
      </c>
    </row>
    <row r="181" spans="1:7" x14ac:dyDescent="0.25">
      <c r="A181" s="18"/>
      <c r="B181" s="18"/>
      <c r="C181" s="18"/>
      <c r="D181" s="18"/>
      <c r="E181" s="18"/>
      <c r="F181" s="18"/>
      <c r="G181" s="25" t="s">
        <v>1198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204</v>
      </c>
      <c r="B1" t="s">
        <v>3665</v>
      </c>
      <c r="C1" t="s">
        <v>105</v>
      </c>
      <c r="D1" t="s">
        <v>3679</v>
      </c>
      <c r="E1" t="s">
        <v>1323</v>
      </c>
      <c r="F1" t="s">
        <v>104</v>
      </c>
      <c r="G1" t="s">
        <v>3680</v>
      </c>
      <c r="H1" t="s">
        <v>1324</v>
      </c>
      <c r="I1" t="s">
        <v>1322</v>
      </c>
      <c r="N1" t="s">
        <v>3681</v>
      </c>
    </row>
    <row r="2" spans="1:14" x14ac:dyDescent="0.25">
      <c r="A2">
        <v>1</v>
      </c>
      <c r="B2" t="s">
        <v>2062</v>
      </c>
      <c r="C2" t="s">
        <v>1555</v>
      </c>
      <c r="D2">
        <v>0</v>
      </c>
      <c r="E2">
        <v>120</v>
      </c>
      <c r="F2" t="s">
        <v>170</v>
      </c>
      <c r="G2" t="s">
        <v>1327</v>
      </c>
      <c r="H2">
        <v>85</v>
      </c>
      <c r="I2">
        <v>10</v>
      </c>
      <c r="J2">
        <v>0</v>
      </c>
      <c r="K2">
        <v>0</v>
      </c>
      <c r="L2">
        <v>0</v>
      </c>
      <c r="M2" t="s">
        <v>2063</v>
      </c>
      <c r="N2" t="s">
        <v>2064</v>
      </c>
    </row>
    <row r="3" spans="1:14" x14ac:dyDescent="0.25">
      <c r="A3">
        <v>2</v>
      </c>
      <c r="B3" t="s">
        <v>2065</v>
      </c>
      <c r="C3" t="s">
        <v>1784</v>
      </c>
      <c r="D3">
        <v>0</v>
      </c>
      <c r="E3">
        <v>90</v>
      </c>
      <c r="F3" t="s">
        <v>170</v>
      </c>
      <c r="G3" t="s">
        <v>1327</v>
      </c>
      <c r="H3">
        <v>100</v>
      </c>
      <c r="I3">
        <v>15</v>
      </c>
      <c r="J3">
        <v>0</v>
      </c>
      <c r="K3">
        <v>0</v>
      </c>
      <c r="L3">
        <v>0</v>
      </c>
      <c r="M3" t="s">
        <v>2066</v>
      </c>
      <c r="N3" t="s">
        <v>2067</v>
      </c>
    </row>
    <row r="4" spans="1:14" x14ac:dyDescent="0.25">
      <c r="A4">
        <v>3</v>
      </c>
      <c r="B4" t="s">
        <v>2068</v>
      </c>
      <c r="C4" t="s">
        <v>1735</v>
      </c>
      <c r="D4">
        <v>46</v>
      </c>
      <c r="E4">
        <v>90</v>
      </c>
      <c r="F4" t="s">
        <v>170</v>
      </c>
      <c r="G4" t="s">
        <v>1341</v>
      </c>
      <c r="H4">
        <v>100</v>
      </c>
      <c r="I4">
        <v>10</v>
      </c>
      <c r="J4">
        <v>10</v>
      </c>
      <c r="K4">
        <v>0</v>
      </c>
      <c r="L4">
        <v>0</v>
      </c>
      <c r="M4" t="s">
        <v>2069</v>
      </c>
      <c r="N4" t="s">
        <v>2070</v>
      </c>
    </row>
    <row r="5" spans="1:14" x14ac:dyDescent="0.25">
      <c r="A5">
        <v>4</v>
      </c>
      <c r="B5" t="s">
        <v>2071</v>
      </c>
      <c r="C5" t="s">
        <v>1734</v>
      </c>
      <c r="D5">
        <v>0</v>
      </c>
      <c r="E5">
        <v>80</v>
      </c>
      <c r="F5" t="s">
        <v>170</v>
      </c>
      <c r="G5" t="s">
        <v>1327</v>
      </c>
      <c r="H5">
        <v>100</v>
      </c>
      <c r="I5">
        <v>15</v>
      </c>
      <c r="J5">
        <v>0</v>
      </c>
      <c r="K5">
        <v>0</v>
      </c>
      <c r="L5">
        <v>0</v>
      </c>
      <c r="M5" t="s">
        <v>2063</v>
      </c>
      <c r="N5" t="s">
        <v>2072</v>
      </c>
    </row>
    <row r="6" spans="1:14" x14ac:dyDescent="0.25">
      <c r="A6">
        <v>5</v>
      </c>
      <c r="B6" t="s">
        <v>2073</v>
      </c>
      <c r="C6" t="s">
        <v>1654</v>
      </c>
      <c r="D6">
        <v>13</v>
      </c>
      <c r="E6">
        <v>75</v>
      </c>
      <c r="F6" t="s">
        <v>170</v>
      </c>
      <c r="G6" t="s">
        <v>1341</v>
      </c>
      <c r="H6">
        <v>100</v>
      </c>
      <c r="I6">
        <v>15</v>
      </c>
      <c r="J6">
        <v>10</v>
      </c>
      <c r="K6">
        <v>0</v>
      </c>
      <c r="L6">
        <v>0</v>
      </c>
      <c r="M6" t="s">
        <v>2074</v>
      </c>
      <c r="N6" t="s">
        <v>2075</v>
      </c>
    </row>
    <row r="7" spans="1:14" x14ac:dyDescent="0.25">
      <c r="A7">
        <v>6</v>
      </c>
      <c r="B7" t="s">
        <v>2076</v>
      </c>
      <c r="C7" t="s">
        <v>1699</v>
      </c>
      <c r="D7" t="s">
        <v>2077</v>
      </c>
      <c r="E7">
        <v>70</v>
      </c>
      <c r="F7" t="s">
        <v>170</v>
      </c>
      <c r="G7" t="s">
        <v>1327</v>
      </c>
      <c r="H7">
        <v>100</v>
      </c>
      <c r="I7">
        <v>20</v>
      </c>
      <c r="J7">
        <v>0</v>
      </c>
      <c r="K7">
        <v>0</v>
      </c>
      <c r="L7">
        <v>0</v>
      </c>
      <c r="M7" t="s">
        <v>2063</v>
      </c>
      <c r="N7" t="s">
        <v>2078</v>
      </c>
    </row>
    <row r="8" spans="1:14" x14ac:dyDescent="0.25">
      <c r="A8">
        <v>7</v>
      </c>
      <c r="B8" t="s">
        <v>2079</v>
      </c>
      <c r="C8" t="s">
        <v>1867</v>
      </c>
      <c r="D8">
        <v>10</v>
      </c>
      <c r="E8">
        <v>65</v>
      </c>
      <c r="F8" t="s">
        <v>170</v>
      </c>
      <c r="G8" t="s">
        <v>1327</v>
      </c>
      <c r="H8">
        <v>100</v>
      </c>
      <c r="I8">
        <v>20</v>
      </c>
      <c r="J8">
        <v>30</v>
      </c>
      <c r="K8">
        <v>0</v>
      </c>
      <c r="L8">
        <v>0</v>
      </c>
      <c r="M8" t="s">
        <v>2080</v>
      </c>
      <c r="N8" t="s">
        <v>2081</v>
      </c>
    </row>
    <row r="9" spans="1:14" x14ac:dyDescent="0.25">
      <c r="A9">
        <v>8</v>
      </c>
      <c r="B9" t="s">
        <v>2082</v>
      </c>
      <c r="C9" t="s">
        <v>1780</v>
      </c>
      <c r="D9" t="s">
        <v>2083</v>
      </c>
      <c r="E9">
        <v>60</v>
      </c>
      <c r="F9" t="s">
        <v>170</v>
      </c>
      <c r="G9" t="s">
        <v>1327</v>
      </c>
      <c r="H9">
        <v>100</v>
      </c>
      <c r="I9">
        <v>20</v>
      </c>
      <c r="J9">
        <v>0</v>
      </c>
      <c r="K9">
        <v>0</v>
      </c>
      <c r="L9">
        <v>0</v>
      </c>
      <c r="M9" t="s">
        <v>2063</v>
      </c>
      <c r="N9" t="s">
        <v>2084</v>
      </c>
    </row>
    <row r="10" spans="1:14" x14ac:dyDescent="0.25">
      <c r="A10">
        <v>9</v>
      </c>
      <c r="B10" t="s">
        <v>2085</v>
      </c>
      <c r="C10" t="s">
        <v>1648</v>
      </c>
      <c r="D10" t="s">
        <v>2086</v>
      </c>
      <c r="E10">
        <v>60</v>
      </c>
      <c r="F10" t="s">
        <v>170</v>
      </c>
      <c r="G10" t="s">
        <v>1341</v>
      </c>
      <c r="H10">
        <v>100</v>
      </c>
      <c r="I10">
        <v>5</v>
      </c>
      <c r="J10">
        <v>10</v>
      </c>
      <c r="K10">
        <v>0</v>
      </c>
      <c r="L10">
        <v>0</v>
      </c>
      <c r="M10" t="s">
        <v>2074</v>
      </c>
      <c r="N10" t="s">
        <v>2087</v>
      </c>
    </row>
    <row r="11" spans="1:14" x14ac:dyDescent="0.25">
      <c r="A11">
        <v>10</v>
      </c>
      <c r="B11" t="s">
        <v>2088</v>
      </c>
      <c r="C11" t="s">
        <v>1852</v>
      </c>
      <c r="D11">
        <v>45</v>
      </c>
      <c r="E11">
        <v>50</v>
      </c>
      <c r="F11" t="s">
        <v>170</v>
      </c>
      <c r="G11" t="s">
        <v>1341</v>
      </c>
      <c r="H11">
        <v>100</v>
      </c>
      <c r="I11">
        <v>20</v>
      </c>
      <c r="J11">
        <v>100</v>
      </c>
      <c r="K11">
        <v>4</v>
      </c>
      <c r="L11">
        <v>0</v>
      </c>
      <c r="M11" t="s">
        <v>2074</v>
      </c>
      <c r="N11" t="s">
        <v>2089</v>
      </c>
    </row>
    <row r="12" spans="1:14" x14ac:dyDescent="0.25">
      <c r="A12">
        <v>11</v>
      </c>
      <c r="B12" t="s">
        <v>2090</v>
      </c>
      <c r="C12" t="s">
        <v>1371</v>
      </c>
      <c r="D12" t="s">
        <v>2091</v>
      </c>
      <c r="E12">
        <v>25</v>
      </c>
      <c r="F12" t="s">
        <v>170</v>
      </c>
      <c r="G12" t="s">
        <v>1327</v>
      </c>
      <c r="H12">
        <v>100</v>
      </c>
      <c r="I12">
        <v>20</v>
      </c>
      <c r="J12">
        <v>20</v>
      </c>
      <c r="K12">
        <v>0</v>
      </c>
      <c r="L12">
        <v>0</v>
      </c>
      <c r="M12" t="s">
        <v>2074</v>
      </c>
      <c r="N12" t="s">
        <v>2092</v>
      </c>
    </row>
    <row r="13" spans="1:14" x14ac:dyDescent="0.25">
      <c r="A13">
        <v>12</v>
      </c>
      <c r="B13" t="s">
        <v>2093</v>
      </c>
      <c r="C13" t="s">
        <v>1540</v>
      </c>
      <c r="D13">
        <v>91</v>
      </c>
      <c r="E13">
        <v>40</v>
      </c>
      <c r="F13" t="s">
        <v>170</v>
      </c>
      <c r="G13" t="s">
        <v>1327</v>
      </c>
      <c r="H13">
        <v>95</v>
      </c>
      <c r="I13">
        <v>20</v>
      </c>
      <c r="J13">
        <v>0</v>
      </c>
      <c r="K13">
        <v>0</v>
      </c>
      <c r="L13">
        <v>0</v>
      </c>
      <c r="M13" t="s">
        <v>2063</v>
      </c>
      <c r="N13" t="s">
        <v>2094</v>
      </c>
    </row>
    <row r="14" spans="1:14" x14ac:dyDescent="0.25">
      <c r="A14">
        <v>13</v>
      </c>
      <c r="B14" t="s">
        <v>2095</v>
      </c>
      <c r="C14" t="s">
        <v>1474</v>
      </c>
      <c r="D14" t="s">
        <v>2096</v>
      </c>
      <c r="E14">
        <v>20</v>
      </c>
      <c r="F14" t="s">
        <v>170</v>
      </c>
      <c r="G14" t="s">
        <v>1327</v>
      </c>
      <c r="H14">
        <v>100</v>
      </c>
      <c r="I14">
        <v>15</v>
      </c>
      <c r="J14">
        <v>0</v>
      </c>
      <c r="K14">
        <v>0</v>
      </c>
      <c r="L14">
        <v>0</v>
      </c>
      <c r="M14" t="s">
        <v>2063</v>
      </c>
      <c r="N14" t="s">
        <v>2097</v>
      </c>
    </row>
    <row r="15" spans="1:14" x14ac:dyDescent="0.25">
      <c r="A15">
        <v>14</v>
      </c>
      <c r="B15" t="s">
        <v>2098</v>
      </c>
      <c r="C15" t="s">
        <v>1373</v>
      </c>
      <c r="D15" t="s">
        <v>2099</v>
      </c>
      <c r="E15">
        <v>25</v>
      </c>
      <c r="F15" t="s">
        <v>170</v>
      </c>
      <c r="G15" t="s">
        <v>1327</v>
      </c>
      <c r="H15">
        <v>90</v>
      </c>
      <c r="I15">
        <v>20</v>
      </c>
      <c r="J15">
        <v>0</v>
      </c>
      <c r="K15">
        <v>0</v>
      </c>
      <c r="L15">
        <v>0</v>
      </c>
      <c r="M15" t="s">
        <v>2074</v>
      </c>
      <c r="N15" t="s">
        <v>2100</v>
      </c>
    </row>
    <row r="16" spans="1:14" x14ac:dyDescent="0.25">
      <c r="A16">
        <v>15</v>
      </c>
      <c r="B16" t="s">
        <v>2101</v>
      </c>
      <c r="C16" t="s">
        <v>1785</v>
      </c>
      <c r="D16" t="s">
        <v>2102</v>
      </c>
      <c r="E16">
        <v>0</v>
      </c>
      <c r="F16" t="s">
        <v>170</v>
      </c>
      <c r="G16" t="s">
        <v>1343</v>
      </c>
      <c r="H16">
        <v>0</v>
      </c>
      <c r="I16">
        <v>10</v>
      </c>
      <c r="J16">
        <v>0</v>
      </c>
      <c r="K16">
        <v>10</v>
      </c>
      <c r="L16">
        <v>0</v>
      </c>
      <c r="M16" t="s">
        <v>2103</v>
      </c>
      <c r="N16" t="s">
        <v>2104</v>
      </c>
    </row>
    <row r="17" spans="1:14" x14ac:dyDescent="0.25">
      <c r="A17">
        <v>16</v>
      </c>
      <c r="B17" t="s">
        <v>2105</v>
      </c>
      <c r="C17" t="s">
        <v>1786</v>
      </c>
      <c r="D17" t="s">
        <v>2106</v>
      </c>
      <c r="E17">
        <v>0</v>
      </c>
      <c r="F17" t="s">
        <v>170</v>
      </c>
      <c r="G17" t="s">
        <v>1343</v>
      </c>
      <c r="H17">
        <v>0</v>
      </c>
      <c r="I17">
        <v>10</v>
      </c>
      <c r="J17">
        <v>0</v>
      </c>
      <c r="K17">
        <v>10</v>
      </c>
      <c r="L17">
        <v>0</v>
      </c>
      <c r="M17" t="s">
        <v>2103</v>
      </c>
      <c r="N17" t="s">
        <v>2107</v>
      </c>
    </row>
    <row r="18" spans="1:14" x14ac:dyDescent="0.25">
      <c r="A18">
        <v>17</v>
      </c>
      <c r="B18" t="s">
        <v>2108</v>
      </c>
      <c r="C18" t="s">
        <v>1813</v>
      </c>
      <c r="D18" t="s">
        <v>2109</v>
      </c>
      <c r="E18">
        <v>0</v>
      </c>
      <c r="F18" t="s">
        <v>170</v>
      </c>
      <c r="G18" t="s">
        <v>1343</v>
      </c>
      <c r="H18">
        <v>0</v>
      </c>
      <c r="I18">
        <v>20</v>
      </c>
      <c r="J18">
        <v>0</v>
      </c>
      <c r="K18">
        <v>10</v>
      </c>
      <c r="L18">
        <v>0</v>
      </c>
      <c r="M18" t="s">
        <v>2103</v>
      </c>
      <c r="N18" t="s">
        <v>2110</v>
      </c>
    </row>
    <row r="19" spans="1:14" x14ac:dyDescent="0.25">
      <c r="A19">
        <v>18</v>
      </c>
      <c r="B19" t="s">
        <v>2111</v>
      </c>
      <c r="C19" t="s">
        <v>1806</v>
      </c>
      <c r="D19">
        <v>117</v>
      </c>
      <c r="E19">
        <v>0</v>
      </c>
      <c r="F19" t="s">
        <v>170</v>
      </c>
      <c r="G19" t="s">
        <v>1343</v>
      </c>
      <c r="H19">
        <v>0</v>
      </c>
      <c r="I19">
        <v>20</v>
      </c>
      <c r="J19">
        <v>0</v>
      </c>
      <c r="K19">
        <v>10</v>
      </c>
      <c r="L19">
        <v>2</v>
      </c>
      <c r="M19" t="s">
        <v>2112</v>
      </c>
      <c r="N19" t="s">
        <v>2113</v>
      </c>
    </row>
    <row r="20" spans="1:14" x14ac:dyDescent="0.25">
      <c r="A20">
        <v>19</v>
      </c>
      <c r="B20" t="s">
        <v>2114</v>
      </c>
      <c r="C20" t="s">
        <v>1502</v>
      </c>
      <c r="D20" t="s">
        <v>2115</v>
      </c>
      <c r="E20">
        <v>0</v>
      </c>
      <c r="F20" t="s">
        <v>170</v>
      </c>
      <c r="G20" t="s">
        <v>1343</v>
      </c>
      <c r="H20">
        <v>0</v>
      </c>
      <c r="I20">
        <v>10</v>
      </c>
      <c r="J20">
        <v>0</v>
      </c>
      <c r="K20">
        <v>0</v>
      </c>
      <c r="L20">
        <v>0</v>
      </c>
      <c r="M20" t="s">
        <v>2116</v>
      </c>
      <c r="N20" t="s">
        <v>2117</v>
      </c>
    </row>
    <row r="21" spans="1:14" x14ac:dyDescent="0.25">
      <c r="A21">
        <v>20</v>
      </c>
      <c r="B21" t="s">
        <v>2118</v>
      </c>
      <c r="C21" t="s">
        <v>1413</v>
      </c>
      <c r="D21" t="s">
        <v>2119</v>
      </c>
      <c r="E21">
        <v>0</v>
      </c>
      <c r="F21" t="s">
        <v>170</v>
      </c>
      <c r="G21" t="s">
        <v>1343</v>
      </c>
      <c r="H21">
        <v>95</v>
      </c>
      <c r="I21">
        <v>40</v>
      </c>
      <c r="J21">
        <v>0</v>
      </c>
      <c r="K21">
        <v>4</v>
      </c>
      <c r="L21">
        <v>0</v>
      </c>
      <c r="M21" t="s">
        <v>2116</v>
      </c>
      <c r="N21" t="s">
        <v>2120</v>
      </c>
    </row>
    <row r="22" spans="1:14" x14ac:dyDescent="0.25">
      <c r="A22">
        <v>21</v>
      </c>
      <c r="B22" t="s">
        <v>2121</v>
      </c>
      <c r="C22" t="s">
        <v>1624</v>
      </c>
      <c r="D22">
        <v>39</v>
      </c>
      <c r="E22">
        <v>0</v>
      </c>
      <c r="F22" t="s">
        <v>170</v>
      </c>
      <c r="G22" t="s">
        <v>1343</v>
      </c>
      <c r="H22">
        <v>0</v>
      </c>
      <c r="I22">
        <v>20</v>
      </c>
      <c r="J22">
        <v>0</v>
      </c>
      <c r="K22">
        <v>10</v>
      </c>
      <c r="L22">
        <v>0</v>
      </c>
      <c r="M22" t="s">
        <v>2103</v>
      </c>
      <c r="N22" t="s">
        <v>2122</v>
      </c>
    </row>
    <row r="23" spans="1:14" x14ac:dyDescent="0.25">
      <c r="A23">
        <v>22</v>
      </c>
      <c r="B23" t="s">
        <v>2123</v>
      </c>
      <c r="C23" t="s">
        <v>1822</v>
      </c>
      <c r="D23">
        <v>121</v>
      </c>
      <c r="E23">
        <v>95</v>
      </c>
      <c r="F23" t="s">
        <v>190</v>
      </c>
      <c r="G23" t="s">
        <v>1327</v>
      </c>
      <c r="H23">
        <v>100</v>
      </c>
      <c r="I23">
        <v>15</v>
      </c>
      <c r="J23">
        <v>0</v>
      </c>
      <c r="K23">
        <v>0</v>
      </c>
      <c r="L23">
        <v>0</v>
      </c>
      <c r="M23" t="s">
        <v>2063</v>
      </c>
      <c r="N23" t="s">
        <v>2124</v>
      </c>
    </row>
    <row r="24" spans="1:14" x14ac:dyDescent="0.25">
      <c r="A24">
        <v>23</v>
      </c>
      <c r="B24" t="s">
        <v>2125</v>
      </c>
      <c r="C24" t="s">
        <v>1869</v>
      </c>
      <c r="D24">
        <v>47</v>
      </c>
      <c r="E24">
        <v>85</v>
      </c>
      <c r="F24" t="s">
        <v>190</v>
      </c>
      <c r="G24" t="s">
        <v>1341</v>
      </c>
      <c r="H24">
        <v>95</v>
      </c>
      <c r="I24">
        <v>10</v>
      </c>
      <c r="J24">
        <v>40</v>
      </c>
      <c r="K24">
        <v>0</v>
      </c>
      <c r="L24">
        <v>0</v>
      </c>
      <c r="M24" t="s">
        <v>2074</v>
      </c>
      <c r="N24" t="s">
        <v>2126</v>
      </c>
    </row>
    <row r="25" spans="1:14" x14ac:dyDescent="0.25">
      <c r="A25">
        <v>24</v>
      </c>
      <c r="B25" t="s">
        <v>2127</v>
      </c>
      <c r="C25" t="s">
        <v>1572</v>
      </c>
      <c r="D25">
        <v>43</v>
      </c>
      <c r="E25">
        <v>80</v>
      </c>
      <c r="F25" t="s">
        <v>190</v>
      </c>
      <c r="G25" t="s">
        <v>1327</v>
      </c>
      <c r="H25">
        <v>100</v>
      </c>
      <c r="I25">
        <v>15</v>
      </c>
      <c r="J25">
        <v>20</v>
      </c>
      <c r="K25">
        <v>0</v>
      </c>
      <c r="L25">
        <v>0</v>
      </c>
      <c r="M25" t="s">
        <v>2128</v>
      </c>
      <c r="N25" t="s">
        <v>2129</v>
      </c>
    </row>
    <row r="26" spans="1:14" x14ac:dyDescent="0.25">
      <c r="A26">
        <v>25</v>
      </c>
      <c r="B26" t="s">
        <v>2130</v>
      </c>
      <c r="C26" t="s">
        <v>1729</v>
      </c>
      <c r="D26" t="s">
        <v>2131</v>
      </c>
      <c r="E26">
        <v>80</v>
      </c>
      <c r="F26" t="s">
        <v>190</v>
      </c>
      <c r="G26" t="s">
        <v>1341</v>
      </c>
      <c r="H26">
        <v>100</v>
      </c>
      <c r="I26">
        <v>15</v>
      </c>
      <c r="J26">
        <v>20</v>
      </c>
      <c r="K26">
        <v>0</v>
      </c>
      <c r="L26">
        <v>0</v>
      </c>
      <c r="M26" t="s">
        <v>2132</v>
      </c>
      <c r="N26" t="s">
        <v>2133</v>
      </c>
    </row>
    <row r="27" spans="1:14" x14ac:dyDescent="0.25">
      <c r="A27">
        <v>26</v>
      </c>
      <c r="B27" t="s">
        <v>2134</v>
      </c>
      <c r="C27" t="s">
        <v>1719</v>
      </c>
      <c r="D27">
        <v>116</v>
      </c>
      <c r="E27">
        <v>80</v>
      </c>
      <c r="F27" t="s">
        <v>190</v>
      </c>
      <c r="G27" t="s">
        <v>1327</v>
      </c>
      <c r="H27">
        <v>100</v>
      </c>
      <c r="I27">
        <v>5</v>
      </c>
      <c r="J27">
        <v>0</v>
      </c>
      <c r="K27">
        <v>0</v>
      </c>
      <c r="L27">
        <v>1</v>
      </c>
      <c r="M27" t="s">
        <v>2063</v>
      </c>
      <c r="N27" t="s">
        <v>2135</v>
      </c>
    </row>
    <row r="28" spans="1:14" x14ac:dyDescent="0.25">
      <c r="A28">
        <v>27</v>
      </c>
      <c r="B28" t="s">
        <v>2136</v>
      </c>
      <c r="C28" t="s">
        <v>1730</v>
      </c>
      <c r="D28">
        <v>0</v>
      </c>
      <c r="E28">
        <v>70</v>
      </c>
      <c r="F28" t="s">
        <v>190</v>
      </c>
      <c r="G28" t="s">
        <v>1327</v>
      </c>
      <c r="H28">
        <v>100</v>
      </c>
      <c r="I28">
        <v>15</v>
      </c>
      <c r="J28">
        <v>0</v>
      </c>
      <c r="K28">
        <v>0</v>
      </c>
      <c r="L28">
        <v>0</v>
      </c>
      <c r="M28" t="s">
        <v>2137</v>
      </c>
      <c r="N28" t="s">
        <v>2138</v>
      </c>
    </row>
    <row r="29" spans="1:14" x14ac:dyDescent="0.25">
      <c r="A29">
        <v>28</v>
      </c>
      <c r="B29" t="s">
        <v>2139</v>
      </c>
      <c r="C29" t="s">
        <v>2140</v>
      </c>
      <c r="D29" t="s">
        <v>2131</v>
      </c>
      <c r="E29">
        <v>60</v>
      </c>
      <c r="F29" t="s">
        <v>190</v>
      </c>
      <c r="G29" t="s">
        <v>1327</v>
      </c>
      <c r="H29">
        <v>100</v>
      </c>
      <c r="I29">
        <v>25</v>
      </c>
      <c r="J29">
        <v>30</v>
      </c>
      <c r="K29">
        <v>0</v>
      </c>
      <c r="L29">
        <v>0</v>
      </c>
      <c r="M29" t="s">
        <v>2141</v>
      </c>
      <c r="N29" t="s">
        <v>2142</v>
      </c>
    </row>
    <row r="30" spans="1:14" x14ac:dyDescent="0.25">
      <c r="A30">
        <v>29</v>
      </c>
      <c r="B30" t="s">
        <v>2143</v>
      </c>
      <c r="C30" t="s">
        <v>1517</v>
      </c>
      <c r="D30" t="s">
        <v>2144</v>
      </c>
      <c r="E30">
        <v>60</v>
      </c>
      <c r="F30" t="s">
        <v>190</v>
      </c>
      <c r="G30" t="s">
        <v>1327</v>
      </c>
      <c r="H30">
        <v>0</v>
      </c>
      <c r="I30">
        <v>20</v>
      </c>
      <c r="J30">
        <v>0</v>
      </c>
      <c r="K30">
        <v>0</v>
      </c>
      <c r="L30">
        <v>0</v>
      </c>
      <c r="M30" t="s">
        <v>2063</v>
      </c>
      <c r="N30" t="s">
        <v>2145</v>
      </c>
    </row>
    <row r="31" spans="1:14" x14ac:dyDescent="0.25">
      <c r="A31">
        <v>30</v>
      </c>
      <c r="B31" t="s">
        <v>2146</v>
      </c>
      <c r="C31" t="s">
        <v>1885</v>
      </c>
      <c r="D31">
        <v>45</v>
      </c>
      <c r="E31">
        <v>55</v>
      </c>
      <c r="F31" t="s">
        <v>190</v>
      </c>
      <c r="G31" t="s">
        <v>1341</v>
      </c>
      <c r="H31">
        <v>95</v>
      </c>
      <c r="I31">
        <v>15</v>
      </c>
      <c r="J31">
        <v>100</v>
      </c>
      <c r="K31">
        <v>4</v>
      </c>
      <c r="L31">
        <v>0</v>
      </c>
      <c r="M31" t="s">
        <v>2069</v>
      </c>
      <c r="N31" t="s">
        <v>2147</v>
      </c>
    </row>
    <row r="32" spans="1:14" x14ac:dyDescent="0.25">
      <c r="A32">
        <v>31</v>
      </c>
      <c r="B32" t="s">
        <v>2148</v>
      </c>
      <c r="C32" t="s">
        <v>1702</v>
      </c>
      <c r="D32">
        <v>82</v>
      </c>
      <c r="E32">
        <v>60</v>
      </c>
      <c r="F32" t="s">
        <v>190</v>
      </c>
      <c r="G32" t="s">
        <v>1327</v>
      </c>
      <c r="H32">
        <v>100</v>
      </c>
      <c r="I32">
        <v>10</v>
      </c>
      <c r="J32">
        <v>0</v>
      </c>
      <c r="K32">
        <v>0</v>
      </c>
      <c r="L32">
        <v>0</v>
      </c>
      <c r="M32" t="s">
        <v>2063</v>
      </c>
      <c r="N32" t="s">
        <v>2149</v>
      </c>
    </row>
    <row r="33" spans="1:14" x14ac:dyDescent="0.25">
      <c r="A33">
        <v>32</v>
      </c>
      <c r="B33" t="s">
        <v>2150</v>
      </c>
      <c r="C33" t="s">
        <v>1701</v>
      </c>
      <c r="D33">
        <v>84</v>
      </c>
      <c r="E33">
        <v>50</v>
      </c>
      <c r="F33" t="s">
        <v>190</v>
      </c>
      <c r="G33" t="s">
        <v>1327</v>
      </c>
      <c r="H33">
        <v>100</v>
      </c>
      <c r="I33">
        <v>10</v>
      </c>
      <c r="J33">
        <v>0</v>
      </c>
      <c r="K33">
        <v>0</v>
      </c>
      <c r="L33">
        <v>0</v>
      </c>
      <c r="M33" t="s">
        <v>2063</v>
      </c>
      <c r="N33" t="s">
        <v>2151</v>
      </c>
    </row>
    <row r="34" spans="1:14" x14ac:dyDescent="0.25">
      <c r="A34">
        <v>33</v>
      </c>
      <c r="B34" t="s">
        <v>2152</v>
      </c>
      <c r="C34" t="s">
        <v>1559</v>
      </c>
      <c r="D34">
        <v>88</v>
      </c>
      <c r="E34">
        <v>40</v>
      </c>
      <c r="F34" t="s">
        <v>190</v>
      </c>
      <c r="G34" t="s">
        <v>1327</v>
      </c>
      <c r="H34">
        <v>100</v>
      </c>
      <c r="I34">
        <v>20</v>
      </c>
      <c r="J34">
        <v>0</v>
      </c>
      <c r="K34">
        <v>0</v>
      </c>
      <c r="L34">
        <v>0</v>
      </c>
      <c r="M34" t="s">
        <v>2063</v>
      </c>
      <c r="N34" t="s">
        <v>2153</v>
      </c>
    </row>
    <row r="35" spans="1:14" x14ac:dyDescent="0.25">
      <c r="A35">
        <v>34</v>
      </c>
      <c r="B35" t="s">
        <v>2154</v>
      </c>
      <c r="C35" t="s">
        <v>1501</v>
      </c>
      <c r="D35" t="s">
        <v>2155</v>
      </c>
      <c r="E35">
        <v>60</v>
      </c>
      <c r="F35" t="s">
        <v>190</v>
      </c>
      <c r="G35" t="s">
        <v>1327</v>
      </c>
      <c r="H35">
        <v>100</v>
      </c>
      <c r="I35">
        <v>25</v>
      </c>
      <c r="J35">
        <v>0</v>
      </c>
      <c r="K35">
        <v>0</v>
      </c>
      <c r="L35">
        <v>0</v>
      </c>
      <c r="M35" t="s">
        <v>2063</v>
      </c>
      <c r="N35" t="s">
        <v>2156</v>
      </c>
    </row>
    <row r="36" spans="1:14" x14ac:dyDescent="0.25">
      <c r="A36">
        <v>35</v>
      </c>
      <c r="B36" t="s">
        <v>2157</v>
      </c>
      <c r="C36" t="s">
        <v>1612</v>
      </c>
      <c r="D36" t="s">
        <v>2158</v>
      </c>
      <c r="E36">
        <v>60</v>
      </c>
      <c r="F36" t="s">
        <v>190</v>
      </c>
      <c r="G36" t="s">
        <v>1327</v>
      </c>
      <c r="H36">
        <v>100</v>
      </c>
      <c r="I36">
        <v>20</v>
      </c>
      <c r="J36">
        <v>0</v>
      </c>
      <c r="K36">
        <v>0</v>
      </c>
      <c r="L36">
        <v>0</v>
      </c>
      <c r="M36" t="s">
        <v>2063</v>
      </c>
      <c r="N36" t="s">
        <v>2159</v>
      </c>
    </row>
    <row r="37" spans="1:14" x14ac:dyDescent="0.25">
      <c r="A37">
        <v>36</v>
      </c>
      <c r="B37" t="s">
        <v>2160</v>
      </c>
      <c r="C37" t="s">
        <v>1581</v>
      </c>
      <c r="D37" t="s">
        <v>2161</v>
      </c>
      <c r="E37">
        <v>1</v>
      </c>
      <c r="F37" t="s">
        <v>190</v>
      </c>
      <c r="G37" t="s">
        <v>1327</v>
      </c>
      <c r="H37">
        <v>100</v>
      </c>
      <c r="I37">
        <v>10</v>
      </c>
      <c r="J37">
        <v>0</v>
      </c>
      <c r="K37">
        <v>0</v>
      </c>
      <c r="L37">
        <v>0</v>
      </c>
      <c r="M37" t="s">
        <v>2074</v>
      </c>
      <c r="N37" t="s">
        <v>2162</v>
      </c>
    </row>
    <row r="38" spans="1:14" x14ac:dyDescent="0.25">
      <c r="A38">
        <v>37</v>
      </c>
      <c r="B38" t="s">
        <v>2163</v>
      </c>
      <c r="C38" t="s">
        <v>1704</v>
      </c>
      <c r="D38" t="s">
        <v>2164</v>
      </c>
      <c r="E38">
        <v>1</v>
      </c>
      <c r="F38" t="s">
        <v>193</v>
      </c>
      <c r="G38" t="s">
        <v>1327</v>
      </c>
      <c r="H38">
        <v>100</v>
      </c>
      <c r="I38">
        <v>10</v>
      </c>
      <c r="J38">
        <v>0</v>
      </c>
      <c r="K38">
        <v>0</v>
      </c>
      <c r="L38">
        <v>0</v>
      </c>
      <c r="M38" t="s">
        <v>2165</v>
      </c>
      <c r="N38" t="s">
        <v>2166</v>
      </c>
    </row>
    <row r="39" spans="1:14" x14ac:dyDescent="0.25">
      <c r="A39">
        <v>38</v>
      </c>
      <c r="B39" t="s">
        <v>2167</v>
      </c>
      <c r="C39" t="s">
        <v>1716</v>
      </c>
      <c r="D39" t="s">
        <v>2168</v>
      </c>
      <c r="E39">
        <v>1</v>
      </c>
      <c r="F39" t="s">
        <v>190</v>
      </c>
      <c r="G39" t="s">
        <v>1327</v>
      </c>
      <c r="H39">
        <v>100</v>
      </c>
      <c r="I39">
        <v>5</v>
      </c>
      <c r="J39">
        <v>0</v>
      </c>
      <c r="K39">
        <v>0</v>
      </c>
      <c r="L39">
        <v>0</v>
      </c>
      <c r="M39" t="s">
        <v>2063</v>
      </c>
      <c r="N39" t="s">
        <v>2169</v>
      </c>
    </row>
    <row r="40" spans="1:14" x14ac:dyDescent="0.25">
      <c r="A40">
        <v>39</v>
      </c>
      <c r="B40" t="s">
        <v>2170</v>
      </c>
      <c r="C40" t="s">
        <v>1794</v>
      </c>
      <c r="D40">
        <v>3</v>
      </c>
      <c r="E40">
        <v>0</v>
      </c>
      <c r="F40" t="s">
        <v>190</v>
      </c>
      <c r="G40" t="s">
        <v>1343</v>
      </c>
      <c r="H40">
        <v>80</v>
      </c>
      <c r="I40">
        <v>10</v>
      </c>
      <c r="J40">
        <v>0</v>
      </c>
      <c r="K40">
        <v>4</v>
      </c>
      <c r="L40">
        <v>0</v>
      </c>
      <c r="M40" t="s">
        <v>2116</v>
      </c>
      <c r="N40" t="s">
        <v>2171</v>
      </c>
    </row>
    <row r="41" spans="1:14" x14ac:dyDescent="0.25">
      <c r="A41">
        <v>40</v>
      </c>
      <c r="B41" t="s">
        <v>2172</v>
      </c>
      <c r="C41" t="s">
        <v>1703</v>
      </c>
      <c r="D41" t="s">
        <v>2173</v>
      </c>
      <c r="E41">
        <v>0</v>
      </c>
      <c r="F41" t="s">
        <v>190</v>
      </c>
      <c r="G41" t="s">
        <v>1343</v>
      </c>
      <c r="H41">
        <v>100</v>
      </c>
      <c r="I41">
        <v>15</v>
      </c>
      <c r="J41">
        <v>0</v>
      </c>
      <c r="K41">
        <v>0</v>
      </c>
      <c r="L41">
        <v>0</v>
      </c>
      <c r="M41" t="s">
        <v>2116</v>
      </c>
      <c r="N41" t="s">
        <v>2174</v>
      </c>
    </row>
    <row r="42" spans="1:14" x14ac:dyDescent="0.25">
      <c r="A42">
        <v>41</v>
      </c>
      <c r="B42" t="s">
        <v>2175</v>
      </c>
      <c r="C42" t="s">
        <v>1643</v>
      </c>
      <c r="D42" t="s">
        <v>2176</v>
      </c>
      <c r="E42">
        <v>0</v>
      </c>
      <c r="F42" t="s">
        <v>190</v>
      </c>
      <c r="G42" t="s">
        <v>1343</v>
      </c>
      <c r="H42">
        <v>100</v>
      </c>
      <c r="I42">
        <v>20</v>
      </c>
      <c r="J42">
        <v>0</v>
      </c>
      <c r="K42">
        <v>0</v>
      </c>
      <c r="L42">
        <v>0</v>
      </c>
      <c r="M42" t="s">
        <v>2116</v>
      </c>
      <c r="N42" t="s">
        <v>2177</v>
      </c>
    </row>
    <row r="43" spans="1:14" x14ac:dyDescent="0.25">
      <c r="A43">
        <v>42</v>
      </c>
      <c r="B43" t="s">
        <v>2178</v>
      </c>
      <c r="C43" t="s">
        <v>1590</v>
      </c>
      <c r="D43" s="15">
        <v>40</v>
      </c>
      <c r="E43">
        <v>0</v>
      </c>
      <c r="F43" t="s">
        <v>190</v>
      </c>
      <c r="G43" t="s">
        <v>1343</v>
      </c>
      <c r="H43">
        <v>100</v>
      </c>
      <c r="I43">
        <v>15</v>
      </c>
      <c r="J43">
        <v>0</v>
      </c>
      <c r="K43">
        <v>0</v>
      </c>
      <c r="L43">
        <v>0</v>
      </c>
      <c r="M43" t="s">
        <v>2116</v>
      </c>
      <c r="N43" t="s">
        <v>2179</v>
      </c>
    </row>
    <row r="44" spans="1:14" x14ac:dyDescent="0.25">
      <c r="A44">
        <v>43</v>
      </c>
      <c r="B44" t="s">
        <v>2180</v>
      </c>
      <c r="C44" t="s">
        <v>1798</v>
      </c>
      <c r="D44">
        <v>29</v>
      </c>
      <c r="E44">
        <v>0</v>
      </c>
      <c r="F44" t="s">
        <v>190</v>
      </c>
      <c r="G44" t="s">
        <v>1343</v>
      </c>
      <c r="H44">
        <v>0</v>
      </c>
      <c r="I44">
        <v>15</v>
      </c>
      <c r="J44">
        <v>0</v>
      </c>
      <c r="K44">
        <v>10</v>
      </c>
      <c r="L44">
        <v>0</v>
      </c>
      <c r="M44" t="s">
        <v>2103</v>
      </c>
      <c r="N44" t="s">
        <v>2181</v>
      </c>
    </row>
    <row r="45" spans="1:14" x14ac:dyDescent="0.25">
      <c r="A45">
        <v>44</v>
      </c>
      <c r="B45" t="s">
        <v>2182</v>
      </c>
      <c r="C45" t="s">
        <v>1592</v>
      </c>
      <c r="D45" s="15">
        <v>0</v>
      </c>
      <c r="E45">
        <v>0</v>
      </c>
      <c r="F45" t="s">
        <v>190</v>
      </c>
      <c r="G45" t="s">
        <v>1343</v>
      </c>
      <c r="H45">
        <v>100</v>
      </c>
      <c r="I45">
        <v>10</v>
      </c>
      <c r="J45">
        <v>0</v>
      </c>
      <c r="K45">
        <v>0</v>
      </c>
      <c r="L45">
        <v>0</v>
      </c>
      <c r="M45" t="s">
        <v>2165</v>
      </c>
      <c r="N45" t="s">
        <v>2183</v>
      </c>
    </row>
    <row r="46" spans="1:14" x14ac:dyDescent="0.25">
      <c r="A46">
        <v>45</v>
      </c>
      <c r="B46" t="s">
        <v>2184</v>
      </c>
      <c r="C46" t="s">
        <v>1747</v>
      </c>
      <c r="D46">
        <v>32</v>
      </c>
      <c r="E46">
        <v>0</v>
      </c>
      <c r="F46" t="s">
        <v>190</v>
      </c>
      <c r="G46" t="s">
        <v>1343</v>
      </c>
      <c r="H46">
        <v>0</v>
      </c>
      <c r="I46">
        <v>20</v>
      </c>
      <c r="J46">
        <v>0</v>
      </c>
      <c r="K46">
        <v>10</v>
      </c>
      <c r="L46">
        <v>0</v>
      </c>
      <c r="M46" t="s">
        <v>2103</v>
      </c>
      <c r="N46" t="s">
        <v>2185</v>
      </c>
    </row>
    <row r="47" spans="1:14" x14ac:dyDescent="0.25">
      <c r="A47">
        <v>46</v>
      </c>
      <c r="B47" t="s">
        <v>2186</v>
      </c>
      <c r="C47" t="s">
        <v>1841</v>
      </c>
      <c r="D47" t="s">
        <v>2187</v>
      </c>
      <c r="E47">
        <v>0</v>
      </c>
      <c r="F47" t="s">
        <v>190</v>
      </c>
      <c r="G47" t="s">
        <v>1343</v>
      </c>
      <c r="H47">
        <v>100</v>
      </c>
      <c r="I47">
        <v>15</v>
      </c>
      <c r="J47">
        <v>0</v>
      </c>
      <c r="K47">
        <v>0</v>
      </c>
      <c r="L47">
        <v>0</v>
      </c>
      <c r="M47" t="s">
        <v>2116</v>
      </c>
      <c r="N47" t="s">
        <v>2188</v>
      </c>
    </row>
    <row r="48" spans="1:14" x14ac:dyDescent="0.25">
      <c r="A48">
        <v>47</v>
      </c>
      <c r="B48" t="s">
        <v>2189</v>
      </c>
      <c r="C48" t="s">
        <v>1619</v>
      </c>
      <c r="D48" t="s">
        <v>2190</v>
      </c>
      <c r="E48">
        <v>0</v>
      </c>
      <c r="F48" t="s">
        <v>190</v>
      </c>
      <c r="G48" t="s">
        <v>1343</v>
      </c>
      <c r="H48">
        <v>0</v>
      </c>
      <c r="I48">
        <v>10</v>
      </c>
      <c r="J48">
        <v>0</v>
      </c>
      <c r="K48">
        <v>10</v>
      </c>
      <c r="L48">
        <v>4</v>
      </c>
      <c r="N48" t="s">
        <v>2191</v>
      </c>
    </row>
    <row r="49" spans="1:14" x14ac:dyDescent="0.25">
      <c r="A49">
        <v>48</v>
      </c>
      <c r="B49" t="s">
        <v>2192</v>
      </c>
      <c r="C49" t="s">
        <v>1745</v>
      </c>
      <c r="D49" t="s">
        <v>2193</v>
      </c>
      <c r="E49">
        <v>0</v>
      </c>
      <c r="F49" t="s">
        <v>190</v>
      </c>
      <c r="G49" t="s">
        <v>1343</v>
      </c>
      <c r="H49">
        <v>100</v>
      </c>
      <c r="I49">
        <v>10</v>
      </c>
      <c r="J49">
        <v>0</v>
      </c>
      <c r="K49">
        <v>0</v>
      </c>
      <c r="L49">
        <v>0</v>
      </c>
      <c r="M49" t="s">
        <v>2165</v>
      </c>
      <c r="N49" t="s">
        <v>2194</v>
      </c>
    </row>
    <row r="50" spans="1:14" x14ac:dyDescent="0.25">
      <c r="A50">
        <v>49</v>
      </c>
      <c r="B50" t="s">
        <v>2195</v>
      </c>
      <c r="C50" t="s">
        <v>1599</v>
      </c>
      <c r="D50" t="s">
        <v>2196</v>
      </c>
      <c r="E50">
        <v>0</v>
      </c>
      <c r="F50" t="s">
        <v>190</v>
      </c>
      <c r="G50" t="s">
        <v>1343</v>
      </c>
      <c r="H50">
        <v>100</v>
      </c>
      <c r="I50">
        <v>20</v>
      </c>
      <c r="J50">
        <v>0</v>
      </c>
      <c r="K50">
        <v>0</v>
      </c>
      <c r="L50">
        <v>0</v>
      </c>
      <c r="M50" t="s">
        <v>2116</v>
      </c>
      <c r="N50" t="s">
        <v>2197</v>
      </c>
    </row>
    <row r="51" spans="1:14" x14ac:dyDescent="0.25">
      <c r="A51">
        <v>50</v>
      </c>
      <c r="B51" t="s">
        <v>2198</v>
      </c>
      <c r="C51" t="s">
        <v>1589</v>
      </c>
      <c r="D51" t="s">
        <v>2199</v>
      </c>
      <c r="E51">
        <v>0</v>
      </c>
      <c r="F51" t="s">
        <v>190</v>
      </c>
      <c r="G51" t="s">
        <v>1343</v>
      </c>
      <c r="H51">
        <v>100</v>
      </c>
      <c r="I51">
        <v>15</v>
      </c>
      <c r="J51">
        <v>0</v>
      </c>
      <c r="K51">
        <v>0</v>
      </c>
      <c r="L51">
        <v>0</v>
      </c>
      <c r="M51" t="s">
        <v>2116</v>
      </c>
      <c r="N51" t="s">
        <v>2200</v>
      </c>
    </row>
    <row r="52" spans="1:14" x14ac:dyDescent="0.25">
      <c r="A52">
        <v>51</v>
      </c>
      <c r="B52" t="s">
        <v>2201</v>
      </c>
      <c r="C52" t="s">
        <v>1789</v>
      </c>
      <c r="D52" t="s">
        <v>2202</v>
      </c>
      <c r="E52">
        <v>150</v>
      </c>
      <c r="F52" t="s">
        <v>189</v>
      </c>
      <c r="G52" t="s">
        <v>1341</v>
      </c>
      <c r="H52">
        <v>90</v>
      </c>
      <c r="I52">
        <v>5</v>
      </c>
      <c r="J52">
        <v>0</v>
      </c>
      <c r="K52">
        <v>0</v>
      </c>
      <c r="L52">
        <v>0</v>
      </c>
      <c r="M52" t="s">
        <v>2074</v>
      </c>
      <c r="N52" t="s">
        <v>2203</v>
      </c>
    </row>
    <row r="53" spans="1:14" x14ac:dyDescent="0.25">
      <c r="A53">
        <v>52</v>
      </c>
      <c r="B53" t="s">
        <v>2204</v>
      </c>
      <c r="C53" t="s">
        <v>1764</v>
      </c>
      <c r="D53" t="s">
        <v>2205</v>
      </c>
      <c r="E53">
        <v>130</v>
      </c>
      <c r="F53" t="s">
        <v>189</v>
      </c>
      <c r="G53" t="s">
        <v>1341</v>
      </c>
      <c r="H53">
        <v>90</v>
      </c>
      <c r="I53">
        <v>5</v>
      </c>
      <c r="J53">
        <v>0</v>
      </c>
      <c r="K53">
        <v>0</v>
      </c>
      <c r="L53">
        <v>0</v>
      </c>
      <c r="M53" t="s">
        <v>2074</v>
      </c>
      <c r="N53" t="s">
        <v>2206</v>
      </c>
    </row>
    <row r="54" spans="1:14" x14ac:dyDescent="0.25">
      <c r="A54">
        <v>53</v>
      </c>
      <c r="B54" t="s">
        <v>2207</v>
      </c>
      <c r="C54" t="s">
        <v>1531</v>
      </c>
      <c r="D54" t="s">
        <v>2208</v>
      </c>
      <c r="E54">
        <v>120</v>
      </c>
      <c r="F54" t="s">
        <v>189</v>
      </c>
      <c r="G54" t="s">
        <v>1327</v>
      </c>
      <c r="H54">
        <v>100</v>
      </c>
      <c r="I54">
        <v>10</v>
      </c>
      <c r="J54">
        <v>0</v>
      </c>
      <c r="K54">
        <v>2</v>
      </c>
      <c r="L54">
        <v>0</v>
      </c>
      <c r="M54" t="s">
        <v>2063</v>
      </c>
      <c r="N54" t="s">
        <v>2209</v>
      </c>
    </row>
    <row r="55" spans="1:14" x14ac:dyDescent="0.25">
      <c r="A55">
        <v>54</v>
      </c>
      <c r="B55" t="s">
        <v>2210</v>
      </c>
      <c r="C55" t="s">
        <v>1737</v>
      </c>
      <c r="D55">
        <v>10</v>
      </c>
      <c r="E55">
        <v>100</v>
      </c>
      <c r="F55" t="s">
        <v>189</v>
      </c>
      <c r="G55" t="s">
        <v>1327</v>
      </c>
      <c r="H55">
        <v>75</v>
      </c>
      <c r="I55">
        <v>10</v>
      </c>
      <c r="J55">
        <v>20</v>
      </c>
      <c r="K55">
        <v>0</v>
      </c>
      <c r="L55">
        <v>0</v>
      </c>
      <c r="M55" t="s">
        <v>2080</v>
      </c>
      <c r="N55" t="s">
        <v>2211</v>
      </c>
    </row>
    <row r="56" spans="1:14" x14ac:dyDescent="0.25">
      <c r="A56">
        <v>55</v>
      </c>
      <c r="B56" t="s">
        <v>2212</v>
      </c>
      <c r="C56" t="s">
        <v>1790</v>
      </c>
      <c r="D56">
        <v>0</v>
      </c>
      <c r="E56">
        <v>100</v>
      </c>
      <c r="F56" t="s">
        <v>189</v>
      </c>
      <c r="G56" t="s">
        <v>1341</v>
      </c>
      <c r="H56">
        <v>95</v>
      </c>
      <c r="I56">
        <v>5</v>
      </c>
      <c r="J56">
        <v>0</v>
      </c>
      <c r="K56">
        <v>0</v>
      </c>
      <c r="L56">
        <v>0</v>
      </c>
      <c r="M56" t="s">
        <v>2066</v>
      </c>
      <c r="N56" t="s">
        <v>2213</v>
      </c>
    </row>
    <row r="57" spans="1:14" x14ac:dyDescent="0.25">
      <c r="A57">
        <v>56</v>
      </c>
      <c r="B57" t="s">
        <v>2214</v>
      </c>
      <c r="C57" t="s">
        <v>1736</v>
      </c>
      <c r="D57">
        <v>0</v>
      </c>
      <c r="E57">
        <v>85</v>
      </c>
      <c r="F57" t="s">
        <v>189</v>
      </c>
      <c r="G57" t="s">
        <v>1341</v>
      </c>
      <c r="H57">
        <v>100</v>
      </c>
      <c r="I57">
        <v>10</v>
      </c>
      <c r="J57">
        <v>0</v>
      </c>
      <c r="K57">
        <v>0</v>
      </c>
      <c r="L57">
        <v>0</v>
      </c>
      <c r="M57" t="s">
        <v>2215</v>
      </c>
      <c r="N57" t="s">
        <v>2216</v>
      </c>
    </row>
    <row r="58" spans="1:14" x14ac:dyDescent="0.25">
      <c r="A58">
        <v>57</v>
      </c>
      <c r="B58" t="s">
        <v>2217</v>
      </c>
      <c r="C58" t="s">
        <v>1667</v>
      </c>
      <c r="D58">
        <v>0</v>
      </c>
      <c r="E58">
        <v>80</v>
      </c>
      <c r="F58" t="s">
        <v>189</v>
      </c>
      <c r="G58" t="s">
        <v>1327</v>
      </c>
      <c r="H58">
        <v>100</v>
      </c>
      <c r="I58">
        <v>15</v>
      </c>
      <c r="J58">
        <v>0</v>
      </c>
      <c r="K58">
        <v>0</v>
      </c>
      <c r="L58">
        <v>0</v>
      </c>
      <c r="M58" t="s">
        <v>2063</v>
      </c>
      <c r="N58" t="s">
        <v>2218</v>
      </c>
    </row>
    <row r="59" spans="1:14" x14ac:dyDescent="0.25">
      <c r="A59">
        <v>58</v>
      </c>
      <c r="B59" t="s">
        <v>2219</v>
      </c>
      <c r="C59" t="s">
        <v>1855</v>
      </c>
      <c r="D59" t="s">
        <v>2220</v>
      </c>
      <c r="E59">
        <v>60</v>
      </c>
      <c r="F59" t="s">
        <v>189</v>
      </c>
      <c r="G59" t="s">
        <v>1327</v>
      </c>
      <c r="H59">
        <v>90</v>
      </c>
      <c r="I59">
        <v>10</v>
      </c>
      <c r="J59">
        <v>0</v>
      </c>
      <c r="K59">
        <v>0</v>
      </c>
      <c r="L59">
        <v>-6</v>
      </c>
      <c r="M59" t="s">
        <v>2063</v>
      </c>
      <c r="N59" t="s">
        <v>2221</v>
      </c>
    </row>
    <row r="60" spans="1:14" x14ac:dyDescent="0.25">
      <c r="A60">
        <v>59</v>
      </c>
      <c r="B60" t="s">
        <v>2222</v>
      </c>
      <c r="C60" t="s">
        <v>1556</v>
      </c>
      <c r="D60">
        <v>7</v>
      </c>
      <c r="E60">
        <v>60</v>
      </c>
      <c r="F60" t="s">
        <v>189</v>
      </c>
      <c r="G60" t="s">
        <v>1341</v>
      </c>
      <c r="H60">
        <v>100</v>
      </c>
      <c r="I60">
        <v>20</v>
      </c>
      <c r="J60">
        <v>30</v>
      </c>
      <c r="K60">
        <v>0</v>
      </c>
      <c r="L60">
        <v>0</v>
      </c>
      <c r="M60" t="s">
        <v>2074</v>
      </c>
      <c r="N60" t="s">
        <v>2223</v>
      </c>
    </row>
    <row r="61" spans="1:14" x14ac:dyDescent="0.25">
      <c r="A61">
        <v>60</v>
      </c>
      <c r="B61" t="s">
        <v>2224</v>
      </c>
      <c r="C61" t="s">
        <v>1860</v>
      </c>
      <c r="D61" t="s">
        <v>2225</v>
      </c>
      <c r="E61">
        <v>40</v>
      </c>
      <c r="F61" t="s">
        <v>189</v>
      </c>
      <c r="G61" t="s">
        <v>1327</v>
      </c>
      <c r="H61">
        <v>90</v>
      </c>
      <c r="I61">
        <v>15</v>
      </c>
      <c r="J61">
        <v>0</v>
      </c>
      <c r="K61">
        <v>0</v>
      </c>
      <c r="L61">
        <v>0</v>
      </c>
      <c r="M61" t="s">
        <v>2063</v>
      </c>
      <c r="N61" t="s">
        <v>2226</v>
      </c>
    </row>
    <row r="62" spans="1:14" x14ac:dyDescent="0.25">
      <c r="A62">
        <v>61</v>
      </c>
      <c r="B62" t="s">
        <v>2227</v>
      </c>
      <c r="C62" t="s">
        <v>1569</v>
      </c>
      <c r="D62">
        <v>78</v>
      </c>
      <c r="E62">
        <v>40</v>
      </c>
      <c r="F62" t="s">
        <v>189</v>
      </c>
      <c r="G62" t="s">
        <v>1341</v>
      </c>
      <c r="H62">
        <v>100</v>
      </c>
      <c r="I62">
        <v>20</v>
      </c>
      <c r="J62">
        <v>20</v>
      </c>
      <c r="K62">
        <v>4</v>
      </c>
      <c r="L62">
        <v>0</v>
      </c>
      <c r="M62" t="s">
        <v>2165</v>
      </c>
      <c r="N62" t="s">
        <v>2228</v>
      </c>
    </row>
    <row r="63" spans="1:14" x14ac:dyDescent="0.25">
      <c r="A63">
        <v>62</v>
      </c>
      <c r="B63" t="s">
        <v>2229</v>
      </c>
      <c r="C63" t="s">
        <v>1414</v>
      </c>
      <c r="D63" t="s">
        <v>2230</v>
      </c>
      <c r="E63">
        <v>1</v>
      </c>
      <c r="F63" t="s">
        <v>189</v>
      </c>
      <c r="G63" t="s">
        <v>1341</v>
      </c>
      <c r="H63">
        <v>100</v>
      </c>
      <c r="I63">
        <v>10</v>
      </c>
      <c r="J63">
        <v>0</v>
      </c>
      <c r="K63">
        <v>0</v>
      </c>
      <c r="L63">
        <v>0</v>
      </c>
      <c r="M63" t="s">
        <v>2074</v>
      </c>
      <c r="N63" t="s">
        <v>2231</v>
      </c>
    </row>
    <row r="64" spans="1:14" x14ac:dyDescent="0.25">
      <c r="A64">
        <v>63</v>
      </c>
      <c r="B64" t="s">
        <v>2232</v>
      </c>
      <c r="C64" t="s">
        <v>1679</v>
      </c>
      <c r="D64">
        <v>26</v>
      </c>
      <c r="E64">
        <v>0</v>
      </c>
      <c r="F64" t="s">
        <v>189</v>
      </c>
      <c r="G64" t="s">
        <v>1343</v>
      </c>
      <c r="H64">
        <v>0</v>
      </c>
      <c r="I64">
        <v>20</v>
      </c>
      <c r="J64">
        <v>0</v>
      </c>
      <c r="K64">
        <v>10</v>
      </c>
      <c r="L64">
        <v>0</v>
      </c>
      <c r="M64" t="s">
        <v>2103</v>
      </c>
      <c r="N64" t="s">
        <v>2233</v>
      </c>
    </row>
    <row r="65" spans="1:14" x14ac:dyDescent="0.25">
      <c r="A65">
        <v>64</v>
      </c>
      <c r="B65" t="s">
        <v>2234</v>
      </c>
      <c r="C65" t="s">
        <v>1880</v>
      </c>
      <c r="D65">
        <v>7</v>
      </c>
      <c r="E65">
        <v>130</v>
      </c>
      <c r="F65" t="s">
        <v>180</v>
      </c>
      <c r="G65" t="s">
        <v>1327</v>
      </c>
      <c r="H65">
        <v>85</v>
      </c>
      <c r="I65">
        <v>5</v>
      </c>
      <c r="J65">
        <v>20</v>
      </c>
      <c r="K65">
        <v>0</v>
      </c>
      <c r="L65">
        <v>0</v>
      </c>
      <c r="M65" t="s">
        <v>2063</v>
      </c>
      <c r="N65" t="s">
        <v>2235</v>
      </c>
    </row>
    <row r="66" spans="1:14" x14ac:dyDescent="0.25">
      <c r="A66">
        <v>65</v>
      </c>
      <c r="B66" t="s">
        <v>2236</v>
      </c>
      <c r="C66" t="s">
        <v>1420</v>
      </c>
      <c r="D66">
        <v>8</v>
      </c>
      <c r="E66">
        <v>110</v>
      </c>
      <c r="F66" t="s">
        <v>180</v>
      </c>
      <c r="G66" t="s">
        <v>1341</v>
      </c>
      <c r="H66">
        <v>70</v>
      </c>
      <c r="I66">
        <v>10</v>
      </c>
      <c r="J66">
        <v>30</v>
      </c>
      <c r="K66">
        <v>0</v>
      </c>
      <c r="L66">
        <v>0</v>
      </c>
      <c r="M66" t="s">
        <v>2074</v>
      </c>
      <c r="N66" t="s">
        <v>2237</v>
      </c>
    </row>
    <row r="67" spans="1:14" x14ac:dyDescent="0.25">
      <c r="A67">
        <v>66</v>
      </c>
      <c r="B67" t="s">
        <v>2238</v>
      </c>
      <c r="C67" t="s">
        <v>1674</v>
      </c>
      <c r="D67" t="s">
        <v>2239</v>
      </c>
      <c r="E67">
        <v>120</v>
      </c>
      <c r="F67" t="s">
        <v>180</v>
      </c>
      <c r="G67" t="s">
        <v>1327</v>
      </c>
      <c r="H67">
        <v>100</v>
      </c>
      <c r="I67">
        <v>15</v>
      </c>
      <c r="J67">
        <v>10</v>
      </c>
      <c r="K67">
        <v>0</v>
      </c>
      <c r="L67">
        <v>0</v>
      </c>
      <c r="M67" t="s">
        <v>2063</v>
      </c>
      <c r="N67" t="s">
        <v>2240</v>
      </c>
    </row>
    <row r="68" spans="1:14" x14ac:dyDescent="0.25">
      <c r="A68">
        <v>67</v>
      </c>
      <c r="B68" t="s">
        <v>2241</v>
      </c>
      <c r="C68" t="s">
        <v>1523</v>
      </c>
      <c r="D68">
        <v>7</v>
      </c>
      <c r="E68">
        <v>120</v>
      </c>
      <c r="F68" t="s">
        <v>180</v>
      </c>
      <c r="G68" t="s">
        <v>1341</v>
      </c>
      <c r="H68">
        <v>50</v>
      </c>
      <c r="I68">
        <v>5</v>
      </c>
      <c r="J68">
        <v>100</v>
      </c>
      <c r="K68">
        <v>0</v>
      </c>
      <c r="L68">
        <v>0</v>
      </c>
      <c r="M68" t="s">
        <v>2242</v>
      </c>
      <c r="N68" t="s">
        <v>2243</v>
      </c>
    </row>
    <row r="69" spans="1:14" x14ac:dyDescent="0.25">
      <c r="A69">
        <v>68</v>
      </c>
      <c r="B69" t="s">
        <v>2244</v>
      </c>
      <c r="C69" t="s">
        <v>1889</v>
      </c>
      <c r="D69">
        <v>79</v>
      </c>
      <c r="E69">
        <v>100</v>
      </c>
      <c r="F69" t="s">
        <v>180</v>
      </c>
      <c r="G69" t="s">
        <v>1327</v>
      </c>
      <c r="H69">
        <v>100</v>
      </c>
      <c r="I69">
        <v>5</v>
      </c>
      <c r="J69">
        <v>0</v>
      </c>
      <c r="K69">
        <v>0</v>
      </c>
      <c r="L69">
        <v>0</v>
      </c>
      <c r="M69" t="s">
        <v>2074</v>
      </c>
      <c r="N69" t="s">
        <v>2245</v>
      </c>
    </row>
    <row r="70" spans="1:14" x14ac:dyDescent="0.25">
      <c r="A70">
        <v>69</v>
      </c>
      <c r="B70" t="s">
        <v>2246</v>
      </c>
      <c r="C70" t="s">
        <v>1418</v>
      </c>
      <c r="D70">
        <v>7</v>
      </c>
      <c r="E70">
        <v>90</v>
      </c>
      <c r="F70" t="s">
        <v>180</v>
      </c>
      <c r="G70" t="s">
        <v>1341</v>
      </c>
      <c r="H70">
        <v>100</v>
      </c>
      <c r="I70">
        <v>15</v>
      </c>
      <c r="J70">
        <v>10</v>
      </c>
      <c r="K70">
        <v>0</v>
      </c>
      <c r="L70">
        <v>0</v>
      </c>
      <c r="M70" t="s">
        <v>2074</v>
      </c>
      <c r="N70" t="s">
        <v>2247</v>
      </c>
    </row>
    <row r="71" spans="1:14" x14ac:dyDescent="0.25">
      <c r="A71">
        <v>70</v>
      </c>
      <c r="B71" t="s">
        <v>2248</v>
      </c>
      <c r="C71" t="s">
        <v>1858</v>
      </c>
      <c r="D71" t="s">
        <v>2249</v>
      </c>
      <c r="E71">
        <v>90</v>
      </c>
      <c r="F71" t="s">
        <v>180</v>
      </c>
      <c r="G71" t="s">
        <v>1327</v>
      </c>
      <c r="H71">
        <v>100</v>
      </c>
      <c r="I71">
        <v>15</v>
      </c>
      <c r="J71">
        <v>0</v>
      </c>
      <c r="K71">
        <v>0</v>
      </c>
      <c r="L71">
        <v>0</v>
      </c>
      <c r="M71" t="s">
        <v>2063</v>
      </c>
      <c r="N71" t="s">
        <v>2250</v>
      </c>
    </row>
    <row r="72" spans="1:14" x14ac:dyDescent="0.25">
      <c r="A72">
        <v>71</v>
      </c>
      <c r="B72" t="s">
        <v>2251</v>
      </c>
      <c r="C72" t="s">
        <v>1765</v>
      </c>
      <c r="D72">
        <v>7</v>
      </c>
      <c r="E72">
        <v>80</v>
      </c>
      <c r="F72" t="s">
        <v>180</v>
      </c>
      <c r="G72" t="s">
        <v>1341</v>
      </c>
      <c r="H72">
        <v>100</v>
      </c>
      <c r="I72">
        <v>15</v>
      </c>
      <c r="J72">
        <v>30</v>
      </c>
      <c r="K72">
        <v>8</v>
      </c>
      <c r="L72">
        <v>0</v>
      </c>
      <c r="M72" t="s">
        <v>2074</v>
      </c>
      <c r="N72" t="s">
        <v>2252</v>
      </c>
    </row>
    <row r="73" spans="1:14" x14ac:dyDescent="0.25">
      <c r="A73">
        <v>72</v>
      </c>
      <c r="B73" t="s">
        <v>2253</v>
      </c>
      <c r="C73" t="s">
        <v>1335</v>
      </c>
      <c r="D73">
        <v>7</v>
      </c>
      <c r="E73">
        <v>75</v>
      </c>
      <c r="F73" t="s">
        <v>180</v>
      </c>
      <c r="G73" t="s">
        <v>1327</v>
      </c>
      <c r="H73">
        <v>100</v>
      </c>
      <c r="I73">
        <v>15</v>
      </c>
      <c r="J73">
        <v>10</v>
      </c>
      <c r="K73">
        <v>0</v>
      </c>
      <c r="L73">
        <v>0</v>
      </c>
      <c r="M73" t="s">
        <v>2254</v>
      </c>
      <c r="N73" t="s">
        <v>2255</v>
      </c>
    </row>
    <row r="74" spans="1:14" x14ac:dyDescent="0.25">
      <c r="A74">
        <v>73</v>
      </c>
      <c r="B74" t="s">
        <v>2256</v>
      </c>
      <c r="C74" t="s">
        <v>1851</v>
      </c>
      <c r="D74" t="s">
        <v>2077</v>
      </c>
      <c r="E74">
        <v>70</v>
      </c>
      <c r="F74" t="s">
        <v>180</v>
      </c>
      <c r="G74" t="s">
        <v>1341</v>
      </c>
      <c r="H74">
        <v>100</v>
      </c>
      <c r="I74">
        <v>20</v>
      </c>
      <c r="J74">
        <v>0</v>
      </c>
      <c r="K74">
        <v>0</v>
      </c>
      <c r="L74">
        <v>0</v>
      </c>
      <c r="M74" t="s">
        <v>2074</v>
      </c>
      <c r="N74" t="s">
        <v>2078</v>
      </c>
    </row>
    <row r="75" spans="1:14" x14ac:dyDescent="0.25">
      <c r="A75">
        <v>74</v>
      </c>
      <c r="B75" t="s">
        <v>2257</v>
      </c>
      <c r="C75" t="s">
        <v>1539</v>
      </c>
      <c r="D75">
        <v>7</v>
      </c>
      <c r="E75">
        <v>65</v>
      </c>
      <c r="F75" t="s">
        <v>180</v>
      </c>
      <c r="G75" t="s">
        <v>1327</v>
      </c>
      <c r="H75">
        <v>100</v>
      </c>
      <c r="I75">
        <v>20</v>
      </c>
      <c r="J75">
        <v>30</v>
      </c>
      <c r="K75">
        <v>0</v>
      </c>
      <c r="L75">
        <v>0</v>
      </c>
      <c r="M75" t="s">
        <v>2063</v>
      </c>
      <c r="N75" t="s">
        <v>2258</v>
      </c>
    </row>
    <row r="76" spans="1:14" x14ac:dyDescent="0.25">
      <c r="A76">
        <v>75</v>
      </c>
      <c r="B76" t="s">
        <v>2259</v>
      </c>
      <c r="C76" t="s">
        <v>1752</v>
      </c>
      <c r="D76">
        <v>9</v>
      </c>
      <c r="E76">
        <v>65</v>
      </c>
      <c r="F76" t="s">
        <v>180</v>
      </c>
      <c r="G76" t="s">
        <v>1327</v>
      </c>
      <c r="H76">
        <v>95</v>
      </c>
      <c r="I76">
        <v>15</v>
      </c>
      <c r="J76">
        <v>100</v>
      </c>
      <c r="K76">
        <v>0</v>
      </c>
      <c r="L76">
        <v>0</v>
      </c>
      <c r="M76" t="s">
        <v>2141</v>
      </c>
      <c r="N76" t="s">
        <v>2260</v>
      </c>
    </row>
    <row r="77" spans="1:14" x14ac:dyDescent="0.25">
      <c r="A77">
        <v>76</v>
      </c>
      <c r="B77" t="s">
        <v>2261</v>
      </c>
      <c r="C77" t="s">
        <v>1681</v>
      </c>
      <c r="D77" t="s">
        <v>2144</v>
      </c>
      <c r="E77">
        <v>60</v>
      </c>
      <c r="F77" t="s">
        <v>180</v>
      </c>
      <c r="G77" t="s">
        <v>1341</v>
      </c>
      <c r="H77">
        <v>0</v>
      </c>
      <c r="I77">
        <v>20</v>
      </c>
      <c r="J77">
        <v>0</v>
      </c>
      <c r="K77">
        <v>0</v>
      </c>
      <c r="L77">
        <v>0</v>
      </c>
      <c r="M77" t="s">
        <v>2074</v>
      </c>
      <c r="N77" t="s">
        <v>2262</v>
      </c>
    </row>
    <row r="78" spans="1:14" x14ac:dyDescent="0.25">
      <c r="A78">
        <v>77</v>
      </c>
      <c r="B78" t="s">
        <v>2263</v>
      </c>
      <c r="C78" t="s">
        <v>1857</v>
      </c>
      <c r="D78">
        <v>44</v>
      </c>
      <c r="E78">
        <v>55</v>
      </c>
      <c r="F78" t="s">
        <v>180</v>
      </c>
      <c r="G78" t="s">
        <v>1341</v>
      </c>
      <c r="H78">
        <v>95</v>
      </c>
      <c r="I78">
        <v>15</v>
      </c>
      <c r="J78">
        <v>100</v>
      </c>
      <c r="K78">
        <v>4</v>
      </c>
      <c r="L78">
        <v>0</v>
      </c>
      <c r="M78" t="s">
        <v>2074</v>
      </c>
      <c r="N78" t="s">
        <v>2264</v>
      </c>
    </row>
    <row r="79" spans="1:14" x14ac:dyDescent="0.25">
      <c r="A79">
        <v>78</v>
      </c>
      <c r="B79" t="s">
        <v>2265</v>
      </c>
      <c r="C79" t="s">
        <v>1781</v>
      </c>
      <c r="D79">
        <v>20</v>
      </c>
      <c r="E79">
        <v>50</v>
      </c>
      <c r="F79" t="s">
        <v>180</v>
      </c>
      <c r="G79" t="s">
        <v>1341</v>
      </c>
      <c r="H79">
        <v>90</v>
      </c>
      <c r="I79">
        <v>10</v>
      </c>
      <c r="J79">
        <v>70</v>
      </c>
      <c r="K79">
        <v>0</v>
      </c>
      <c r="L79">
        <v>0</v>
      </c>
      <c r="M79" t="s">
        <v>2074</v>
      </c>
      <c r="N79" t="s">
        <v>2266</v>
      </c>
    </row>
    <row r="80" spans="1:14" x14ac:dyDescent="0.25">
      <c r="A80">
        <v>79</v>
      </c>
      <c r="B80" t="s">
        <v>2267</v>
      </c>
      <c r="C80" t="s">
        <v>1417</v>
      </c>
      <c r="D80">
        <v>7</v>
      </c>
      <c r="E80">
        <v>40</v>
      </c>
      <c r="F80" t="s">
        <v>180</v>
      </c>
      <c r="G80" t="s">
        <v>1341</v>
      </c>
      <c r="H80">
        <v>100</v>
      </c>
      <c r="I80">
        <v>30</v>
      </c>
      <c r="J80">
        <v>10</v>
      </c>
      <c r="K80">
        <v>0</v>
      </c>
      <c r="L80">
        <v>0</v>
      </c>
      <c r="M80" t="s">
        <v>2074</v>
      </c>
      <c r="N80" t="s">
        <v>2268</v>
      </c>
    </row>
    <row r="81" spans="1:14" x14ac:dyDescent="0.25">
      <c r="A81">
        <v>80</v>
      </c>
      <c r="B81" t="s">
        <v>2269</v>
      </c>
      <c r="C81" t="s">
        <v>1816</v>
      </c>
      <c r="D81">
        <v>99</v>
      </c>
      <c r="E81">
        <v>1</v>
      </c>
      <c r="F81" t="s">
        <v>180</v>
      </c>
      <c r="G81" t="s">
        <v>1341</v>
      </c>
      <c r="H81">
        <v>100</v>
      </c>
      <c r="I81">
        <v>10</v>
      </c>
      <c r="J81">
        <v>0</v>
      </c>
      <c r="K81">
        <v>0</v>
      </c>
      <c r="L81">
        <v>0</v>
      </c>
      <c r="M81" t="s">
        <v>2242</v>
      </c>
      <c r="N81" t="s">
        <v>2270</v>
      </c>
    </row>
    <row r="82" spans="1:14" x14ac:dyDescent="0.25">
      <c r="A82">
        <v>81</v>
      </c>
      <c r="B82" t="s">
        <v>2271</v>
      </c>
      <c r="C82" t="s">
        <v>1598</v>
      </c>
      <c r="D82">
        <v>21</v>
      </c>
      <c r="E82">
        <v>0</v>
      </c>
      <c r="F82" t="s">
        <v>180</v>
      </c>
      <c r="G82" t="s">
        <v>1343</v>
      </c>
      <c r="H82">
        <v>0</v>
      </c>
      <c r="I82">
        <v>20</v>
      </c>
      <c r="J82">
        <v>0</v>
      </c>
      <c r="K82">
        <v>10</v>
      </c>
      <c r="L82">
        <v>0</v>
      </c>
      <c r="M82" t="s">
        <v>2103</v>
      </c>
      <c r="N82" t="s">
        <v>2272</v>
      </c>
    </row>
    <row r="83" spans="1:14" x14ac:dyDescent="0.25">
      <c r="A83">
        <v>82</v>
      </c>
      <c r="B83" t="s">
        <v>2273</v>
      </c>
      <c r="C83" t="s">
        <v>1723</v>
      </c>
      <c r="D83">
        <v>119</v>
      </c>
      <c r="E83">
        <v>0</v>
      </c>
      <c r="F83" t="s">
        <v>180</v>
      </c>
      <c r="G83" t="s">
        <v>1343</v>
      </c>
      <c r="H83">
        <v>0</v>
      </c>
      <c r="I83">
        <v>10</v>
      </c>
      <c r="J83">
        <v>0</v>
      </c>
      <c r="K83">
        <v>10</v>
      </c>
      <c r="L83">
        <v>0</v>
      </c>
      <c r="M83" t="s">
        <v>2103</v>
      </c>
      <c r="N83" t="s">
        <v>2274</v>
      </c>
    </row>
    <row r="84" spans="1:14" x14ac:dyDescent="0.25">
      <c r="A84">
        <v>83</v>
      </c>
      <c r="B84" t="s">
        <v>2275</v>
      </c>
      <c r="C84" t="s">
        <v>1419</v>
      </c>
      <c r="D84">
        <v>7</v>
      </c>
      <c r="E84">
        <v>0</v>
      </c>
      <c r="F84" t="s">
        <v>180</v>
      </c>
      <c r="G84" t="s">
        <v>1343</v>
      </c>
      <c r="H84">
        <v>100</v>
      </c>
      <c r="I84">
        <v>20</v>
      </c>
      <c r="J84">
        <v>0</v>
      </c>
      <c r="K84">
        <v>0</v>
      </c>
      <c r="L84">
        <v>0</v>
      </c>
      <c r="M84" t="s">
        <v>2116</v>
      </c>
      <c r="N84" t="s">
        <v>2276</v>
      </c>
    </row>
    <row r="85" spans="1:14" x14ac:dyDescent="0.25">
      <c r="A85">
        <v>84</v>
      </c>
      <c r="B85" t="s">
        <v>2277</v>
      </c>
      <c r="C85" t="s">
        <v>1594</v>
      </c>
      <c r="D85">
        <v>115</v>
      </c>
      <c r="E85">
        <v>150</v>
      </c>
      <c r="F85" t="s">
        <v>182</v>
      </c>
      <c r="G85" t="s">
        <v>1327</v>
      </c>
      <c r="H85">
        <v>100</v>
      </c>
      <c r="I85">
        <v>20</v>
      </c>
      <c r="J85">
        <v>0</v>
      </c>
      <c r="K85">
        <v>0</v>
      </c>
      <c r="L85">
        <v>-3</v>
      </c>
      <c r="M85" t="s">
        <v>2278</v>
      </c>
      <c r="N85" t="s">
        <v>2279</v>
      </c>
    </row>
    <row r="86" spans="1:14" x14ac:dyDescent="0.25">
      <c r="A86">
        <v>85</v>
      </c>
      <c r="B86" t="s">
        <v>2280</v>
      </c>
      <c r="C86" t="s">
        <v>1469</v>
      </c>
      <c r="D86" t="s">
        <v>2281</v>
      </c>
      <c r="E86">
        <v>130</v>
      </c>
      <c r="F86" t="s">
        <v>182</v>
      </c>
      <c r="G86" t="s">
        <v>1327</v>
      </c>
      <c r="H86">
        <v>90</v>
      </c>
      <c r="I86">
        <v>10</v>
      </c>
      <c r="J86">
        <v>0</v>
      </c>
      <c r="K86">
        <v>0</v>
      </c>
      <c r="L86">
        <v>0</v>
      </c>
      <c r="M86" t="s">
        <v>2063</v>
      </c>
      <c r="N86" t="s">
        <v>2282</v>
      </c>
    </row>
    <row r="87" spans="1:14" x14ac:dyDescent="0.25">
      <c r="A87">
        <v>86</v>
      </c>
      <c r="B87" t="s">
        <v>2283</v>
      </c>
      <c r="C87" t="s">
        <v>1700</v>
      </c>
      <c r="D87" t="s">
        <v>2284</v>
      </c>
      <c r="E87">
        <v>120</v>
      </c>
      <c r="F87" t="s">
        <v>182</v>
      </c>
      <c r="G87" t="s">
        <v>1327</v>
      </c>
      <c r="H87">
        <v>100</v>
      </c>
      <c r="I87">
        <v>5</v>
      </c>
      <c r="J87">
        <v>0</v>
      </c>
      <c r="K87">
        <v>0</v>
      </c>
      <c r="L87">
        <v>0</v>
      </c>
      <c r="M87" t="s">
        <v>2063</v>
      </c>
      <c r="N87" t="s">
        <v>2285</v>
      </c>
    </row>
    <row r="88" spans="1:14" x14ac:dyDescent="0.25">
      <c r="A88">
        <v>87</v>
      </c>
      <c r="B88" t="s">
        <v>2286</v>
      </c>
      <c r="C88" t="s">
        <v>1741</v>
      </c>
      <c r="D88">
        <v>46</v>
      </c>
      <c r="E88">
        <v>120</v>
      </c>
      <c r="F88" t="s">
        <v>182</v>
      </c>
      <c r="G88" t="s">
        <v>1341</v>
      </c>
      <c r="H88">
        <v>70</v>
      </c>
      <c r="I88">
        <v>5</v>
      </c>
      <c r="J88">
        <v>10</v>
      </c>
      <c r="K88">
        <v>0</v>
      </c>
      <c r="L88">
        <v>0</v>
      </c>
      <c r="M88" t="s">
        <v>2242</v>
      </c>
      <c r="N88" t="s">
        <v>2287</v>
      </c>
    </row>
    <row r="89" spans="1:14" x14ac:dyDescent="0.25">
      <c r="A89">
        <v>88</v>
      </c>
      <c r="B89" t="s">
        <v>2288</v>
      </c>
      <c r="C89" t="s">
        <v>1606</v>
      </c>
      <c r="D89" t="s">
        <v>2289</v>
      </c>
      <c r="E89">
        <v>120</v>
      </c>
      <c r="F89" t="s">
        <v>182</v>
      </c>
      <c r="G89" t="s">
        <v>1327</v>
      </c>
      <c r="H89">
        <v>100</v>
      </c>
      <c r="I89">
        <v>5</v>
      </c>
      <c r="J89">
        <v>0</v>
      </c>
      <c r="K89">
        <v>0</v>
      </c>
      <c r="L89">
        <v>0</v>
      </c>
      <c r="M89" t="s">
        <v>2063</v>
      </c>
      <c r="N89" t="s">
        <v>2290</v>
      </c>
    </row>
    <row r="90" spans="1:14" x14ac:dyDescent="0.25">
      <c r="A90">
        <v>89</v>
      </c>
      <c r="B90" t="s">
        <v>2291</v>
      </c>
      <c r="C90" t="s">
        <v>1568</v>
      </c>
      <c r="D90">
        <v>0</v>
      </c>
      <c r="E90">
        <v>100</v>
      </c>
      <c r="F90" t="s">
        <v>182</v>
      </c>
      <c r="G90" t="s">
        <v>1327</v>
      </c>
      <c r="H90">
        <v>80</v>
      </c>
      <c r="I90">
        <v>5</v>
      </c>
      <c r="J90">
        <v>0</v>
      </c>
      <c r="K90">
        <v>0</v>
      </c>
      <c r="L90">
        <v>0</v>
      </c>
      <c r="M90" t="s">
        <v>2137</v>
      </c>
      <c r="N90" t="s">
        <v>2292</v>
      </c>
    </row>
    <row r="91" spans="1:14" x14ac:dyDescent="0.25">
      <c r="A91">
        <v>90</v>
      </c>
      <c r="B91" t="s">
        <v>2293</v>
      </c>
      <c r="C91" t="s">
        <v>1554</v>
      </c>
      <c r="D91">
        <v>13</v>
      </c>
      <c r="E91">
        <v>100</v>
      </c>
      <c r="F91" t="s">
        <v>182</v>
      </c>
      <c r="G91" t="s">
        <v>1327</v>
      </c>
      <c r="H91">
        <v>50</v>
      </c>
      <c r="I91">
        <v>5</v>
      </c>
      <c r="J91">
        <v>100</v>
      </c>
      <c r="K91">
        <v>0</v>
      </c>
      <c r="L91">
        <v>0</v>
      </c>
      <c r="M91" t="s">
        <v>2254</v>
      </c>
      <c r="N91" t="s">
        <v>2294</v>
      </c>
    </row>
    <row r="92" spans="1:14" x14ac:dyDescent="0.25">
      <c r="A92">
        <v>91</v>
      </c>
      <c r="B92" t="s">
        <v>2295</v>
      </c>
      <c r="C92" t="s">
        <v>1689</v>
      </c>
      <c r="D92" t="s">
        <v>2296</v>
      </c>
      <c r="E92">
        <v>100</v>
      </c>
      <c r="F92" t="s">
        <v>182</v>
      </c>
      <c r="G92" t="s">
        <v>1327</v>
      </c>
      <c r="H92">
        <v>90</v>
      </c>
      <c r="I92">
        <v>10</v>
      </c>
      <c r="J92">
        <v>0</v>
      </c>
      <c r="K92">
        <v>0</v>
      </c>
      <c r="L92">
        <v>0</v>
      </c>
      <c r="M92" t="s">
        <v>2254</v>
      </c>
      <c r="N92" t="s">
        <v>2297</v>
      </c>
    </row>
    <row r="93" spans="1:14" x14ac:dyDescent="0.25">
      <c r="A93">
        <v>92</v>
      </c>
      <c r="B93" t="s">
        <v>2298</v>
      </c>
      <c r="C93" t="s">
        <v>1355</v>
      </c>
      <c r="D93" t="s">
        <v>2281</v>
      </c>
      <c r="E93">
        <v>100</v>
      </c>
      <c r="F93" t="s">
        <v>182</v>
      </c>
      <c r="G93" t="s">
        <v>1327</v>
      </c>
      <c r="H93">
        <v>95</v>
      </c>
      <c r="I93">
        <v>10</v>
      </c>
      <c r="J93">
        <v>0</v>
      </c>
      <c r="K93">
        <v>0</v>
      </c>
      <c r="L93">
        <v>0</v>
      </c>
      <c r="M93" t="s">
        <v>2063</v>
      </c>
      <c r="N93" t="s">
        <v>2299</v>
      </c>
    </row>
    <row r="94" spans="1:14" x14ac:dyDescent="0.25">
      <c r="A94">
        <v>93</v>
      </c>
      <c r="B94" t="s">
        <v>2300</v>
      </c>
      <c r="C94" t="s">
        <v>1726</v>
      </c>
      <c r="D94" t="s">
        <v>2144</v>
      </c>
      <c r="E94">
        <v>80</v>
      </c>
      <c r="F94" t="s">
        <v>182</v>
      </c>
      <c r="G94" t="s">
        <v>1341</v>
      </c>
      <c r="H94">
        <v>0</v>
      </c>
      <c r="I94">
        <v>20</v>
      </c>
      <c r="J94">
        <v>0</v>
      </c>
      <c r="K94">
        <v>0</v>
      </c>
      <c r="L94">
        <v>0</v>
      </c>
      <c r="M94" t="s">
        <v>2301</v>
      </c>
      <c r="N94" t="s">
        <v>2302</v>
      </c>
    </row>
    <row r="95" spans="1:14" x14ac:dyDescent="0.25">
      <c r="A95">
        <v>94</v>
      </c>
      <c r="B95" t="s">
        <v>2303</v>
      </c>
      <c r="C95" t="s">
        <v>1863</v>
      </c>
      <c r="D95" t="s">
        <v>2304</v>
      </c>
      <c r="E95">
        <v>90</v>
      </c>
      <c r="F95" t="s">
        <v>182</v>
      </c>
      <c r="G95" t="s">
        <v>1327</v>
      </c>
      <c r="H95">
        <v>100</v>
      </c>
      <c r="I95">
        <v>15</v>
      </c>
      <c r="J95">
        <v>0</v>
      </c>
      <c r="K95">
        <v>0</v>
      </c>
      <c r="L95">
        <v>0</v>
      </c>
      <c r="M95" t="s">
        <v>2063</v>
      </c>
      <c r="N95" t="s">
        <v>2305</v>
      </c>
    </row>
    <row r="96" spans="1:14" x14ac:dyDescent="0.25">
      <c r="A96">
        <v>95</v>
      </c>
      <c r="B96" t="s">
        <v>2306</v>
      </c>
      <c r="C96" t="s">
        <v>1878</v>
      </c>
      <c r="D96">
        <v>122</v>
      </c>
      <c r="E96">
        <v>85</v>
      </c>
      <c r="F96" t="s">
        <v>182</v>
      </c>
      <c r="G96" t="s">
        <v>1341</v>
      </c>
      <c r="H96">
        <v>100</v>
      </c>
      <c r="I96">
        <v>10</v>
      </c>
      <c r="J96">
        <v>0</v>
      </c>
      <c r="K96">
        <v>0</v>
      </c>
      <c r="L96">
        <v>0</v>
      </c>
      <c r="M96" t="s">
        <v>2074</v>
      </c>
      <c r="N96" t="s">
        <v>2307</v>
      </c>
    </row>
    <row r="97" spans="1:14" x14ac:dyDescent="0.25">
      <c r="A97">
        <v>96</v>
      </c>
      <c r="B97" t="s">
        <v>2308</v>
      </c>
      <c r="C97" t="s">
        <v>1657</v>
      </c>
      <c r="D97" t="s">
        <v>2309</v>
      </c>
      <c r="E97">
        <v>85</v>
      </c>
      <c r="F97" t="s">
        <v>182</v>
      </c>
      <c r="G97" t="s">
        <v>1327</v>
      </c>
      <c r="H97">
        <v>90</v>
      </c>
      <c r="I97">
        <v>15</v>
      </c>
      <c r="J97">
        <v>0</v>
      </c>
      <c r="K97">
        <v>0</v>
      </c>
      <c r="L97">
        <v>0</v>
      </c>
      <c r="M97" t="s">
        <v>2254</v>
      </c>
      <c r="N97" t="s">
        <v>2310</v>
      </c>
    </row>
    <row r="98" spans="1:14" x14ac:dyDescent="0.25">
      <c r="A98">
        <v>97</v>
      </c>
      <c r="B98" t="s">
        <v>2311</v>
      </c>
      <c r="C98" t="s">
        <v>1398</v>
      </c>
      <c r="D98" t="s">
        <v>2249</v>
      </c>
      <c r="E98">
        <v>80</v>
      </c>
      <c r="F98" t="s">
        <v>182</v>
      </c>
      <c r="G98" t="s">
        <v>1327</v>
      </c>
      <c r="H98">
        <v>80</v>
      </c>
      <c r="I98">
        <v>25</v>
      </c>
      <c r="J98">
        <v>0</v>
      </c>
      <c r="K98">
        <v>0</v>
      </c>
      <c r="L98">
        <v>0</v>
      </c>
      <c r="M98" t="s">
        <v>2063</v>
      </c>
      <c r="N98" t="s">
        <v>2312</v>
      </c>
    </row>
    <row r="99" spans="1:14" x14ac:dyDescent="0.25">
      <c r="A99">
        <v>98</v>
      </c>
      <c r="B99" t="s">
        <v>2313</v>
      </c>
      <c r="C99" t="s">
        <v>1610</v>
      </c>
      <c r="D99" t="s">
        <v>2314</v>
      </c>
      <c r="E99">
        <v>75</v>
      </c>
      <c r="F99" t="s">
        <v>182</v>
      </c>
      <c r="G99" t="s">
        <v>1327</v>
      </c>
      <c r="H99">
        <v>100</v>
      </c>
      <c r="I99">
        <v>15</v>
      </c>
      <c r="J99">
        <v>0</v>
      </c>
      <c r="K99">
        <v>0</v>
      </c>
      <c r="L99">
        <v>0</v>
      </c>
      <c r="M99" t="s">
        <v>2063</v>
      </c>
      <c r="N99" t="s">
        <v>2315</v>
      </c>
    </row>
    <row r="100" spans="1:14" x14ac:dyDescent="0.25">
      <c r="A100">
        <v>99</v>
      </c>
      <c r="B100" t="s">
        <v>2316</v>
      </c>
      <c r="C100" t="s">
        <v>1739</v>
      </c>
      <c r="D100" t="s">
        <v>2096</v>
      </c>
      <c r="E100">
        <v>75</v>
      </c>
      <c r="F100" t="s">
        <v>182</v>
      </c>
      <c r="G100" t="s">
        <v>1327</v>
      </c>
      <c r="H100">
        <v>100</v>
      </c>
      <c r="I100">
        <v>10</v>
      </c>
      <c r="J100">
        <v>0</v>
      </c>
      <c r="K100">
        <v>0</v>
      </c>
      <c r="L100">
        <v>0</v>
      </c>
      <c r="M100" t="s">
        <v>2254</v>
      </c>
      <c r="N100" t="s">
        <v>2317</v>
      </c>
    </row>
    <row r="101" spans="1:14" x14ac:dyDescent="0.25">
      <c r="A101">
        <v>100</v>
      </c>
      <c r="B101" t="s">
        <v>2318</v>
      </c>
      <c r="C101" t="s">
        <v>1564</v>
      </c>
      <c r="D101" t="s">
        <v>2144</v>
      </c>
      <c r="E101">
        <v>70</v>
      </c>
      <c r="F101" t="s">
        <v>182</v>
      </c>
      <c r="G101" t="s">
        <v>1327</v>
      </c>
      <c r="H101">
        <v>0</v>
      </c>
      <c r="I101">
        <v>10</v>
      </c>
      <c r="J101">
        <v>0</v>
      </c>
      <c r="K101">
        <v>0</v>
      </c>
      <c r="L101">
        <v>-1</v>
      </c>
      <c r="M101" t="s">
        <v>2063</v>
      </c>
      <c r="N101" t="s">
        <v>2319</v>
      </c>
    </row>
    <row r="102" spans="1:14" x14ac:dyDescent="0.25">
      <c r="A102">
        <v>101</v>
      </c>
      <c r="B102" t="s">
        <v>2320</v>
      </c>
      <c r="C102" t="s">
        <v>1839</v>
      </c>
      <c r="D102" t="s">
        <v>2220</v>
      </c>
      <c r="E102">
        <v>60</v>
      </c>
      <c r="F102" t="s">
        <v>182</v>
      </c>
      <c r="G102" t="s">
        <v>1327</v>
      </c>
      <c r="H102">
        <v>90</v>
      </c>
      <c r="I102">
        <v>10</v>
      </c>
      <c r="J102">
        <v>0</v>
      </c>
      <c r="K102">
        <v>0</v>
      </c>
      <c r="L102">
        <v>-6</v>
      </c>
      <c r="M102" t="s">
        <v>2063</v>
      </c>
      <c r="N102" t="s">
        <v>2321</v>
      </c>
    </row>
    <row r="103" spans="1:14" x14ac:dyDescent="0.25">
      <c r="A103">
        <v>102</v>
      </c>
      <c r="B103" t="s">
        <v>2322</v>
      </c>
      <c r="C103" t="s">
        <v>1725</v>
      </c>
      <c r="D103">
        <v>7</v>
      </c>
      <c r="E103">
        <v>60</v>
      </c>
      <c r="F103" t="s">
        <v>182</v>
      </c>
      <c r="G103" t="s">
        <v>1327</v>
      </c>
      <c r="H103">
        <v>100</v>
      </c>
      <c r="I103">
        <v>10</v>
      </c>
      <c r="J103">
        <v>30</v>
      </c>
      <c r="K103">
        <v>0</v>
      </c>
      <c r="L103">
        <v>0</v>
      </c>
      <c r="M103" t="s">
        <v>2063</v>
      </c>
      <c r="N103" t="s">
        <v>2323</v>
      </c>
    </row>
    <row r="104" spans="1:14" x14ac:dyDescent="0.25">
      <c r="A104">
        <v>103</v>
      </c>
      <c r="B104" t="s">
        <v>2324</v>
      </c>
      <c r="C104" t="s">
        <v>1820</v>
      </c>
      <c r="D104">
        <v>44</v>
      </c>
      <c r="E104">
        <v>65</v>
      </c>
      <c r="F104" t="s">
        <v>182</v>
      </c>
      <c r="G104" t="s">
        <v>1327</v>
      </c>
      <c r="H104">
        <v>100</v>
      </c>
      <c r="I104">
        <v>20</v>
      </c>
      <c r="J104">
        <v>100</v>
      </c>
      <c r="K104">
        <v>0</v>
      </c>
      <c r="L104">
        <v>0</v>
      </c>
      <c r="M104" t="s">
        <v>2063</v>
      </c>
      <c r="N104" t="s">
        <v>2325</v>
      </c>
    </row>
    <row r="105" spans="1:14" x14ac:dyDescent="0.25">
      <c r="A105">
        <v>104</v>
      </c>
      <c r="B105" t="s">
        <v>2326</v>
      </c>
      <c r="C105" t="s">
        <v>1609</v>
      </c>
      <c r="D105">
        <v>81</v>
      </c>
      <c r="E105">
        <v>60</v>
      </c>
      <c r="F105" t="s">
        <v>182</v>
      </c>
      <c r="G105" t="s">
        <v>1327</v>
      </c>
      <c r="H105">
        <v>100</v>
      </c>
      <c r="I105">
        <v>10</v>
      </c>
      <c r="J105">
        <v>0</v>
      </c>
      <c r="K105">
        <v>0</v>
      </c>
      <c r="L105">
        <v>-4</v>
      </c>
      <c r="M105" t="s">
        <v>2063</v>
      </c>
      <c r="N105" t="s">
        <v>2327</v>
      </c>
    </row>
    <row r="106" spans="1:14" x14ac:dyDescent="0.25">
      <c r="A106">
        <v>105</v>
      </c>
      <c r="B106" t="s">
        <v>2328</v>
      </c>
      <c r="C106" t="s">
        <v>1356</v>
      </c>
      <c r="D106" t="s">
        <v>2131</v>
      </c>
      <c r="E106">
        <v>60</v>
      </c>
      <c r="F106" t="s">
        <v>182</v>
      </c>
      <c r="G106" t="s">
        <v>1327</v>
      </c>
      <c r="H106">
        <v>85</v>
      </c>
      <c r="I106">
        <v>15</v>
      </c>
      <c r="J106">
        <v>30</v>
      </c>
      <c r="K106">
        <v>0</v>
      </c>
      <c r="L106">
        <v>0</v>
      </c>
      <c r="M106" t="s">
        <v>2080</v>
      </c>
      <c r="N106" t="s">
        <v>2329</v>
      </c>
    </row>
    <row r="107" spans="1:14" x14ac:dyDescent="0.25">
      <c r="A107">
        <v>106</v>
      </c>
      <c r="B107" t="s">
        <v>2330</v>
      </c>
      <c r="C107" t="s">
        <v>1688</v>
      </c>
      <c r="D107" t="s">
        <v>2331</v>
      </c>
      <c r="E107">
        <v>70</v>
      </c>
      <c r="F107" t="s">
        <v>182</v>
      </c>
      <c r="G107" t="s">
        <v>1327</v>
      </c>
      <c r="H107">
        <v>100</v>
      </c>
      <c r="I107">
        <v>10</v>
      </c>
      <c r="J107">
        <v>0</v>
      </c>
      <c r="K107">
        <v>0</v>
      </c>
      <c r="L107">
        <v>0</v>
      </c>
      <c r="M107" t="s">
        <v>2063</v>
      </c>
      <c r="N107" t="s">
        <v>2332</v>
      </c>
    </row>
    <row r="108" spans="1:14" x14ac:dyDescent="0.25">
      <c r="A108">
        <v>107</v>
      </c>
      <c r="B108" t="s">
        <v>2333</v>
      </c>
      <c r="C108" t="s">
        <v>2334</v>
      </c>
      <c r="D108">
        <v>0</v>
      </c>
      <c r="E108">
        <v>50</v>
      </c>
      <c r="F108" t="s">
        <v>182</v>
      </c>
      <c r="G108" t="s">
        <v>1327</v>
      </c>
      <c r="H108">
        <v>100</v>
      </c>
      <c r="I108">
        <v>25</v>
      </c>
      <c r="J108">
        <v>0</v>
      </c>
      <c r="K108">
        <v>0</v>
      </c>
      <c r="L108">
        <v>0</v>
      </c>
      <c r="M108" t="s">
        <v>2137</v>
      </c>
      <c r="N108" t="s">
        <v>2335</v>
      </c>
    </row>
    <row r="109" spans="1:14" x14ac:dyDescent="0.25">
      <c r="A109">
        <v>108</v>
      </c>
      <c r="B109" t="s">
        <v>2336</v>
      </c>
      <c r="C109" t="s">
        <v>1515</v>
      </c>
      <c r="D109">
        <v>0</v>
      </c>
      <c r="E109">
        <v>40</v>
      </c>
      <c r="F109" t="s">
        <v>182</v>
      </c>
      <c r="G109" t="s">
        <v>1327</v>
      </c>
      <c r="H109">
        <v>100</v>
      </c>
      <c r="I109">
        <v>30</v>
      </c>
      <c r="J109">
        <v>0</v>
      </c>
      <c r="K109">
        <v>0</v>
      </c>
      <c r="L109">
        <v>1</v>
      </c>
      <c r="M109" t="s">
        <v>2254</v>
      </c>
      <c r="N109" t="s">
        <v>2337</v>
      </c>
    </row>
    <row r="110" spans="1:14" x14ac:dyDescent="0.25">
      <c r="A110">
        <v>109</v>
      </c>
      <c r="B110" t="s">
        <v>2338</v>
      </c>
      <c r="C110" t="s">
        <v>1579</v>
      </c>
      <c r="D110">
        <v>43</v>
      </c>
      <c r="E110">
        <v>40</v>
      </c>
      <c r="F110" t="s">
        <v>182</v>
      </c>
      <c r="G110" t="s">
        <v>1327</v>
      </c>
      <c r="H110">
        <v>100</v>
      </c>
      <c r="I110">
        <v>15</v>
      </c>
      <c r="J110">
        <v>50</v>
      </c>
      <c r="K110">
        <v>0</v>
      </c>
      <c r="L110">
        <v>0</v>
      </c>
      <c r="M110" t="s">
        <v>2063</v>
      </c>
      <c r="N110" t="s">
        <v>2339</v>
      </c>
    </row>
    <row r="111" spans="1:14" x14ac:dyDescent="0.25">
      <c r="A111">
        <v>110</v>
      </c>
      <c r="B111" t="s">
        <v>2340</v>
      </c>
      <c r="C111" t="s">
        <v>1810</v>
      </c>
      <c r="D111" t="s">
        <v>2341</v>
      </c>
      <c r="E111">
        <v>60</v>
      </c>
      <c r="F111" t="s">
        <v>182</v>
      </c>
      <c r="G111" t="s">
        <v>1327</v>
      </c>
      <c r="H111">
        <v>100</v>
      </c>
      <c r="I111">
        <v>10</v>
      </c>
      <c r="J111">
        <v>0</v>
      </c>
      <c r="K111">
        <v>0</v>
      </c>
      <c r="L111">
        <v>0</v>
      </c>
      <c r="M111" t="s">
        <v>2063</v>
      </c>
      <c r="N111" t="s">
        <v>2342</v>
      </c>
    </row>
    <row r="112" spans="1:14" x14ac:dyDescent="0.25">
      <c r="A112">
        <v>111</v>
      </c>
      <c r="B112" t="s">
        <v>2343</v>
      </c>
      <c r="C112" t="s">
        <v>1740</v>
      </c>
      <c r="D112">
        <v>0</v>
      </c>
      <c r="E112">
        <v>40</v>
      </c>
      <c r="F112" t="s">
        <v>182</v>
      </c>
      <c r="G112" t="s">
        <v>1341</v>
      </c>
      <c r="H112">
        <v>100</v>
      </c>
      <c r="I112">
        <v>30</v>
      </c>
      <c r="J112">
        <v>0</v>
      </c>
      <c r="K112">
        <v>0</v>
      </c>
      <c r="L112">
        <v>1</v>
      </c>
      <c r="M112" t="s">
        <v>2074</v>
      </c>
      <c r="N112" t="s">
        <v>2344</v>
      </c>
    </row>
    <row r="113" spans="1:14" x14ac:dyDescent="0.25">
      <c r="A113">
        <v>112</v>
      </c>
      <c r="B113" t="s">
        <v>2345</v>
      </c>
      <c r="C113" t="s">
        <v>1353</v>
      </c>
      <c r="D113" t="s">
        <v>2225</v>
      </c>
      <c r="E113">
        <v>30</v>
      </c>
      <c r="F113" t="s">
        <v>182</v>
      </c>
      <c r="G113" t="s">
        <v>1327</v>
      </c>
      <c r="H113">
        <v>100</v>
      </c>
      <c r="I113">
        <v>30</v>
      </c>
      <c r="J113">
        <v>0</v>
      </c>
      <c r="K113">
        <v>0</v>
      </c>
      <c r="L113">
        <v>0</v>
      </c>
      <c r="M113" t="s">
        <v>2063</v>
      </c>
      <c r="N113" t="s">
        <v>2346</v>
      </c>
    </row>
    <row r="114" spans="1:14" x14ac:dyDescent="0.25">
      <c r="A114">
        <v>113</v>
      </c>
      <c r="B114" t="s">
        <v>2347</v>
      </c>
      <c r="C114" t="s">
        <v>1622</v>
      </c>
      <c r="D114" t="s">
        <v>2099</v>
      </c>
      <c r="E114">
        <v>15</v>
      </c>
      <c r="F114" t="s">
        <v>182</v>
      </c>
      <c r="G114" t="s">
        <v>1327</v>
      </c>
      <c r="H114">
        <v>100</v>
      </c>
      <c r="I114">
        <v>20</v>
      </c>
      <c r="J114">
        <v>0</v>
      </c>
      <c r="K114">
        <v>0</v>
      </c>
      <c r="L114">
        <v>0</v>
      </c>
      <c r="M114" t="s">
        <v>2063</v>
      </c>
      <c r="N114" t="s">
        <v>2348</v>
      </c>
    </row>
    <row r="115" spans="1:14" x14ac:dyDescent="0.25">
      <c r="A115">
        <v>114</v>
      </c>
      <c r="B115" t="s">
        <v>2349</v>
      </c>
      <c r="C115" t="s">
        <v>1500</v>
      </c>
      <c r="D115" t="s">
        <v>2350</v>
      </c>
      <c r="E115">
        <v>10</v>
      </c>
      <c r="F115" t="s">
        <v>182</v>
      </c>
      <c r="G115" t="s">
        <v>1327</v>
      </c>
      <c r="H115">
        <v>90</v>
      </c>
      <c r="I115">
        <v>10</v>
      </c>
      <c r="J115">
        <v>0</v>
      </c>
      <c r="K115">
        <v>0</v>
      </c>
      <c r="L115">
        <v>0</v>
      </c>
      <c r="M115" t="s">
        <v>2063</v>
      </c>
      <c r="N115" t="s">
        <v>2351</v>
      </c>
    </row>
    <row r="116" spans="1:14" x14ac:dyDescent="0.25">
      <c r="A116">
        <v>115</v>
      </c>
      <c r="B116" t="s">
        <v>2352</v>
      </c>
      <c r="C116" t="s">
        <v>1400</v>
      </c>
      <c r="D116">
        <v>71</v>
      </c>
      <c r="E116">
        <v>1</v>
      </c>
      <c r="F116" t="s">
        <v>182</v>
      </c>
      <c r="G116" t="s">
        <v>1327</v>
      </c>
      <c r="H116">
        <v>100</v>
      </c>
      <c r="I116">
        <v>20</v>
      </c>
      <c r="J116">
        <v>0</v>
      </c>
      <c r="K116">
        <v>1</v>
      </c>
      <c r="L116">
        <v>-5</v>
      </c>
      <c r="M116" t="s">
        <v>2353</v>
      </c>
      <c r="N116" t="s">
        <v>2354</v>
      </c>
    </row>
    <row r="117" spans="1:14" x14ac:dyDescent="0.25">
      <c r="A117">
        <v>116</v>
      </c>
      <c r="B117" t="s">
        <v>2355</v>
      </c>
      <c r="C117" t="s">
        <v>1845</v>
      </c>
      <c r="D117" s="15">
        <v>0</v>
      </c>
      <c r="E117">
        <v>1</v>
      </c>
      <c r="F117" t="s">
        <v>182</v>
      </c>
      <c r="G117" t="s">
        <v>1341</v>
      </c>
      <c r="H117">
        <v>100</v>
      </c>
      <c r="I117">
        <v>5</v>
      </c>
      <c r="J117">
        <v>0</v>
      </c>
      <c r="K117">
        <v>0</v>
      </c>
      <c r="L117">
        <v>0</v>
      </c>
      <c r="M117" t="s">
        <v>2353</v>
      </c>
      <c r="N117" t="s">
        <v>2356</v>
      </c>
    </row>
    <row r="118" spans="1:14" x14ac:dyDescent="0.25">
      <c r="A118">
        <v>117</v>
      </c>
      <c r="B118" t="s">
        <v>2357</v>
      </c>
      <c r="C118" t="s">
        <v>1399</v>
      </c>
      <c r="D118" t="s">
        <v>2358</v>
      </c>
      <c r="E118">
        <v>1</v>
      </c>
      <c r="F118" t="s">
        <v>182</v>
      </c>
      <c r="G118" t="s">
        <v>1327</v>
      </c>
      <c r="H118">
        <v>100</v>
      </c>
      <c r="I118">
        <v>20</v>
      </c>
      <c r="J118">
        <v>0</v>
      </c>
      <c r="K118">
        <v>0</v>
      </c>
      <c r="L118">
        <v>0</v>
      </c>
      <c r="M118" t="s">
        <v>2063</v>
      </c>
      <c r="N118" t="s">
        <v>2359</v>
      </c>
    </row>
    <row r="119" spans="1:14" x14ac:dyDescent="0.25">
      <c r="A119">
        <v>118</v>
      </c>
      <c r="B119" t="s">
        <v>2360</v>
      </c>
      <c r="C119" t="s">
        <v>1511</v>
      </c>
      <c r="D119">
        <v>98</v>
      </c>
      <c r="E119">
        <v>1</v>
      </c>
      <c r="F119" t="s">
        <v>182</v>
      </c>
      <c r="G119" t="s">
        <v>1327</v>
      </c>
      <c r="H119">
        <v>100</v>
      </c>
      <c r="I119">
        <v>15</v>
      </c>
      <c r="J119">
        <v>0</v>
      </c>
      <c r="K119">
        <v>0</v>
      </c>
      <c r="L119">
        <v>0</v>
      </c>
      <c r="M119" t="s">
        <v>2063</v>
      </c>
      <c r="N119" t="s">
        <v>2361</v>
      </c>
    </row>
    <row r="120" spans="1:14" x14ac:dyDescent="0.25">
      <c r="A120">
        <v>119</v>
      </c>
      <c r="B120" t="s">
        <v>2362</v>
      </c>
      <c r="C120" t="s">
        <v>1401</v>
      </c>
      <c r="D120" s="15" t="s">
        <v>2363</v>
      </c>
      <c r="E120">
        <v>1</v>
      </c>
      <c r="F120" t="s">
        <v>182</v>
      </c>
      <c r="G120" t="s">
        <v>1327</v>
      </c>
      <c r="H120">
        <v>100</v>
      </c>
      <c r="I120">
        <v>20</v>
      </c>
      <c r="J120">
        <v>0</v>
      </c>
      <c r="K120">
        <v>0</v>
      </c>
      <c r="L120">
        <v>0</v>
      </c>
      <c r="M120" t="s">
        <v>2063</v>
      </c>
      <c r="N120" t="s">
        <v>2364</v>
      </c>
    </row>
    <row r="121" spans="1:14" x14ac:dyDescent="0.25">
      <c r="A121">
        <v>120</v>
      </c>
      <c r="B121" t="s">
        <v>2365</v>
      </c>
      <c r="C121" t="s">
        <v>1669</v>
      </c>
      <c r="D121">
        <v>24</v>
      </c>
      <c r="E121">
        <v>0</v>
      </c>
      <c r="F121" t="s">
        <v>182</v>
      </c>
      <c r="G121" t="s">
        <v>1343</v>
      </c>
      <c r="H121">
        <v>0</v>
      </c>
      <c r="I121">
        <v>20</v>
      </c>
      <c r="J121">
        <v>0</v>
      </c>
      <c r="K121">
        <v>10</v>
      </c>
      <c r="L121">
        <v>0</v>
      </c>
      <c r="M121" t="s">
        <v>2103</v>
      </c>
      <c r="N121" t="s">
        <v>2366</v>
      </c>
    </row>
    <row r="122" spans="1:14" x14ac:dyDescent="0.25">
      <c r="A122">
        <v>121</v>
      </c>
      <c r="B122" t="s">
        <v>2367</v>
      </c>
      <c r="C122" t="s">
        <v>1528</v>
      </c>
      <c r="D122" t="s">
        <v>2368</v>
      </c>
      <c r="E122">
        <v>0</v>
      </c>
      <c r="F122" t="s">
        <v>182</v>
      </c>
      <c r="G122" t="s">
        <v>1343</v>
      </c>
      <c r="H122">
        <v>0</v>
      </c>
      <c r="I122">
        <v>5</v>
      </c>
      <c r="J122">
        <v>0</v>
      </c>
      <c r="K122">
        <v>10</v>
      </c>
      <c r="L122">
        <v>4</v>
      </c>
      <c r="N122" t="s">
        <v>2369</v>
      </c>
    </row>
    <row r="123" spans="1:14" x14ac:dyDescent="0.25">
      <c r="A123">
        <v>122</v>
      </c>
      <c r="B123" t="s">
        <v>2370</v>
      </c>
      <c r="C123" t="s">
        <v>1831</v>
      </c>
      <c r="D123" t="s">
        <v>2371</v>
      </c>
      <c r="E123">
        <v>0</v>
      </c>
      <c r="F123" t="s">
        <v>182</v>
      </c>
      <c r="G123" t="s">
        <v>1343</v>
      </c>
      <c r="H123">
        <v>0</v>
      </c>
      <c r="I123">
        <v>15</v>
      </c>
      <c r="J123">
        <v>0</v>
      </c>
      <c r="K123">
        <v>40</v>
      </c>
      <c r="L123">
        <v>3</v>
      </c>
      <c r="N123" t="s">
        <v>2372</v>
      </c>
    </row>
    <row r="124" spans="1:14" x14ac:dyDescent="0.25">
      <c r="A124">
        <v>123</v>
      </c>
      <c r="B124" t="s">
        <v>2373</v>
      </c>
      <c r="C124" t="s">
        <v>1887</v>
      </c>
      <c r="D124" t="s">
        <v>2374</v>
      </c>
      <c r="E124">
        <v>180</v>
      </c>
      <c r="F124" t="s">
        <v>178</v>
      </c>
      <c r="G124" t="s">
        <v>1327</v>
      </c>
      <c r="H124">
        <v>95</v>
      </c>
      <c r="I124">
        <v>5</v>
      </c>
      <c r="J124">
        <v>0</v>
      </c>
      <c r="K124">
        <v>0</v>
      </c>
      <c r="L124">
        <v>0</v>
      </c>
      <c r="M124" t="s">
        <v>2063</v>
      </c>
      <c r="N124" t="s">
        <v>2375</v>
      </c>
    </row>
    <row r="125" spans="1:14" x14ac:dyDescent="0.25">
      <c r="A125">
        <v>124</v>
      </c>
      <c r="B125" t="s">
        <v>2376</v>
      </c>
      <c r="C125" t="s">
        <v>1637</v>
      </c>
      <c r="D125" t="s">
        <v>2202</v>
      </c>
      <c r="E125">
        <v>150</v>
      </c>
      <c r="F125" t="s">
        <v>178</v>
      </c>
      <c r="G125" t="s">
        <v>1341</v>
      </c>
      <c r="H125">
        <v>90</v>
      </c>
      <c r="I125">
        <v>5</v>
      </c>
      <c r="J125">
        <v>0</v>
      </c>
      <c r="K125">
        <v>0</v>
      </c>
      <c r="L125">
        <v>0</v>
      </c>
      <c r="M125" t="s">
        <v>2074</v>
      </c>
      <c r="N125" t="s">
        <v>2377</v>
      </c>
    </row>
    <row r="126" spans="1:14" x14ac:dyDescent="0.25">
      <c r="A126">
        <v>125</v>
      </c>
      <c r="B126" t="s">
        <v>2378</v>
      </c>
      <c r="C126" t="s">
        <v>1614</v>
      </c>
      <c r="D126" t="s">
        <v>2379</v>
      </c>
      <c r="E126">
        <v>150</v>
      </c>
      <c r="F126" t="s">
        <v>178</v>
      </c>
      <c r="G126" t="s">
        <v>1341</v>
      </c>
      <c r="H126">
        <v>100</v>
      </c>
      <c r="I126">
        <v>5</v>
      </c>
      <c r="J126">
        <v>0</v>
      </c>
      <c r="K126">
        <v>4</v>
      </c>
      <c r="L126">
        <v>0</v>
      </c>
      <c r="M126" t="s">
        <v>2074</v>
      </c>
      <c r="N126" t="s">
        <v>2380</v>
      </c>
    </row>
    <row r="127" spans="1:14" x14ac:dyDescent="0.25">
      <c r="A127">
        <v>126</v>
      </c>
      <c r="B127" t="s">
        <v>2381</v>
      </c>
      <c r="C127" t="s">
        <v>1645</v>
      </c>
      <c r="D127" t="s">
        <v>2205</v>
      </c>
      <c r="E127">
        <v>130</v>
      </c>
      <c r="F127" t="s">
        <v>178</v>
      </c>
      <c r="G127" t="s">
        <v>1341</v>
      </c>
      <c r="H127">
        <v>90</v>
      </c>
      <c r="I127">
        <v>5</v>
      </c>
      <c r="J127">
        <v>0</v>
      </c>
      <c r="K127">
        <v>0</v>
      </c>
      <c r="L127">
        <v>0</v>
      </c>
      <c r="M127" t="s">
        <v>2074</v>
      </c>
      <c r="N127" t="s">
        <v>2382</v>
      </c>
    </row>
    <row r="128" spans="1:14" x14ac:dyDescent="0.25">
      <c r="A128">
        <v>127</v>
      </c>
      <c r="B128" t="s">
        <v>2383</v>
      </c>
      <c r="C128" t="s">
        <v>1881</v>
      </c>
      <c r="D128" t="s">
        <v>2384</v>
      </c>
      <c r="E128">
        <v>130</v>
      </c>
      <c r="F128" t="s">
        <v>178</v>
      </c>
      <c r="G128" t="s">
        <v>1341</v>
      </c>
      <c r="H128">
        <v>85</v>
      </c>
      <c r="I128">
        <v>5</v>
      </c>
      <c r="J128">
        <v>20</v>
      </c>
      <c r="K128">
        <v>0</v>
      </c>
      <c r="L128">
        <v>0</v>
      </c>
      <c r="M128" t="s">
        <v>2074</v>
      </c>
      <c r="N128" t="s">
        <v>2385</v>
      </c>
    </row>
    <row r="129" spans="1:14" x14ac:dyDescent="0.25">
      <c r="A129">
        <v>128</v>
      </c>
      <c r="B129" t="s">
        <v>2386</v>
      </c>
      <c r="C129" t="s">
        <v>1459</v>
      </c>
      <c r="D129" t="s">
        <v>2384</v>
      </c>
      <c r="E129">
        <v>110</v>
      </c>
      <c r="F129" t="s">
        <v>178</v>
      </c>
      <c r="G129" t="s">
        <v>1341</v>
      </c>
      <c r="H129">
        <v>85</v>
      </c>
      <c r="I129">
        <v>5</v>
      </c>
      <c r="J129">
        <v>10</v>
      </c>
      <c r="K129">
        <v>0</v>
      </c>
      <c r="L129">
        <v>0</v>
      </c>
      <c r="M129" t="s">
        <v>2074</v>
      </c>
      <c r="N129" t="s">
        <v>2387</v>
      </c>
    </row>
    <row r="130" spans="1:14" x14ac:dyDescent="0.25">
      <c r="A130">
        <v>129</v>
      </c>
      <c r="B130" t="s">
        <v>2388</v>
      </c>
      <c r="C130" t="s">
        <v>1724</v>
      </c>
      <c r="D130" t="s">
        <v>2389</v>
      </c>
      <c r="E130">
        <v>120</v>
      </c>
      <c r="F130" t="s">
        <v>178</v>
      </c>
      <c r="G130" t="s">
        <v>1327</v>
      </c>
      <c r="H130">
        <v>100</v>
      </c>
      <c r="I130">
        <v>15</v>
      </c>
      <c r="J130">
        <v>10</v>
      </c>
      <c r="K130">
        <v>0</v>
      </c>
      <c r="L130">
        <v>0</v>
      </c>
      <c r="M130" t="s">
        <v>2390</v>
      </c>
      <c r="N130" t="s">
        <v>2391</v>
      </c>
    </row>
    <row r="131" spans="1:14" x14ac:dyDescent="0.25">
      <c r="A131">
        <v>130</v>
      </c>
      <c r="B131" t="s">
        <v>2392</v>
      </c>
      <c r="C131" t="s">
        <v>1793</v>
      </c>
      <c r="D131" t="s">
        <v>2393</v>
      </c>
      <c r="E131">
        <v>100</v>
      </c>
      <c r="F131" t="s">
        <v>178</v>
      </c>
      <c r="G131" t="s">
        <v>1341</v>
      </c>
      <c r="H131">
        <v>75</v>
      </c>
      <c r="I131">
        <v>5</v>
      </c>
      <c r="J131">
        <v>0</v>
      </c>
      <c r="K131">
        <v>0</v>
      </c>
      <c r="L131">
        <v>0</v>
      </c>
      <c r="M131" t="s">
        <v>2074</v>
      </c>
      <c r="N131" t="s">
        <v>2394</v>
      </c>
    </row>
    <row r="132" spans="1:14" x14ac:dyDescent="0.25">
      <c r="A132">
        <v>131</v>
      </c>
      <c r="B132" t="s">
        <v>2395</v>
      </c>
      <c r="C132" t="s">
        <v>1888</v>
      </c>
      <c r="D132" t="s">
        <v>2396</v>
      </c>
      <c r="E132">
        <v>100</v>
      </c>
      <c r="F132" t="s">
        <v>178</v>
      </c>
      <c r="G132" t="s">
        <v>1341</v>
      </c>
      <c r="H132">
        <v>100</v>
      </c>
      <c r="I132">
        <v>5</v>
      </c>
      <c r="J132">
        <v>0</v>
      </c>
      <c r="K132">
        <v>0</v>
      </c>
      <c r="L132">
        <v>0</v>
      </c>
      <c r="M132" t="s">
        <v>2397</v>
      </c>
      <c r="N132" t="s">
        <v>2398</v>
      </c>
    </row>
    <row r="133" spans="1:14" x14ac:dyDescent="0.25">
      <c r="A133">
        <v>132</v>
      </c>
      <c r="B133" t="s">
        <v>2399</v>
      </c>
      <c r="C133" t="s">
        <v>1587</v>
      </c>
      <c r="D133" t="s">
        <v>2384</v>
      </c>
      <c r="E133">
        <v>95</v>
      </c>
      <c r="F133" t="s">
        <v>178</v>
      </c>
      <c r="G133" t="s">
        <v>1341</v>
      </c>
      <c r="H133">
        <v>90</v>
      </c>
      <c r="I133">
        <v>10</v>
      </c>
      <c r="J133">
        <v>10</v>
      </c>
      <c r="K133">
        <v>4</v>
      </c>
      <c r="L133">
        <v>0</v>
      </c>
      <c r="M133" t="s">
        <v>2074</v>
      </c>
      <c r="N133" t="s">
        <v>2400</v>
      </c>
    </row>
    <row r="134" spans="1:14" x14ac:dyDescent="0.25">
      <c r="A134">
        <v>133</v>
      </c>
      <c r="B134" t="s">
        <v>2401</v>
      </c>
      <c r="C134" t="s">
        <v>1847</v>
      </c>
      <c r="D134" t="s">
        <v>2384</v>
      </c>
      <c r="E134">
        <v>100</v>
      </c>
      <c r="F134" t="s">
        <v>178</v>
      </c>
      <c r="G134" t="s">
        <v>1341</v>
      </c>
      <c r="H134">
        <v>50</v>
      </c>
      <c r="I134">
        <v>5</v>
      </c>
      <c r="J134">
        <v>100</v>
      </c>
      <c r="K134">
        <v>0</v>
      </c>
      <c r="L134">
        <v>0</v>
      </c>
      <c r="M134" t="s">
        <v>2074</v>
      </c>
      <c r="N134" t="s">
        <v>2402</v>
      </c>
    </row>
    <row r="135" spans="1:14" x14ac:dyDescent="0.25">
      <c r="A135">
        <v>134</v>
      </c>
      <c r="B135" t="s">
        <v>2403</v>
      </c>
      <c r="C135" t="s">
        <v>1552</v>
      </c>
      <c r="D135" t="s">
        <v>2384</v>
      </c>
      <c r="E135">
        <v>100</v>
      </c>
      <c r="F135" t="s">
        <v>178</v>
      </c>
      <c r="G135" t="s">
        <v>1327</v>
      </c>
      <c r="H135">
        <v>95</v>
      </c>
      <c r="I135">
        <v>5</v>
      </c>
      <c r="J135">
        <v>50</v>
      </c>
      <c r="K135">
        <v>0</v>
      </c>
      <c r="L135">
        <v>0</v>
      </c>
      <c r="M135" t="s">
        <v>2397</v>
      </c>
      <c r="N135" t="s">
        <v>2404</v>
      </c>
    </row>
    <row r="136" spans="1:14" x14ac:dyDescent="0.25">
      <c r="A136">
        <v>135</v>
      </c>
      <c r="B136" t="s">
        <v>2405</v>
      </c>
      <c r="C136" t="s">
        <v>1875</v>
      </c>
      <c r="D136" t="s">
        <v>2384</v>
      </c>
      <c r="E136">
        <v>100</v>
      </c>
      <c r="F136" t="s">
        <v>178</v>
      </c>
      <c r="G136" t="s">
        <v>1341</v>
      </c>
      <c r="H136">
        <v>100</v>
      </c>
      <c r="I136">
        <v>5</v>
      </c>
      <c r="J136">
        <v>30</v>
      </c>
      <c r="K136">
        <v>8</v>
      </c>
      <c r="L136">
        <v>0</v>
      </c>
      <c r="M136" t="s">
        <v>2242</v>
      </c>
      <c r="N136" t="s">
        <v>2406</v>
      </c>
    </row>
    <row r="137" spans="1:14" x14ac:dyDescent="0.25">
      <c r="A137">
        <v>136</v>
      </c>
      <c r="B137" t="s">
        <v>2407</v>
      </c>
      <c r="C137" t="s">
        <v>1384</v>
      </c>
      <c r="D137" t="s">
        <v>2384</v>
      </c>
      <c r="E137">
        <v>90</v>
      </c>
      <c r="F137" t="s">
        <v>178</v>
      </c>
      <c r="G137" t="s">
        <v>1341</v>
      </c>
      <c r="H137">
        <v>100</v>
      </c>
      <c r="I137">
        <v>15</v>
      </c>
      <c r="J137">
        <v>10</v>
      </c>
      <c r="K137">
        <v>0</v>
      </c>
      <c r="L137">
        <v>0</v>
      </c>
      <c r="M137" t="s">
        <v>2165</v>
      </c>
      <c r="N137" t="s">
        <v>2408</v>
      </c>
    </row>
    <row r="138" spans="1:14" x14ac:dyDescent="0.25">
      <c r="A138">
        <v>137</v>
      </c>
      <c r="B138" t="s">
        <v>2409</v>
      </c>
      <c r="C138" t="s">
        <v>1629</v>
      </c>
      <c r="D138" t="s">
        <v>2384</v>
      </c>
      <c r="E138">
        <v>85</v>
      </c>
      <c r="F138" t="s">
        <v>178</v>
      </c>
      <c r="G138" t="s">
        <v>1327</v>
      </c>
      <c r="H138">
        <v>90</v>
      </c>
      <c r="I138">
        <v>10</v>
      </c>
      <c r="J138">
        <v>10</v>
      </c>
      <c r="K138">
        <v>0</v>
      </c>
      <c r="L138">
        <v>0</v>
      </c>
      <c r="M138" t="s">
        <v>2137</v>
      </c>
      <c r="N138" t="s">
        <v>2410</v>
      </c>
    </row>
    <row r="139" spans="1:14" x14ac:dyDescent="0.25">
      <c r="A139">
        <v>138</v>
      </c>
      <c r="B139" t="s">
        <v>2411</v>
      </c>
      <c r="C139" t="s">
        <v>1882</v>
      </c>
      <c r="D139">
        <v>20</v>
      </c>
      <c r="E139">
        <v>80</v>
      </c>
      <c r="F139" t="s">
        <v>178</v>
      </c>
      <c r="G139" t="s">
        <v>1341</v>
      </c>
      <c r="H139">
        <v>100</v>
      </c>
      <c r="I139">
        <v>10</v>
      </c>
      <c r="J139">
        <v>50</v>
      </c>
      <c r="K139">
        <v>0</v>
      </c>
      <c r="L139">
        <v>0</v>
      </c>
      <c r="M139" t="s">
        <v>2074</v>
      </c>
      <c r="N139" t="s">
        <v>2412</v>
      </c>
    </row>
    <row r="140" spans="1:14" x14ac:dyDescent="0.25">
      <c r="A140">
        <v>139</v>
      </c>
      <c r="B140" t="s">
        <v>2413</v>
      </c>
      <c r="C140" t="s">
        <v>1766</v>
      </c>
      <c r="D140" t="s">
        <v>2384</v>
      </c>
      <c r="E140">
        <v>80</v>
      </c>
      <c r="F140" t="s">
        <v>178</v>
      </c>
      <c r="G140" t="s">
        <v>1341</v>
      </c>
      <c r="H140">
        <v>100</v>
      </c>
      <c r="I140">
        <v>15</v>
      </c>
      <c r="J140">
        <v>30</v>
      </c>
      <c r="K140">
        <v>8</v>
      </c>
      <c r="L140">
        <v>0</v>
      </c>
      <c r="M140" t="s">
        <v>2074</v>
      </c>
      <c r="N140" t="s">
        <v>2414</v>
      </c>
    </row>
    <row r="141" spans="1:14" x14ac:dyDescent="0.25">
      <c r="A141">
        <v>140</v>
      </c>
      <c r="B141" t="s">
        <v>2415</v>
      </c>
      <c r="C141" t="s">
        <v>1333</v>
      </c>
      <c r="D141" t="s">
        <v>2384</v>
      </c>
      <c r="E141">
        <v>75</v>
      </c>
      <c r="F141" t="s">
        <v>178</v>
      </c>
      <c r="G141" t="s">
        <v>1327</v>
      </c>
      <c r="H141">
        <v>100</v>
      </c>
      <c r="I141">
        <v>15</v>
      </c>
      <c r="J141">
        <v>10</v>
      </c>
      <c r="K141">
        <v>0</v>
      </c>
      <c r="L141">
        <v>0</v>
      </c>
      <c r="M141" t="s">
        <v>2254</v>
      </c>
      <c r="N141" t="s">
        <v>2416</v>
      </c>
    </row>
    <row r="142" spans="1:14" x14ac:dyDescent="0.25">
      <c r="A142">
        <v>141</v>
      </c>
      <c r="B142" t="s">
        <v>2417</v>
      </c>
      <c r="C142" t="s">
        <v>1811</v>
      </c>
      <c r="D142">
        <v>74</v>
      </c>
      <c r="E142">
        <v>70</v>
      </c>
      <c r="F142" t="s">
        <v>178</v>
      </c>
      <c r="G142" t="s">
        <v>1341</v>
      </c>
      <c r="H142">
        <v>100</v>
      </c>
      <c r="I142">
        <v>15</v>
      </c>
      <c r="J142">
        <v>0</v>
      </c>
      <c r="K142">
        <v>0</v>
      </c>
      <c r="L142">
        <v>0</v>
      </c>
      <c r="M142" t="s">
        <v>2074</v>
      </c>
      <c r="N142" t="s">
        <v>2418</v>
      </c>
    </row>
    <row r="143" spans="1:14" x14ac:dyDescent="0.25">
      <c r="A143">
        <v>142</v>
      </c>
      <c r="B143" t="s">
        <v>2419</v>
      </c>
      <c r="C143" t="s">
        <v>1754</v>
      </c>
      <c r="D143" t="s">
        <v>2420</v>
      </c>
      <c r="E143">
        <v>65</v>
      </c>
      <c r="F143" t="s">
        <v>178</v>
      </c>
      <c r="G143" t="s">
        <v>1327</v>
      </c>
      <c r="H143">
        <v>95</v>
      </c>
      <c r="I143">
        <v>15</v>
      </c>
      <c r="J143">
        <v>10</v>
      </c>
      <c r="K143">
        <v>0</v>
      </c>
      <c r="L143">
        <v>0</v>
      </c>
      <c r="M143" t="s">
        <v>2141</v>
      </c>
      <c r="N143" t="s">
        <v>2421</v>
      </c>
    </row>
    <row r="144" spans="1:14" x14ac:dyDescent="0.25">
      <c r="A144">
        <v>143</v>
      </c>
      <c r="B144" t="s">
        <v>2422</v>
      </c>
      <c r="C144" t="s">
        <v>1505</v>
      </c>
      <c r="D144" t="s">
        <v>2384</v>
      </c>
      <c r="E144">
        <v>60</v>
      </c>
      <c r="F144" t="s">
        <v>178</v>
      </c>
      <c r="G144" t="s">
        <v>1327</v>
      </c>
      <c r="H144">
        <v>100</v>
      </c>
      <c r="I144">
        <v>25</v>
      </c>
      <c r="J144">
        <v>10</v>
      </c>
      <c r="K144">
        <v>0</v>
      </c>
      <c r="L144">
        <v>0</v>
      </c>
      <c r="M144" t="s">
        <v>2390</v>
      </c>
      <c r="N144" t="s">
        <v>2423</v>
      </c>
    </row>
    <row r="145" spans="1:14" x14ac:dyDescent="0.25">
      <c r="A145">
        <v>144</v>
      </c>
      <c r="B145" t="s">
        <v>2424</v>
      </c>
      <c r="C145" t="s">
        <v>1849</v>
      </c>
      <c r="D145">
        <v>107</v>
      </c>
      <c r="E145">
        <v>80</v>
      </c>
      <c r="F145" t="s">
        <v>178</v>
      </c>
      <c r="G145" t="s">
        <v>1341</v>
      </c>
      <c r="H145">
        <v>100</v>
      </c>
      <c r="I145">
        <v>10</v>
      </c>
      <c r="J145">
        <v>0</v>
      </c>
      <c r="K145">
        <v>0</v>
      </c>
      <c r="L145">
        <v>0</v>
      </c>
      <c r="M145" t="s">
        <v>2074</v>
      </c>
      <c r="N145" t="s">
        <v>2425</v>
      </c>
    </row>
    <row r="146" spans="1:14" x14ac:dyDescent="0.25">
      <c r="A146">
        <v>145</v>
      </c>
      <c r="B146" t="s">
        <v>2426</v>
      </c>
      <c r="C146" t="s">
        <v>1818</v>
      </c>
      <c r="D146" t="s">
        <v>2427</v>
      </c>
      <c r="E146">
        <v>50</v>
      </c>
      <c r="F146" t="s">
        <v>178</v>
      </c>
      <c r="G146" t="s">
        <v>1327</v>
      </c>
      <c r="H146">
        <v>100</v>
      </c>
      <c r="I146">
        <v>20</v>
      </c>
      <c r="J146">
        <v>100</v>
      </c>
      <c r="K146">
        <v>0</v>
      </c>
      <c r="L146">
        <v>0</v>
      </c>
      <c r="M146" t="s">
        <v>2063</v>
      </c>
      <c r="N146" t="s">
        <v>2428</v>
      </c>
    </row>
    <row r="147" spans="1:14" x14ac:dyDescent="0.25">
      <c r="A147">
        <v>146</v>
      </c>
      <c r="B147" t="s">
        <v>2429</v>
      </c>
      <c r="C147" t="s">
        <v>1383</v>
      </c>
      <c r="D147" t="s">
        <v>2384</v>
      </c>
      <c r="E147">
        <v>40</v>
      </c>
      <c r="F147" t="s">
        <v>178</v>
      </c>
      <c r="G147" t="s">
        <v>1341</v>
      </c>
      <c r="H147">
        <v>100</v>
      </c>
      <c r="I147">
        <v>25</v>
      </c>
      <c r="J147">
        <v>10</v>
      </c>
      <c r="K147">
        <v>0</v>
      </c>
      <c r="L147">
        <v>0</v>
      </c>
      <c r="M147" t="s">
        <v>2074</v>
      </c>
      <c r="N147" t="s">
        <v>2430</v>
      </c>
    </row>
    <row r="148" spans="1:14" x14ac:dyDescent="0.25">
      <c r="A148">
        <v>147</v>
      </c>
      <c r="B148" t="s">
        <v>2431</v>
      </c>
      <c r="C148" t="s">
        <v>1416</v>
      </c>
      <c r="D148" t="s">
        <v>2393</v>
      </c>
      <c r="E148">
        <v>35</v>
      </c>
      <c r="F148" t="s">
        <v>178</v>
      </c>
      <c r="G148" t="s">
        <v>1341</v>
      </c>
      <c r="H148">
        <v>85</v>
      </c>
      <c r="I148">
        <v>15</v>
      </c>
      <c r="J148">
        <v>0</v>
      </c>
      <c r="K148">
        <v>0</v>
      </c>
      <c r="L148">
        <v>0</v>
      </c>
      <c r="M148" t="s">
        <v>2074</v>
      </c>
      <c r="N148" t="s">
        <v>2432</v>
      </c>
    </row>
    <row r="149" spans="1:14" x14ac:dyDescent="0.25">
      <c r="A149">
        <v>148</v>
      </c>
      <c r="B149" t="s">
        <v>2433</v>
      </c>
      <c r="C149" t="s">
        <v>1840</v>
      </c>
      <c r="D149" t="s">
        <v>2434</v>
      </c>
      <c r="E149">
        <v>60</v>
      </c>
      <c r="F149" t="s">
        <v>178</v>
      </c>
      <c r="G149" t="s">
        <v>1341</v>
      </c>
      <c r="H149">
        <v>100</v>
      </c>
      <c r="I149">
        <v>15</v>
      </c>
      <c r="J149">
        <v>0</v>
      </c>
      <c r="K149">
        <v>4</v>
      </c>
      <c r="L149">
        <v>0</v>
      </c>
      <c r="M149" t="s">
        <v>2074</v>
      </c>
      <c r="N149" t="s">
        <v>2435</v>
      </c>
    </row>
    <row r="150" spans="1:14" x14ac:dyDescent="0.25">
      <c r="A150">
        <v>149</v>
      </c>
      <c r="B150" t="s">
        <v>2436</v>
      </c>
      <c r="C150" t="s">
        <v>1865</v>
      </c>
      <c r="D150" t="s">
        <v>2437</v>
      </c>
      <c r="E150">
        <v>1</v>
      </c>
      <c r="F150" t="s">
        <v>178</v>
      </c>
      <c r="G150" t="s">
        <v>1327</v>
      </c>
      <c r="H150">
        <v>100</v>
      </c>
      <c r="I150">
        <v>10</v>
      </c>
      <c r="J150">
        <v>0</v>
      </c>
      <c r="K150">
        <v>0</v>
      </c>
      <c r="L150">
        <v>0</v>
      </c>
      <c r="M150" t="s">
        <v>2063</v>
      </c>
      <c r="N150" t="s">
        <v>2438</v>
      </c>
    </row>
    <row r="151" spans="1:14" x14ac:dyDescent="0.25">
      <c r="A151">
        <v>150</v>
      </c>
      <c r="B151" t="s">
        <v>2439</v>
      </c>
      <c r="C151" t="s">
        <v>1571</v>
      </c>
      <c r="D151" t="s">
        <v>2440</v>
      </c>
      <c r="E151">
        <v>0</v>
      </c>
      <c r="F151" t="s">
        <v>178</v>
      </c>
      <c r="G151" t="s">
        <v>1343</v>
      </c>
      <c r="H151">
        <v>0</v>
      </c>
      <c r="I151">
        <v>5</v>
      </c>
      <c r="J151">
        <v>0</v>
      </c>
      <c r="K151">
        <v>20</v>
      </c>
      <c r="L151">
        <v>0</v>
      </c>
      <c r="N151" t="s">
        <v>2441</v>
      </c>
    </row>
    <row r="152" spans="1:14" x14ac:dyDescent="0.25">
      <c r="A152">
        <v>151</v>
      </c>
      <c r="B152" t="s">
        <v>2442</v>
      </c>
      <c r="C152" t="s">
        <v>1591</v>
      </c>
      <c r="D152" t="s">
        <v>2384</v>
      </c>
      <c r="E152">
        <v>0</v>
      </c>
      <c r="F152" t="s">
        <v>178</v>
      </c>
      <c r="G152" t="s">
        <v>1343</v>
      </c>
      <c r="H152">
        <v>85</v>
      </c>
      <c r="I152">
        <v>15</v>
      </c>
      <c r="J152">
        <v>0</v>
      </c>
      <c r="K152">
        <v>0</v>
      </c>
      <c r="L152">
        <v>0</v>
      </c>
      <c r="M152" t="s">
        <v>2116</v>
      </c>
      <c r="N152" t="s">
        <v>2443</v>
      </c>
    </row>
    <row r="153" spans="1:14" x14ac:dyDescent="0.25">
      <c r="A153">
        <v>152</v>
      </c>
      <c r="B153" t="s">
        <v>2444</v>
      </c>
      <c r="C153" t="s">
        <v>1476</v>
      </c>
      <c r="D153" t="s">
        <v>2445</v>
      </c>
      <c r="E153">
        <v>140</v>
      </c>
      <c r="F153" t="s">
        <v>185</v>
      </c>
      <c r="G153" t="s">
        <v>1327</v>
      </c>
      <c r="H153">
        <v>90</v>
      </c>
      <c r="I153">
        <v>5</v>
      </c>
      <c r="J153">
        <v>30</v>
      </c>
      <c r="K153">
        <v>0</v>
      </c>
      <c r="L153">
        <v>0</v>
      </c>
      <c r="M153" t="s">
        <v>2446</v>
      </c>
      <c r="N153" t="s">
        <v>2447</v>
      </c>
    </row>
    <row r="154" spans="1:14" x14ac:dyDescent="0.25">
      <c r="A154">
        <v>153</v>
      </c>
      <c r="B154" t="s">
        <v>2448</v>
      </c>
      <c r="C154" t="s">
        <v>1743</v>
      </c>
      <c r="D154" t="s">
        <v>2449</v>
      </c>
      <c r="E154">
        <v>120</v>
      </c>
      <c r="F154" t="s">
        <v>185</v>
      </c>
      <c r="G154" t="s">
        <v>1327</v>
      </c>
      <c r="H154">
        <v>100</v>
      </c>
      <c r="I154">
        <v>15</v>
      </c>
      <c r="J154">
        <v>0</v>
      </c>
      <c r="K154">
        <v>0</v>
      </c>
      <c r="L154">
        <v>0</v>
      </c>
      <c r="M154" t="s">
        <v>2063</v>
      </c>
      <c r="N154" t="s">
        <v>2450</v>
      </c>
    </row>
    <row r="155" spans="1:14" x14ac:dyDescent="0.25">
      <c r="A155">
        <v>154</v>
      </c>
      <c r="B155" t="s">
        <v>2451</v>
      </c>
      <c r="C155" t="s">
        <v>1872</v>
      </c>
      <c r="D155">
        <v>15</v>
      </c>
      <c r="E155">
        <v>110</v>
      </c>
      <c r="F155" t="s">
        <v>185</v>
      </c>
      <c r="G155" t="s">
        <v>1341</v>
      </c>
      <c r="H155">
        <v>70</v>
      </c>
      <c r="I155">
        <v>10</v>
      </c>
      <c r="J155">
        <v>30</v>
      </c>
      <c r="K155">
        <v>0</v>
      </c>
      <c r="L155">
        <v>0</v>
      </c>
      <c r="M155" t="s">
        <v>2074</v>
      </c>
      <c r="N155" t="s">
        <v>2452</v>
      </c>
    </row>
    <row r="156" spans="1:14" x14ac:dyDescent="0.25">
      <c r="A156">
        <v>155</v>
      </c>
      <c r="B156" t="s">
        <v>2453</v>
      </c>
      <c r="C156" t="s">
        <v>1509</v>
      </c>
      <c r="D156">
        <v>0</v>
      </c>
      <c r="E156">
        <v>100</v>
      </c>
      <c r="F156" t="s">
        <v>185</v>
      </c>
      <c r="G156" t="s">
        <v>1341</v>
      </c>
      <c r="H156">
        <v>95</v>
      </c>
      <c r="I156">
        <v>5</v>
      </c>
      <c r="J156">
        <v>0</v>
      </c>
      <c r="K156">
        <v>0</v>
      </c>
      <c r="L156">
        <v>0</v>
      </c>
      <c r="M156" t="s">
        <v>2066</v>
      </c>
      <c r="N156" t="s">
        <v>2454</v>
      </c>
    </row>
    <row r="157" spans="1:14" x14ac:dyDescent="0.25">
      <c r="A157">
        <v>156</v>
      </c>
      <c r="B157" t="s">
        <v>168</v>
      </c>
      <c r="C157" t="s">
        <v>1348</v>
      </c>
      <c r="D157" t="s">
        <v>2455</v>
      </c>
      <c r="E157">
        <v>90</v>
      </c>
      <c r="F157" t="s">
        <v>185</v>
      </c>
      <c r="G157" t="s">
        <v>1327</v>
      </c>
      <c r="H157">
        <v>95</v>
      </c>
      <c r="I157">
        <v>15</v>
      </c>
      <c r="J157">
        <v>0</v>
      </c>
      <c r="K157">
        <v>0</v>
      </c>
      <c r="L157">
        <v>0</v>
      </c>
      <c r="M157" t="s">
        <v>2063</v>
      </c>
      <c r="N157" t="s">
        <v>2456</v>
      </c>
    </row>
    <row r="158" spans="1:14" x14ac:dyDescent="0.25">
      <c r="A158">
        <v>157</v>
      </c>
      <c r="B158" t="s">
        <v>2457</v>
      </c>
      <c r="C158" t="s">
        <v>1670</v>
      </c>
      <c r="D158" t="s">
        <v>2458</v>
      </c>
      <c r="E158">
        <v>85</v>
      </c>
      <c r="F158" t="s">
        <v>185</v>
      </c>
      <c r="G158" t="s">
        <v>1327</v>
      </c>
      <c r="H158">
        <v>85</v>
      </c>
      <c r="I158">
        <v>5</v>
      </c>
      <c r="J158">
        <v>30</v>
      </c>
      <c r="K158">
        <v>0</v>
      </c>
      <c r="L158">
        <v>0</v>
      </c>
      <c r="M158" t="s">
        <v>2063</v>
      </c>
      <c r="N158" t="s">
        <v>2459</v>
      </c>
    </row>
    <row r="159" spans="1:14" x14ac:dyDescent="0.25">
      <c r="A159">
        <v>158</v>
      </c>
      <c r="B159" t="s">
        <v>2460</v>
      </c>
      <c r="C159" t="s">
        <v>1397</v>
      </c>
      <c r="D159">
        <v>0</v>
      </c>
      <c r="E159">
        <v>80</v>
      </c>
      <c r="F159" t="s">
        <v>185</v>
      </c>
      <c r="G159" t="s">
        <v>1327</v>
      </c>
      <c r="H159">
        <v>100</v>
      </c>
      <c r="I159">
        <v>20</v>
      </c>
      <c r="J159">
        <v>0</v>
      </c>
      <c r="K159">
        <v>0</v>
      </c>
      <c r="L159">
        <v>0</v>
      </c>
      <c r="M159" t="s">
        <v>2063</v>
      </c>
      <c r="N159" t="s">
        <v>2461</v>
      </c>
    </row>
    <row r="160" spans="1:14" x14ac:dyDescent="0.25">
      <c r="A160">
        <v>159</v>
      </c>
      <c r="B160" t="s">
        <v>2462</v>
      </c>
      <c r="C160" t="s">
        <v>1733</v>
      </c>
      <c r="D160" t="s">
        <v>2131</v>
      </c>
      <c r="E160">
        <v>75</v>
      </c>
      <c r="F160" t="s">
        <v>185</v>
      </c>
      <c r="G160" t="s">
        <v>1341</v>
      </c>
      <c r="H160">
        <v>95</v>
      </c>
      <c r="I160">
        <v>15</v>
      </c>
      <c r="J160">
        <v>30</v>
      </c>
      <c r="K160">
        <v>0</v>
      </c>
      <c r="L160">
        <v>0</v>
      </c>
      <c r="M160" t="s">
        <v>2165</v>
      </c>
      <c r="N160" t="s">
        <v>2463</v>
      </c>
    </row>
    <row r="161" spans="1:14" x14ac:dyDescent="0.25">
      <c r="A161">
        <v>160</v>
      </c>
      <c r="B161" t="s">
        <v>2464</v>
      </c>
      <c r="C161" t="s">
        <v>1662</v>
      </c>
      <c r="D161" t="s">
        <v>2144</v>
      </c>
      <c r="E161">
        <v>60</v>
      </c>
      <c r="F161" t="s">
        <v>185</v>
      </c>
      <c r="G161" t="s">
        <v>1327</v>
      </c>
      <c r="H161">
        <v>0</v>
      </c>
      <c r="I161">
        <v>20</v>
      </c>
      <c r="J161">
        <v>0</v>
      </c>
      <c r="K161">
        <v>0</v>
      </c>
      <c r="L161">
        <v>0</v>
      </c>
      <c r="M161" t="s">
        <v>2063</v>
      </c>
      <c r="N161" t="s">
        <v>2465</v>
      </c>
    </row>
    <row r="162" spans="1:14" x14ac:dyDescent="0.25">
      <c r="A162">
        <v>161</v>
      </c>
      <c r="B162" t="s">
        <v>2466</v>
      </c>
      <c r="C162" t="s">
        <v>1778</v>
      </c>
      <c r="D162">
        <v>14</v>
      </c>
      <c r="E162">
        <v>65</v>
      </c>
      <c r="F162" t="s">
        <v>185</v>
      </c>
      <c r="G162" t="s">
        <v>1341</v>
      </c>
      <c r="H162">
        <v>100</v>
      </c>
      <c r="I162">
        <v>20</v>
      </c>
      <c r="J162">
        <v>0</v>
      </c>
      <c r="K162">
        <v>0</v>
      </c>
      <c r="L162">
        <v>0</v>
      </c>
      <c r="M162" t="s">
        <v>2467</v>
      </c>
      <c r="N162" t="s">
        <v>2468</v>
      </c>
    </row>
    <row r="163" spans="1:14" x14ac:dyDescent="0.25">
      <c r="A163">
        <v>162</v>
      </c>
      <c r="B163" t="s">
        <v>2469</v>
      </c>
      <c r="C163" t="s">
        <v>1695</v>
      </c>
      <c r="D163" t="s">
        <v>2083</v>
      </c>
      <c r="E163">
        <v>60</v>
      </c>
      <c r="F163" t="s">
        <v>185</v>
      </c>
      <c r="G163" t="s">
        <v>1327</v>
      </c>
      <c r="H163">
        <v>100</v>
      </c>
      <c r="I163">
        <v>20</v>
      </c>
      <c r="J163">
        <v>0</v>
      </c>
      <c r="K163">
        <v>0</v>
      </c>
      <c r="L163">
        <v>0</v>
      </c>
      <c r="M163" t="s">
        <v>2063</v>
      </c>
      <c r="N163" t="s">
        <v>2470</v>
      </c>
    </row>
    <row r="164" spans="1:14" x14ac:dyDescent="0.25">
      <c r="A164">
        <v>163</v>
      </c>
      <c r="B164" t="s">
        <v>2471</v>
      </c>
      <c r="C164" t="s">
        <v>1837</v>
      </c>
      <c r="D164" t="s">
        <v>2472</v>
      </c>
      <c r="E164">
        <v>60</v>
      </c>
      <c r="F164" t="s">
        <v>185</v>
      </c>
      <c r="G164" t="s">
        <v>1327</v>
      </c>
      <c r="H164">
        <v>100</v>
      </c>
      <c r="I164">
        <v>10</v>
      </c>
      <c r="J164">
        <v>0</v>
      </c>
      <c r="K164">
        <v>0</v>
      </c>
      <c r="L164">
        <v>0</v>
      </c>
      <c r="M164" t="s">
        <v>2063</v>
      </c>
      <c r="N164" t="s">
        <v>2473</v>
      </c>
    </row>
    <row r="165" spans="1:14" x14ac:dyDescent="0.25">
      <c r="A165">
        <v>164</v>
      </c>
      <c r="B165" t="s">
        <v>2474</v>
      </c>
      <c r="C165" t="s">
        <v>1346</v>
      </c>
      <c r="D165">
        <v>0</v>
      </c>
      <c r="E165">
        <v>60</v>
      </c>
      <c r="F165" t="s">
        <v>185</v>
      </c>
      <c r="G165" t="s">
        <v>1327</v>
      </c>
      <c r="H165">
        <v>100</v>
      </c>
      <c r="I165">
        <v>35</v>
      </c>
      <c r="J165">
        <v>0</v>
      </c>
      <c r="K165">
        <v>0</v>
      </c>
      <c r="L165">
        <v>0</v>
      </c>
      <c r="M165" t="s">
        <v>2063</v>
      </c>
      <c r="N165" t="s">
        <v>2475</v>
      </c>
    </row>
    <row r="166" spans="1:14" x14ac:dyDescent="0.25">
      <c r="A166">
        <v>165</v>
      </c>
      <c r="B166" t="s">
        <v>2476</v>
      </c>
      <c r="C166" t="s">
        <v>1842</v>
      </c>
      <c r="D166">
        <v>86</v>
      </c>
      <c r="E166">
        <v>55</v>
      </c>
      <c r="F166" t="s">
        <v>185</v>
      </c>
      <c r="G166" t="s">
        <v>1327</v>
      </c>
      <c r="H166">
        <v>100</v>
      </c>
      <c r="I166">
        <v>15</v>
      </c>
      <c r="J166">
        <v>0</v>
      </c>
      <c r="K166">
        <v>0</v>
      </c>
      <c r="L166">
        <v>0</v>
      </c>
      <c r="M166" t="s">
        <v>2063</v>
      </c>
      <c r="N166" t="s">
        <v>2477</v>
      </c>
    </row>
    <row r="167" spans="1:14" x14ac:dyDescent="0.25">
      <c r="A167">
        <v>166</v>
      </c>
      <c r="B167" t="s">
        <v>2478</v>
      </c>
      <c r="C167" t="s">
        <v>1644</v>
      </c>
      <c r="D167">
        <v>0</v>
      </c>
      <c r="E167">
        <v>60</v>
      </c>
      <c r="F167" t="s">
        <v>185</v>
      </c>
      <c r="G167" t="s">
        <v>1341</v>
      </c>
      <c r="H167">
        <v>95</v>
      </c>
      <c r="I167">
        <v>25</v>
      </c>
      <c r="J167">
        <v>0</v>
      </c>
      <c r="K167">
        <v>4</v>
      </c>
      <c r="L167">
        <v>0</v>
      </c>
      <c r="M167" t="s">
        <v>2066</v>
      </c>
      <c r="N167" t="s">
        <v>2479</v>
      </c>
    </row>
    <row r="168" spans="1:14" x14ac:dyDescent="0.25">
      <c r="A168">
        <v>167</v>
      </c>
      <c r="B168" t="s">
        <v>2480</v>
      </c>
      <c r="C168" t="s">
        <v>2481</v>
      </c>
      <c r="D168" s="15">
        <v>77</v>
      </c>
      <c r="E168">
        <v>40</v>
      </c>
      <c r="F168" t="s">
        <v>185</v>
      </c>
      <c r="G168" t="s">
        <v>1341</v>
      </c>
      <c r="H168">
        <v>100</v>
      </c>
      <c r="I168">
        <v>35</v>
      </c>
      <c r="J168">
        <v>0</v>
      </c>
      <c r="K168">
        <v>0</v>
      </c>
      <c r="L168">
        <v>0</v>
      </c>
      <c r="M168" t="s">
        <v>2074</v>
      </c>
      <c r="N168" t="s">
        <v>2482</v>
      </c>
    </row>
    <row r="169" spans="1:14" x14ac:dyDescent="0.25">
      <c r="A169">
        <v>168</v>
      </c>
      <c r="B169" t="s">
        <v>2483</v>
      </c>
      <c r="C169" t="s">
        <v>1396</v>
      </c>
      <c r="D169">
        <v>0</v>
      </c>
      <c r="E169">
        <v>35</v>
      </c>
      <c r="F169" t="s">
        <v>185</v>
      </c>
      <c r="G169" t="s">
        <v>1327</v>
      </c>
      <c r="H169">
        <v>100</v>
      </c>
      <c r="I169">
        <v>35</v>
      </c>
      <c r="J169">
        <v>0</v>
      </c>
      <c r="K169">
        <v>0</v>
      </c>
      <c r="L169">
        <v>0</v>
      </c>
      <c r="M169" t="s">
        <v>2063</v>
      </c>
      <c r="N169" t="s">
        <v>2484</v>
      </c>
    </row>
    <row r="170" spans="1:14" x14ac:dyDescent="0.25">
      <c r="A170">
        <v>169</v>
      </c>
      <c r="B170" t="s">
        <v>2485</v>
      </c>
      <c r="C170" t="s">
        <v>1762</v>
      </c>
      <c r="D170">
        <v>49</v>
      </c>
      <c r="E170">
        <v>0</v>
      </c>
      <c r="F170" t="s">
        <v>185</v>
      </c>
      <c r="G170" t="s">
        <v>1343</v>
      </c>
      <c r="H170">
        <v>0</v>
      </c>
      <c r="I170">
        <v>15</v>
      </c>
      <c r="J170">
        <v>0</v>
      </c>
      <c r="K170">
        <v>0</v>
      </c>
      <c r="L170">
        <v>0</v>
      </c>
      <c r="M170" t="s">
        <v>2116</v>
      </c>
      <c r="N170" t="s">
        <v>2486</v>
      </c>
    </row>
    <row r="171" spans="1:14" x14ac:dyDescent="0.25">
      <c r="A171">
        <v>170</v>
      </c>
      <c r="B171" t="s">
        <v>2487</v>
      </c>
      <c r="C171" t="s">
        <v>1627</v>
      </c>
      <c r="D171" t="s">
        <v>2488</v>
      </c>
      <c r="E171">
        <v>0</v>
      </c>
      <c r="F171" t="s">
        <v>185</v>
      </c>
      <c r="G171" t="s">
        <v>1343</v>
      </c>
      <c r="H171">
        <v>100</v>
      </c>
      <c r="I171">
        <v>15</v>
      </c>
      <c r="J171">
        <v>0</v>
      </c>
      <c r="K171">
        <v>0</v>
      </c>
      <c r="L171">
        <v>0</v>
      </c>
      <c r="M171" t="s">
        <v>2116</v>
      </c>
      <c r="N171" t="s">
        <v>2489</v>
      </c>
    </row>
    <row r="172" spans="1:14" x14ac:dyDescent="0.25">
      <c r="A172">
        <v>171</v>
      </c>
      <c r="B172" t="s">
        <v>2490</v>
      </c>
      <c r="C172" t="s">
        <v>1452</v>
      </c>
      <c r="D172" t="s">
        <v>2491</v>
      </c>
      <c r="E172">
        <v>0</v>
      </c>
      <c r="F172" t="s">
        <v>185</v>
      </c>
      <c r="G172" t="s">
        <v>1343</v>
      </c>
      <c r="H172">
        <v>0</v>
      </c>
      <c r="I172">
        <v>20</v>
      </c>
      <c r="J172">
        <v>0</v>
      </c>
      <c r="K172">
        <v>0</v>
      </c>
      <c r="L172">
        <v>0</v>
      </c>
      <c r="N172" t="s">
        <v>2492</v>
      </c>
    </row>
    <row r="173" spans="1:14" x14ac:dyDescent="0.25">
      <c r="A173">
        <v>172</v>
      </c>
      <c r="B173" t="s">
        <v>2493</v>
      </c>
      <c r="C173" t="s">
        <v>1685</v>
      </c>
      <c r="D173" t="s">
        <v>2494</v>
      </c>
      <c r="E173">
        <v>0</v>
      </c>
      <c r="F173" t="s">
        <v>185</v>
      </c>
      <c r="G173" t="s">
        <v>1343</v>
      </c>
      <c r="H173">
        <v>0</v>
      </c>
      <c r="I173">
        <v>10</v>
      </c>
      <c r="J173">
        <v>0</v>
      </c>
      <c r="K173">
        <v>10</v>
      </c>
      <c r="L173">
        <v>0</v>
      </c>
      <c r="M173" t="s">
        <v>2103</v>
      </c>
      <c r="N173" t="s">
        <v>2495</v>
      </c>
    </row>
    <row r="174" spans="1:14" x14ac:dyDescent="0.25">
      <c r="A174">
        <v>173</v>
      </c>
      <c r="B174" t="s">
        <v>2496</v>
      </c>
      <c r="C174" t="s">
        <v>1696</v>
      </c>
      <c r="D174" t="s">
        <v>2497</v>
      </c>
      <c r="E174">
        <v>0</v>
      </c>
      <c r="F174" t="s">
        <v>185</v>
      </c>
      <c r="G174" t="s">
        <v>1343</v>
      </c>
      <c r="H174">
        <v>0</v>
      </c>
      <c r="I174">
        <v>15</v>
      </c>
      <c r="J174">
        <v>0</v>
      </c>
      <c r="K174">
        <v>40</v>
      </c>
      <c r="L174">
        <v>0</v>
      </c>
      <c r="M174" t="s">
        <v>2103</v>
      </c>
      <c r="N174" t="s">
        <v>2498</v>
      </c>
    </row>
    <row r="175" spans="1:14" x14ac:dyDescent="0.25">
      <c r="A175">
        <v>174</v>
      </c>
      <c r="B175" t="s">
        <v>2499</v>
      </c>
      <c r="C175" t="s">
        <v>1797</v>
      </c>
      <c r="D175" t="s">
        <v>2500</v>
      </c>
      <c r="E175">
        <v>120</v>
      </c>
      <c r="F175" t="s">
        <v>188</v>
      </c>
      <c r="G175" t="s">
        <v>1327</v>
      </c>
      <c r="H175">
        <v>100</v>
      </c>
      <c r="I175">
        <v>5</v>
      </c>
      <c r="J175">
        <v>0</v>
      </c>
      <c r="K175">
        <v>0</v>
      </c>
      <c r="L175">
        <v>0</v>
      </c>
      <c r="M175" t="s">
        <v>2501</v>
      </c>
      <c r="N175" t="s">
        <v>2502</v>
      </c>
    </row>
    <row r="176" spans="1:14" x14ac:dyDescent="0.25">
      <c r="A176">
        <v>175</v>
      </c>
      <c r="B176" t="s">
        <v>2503</v>
      </c>
      <c r="C176" t="s">
        <v>1577</v>
      </c>
      <c r="D176">
        <v>46</v>
      </c>
      <c r="E176">
        <v>80</v>
      </c>
      <c r="F176" t="s">
        <v>188</v>
      </c>
      <c r="G176" t="s">
        <v>1341</v>
      </c>
      <c r="H176">
        <v>100</v>
      </c>
      <c r="I176">
        <v>15</v>
      </c>
      <c r="J176">
        <v>20</v>
      </c>
      <c r="K176">
        <v>0</v>
      </c>
      <c r="L176">
        <v>0</v>
      </c>
      <c r="M176" t="s">
        <v>2242</v>
      </c>
      <c r="N176" t="s">
        <v>2504</v>
      </c>
    </row>
    <row r="177" spans="1:14" x14ac:dyDescent="0.25">
      <c r="A177">
        <v>176</v>
      </c>
      <c r="B177" t="s">
        <v>2505</v>
      </c>
      <c r="C177" t="s">
        <v>1751</v>
      </c>
      <c r="D177">
        <v>0</v>
      </c>
      <c r="E177">
        <v>70</v>
      </c>
      <c r="F177" t="s">
        <v>188</v>
      </c>
      <c r="G177" t="s">
        <v>1327</v>
      </c>
      <c r="H177">
        <v>100</v>
      </c>
      <c r="I177">
        <v>15</v>
      </c>
      <c r="J177">
        <v>0</v>
      </c>
      <c r="K177">
        <v>0</v>
      </c>
      <c r="L177">
        <v>0</v>
      </c>
      <c r="M177" t="s">
        <v>2137</v>
      </c>
      <c r="N177" t="s">
        <v>2506</v>
      </c>
    </row>
    <row r="178" spans="1:14" x14ac:dyDescent="0.25">
      <c r="A178">
        <v>177</v>
      </c>
      <c r="B178" t="s">
        <v>2507</v>
      </c>
      <c r="C178" t="s">
        <v>1796</v>
      </c>
      <c r="D178" t="s">
        <v>2086</v>
      </c>
      <c r="E178">
        <v>60</v>
      </c>
      <c r="F178" t="s">
        <v>188</v>
      </c>
      <c r="G178" t="s">
        <v>1341</v>
      </c>
      <c r="H178">
        <v>100</v>
      </c>
      <c r="I178">
        <v>5</v>
      </c>
      <c r="J178">
        <v>10</v>
      </c>
      <c r="K178">
        <v>0</v>
      </c>
      <c r="L178">
        <v>0</v>
      </c>
      <c r="M178" t="s">
        <v>2074</v>
      </c>
      <c r="N178" t="s">
        <v>2508</v>
      </c>
    </row>
    <row r="179" spans="1:14" x14ac:dyDescent="0.25">
      <c r="A179">
        <v>178</v>
      </c>
      <c r="B179" t="s">
        <v>2509</v>
      </c>
      <c r="C179" t="s">
        <v>1655</v>
      </c>
      <c r="D179" t="s">
        <v>2144</v>
      </c>
      <c r="E179">
        <v>60</v>
      </c>
      <c r="F179" t="s">
        <v>188</v>
      </c>
      <c r="G179" t="s">
        <v>1327</v>
      </c>
      <c r="H179">
        <v>0</v>
      </c>
      <c r="I179">
        <v>20</v>
      </c>
      <c r="J179">
        <v>0</v>
      </c>
      <c r="K179">
        <v>0</v>
      </c>
      <c r="L179">
        <v>0</v>
      </c>
      <c r="M179" t="s">
        <v>2254</v>
      </c>
      <c r="N179" t="s">
        <v>2510</v>
      </c>
    </row>
    <row r="180" spans="1:14" x14ac:dyDescent="0.25">
      <c r="A180">
        <v>179</v>
      </c>
      <c r="B180" t="s">
        <v>2511</v>
      </c>
      <c r="C180" t="s">
        <v>1836</v>
      </c>
      <c r="D180" t="s">
        <v>2512</v>
      </c>
      <c r="E180">
        <v>65</v>
      </c>
      <c r="F180" t="s">
        <v>188</v>
      </c>
      <c r="G180" t="s">
        <v>1341</v>
      </c>
      <c r="H180">
        <v>100</v>
      </c>
      <c r="I180">
        <v>10</v>
      </c>
      <c r="J180">
        <v>0</v>
      </c>
      <c r="K180">
        <v>0</v>
      </c>
      <c r="L180">
        <v>0</v>
      </c>
      <c r="M180" t="s">
        <v>2074</v>
      </c>
      <c r="N180" t="s">
        <v>2513</v>
      </c>
    </row>
    <row r="181" spans="1:14" x14ac:dyDescent="0.25">
      <c r="A181">
        <v>180</v>
      </c>
      <c r="B181" t="s">
        <v>2514</v>
      </c>
      <c r="C181" t="s">
        <v>1755</v>
      </c>
      <c r="D181">
        <v>0</v>
      </c>
      <c r="E181">
        <v>40</v>
      </c>
      <c r="F181" t="s">
        <v>188</v>
      </c>
      <c r="G181" t="s">
        <v>1327</v>
      </c>
      <c r="H181">
        <v>100</v>
      </c>
      <c r="I181">
        <v>30</v>
      </c>
      <c r="J181">
        <v>0</v>
      </c>
      <c r="K181">
        <v>0</v>
      </c>
      <c r="L181">
        <v>1</v>
      </c>
      <c r="M181" t="s">
        <v>2063</v>
      </c>
      <c r="N181" t="s">
        <v>2515</v>
      </c>
    </row>
    <row r="182" spans="1:14" x14ac:dyDescent="0.25">
      <c r="A182">
        <v>181</v>
      </c>
      <c r="B182" t="s">
        <v>2516</v>
      </c>
      <c r="C182" t="s">
        <v>1640</v>
      </c>
      <c r="D182" t="s">
        <v>2131</v>
      </c>
      <c r="E182">
        <v>30</v>
      </c>
      <c r="F182" t="s">
        <v>188</v>
      </c>
      <c r="G182" t="s">
        <v>1327</v>
      </c>
      <c r="H182">
        <v>100</v>
      </c>
      <c r="I182">
        <v>15</v>
      </c>
      <c r="J182">
        <v>30</v>
      </c>
      <c r="K182">
        <v>0</v>
      </c>
      <c r="L182">
        <v>0</v>
      </c>
      <c r="M182" t="s">
        <v>2080</v>
      </c>
      <c r="N182" t="s">
        <v>2517</v>
      </c>
    </row>
    <row r="183" spans="1:14" x14ac:dyDescent="0.25">
      <c r="A183">
        <v>182</v>
      </c>
      <c r="B183" t="s">
        <v>2518</v>
      </c>
      <c r="C183" t="s">
        <v>1455</v>
      </c>
      <c r="D183">
        <v>7</v>
      </c>
      <c r="E183">
        <v>30</v>
      </c>
      <c r="F183" t="s">
        <v>188</v>
      </c>
      <c r="G183" t="s">
        <v>1327</v>
      </c>
      <c r="H183">
        <v>100</v>
      </c>
      <c r="I183">
        <v>30</v>
      </c>
      <c r="J183">
        <v>30</v>
      </c>
      <c r="K183">
        <v>0</v>
      </c>
      <c r="L183">
        <v>0</v>
      </c>
      <c r="M183" t="s">
        <v>2063</v>
      </c>
      <c r="N183" t="s">
        <v>2519</v>
      </c>
    </row>
    <row r="184" spans="1:14" x14ac:dyDescent="0.25">
      <c r="A184">
        <v>183</v>
      </c>
      <c r="B184" t="s">
        <v>2520</v>
      </c>
      <c r="C184" t="s">
        <v>1434</v>
      </c>
      <c r="D184" t="s">
        <v>2363</v>
      </c>
      <c r="E184">
        <v>1</v>
      </c>
      <c r="F184" t="s">
        <v>188</v>
      </c>
      <c r="G184" t="s">
        <v>1341</v>
      </c>
      <c r="H184">
        <v>100</v>
      </c>
      <c r="I184">
        <v>15</v>
      </c>
      <c r="J184">
        <v>0</v>
      </c>
      <c r="K184">
        <v>0</v>
      </c>
      <c r="L184">
        <v>0</v>
      </c>
      <c r="M184" t="s">
        <v>2074</v>
      </c>
      <c r="N184" t="s">
        <v>2521</v>
      </c>
    </row>
    <row r="185" spans="1:14" x14ac:dyDescent="0.25">
      <c r="A185">
        <v>184</v>
      </c>
      <c r="B185" t="s">
        <v>2522</v>
      </c>
      <c r="C185" t="s">
        <v>1442</v>
      </c>
      <c r="D185">
        <v>13</v>
      </c>
      <c r="E185">
        <v>0</v>
      </c>
      <c r="F185" t="s">
        <v>188</v>
      </c>
      <c r="G185" t="s">
        <v>1343</v>
      </c>
      <c r="H185">
        <v>100</v>
      </c>
      <c r="I185">
        <v>10</v>
      </c>
      <c r="J185">
        <v>0</v>
      </c>
      <c r="K185">
        <v>0</v>
      </c>
      <c r="L185">
        <v>0</v>
      </c>
      <c r="M185" t="s">
        <v>2116</v>
      </c>
      <c r="N185" t="s">
        <v>2523</v>
      </c>
    </row>
    <row r="186" spans="1:14" x14ac:dyDescent="0.25">
      <c r="A186">
        <v>185</v>
      </c>
      <c r="B186" t="s">
        <v>2524</v>
      </c>
      <c r="C186" t="s">
        <v>2525</v>
      </c>
      <c r="D186" t="s">
        <v>2526</v>
      </c>
      <c r="E186">
        <v>0</v>
      </c>
      <c r="F186" t="s">
        <v>188</v>
      </c>
      <c r="G186" t="s">
        <v>1343</v>
      </c>
      <c r="H186">
        <v>0</v>
      </c>
      <c r="I186">
        <v>10</v>
      </c>
      <c r="J186">
        <v>0</v>
      </c>
      <c r="K186">
        <v>1</v>
      </c>
      <c r="L186">
        <v>0</v>
      </c>
      <c r="N186" t="s">
        <v>2527</v>
      </c>
    </row>
    <row r="187" spans="1:14" x14ac:dyDescent="0.25">
      <c r="A187">
        <v>186</v>
      </c>
      <c r="B187" t="s">
        <v>2528</v>
      </c>
      <c r="C187" t="s">
        <v>1525</v>
      </c>
      <c r="D187" s="15">
        <v>0</v>
      </c>
      <c r="E187">
        <v>0</v>
      </c>
      <c r="F187" t="s">
        <v>188</v>
      </c>
      <c r="G187" t="s">
        <v>1343</v>
      </c>
      <c r="H187">
        <v>0</v>
      </c>
      <c r="I187">
        <v>5</v>
      </c>
      <c r="J187">
        <v>0</v>
      </c>
      <c r="K187">
        <v>10</v>
      </c>
      <c r="L187">
        <v>0</v>
      </c>
      <c r="N187" t="s">
        <v>2529</v>
      </c>
    </row>
    <row r="188" spans="1:14" x14ac:dyDescent="0.25">
      <c r="A188">
        <v>187</v>
      </c>
      <c r="B188" t="s">
        <v>2530</v>
      </c>
      <c r="C188" t="s">
        <v>1618</v>
      </c>
      <c r="D188" s="15">
        <v>0</v>
      </c>
      <c r="E188">
        <v>0</v>
      </c>
      <c r="F188" t="s">
        <v>188</v>
      </c>
      <c r="G188" t="s">
        <v>1343</v>
      </c>
      <c r="H188">
        <v>0</v>
      </c>
      <c r="I188">
        <v>5</v>
      </c>
      <c r="J188">
        <v>0</v>
      </c>
      <c r="K188">
        <v>10</v>
      </c>
      <c r="L188">
        <v>0</v>
      </c>
      <c r="N188" t="s">
        <v>2531</v>
      </c>
    </row>
    <row r="189" spans="1:14" x14ac:dyDescent="0.25">
      <c r="A189">
        <v>188</v>
      </c>
      <c r="B189" t="s">
        <v>2532</v>
      </c>
      <c r="C189" t="s">
        <v>1504</v>
      </c>
      <c r="D189" t="s">
        <v>2533</v>
      </c>
      <c r="E189">
        <v>0</v>
      </c>
      <c r="F189" t="s">
        <v>188</v>
      </c>
      <c r="G189" t="s">
        <v>1343</v>
      </c>
      <c r="H189">
        <v>100</v>
      </c>
      <c r="I189">
        <v>15</v>
      </c>
      <c r="J189">
        <v>0</v>
      </c>
      <c r="K189">
        <v>0</v>
      </c>
      <c r="L189">
        <v>0</v>
      </c>
      <c r="M189" t="s">
        <v>2165</v>
      </c>
      <c r="N189" t="s">
        <v>2534</v>
      </c>
    </row>
    <row r="190" spans="1:14" x14ac:dyDescent="0.25">
      <c r="A190">
        <v>189</v>
      </c>
      <c r="B190" t="s">
        <v>2535</v>
      </c>
      <c r="C190" t="s">
        <v>1512</v>
      </c>
      <c r="D190" t="s">
        <v>2536</v>
      </c>
      <c r="E190">
        <v>0</v>
      </c>
      <c r="F190" t="s">
        <v>188</v>
      </c>
      <c r="G190" t="s">
        <v>1343</v>
      </c>
      <c r="H190">
        <v>100</v>
      </c>
      <c r="I190">
        <v>10</v>
      </c>
      <c r="J190">
        <v>0</v>
      </c>
      <c r="K190">
        <v>0</v>
      </c>
      <c r="L190">
        <v>0</v>
      </c>
      <c r="M190" t="s">
        <v>2116</v>
      </c>
      <c r="N190" t="s">
        <v>2537</v>
      </c>
    </row>
    <row r="191" spans="1:14" x14ac:dyDescent="0.25">
      <c r="A191">
        <v>190</v>
      </c>
      <c r="B191" t="s">
        <v>2538</v>
      </c>
      <c r="C191" t="s">
        <v>1668</v>
      </c>
      <c r="D191" t="s">
        <v>2202</v>
      </c>
      <c r="E191">
        <v>150</v>
      </c>
      <c r="F191" t="s">
        <v>181</v>
      </c>
      <c r="G191" t="s">
        <v>1341</v>
      </c>
      <c r="H191">
        <v>90</v>
      </c>
      <c r="I191">
        <v>5</v>
      </c>
      <c r="J191">
        <v>0</v>
      </c>
      <c r="K191">
        <v>0</v>
      </c>
      <c r="L191">
        <v>0</v>
      </c>
      <c r="M191" t="s">
        <v>2074</v>
      </c>
      <c r="N191" t="s">
        <v>2539</v>
      </c>
    </row>
    <row r="192" spans="1:14" x14ac:dyDescent="0.25">
      <c r="A192">
        <v>191</v>
      </c>
      <c r="B192" t="s">
        <v>2540</v>
      </c>
      <c r="C192" t="s">
        <v>1767</v>
      </c>
      <c r="D192" t="s">
        <v>2205</v>
      </c>
      <c r="E192">
        <v>130</v>
      </c>
      <c r="F192" t="s">
        <v>181</v>
      </c>
      <c r="G192" t="s">
        <v>1341</v>
      </c>
      <c r="H192">
        <v>90</v>
      </c>
      <c r="I192">
        <v>5</v>
      </c>
      <c r="J192">
        <v>0</v>
      </c>
      <c r="K192">
        <v>0</v>
      </c>
      <c r="L192">
        <v>0</v>
      </c>
      <c r="M192" t="s">
        <v>2074</v>
      </c>
      <c r="N192" t="s">
        <v>2541</v>
      </c>
    </row>
    <row r="193" spans="1:14" x14ac:dyDescent="0.25">
      <c r="A193">
        <v>192</v>
      </c>
      <c r="B193" t="s">
        <v>2542</v>
      </c>
      <c r="C193" t="s">
        <v>1412</v>
      </c>
      <c r="D193" t="s">
        <v>2208</v>
      </c>
      <c r="E193">
        <v>120</v>
      </c>
      <c r="F193" t="s">
        <v>181</v>
      </c>
      <c r="G193" t="s">
        <v>1341</v>
      </c>
      <c r="H193">
        <v>100</v>
      </c>
      <c r="I193">
        <v>10</v>
      </c>
      <c r="J193">
        <v>0</v>
      </c>
      <c r="K193">
        <v>2</v>
      </c>
      <c r="L193">
        <v>0</v>
      </c>
      <c r="M193" t="s">
        <v>2063</v>
      </c>
      <c r="N193" t="s">
        <v>2543</v>
      </c>
    </row>
    <row r="194" spans="1:14" x14ac:dyDescent="0.25">
      <c r="A194">
        <v>193</v>
      </c>
      <c r="B194" t="s">
        <v>2544</v>
      </c>
      <c r="C194" t="s">
        <v>1768</v>
      </c>
      <c r="D194">
        <v>0</v>
      </c>
      <c r="E194">
        <v>120</v>
      </c>
      <c r="F194" t="s">
        <v>181</v>
      </c>
      <c r="G194" t="s">
        <v>1327</v>
      </c>
      <c r="H194">
        <v>85</v>
      </c>
      <c r="I194">
        <v>10</v>
      </c>
      <c r="J194">
        <v>0</v>
      </c>
      <c r="K194">
        <v>0</v>
      </c>
      <c r="L194">
        <v>0</v>
      </c>
      <c r="M194" t="s">
        <v>2063</v>
      </c>
      <c r="N194" t="s">
        <v>2545</v>
      </c>
    </row>
    <row r="195" spans="1:14" x14ac:dyDescent="0.25">
      <c r="A195">
        <v>194</v>
      </c>
      <c r="B195" t="s">
        <v>2546</v>
      </c>
      <c r="C195" t="s">
        <v>1795</v>
      </c>
      <c r="D195" t="s">
        <v>2176</v>
      </c>
      <c r="E195">
        <v>120</v>
      </c>
      <c r="F195" t="s">
        <v>181</v>
      </c>
      <c r="G195" t="s">
        <v>1341</v>
      </c>
      <c r="H195">
        <v>85</v>
      </c>
      <c r="I195">
        <v>5</v>
      </c>
      <c r="J195">
        <v>40</v>
      </c>
      <c r="K195">
        <v>0</v>
      </c>
      <c r="L195">
        <v>0</v>
      </c>
      <c r="M195" t="s">
        <v>2074</v>
      </c>
      <c r="N195" t="s">
        <v>2547</v>
      </c>
    </row>
    <row r="196" spans="1:14" x14ac:dyDescent="0.25">
      <c r="A196">
        <v>195</v>
      </c>
      <c r="B196" t="s">
        <v>2548</v>
      </c>
      <c r="C196" t="s">
        <v>1408</v>
      </c>
      <c r="D196" t="s">
        <v>2549</v>
      </c>
      <c r="E196">
        <v>120</v>
      </c>
      <c r="F196" t="s">
        <v>181</v>
      </c>
      <c r="G196" t="s">
        <v>1341</v>
      </c>
      <c r="H196">
        <v>100</v>
      </c>
      <c r="I196">
        <v>10</v>
      </c>
      <c r="J196">
        <v>0</v>
      </c>
      <c r="K196">
        <v>0</v>
      </c>
      <c r="L196">
        <v>0</v>
      </c>
      <c r="M196" t="s">
        <v>2074</v>
      </c>
      <c r="N196" t="s">
        <v>2550</v>
      </c>
    </row>
    <row r="197" spans="1:14" x14ac:dyDescent="0.25">
      <c r="A197">
        <v>196</v>
      </c>
      <c r="B197" t="s">
        <v>2551</v>
      </c>
      <c r="C197" t="s">
        <v>1782</v>
      </c>
      <c r="D197" t="s">
        <v>2449</v>
      </c>
      <c r="E197">
        <v>120</v>
      </c>
      <c r="F197" t="s">
        <v>181</v>
      </c>
      <c r="G197" t="s">
        <v>1327</v>
      </c>
      <c r="H197">
        <v>100</v>
      </c>
      <c r="I197">
        <v>15</v>
      </c>
      <c r="J197">
        <v>0</v>
      </c>
      <c r="K197">
        <v>0</v>
      </c>
      <c r="L197">
        <v>0</v>
      </c>
      <c r="M197" t="s">
        <v>2063</v>
      </c>
      <c r="N197" t="s">
        <v>2552</v>
      </c>
    </row>
    <row r="198" spans="1:14" x14ac:dyDescent="0.25">
      <c r="A198">
        <v>197</v>
      </c>
      <c r="B198" t="s">
        <v>2553</v>
      </c>
      <c r="C198" t="s">
        <v>1678</v>
      </c>
      <c r="D198">
        <v>0</v>
      </c>
      <c r="E198">
        <v>90</v>
      </c>
      <c r="F198" t="s">
        <v>181</v>
      </c>
      <c r="G198" t="s">
        <v>1327</v>
      </c>
      <c r="H198">
        <v>100</v>
      </c>
      <c r="I198">
        <v>15</v>
      </c>
      <c r="J198">
        <v>0</v>
      </c>
      <c r="K198">
        <v>0</v>
      </c>
      <c r="L198">
        <v>0</v>
      </c>
      <c r="M198" t="s">
        <v>2137</v>
      </c>
      <c r="N198" t="s">
        <v>2554</v>
      </c>
    </row>
    <row r="199" spans="1:14" x14ac:dyDescent="0.25">
      <c r="A199">
        <v>198</v>
      </c>
      <c r="B199" t="s">
        <v>2555</v>
      </c>
      <c r="C199" t="s">
        <v>1742</v>
      </c>
      <c r="D199">
        <v>46</v>
      </c>
      <c r="E199">
        <v>90</v>
      </c>
      <c r="F199" t="s">
        <v>181</v>
      </c>
      <c r="G199" t="s">
        <v>1341</v>
      </c>
      <c r="H199">
        <v>100</v>
      </c>
      <c r="I199">
        <v>10</v>
      </c>
      <c r="J199">
        <v>10</v>
      </c>
      <c r="K199">
        <v>0</v>
      </c>
      <c r="L199">
        <v>0</v>
      </c>
      <c r="M199" t="s">
        <v>2242</v>
      </c>
      <c r="N199" t="s">
        <v>2556</v>
      </c>
    </row>
    <row r="200" spans="1:14" x14ac:dyDescent="0.25">
      <c r="A200">
        <v>199</v>
      </c>
      <c r="B200" t="s">
        <v>2557</v>
      </c>
      <c r="C200" t="s">
        <v>1732</v>
      </c>
      <c r="D200">
        <v>0</v>
      </c>
      <c r="E200">
        <v>80</v>
      </c>
      <c r="F200" t="s">
        <v>181</v>
      </c>
      <c r="G200" t="s">
        <v>1327</v>
      </c>
      <c r="H200">
        <v>100</v>
      </c>
      <c r="I200">
        <v>15</v>
      </c>
      <c r="J200">
        <v>0</v>
      </c>
      <c r="K200">
        <v>0</v>
      </c>
      <c r="L200">
        <v>0</v>
      </c>
      <c r="M200" t="s">
        <v>2242</v>
      </c>
      <c r="N200" t="s">
        <v>2558</v>
      </c>
    </row>
    <row r="201" spans="1:14" x14ac:dyDescent="0.25">
      <c r="A201">
        <v>200</v>
      </c>
      <c r="B201" t="s">
        <v>2559</v>
      </c>
      <c r="C201" t="s">
        <v>1533</v>
      </c>
      <c r="D201" s="15" t="s">
        <v>2096</v>
      </c>
      <c r="E201">
        <v>75</v>
      </c>
      <c r="F201" t="s">
        <v>181</v>
      </c>
      <c r="G201" t="s">
        <v>1341</v>
      </c>
      <c r="H201">
        <v>100</v>
      </c>
      <c r="I201">
        <v>10</v>
      </c>
      <c r="J201">
        <v>0</v>
      </c>
      <c r="K201">
        <v>0</v>
      </c>
      <c r="L201">
        <v>0</v>
      </c>
      <c r="M201" t="s">
        <v>2074</v>
      </c>
      <c r="N201" t="s">
        <v>2560</v>
      </c>
    </row>
    <row r="202" spans="1:14" x14ac:dyDescent="0.25">
      <c r="A202">
        <v>201</v>
      </c>
      <c r="B202" t="s">
        <v>2561</v>
      </c>
      <c r="C202" t="s">
        <v>1862</v>
      </c>
      <c r="D202" t="s">
        <v>2096</v>
      </c>
      <c r="E202">
        <v>75</v>
      </c>
      <c r="F202" t="s">
        <v>181</v>
      </c>
      <c r="G202" t="s">
        <v>1327</v>
      </c>
      <c r="H202">
        <v>100</v>
      </c>
      <c r="I202">
        <v>10</v>
      </c>
      <c r="J202">
        <v>0</v>
      </c>
      <c r="K202">
        <v>0</v>
      </c>
      <c r="L202">
        <v>0</v>
      </c>
      <c r="M202" t="s">
        <v>2063</v>
      </c>
      <c r="N202" t="s">
        <v>2562</v>
      </c>
    </row>
    <row r="203" spans="1:14" x14ac:dyDescent="0.25">
      <c r="A203">
        <v>202</v>
      </c>
      <c r="B203" t="s">
        <v>2563</v>
      </c>
      <c r="C203" t="s">
        <v>1866</v>
      </c>
      <c r="D203">
        <v>47</v>
      </c>
      <c r="E203">
        <v>65</v>
      </c>
      <c r="F203" t="s">
        <v>181</v>
      </c>
      <c r="G203" t="s">
        <v>1341</v>
      </c>
      <c r="H203">
        <v>90</v>
      </c>
      <c r="I203">
        <v>10</v>
      </c>
      <c r="J203">
        <v>30</v>
      </c>
      <c r="K203">
        <v>0</v>
      </c>
      <c r="L203">
        <v>0</v>
      </c>
      <c r="M203" t="s">
        <v>2074</v>
      </c>
      <c r="N203" t="s">
        <v>2564</v>
      </c>
    </row>
    <row r="204" spans="1:14" x14ac:dyDescent="0.25">
      <c r="A204">
        <v>203</v>
      </c>
      <c r="B204" t="s">
        <v>2565</v>
      </c>
      <c r="C204" t="s">
        <v>1675</v>
      </c>
      <c r="D204" t="s">
        <v>2144</v>
      </c>
      <c r="E204">
        <v>60</v>
      </c>
      <c r="F204" t="s">
        <v>181</v>
      </c>
      <c r="G204" t="s">
        <v>1341</v>
      </c>
      <c r="H204">
        <v>0</v>
      </c>
      <c r="I204">
        <v>20</v>
      </c>
      <c r="J204">
        <v>0</v>
      </c>
      <c r="K204">
        <v>0</v>
      </c>
      <c r="L204">
        <v>0</v>
      </c>
      <c r="M204" t="s">
        <v>2074</v>
      </c>
      <c r="N204" t="s">
        <v>2566</v>
      </c>
    </row>
    <row r="205" spans="1:14" x14ac:dyDescent="0.25">
      <c r="A205">
        <v>204</v>
      </c>
      <c r="B205" t="s">
        <v>2567</v>
      </c>
      <c r="C205" t="s">
        <v>1632</v>
      </c>
      <c r="D205" t="s">
        <v>2131</v>
      </c>
      <c r="E205">
        <v>60</v>
      </c>
      <c r="F205" t="s">
        <v>181</v>
      </c>
      <c r="G205" t="s">
        <v>1327</v>
      </c>
      <c r="H205">
        <v>100</v>
      </c>
      <c r="I205">
        <v>15</v>
      </c>
      <c r="J205">
        <v>30</v>
      </c>
      <c r="K205">
        <v>0</v>
      </c>
      <c r="L205">
        <v>0</v>
      </c>
      <c r="M205" t="s">
        <v>2080</v>
      </c>
      <c r="N205" t="s">
        <v>2568</v>
      </c>
    </row>
    <row r="206" spans="1:14" x14ac:dyDescent="0.25">
      <c r="A206">
        <v>205</v>
      </c>
      <c r="B206" t="s">
        <v>2569</v>
      </c>
      <c r="C206" t="s">
        <v>1407</v>
      </c>
      <c r="D206">
        <v>0</v>
      </c>
      <c r="E206">
        <v>55</v>
      </c>
      <c r="F206" t="s">
        <v>181</v>
      </c>
      <c r="G206" t="s">
        <v>1327</v>
      </c>
      <c r="H206">
        <v>95</v>
      </c>
      <c r="I206">
        <v>25</v>
      </c>
      <c r="J206">
        <v>0</v>
      </c>
      <c r="K206">
        <v>4</v>
      </c>
      <c r="L206">
        <v>0</v>
      </c>
      <c r="M206" t="s">
        <v>2066</v>
      </c>
      <c r="N206" t="s">
        <v>2570</v>
      </c>
    </row>
    <row r="207" spans="1:14" x14ac:dyDescent="0.25">
      <c r="A207">
        <v>206</v>
      </c>
      <c r="B207" t="s">
        <v>2571</v>
      </c>
      <c r="C207" t="s">
        <v>1850</v>
      </c>
      <c r="D207">
        <v>106</v>
      </c>
      <c r="E207">
        <v>80</v>
      </c>
      <c r="F207" t="s">
        <v>181</v>
      </c>
      <c r="G207" t="s">
        <v>1341</v>
      </c>
      <c r="H207">
        <v>100</v>
      </c>
      <c r="I207">
        <v>10</v>
      </c>
      <c r="J207">
        <v>0</v>
      </c>
      <c r="K207">
        <v>0</v>
      </c>
      <c r="L207">
        <v>0</v>
      </c>
      <c r="M207" t="s">
        <v>2074</v>
      </c>
      <c r="N207" t="s">
        <v>2572</v>
      </c>
    </row>
    <row r="208" spans="1:14" x14ac:dyDescent="0.25">
      <c r="A208">
        <v>207</v>
      </c>
      <c r="B208" t="s">
        <v>2573</v>
      </c>
      <c r="C208" t="s">
        <v>1404</v>
      </c>
      <c r="D208" t="s">
        <v>2096</v>
      </c>
      <c r="E208">
        <v>40</v>
      </c>
      <c r="F208" t="s">
        <v>181</v>
      </c>
      <c r="G208" t="s">
        <v>1341</v>
      </c>
      <c r="H208">
        <v>100</v>
      </c>
      <c r="I208">
        <v>15</v>
      </c>
      <c r="J208">
        <v>0</v>
      </c>
      <c r="K208">
        <v>0</v>
      </c>
      <c r="L208">
        <v>0</v>
      </c>
      <c r="M208" t="s">
        <v>2074</v>
      </c>
      <c r="N208" t="s">
        <v>2560</v>
      </c>
    </row>
    <row r="209" spans="1:14" x14ac:dyDescent="0.25">
      <c r="A209">
        <v>208</v>
      </c>
      <c r="B209" t="s">
        <v>2574</v>
      </c>
      <c r="C209" t="s">
        <v>1351</v>
      </c>
      <c r="D209">
        <v>0</v>
      </c>
      <c r="E209">
        <v>45</v>
      </c>
      <c r="F209" t="s">
        <v>181</v>
      </c>
      <c r="G209" t="s">
        <v>1327</v>
      </c>
      <c r="H209">
        <v>100</v>
      </c>
      <c r="I209">
        <v>25</v>
      </c>
      <c r="J209">
        <v>0</v>
      </c>
      <c r="K209">
        <v>0</v>
      </c>
      <c r="L209">
        <v>0</v>
      </c>
      <c r="M209" t="s">
        <v>2063</v>
      </c>
      <c r="N209" t="s">
        <v>2575</v>
      </c>
    </row>
    <row r="210" spans="1:14" x14ac:dyDescent="0.25">
      <c r="A210">
        <v>209</v>
      </c>
      <c r="B210" t="s">
        <v>2576</v>
      </c>
      <c r="C210" t="s">
        <v>1661</v>
      </c>
      <c r="D210" t="s">
        <v>2099</v>
      </c>
      <c r="E210">
        <v>25</v>
      </c>
      <c r="F210" t="s">
        <v>181</v>
      </c>
      <c r="G210" t="s">
        <v>1327</v>
      </c>
      <c r="H210">
        <v>100</v>
      </c>
      <c r="I210">
        <v>30</v>
      </c>
      <c r="J210">
        <v>0</v>
      </c>
      <c r="K210">
        <v>0</v>
      </c>
      <c r="L210">
        <v>0</v>
      </c>
      <c r="M210" t="s">
        <v>2242</v>
      </c>
      <c r="N210" t="s">
        <v>2577</v>
      </c>
    </row>
    <row r="211" spans="1:14" x14ac:dyDescent="0.25">
      <c r="A211">
        <v>210</v>
      </c>
      <c r="B211" t="s">
        <v>2578</v>
      </c>
      <c r="C211" t="s">
        <v>1403</v>
      </c>
      <c r="D211" t="s">
        <v>2096</v>
      </c>
      <c r="E211">
        <v>20</v>
      </c>
      <c r="F211" t="s">
        <v>181</v>
      </c>
      <c r="G211" t="s">
        <v>1341</v>
      </c>
      <c r="H211">
        <v>100</v>
      </c>
      <c r="I211">
        <v>25</v>
      </c>
      <c r="J211">
        <v>0</v>
      </c>
      <c r="K211">
        <v>0</v>
      </c>
      <c r="L211">
        <v>0</v>
      </c>
      <c r="M211" t="s">
        <v>2074</v>
      </c>
      <c r="N211" t="s">
        <v>2560</v>
      </c>
    </row>
    <row r="212" spans="1:14" x14ac:dyDescent="0.25">
      <c r="A212">
        <v>211</v>
      </c>
      <c r="B212" t="s">
        <v>2579</v>
      </c>
      <c r="C212" t="s">
        <v>1777</v>
      </c>
      <c r="D212" t="s">
        <v>2358</v>
      </c>
      <c r="E212">
        <v>1</v>
      </c>
      <c r="F212" t="s">
        <v>181</v>
      </c>
      <c r="G212" t="s">
        <v>1341</v>
      </c>
      <c r="H212">
        <v>100</v>
      </c>
      <c r="I212">
        <v>20</v>
      </c>
      <c r="J212">
        <v>0</v>
      </c>
      <c r="K212">
        <v>0</v>
      </c>
      <c r="L212">
        <v>0</v>
      </c>
      <c r="M212" t="s">
        <v>2063</v>
      </c>
      <c r="N212" t="s">
        <v>2580</v>
      </c>
    </row>
    <row r="213" spans="1:14" x14ac:dyDescent="0.25">
      <c r="A213">
        <v>212</v>
      </c>
      <c r="B213" t="s">
        <v>2581</v>
      </c>
      <c r="C213" t="s">
        <v>1642</v>
      </c>
      <c r="D213">
        <v>19</v>
      </c>
      <c r="E213">
        <v>0</v>
      </c>
      <c r="F213" t="s">
        <v>181</v>
      </c>
      <c r="G213" t="s">
        <v>1343</v>
      </c>
      <c r="H213">
        <v>0</v>
      </c>
      <c r="I213">
        <v>5</v>
      </c>
      <c r="J213">
        <v>0</v>
      </c>
      <c r="K213">
        <v>40</v>
      </c>
      <c r="L213">
        <v>0</v>
      </c>
      <c r="M213" t="s">
        <v>2103</v>
      </c>
      <c r="N213" t="s">
        <v>2582</v>
      </c>
    </row>
    <row r="214" spans="1:14" x14ac:dyDescent="0.25">
      <c r="A214">
        <v>213</v>
      </c>
      <c r="B214" t="s">
        <v>2583</v>
      </c>
      <c r="C214" t="s">
        <v>1868</v>
      </c>
      <c r="D214">
        <v>38</v>
      </c>
      <c r="E214">
        <v>0</v>
      </c>
      <c r="F214" t="s">
        <v>181</v>
      </c>
      <c r="G214" t="s">
        <v>1343</v>
      </c>
      <c r="H214">
        <v>0</v>
      </c>
      <c r="I214">
        <v>10</v>
      </c>
      <c r="J214">
        <v>0</v>
      </c>
      <c r="K214">
        <v>10</v>
      </c>
      <c r="L214">
        <v>0</v>
      </c>
      <c r="M214" t="s">
        <v>2103</v>
      </c>
      <c r="N214" t="s">
        <v>2584</v>
      </c>
    </row>
    <row r="215" spans="1:14" x14ac:dyDescent="0.25">
      <c r="A215">
        <v>214</v>
      </c>
      <c r="B215" t="s">
        <v>2585</v>
      </c>
      <c r="C215" t="s">
        <v>1510</v>
      </c>
      <c r="D215" t="s">
        <v>2119</v>
      </c>
      <c r="E215">
        <v>0</v>
      </c>
      <c r="F215" t="s">
        <v>181</v>
      </c>
      <c r="G215" t="s">
        <v>1343</v>
      </c>
      <c r="H215">
        <v>100</v>
      </c>
      <c r="I215">
        <v>40</v>
      </c>
      <c r="J215">
        <v>0</v>
      </c>
      <c r="K215">
        <v>0</v>
      </c>
      <c r="L215">
        <v>0</v>
      </c>
      <c r="M215" t="s">
        <v>2586</v>
      </c>
      <c r="N215" t="s">
        <v>2587</v>
      </c>
    </row>
    <row r="216" spans="1:14" x14ac:dyDescent="0.25">
      <c r="A216">
        <v>215</v>
      </c>
      <c r="B216" t="s">
        <v>2588</v>
      </c>
      <c r="C216" t="s">
        <v>1650</v>
      </c>
      <c r="D216">
        <v>3</v>
      </c>
      <c r="E216">
        <v>0</v>
      </c>
      <c r="F216" t="s">
        <v>181</v>
      </c>
      <c r="G216" t="s">
        <v>1343</v>
      </c>
      <c r="H216">
        <v>55</v>
      </c>
      <c r="I216">
        <v>15</v>
      </c>
      <c r="J216">
        <v>0</v>
      </c>
      <c r="K216">
        <v>0</v>
      </c>
      <c r="L216">
        <v>0</v>
      </c>
      <c r="M216" t="s">
        <v>2589</v>
      </c>
      <c r="N216" t="s">
        <v>2590</v>
      </c>
    </row>
    <row r="217" spans="1:14" x14ac:dyDescent="0.25">
      <c r="A217">
        <v>216</v>
      </c>
      <c r="B217" t="s">
        <v>2591</v>
      </c>
      <c r="C217" t="s">
        <v>1605</v>
      </c>
      <c r="D217" t="s">
        <v>2592</v>
      </c>
      <c r="E217">
        <v>0</v>
      </c>
      <c r="F217" t="s">
        <v>181</v>
      </c>
      <c r="G217" t="s">
        <v>1343</v>
      </c>
      <c r="H217">
        <v>0</v>
      </c>
      <c r="I217">
        <v>20</v>
      </c>
      <c r="J217">
        <v>0</v>
      </c>
      <c r="K217">
        <v>10</v>
      </c>
      <c r="L217">
        <v>0</v>
      </c>
      <c r="M217" t="s">
        <v>2103</v>
      </c>
      <c r="N217" t="s">
        <v>2593</v>
      </c>
    </row>
    <row r="218" spans="1:14" x14ac:dyDescent="0.25">
      <c r="A218">
        <v>217</v>
      </c>
      <c r="B218" t="s">
        <v>2594</v>
      </c>
      <c r="C218" t="s">
        <v>1405</v>
      </c>
      <c r="D218" t="s">
        <v>2595</v>
      </c>
      <c r="E218">
        <v>0</v>
      </c>
      <c r="F218" t="s">
        <v>181</v>
      </c>
      <c r="G218" t="s">
        <v>1343</v>
      </c>
      <c r="H218">
        <v>90</v>
      </c>
      <c r="I218">
        <v>10</v>
      </c>
      <c r="J218">
        <v>0</v>
      </c>
      <c r="K218">
        <v>0</v>
      </c>
      <c r="L218">
        <v>0</v>
      </c>
      <c r="M218" t="s">
        <v>2116</v>
      </c>
      <c r="N218" t="s">
        <v>2596</v>
      </c>
    </row>
    <row r="219" spans="1:14" x14ac:dyDescent="0.25">
      <c r="A219">
        <v>218</v>
      </c>
      <c r="B219" t="s">
        <v>2597</v>
      </c>
      <c r="C219" t="s">
        <v>1411</v>
      </c>
      <c r="D219">
        <v>3</v>
      </c>
      <c r="E219">
        <v>0</v>
      </c>
      <c r="F219" t="s">
        <v>181</v>
      </c>
      <c r="G219" t="s">
        <v>1343</v>
      </c>
      <c r="H219">
        <v>75</v>
      </c>
      <c r="I219">
        <v>15</v>
      </c>
      <c r="J219">
        <v>0</v>
      </c>
      <c r="K219">
        <v>0</v>
      </c>
      <c r="L219">
        <v>0</v>
      </c>
      <c r="M219" t="s">
        <v>2586</v>
      </c>
      <c r="N219" t="s">
        <v>2598</v>
      </c>
    </row>
    <row r="220" spans="1:14" x14ac:dyDescent="0.25">
      <c r="A220">
        <v>219</v>
      </c>
      <c r="B220" t="s">
        <v>2599</v>
      </c>
      <c r="C220" t="s">
        <v>1480</v>
      </c>
      <c r="D220">
        <v>3</v>
      </c>
      <c r="E220">
        <v>0</v>
      </c>
      <c r="F220" t="s">
        <v>181</v>
      </c>
      <c r="G220" t="s">
        <v>1343</v>
      </c>
      <c r="H220">
        <v>100</v>
      </c>
      <c r="I220">
        <v>15</v>
      </c>
      <c r="J220">
        <v>0</v>
      </c>
      <c r="K220">
        <v>0</v>
      </c>
      <c r="L220">
        <v>0</v>
      </c>
      <c r="M220" t="s">
        <v>2586</v>
      </c>
      <c r="N220" t="s">
        <v>2600</v>
      </c>
    </row>
    <row r="221" spans="1:14" x14ac:dyDescent="0.25">
      <c r="A221">
        <v>220</v>
      </c>
      <c r="B221" t="s">
        <v>2601</v>
      </c>
      <c r="C221" t="s">
        <v>1410</v>
      </c>
      <c r="D221">
        <v>7</v>
      </c>
      <c r="E221">
        <v>0</v>
      </c>
      <c r="F221" t="s">
        <v>181</v>
      </c>
      <c r="G221" t="s">
        <v>1343</v>
      </c>
      <c r="H221">
        <v>75</v>
      </c>
      <c r="I221">
        <v>30</v>
      </c>
      <c r="J221">
        <v>0</v>
      </c>
      <c r="K221">
        <v>0</v>
      </c>
      <c r="L221">
        <v>0</v>
      </c>
      <c r="M221" t="s">
        <v>2586</v>
      </c>
      <c r="N221" t="s">
        <v>2602</v>
      </c>
    </row>
    <row r="222" spans="1:14" x14ac:dyDescent="0.25">
      <c r="A222">
        <v>221</v>
      </c>
      <c r="B222" t="s">
        <v>2603</v>
      </c>
      <c r="C222" t="s">
        <v>1566</v>
      </c>
      <c r="D222" t="s">
        <v>2604</v>
      </c>
      <c r="E222">
        <v>0</v>
      </c>
      <c r="F222" t="s">
        <v>181</v>
      </c>
      <c r="G222" t="s">
        <v>1343</v>
      </c>
      <c r="H222">
        <v>0</v>
      </c>
      <c r="I222">
        <v>5</v>
      </c>
      <c r="J222">
        <v>0</v>
      </c>
      <c r="K222">
        <v>10</v>
      </c>
      <c r="L222">
        <v>0</v>
      </c>
      <c r="M222" t="s">
        <v>2103</v>
      </c>
      <c r="N222" t="s">
        <v>2605</v>
      </c>
    </row>
    <row r="223" spans="1:14" x14ac:dyDescent="0.25">
      <c r="A223">
        <v>222</v>
      </c>
      <c r="B223" t="s">
        <v>2606</v>
      </c>
      <c r="C223" t="s">
        <v>1718</v>
      </c>
      <c r="D223">
        <v>64</v>
      </c>
      <c r="E223">
        <v>0</v>
      </c>
      <c r="F223" t="s">
        <v>181</v>
      </c>
      <c r="G223" t="s">
        <v>1343</v>
      </c>
      <c r="H223">
        <v>100</v>
      </c>
      <c r="I223">
        <v>10</v>
      </c>
      <c r="J223">
        <v>0</v>
      </c>
      <c r="K223">
        <v>0</v>
      </c>
      <c r="L223">
        <v>0</v>
      </c>
      <c r="M223" t="s">
        <v>2116</v>
      </c>
      <c r="N223" t="s">
        <v>2607</v>
      </c>
    </row>
    <row r="224" spans="1:14" x14ac:dyDescent="0.25">
      <c r="A224">
        <v>223</v>
      </c>
      <c r="B224" t="s">
        <v>2608</v>
      </c>
      <c r="C224" t="s">
        <v>1423</v>
      </c>
      <c r="D224">
        <v>76</v>
      </c>
      <c r="E224">
        <v>100</v>
      </c>
      <c r="F224" t="s">
        <v>184</v>
      </c>
      <c r="G224" t="s">
        <v>1327</v>
      </c>
      <c r="H224">
        <v>100</v>
      </c>
      <c r="I224">
        <v>10</v>
      </c>
      <c r="J224">
        <v>0</v>
      </c>
      <c r="K224">
        <v>8</v>
      </c>
      <c r="L224">
        <v>0</v>
      </c>
      <c r="M224" t="s">
        <v>2074</v>
      </c>
      <c r="N224" t="s">
        <v>2609</v>
      </c>
    </row>
    <row r="225" spans="1:14" x14ac:dyDescent="0.25">
      <c r="A225">
        <v>224</v>
      </c>
      <c r="B225" t="s">
        <v>2610</v>
      </c>
      <c r="C225" t="s">
        <v>1744</v>
      </c>
      <c r="D225">
        <v>46</v>
      </c>
      <c r="E225">
        <v>90</v>
      </c>
      <c r="F225" t="s">
        <v>184</v>
      </c>
      <c r="G225" t="s">
        <v>1341</v>
      </c>
      <c r="H225">
        <v>100</v>
      </c>
      <c r="I225">
        <v>10</v>
      </c>
      <c r="J225">
        <v>10</v>
      </c>
      <c r="K225">
        <v>0</v>
      </c>
      <c r="L225">
        <v>0</v>
      </c>
      <c r="M225" t="s">
        <v>2074</v>
      </c>
      <c r="N225" t="s">
        <v>2611</v>
      </c>
    </row>
    <row r="226" spans="1:14" x14ac:dyDescent="0.25">
      <c r="A226">
        <v>225</v>
      </c>
      <c r="B226" t="s">
        <v>2612</v>
      </c>
      <c r="C226" t="s">
        <v>1425</v>
      </c>
      <c r="D226" t="s">
        <v>2613</v>
      </c>
      <c r="E226">
        <v>80</v>
      </c>
      <c r="F226" t="s">
        <v>184</v>
      </c>
      <c r="G226" t="s">
        <v>1327</v>
      </c>
      <c r="H226">
        <v>100</v>
      </c>
      <c r="I226">
        <v>10</v>
      </c>
      <c r="J226">
        <v>0</v>
      </c>
      <c r="K226">
        <v>0</v>
      </c>
      <c r="L226">
        <v>0</v>
      </c>
      <c r="M226" t="s">
        <v>2063</v>
      </c>
      <c r="N226" t="s">
        <v>2614</v>
      </c>
    </row>
    <row r="227" spans="1:14" x14ac:dyDescent="0.25">
      <c r="A227">
        <v>226</v>
      </c>
      <c r="B227" t="s">
        <v>2615</v>
      </c>
      <c r="C227" t="s">
        <v>1859</v>
      </c>
      <c r="D227">
        <v>0</v>
      </c>
      <c r="E227">
        <v>80</v>
      </c>
      <c r="F227" t="s">
        <v>184</v>
      </c>
      <c r="G227" t="s">
        <v>1327</v>
      </c>
      <c r="H227">
        <v>95</v>
      </c>
      <c r="I227">
        <v>10</v>
      </c>
      <c r="J227">
        <v>0</v>
      </c>
      <c r="K227">
        <v>0</v>
      </c>
      <c r="L227">
        <v>0</v>
      </c>
      <c r="M227" t="s">
        <v>2137</v>
      </c>
      <c r="N227" t="s">
        <v>2616</v>
      </c>
    </row>
    <row r="228" spans="1:14" x14ac:dyDescent="0.25">
      <c r="A228">
        <v>227</v>
      </c>
      <c r="B228" t="s">
        <v>2617</v>
      </c>
      <c r="C228" t="s">
        <v>1458</v>
      </c>
      <c r="D228" t="s">
        <v>2131</v>
      </c>
      <c r="E228">
        <v>65</v>
      </c>
      <c r="F228" t="s">
        <v>184</v>
      </c>
      <c r="G228" t="s">
        <v>1327</v>
      </c>
      <c r="H228">
        <v>85</v>
      </c>
      <c r="I228">
        <v>20</v>
      </c>
      <c r="J228">
        <v>10</v>
      </c>
      <c r="K228">
        <v>0</v>
      </c>
      <c r="L228">
        <v>0</v>
      </c>
      <c r="M228" t="s">
        <v>2165</v>
      </c>
      <c r="N228" t="s">
        <v>2618</v>
      </c>
    </row>
    <row r="229" spans="1:14" x14ac:dyDescent="0.25">
      <c r="A229">
        <v>228</v>
      </c>
      <c r="B229" t="s">
        <v>2619</v>
      </c>
      <c r="C229" t="s">
        <v>1756</v>
      </c>
      <c r="D229">
        <v>47</v>
      </c>
      <c r="E229">
        <v>65</v>
      </c>
      <c r="F229" t="s">
        <v>184</v>
      </c>
      <c r="G229" t="s">
        <v>1341</v>
      </c>
      <c r="H229">
        <v>85</v>
      </c>
      <c r="I229">
        <v>10</v>
      </c>
      <c r="J229">
        <v>30</v>
      </c>
      <c r="K229">
        <v>0</v>
      </c>
      <c r="L229">
        <v>0</v>
      </c>
      <c r="M229" t="s">
        <v>2242</v>
      </c>
      <c r="N229" t="s">
        <v>2620</v>
      </c>
    </row>
    <row r="230" spans="1:14" x14ac:dyDescent="0.25">
      <c r="A230">
        <v>229</v>
      </c>
      <c r="B230" t="s">
        <v>2621</v>
      </c>
      <c r="C230" t="s">
        <v>1853</v>
      </c>
      <c r="D230">
        <v>44</v>
      </c>
      <c r="E230">
        <v>60</v>
      </c>
      <c r="F230" t="s">
        <v>184</v>
      </c>
      <c r="G230" t="s">
        <v>1327</v>
      </c>
      <c r="H230">
        <v>100</v>
      </c>
      <c r="I230">
        <v>20</v>
      </c>
      <c r="J230">
        <v>100</v>
      </c>
      <c r="K230">
        <v>8</v>
      </c>
      <c r="L230">
        <v>0</v>
      </c>
      <c r="M230" t="s">
        <v>2074</v>
      </c>
      <c r="N230" t="s">
        <v>2622</v>
      </c>
    </row>
    <row r="231" spans="1:14" x14ac:dyDescent="0.25">
      <c r="A231">
        <v>230</v>
      </c>
      <c r="B231" t="s">
        <v>2623</v>
      </c>
      <c r="C231" t="s">
        <v>1671</v>
      </c>
      <c r="D231">
        <v>44</v>
      </c>
      <c r="E231">
        <v>55</v>
      </c>
      <c r="F231" t="s">
        <v>184</v>
      </c>
      <c r="G231" t="s">
        <v>1341</v>
      </c>
      <c r="H231">
        <v>95</v>
      </c>
      <c r="I231">
        <v>15</v>
      </c>
      <c r="J231">
        <v>100</v>
      </c>
      <c r="K231">
        <v>0</v>
      </c>
      <c r="L231">
        <v>0</v>
      </c>
      <c r="M231" t="s">
        <v>2074</v>
      </c>
      <c r="N231" t="s">
        <v>2624</v>
      </c>
    </row>
    <row r="232" spans="1:14" x14ac:dyDescent="0.25">
      <c r="A232">
        <v>231</v>
      </c>
      <c r="B232" t="s">
        <v>2625</v>
      </c>
      <c r="C232" t="s">
        <v>1488</v>
      </c>
      <c r="D232" t="s">
        <v>2225</v>
      </c>
      <c r="E232">
        <v>50</v>
      </c>
      <c r="F232" t="s">
        <v>184</v>
      </c>
      <c r="G232" t="s">
        <v>1327</v>
      </c>
      <c r="H232">
        <v>90</v>
      </c>
      <c r="I232">
        <v>10</v>
      </c>
      <c r="J232">
        <v>0</v>
      </c>
      <c r="K232">
        <v>0</v>
      </c>
      <c r="L232">
        <v>0</v>
      </c>
      <c r="M232" t="s">
        <v>2074</v>
      </c>
      <c r="N232" t="s">
        <v>2626</v>
      </c>
    </row>
    <row r="233" spans="1:14" x14ac:dyDescent="0.25">
      <c r="A233">
        <v>232</v>
      </c>
      <c r="B233" t="s">
        <v>2627</v>
      </c>
      <c r="C233" t="s">
        <v>1658</v>
      </c>
      <c r="D233" t="s">
        <v>2393</v>
      </c>
      <c r="E233">
        <v>35</v>
      </c>
      <c r="F233" t="s">
        <v>184</v>
      </c>
      <c r="G233" t="s">
        <v>1327</v>
      </c>
      <c r="H233">
        <v>85</v>
      </c>
      <c r="I233">
        <v>15</v>
      </c>
      <c r="J233">
        <v>0</v>
      </c>
      <c r="K233">
        <v>0</v>
      </c>
      <c r="L233">
        <v>0</v>
      </c>
      <c r="M233" t="s">
        <v>2074</v>
      </c>
      <c r="N233" t="s">
        <v>2628</v>
      </c>
    </row>
    <row r="234" spans="1:14" x14ac:dyDescent="0.25">
      <c r="A234">
        <v>233</v>
      </c>
      <c r="B234" t="s">
        <v>2629</v>
      </c>
      <c r="C234" t="s">
        <v>1529</v>
      </c>
      <c r="D234" t="s">
        <v>2099</v>
      </c>
      <c r="E234">
        <v>25</v>
      </c>
      <c r="F234" t="s">
        <v>184</v>
      </c>
      <c r="G234" t="s">
        <v>1327</v>
      </c>
      <c r="H234">
        <v>90</v>
      </c>
      <c r="I234">
        <v>10</v>
      </c>
      <c r="J234">
        <v>0</v>
      </c>
      <c r="K234">
        <v>0</v>
      </c>
      <c r="L234">
        <v>0</v>
      </c>
      <c r="M234" t="s">
        <v>2074</v>
      </c>
      <c r="N234" t="s">
        <v>2630</v>
      </c>
    </row>
    <row r="235" spans="1:14" x14ac:dyDescent="0.25">
      <c r="A235">
        <v>234</v>
      </c>
      <c r="B235" t="s">
        <v>2631</v>
      </c>
      <c r="C235" t="s">
        <v>1520</v>
      </c>
      <c r="D235">
        <v>47</v>
      </c>
      <c r="E235">
        <v>20</v>
      </c>
      <c r="F235" t="s">
        <v>184</v>
      </c>
      <c r="G235" t="s">
        <v>1341</v>
      </c>
      <c r="H235">
        <v>100</v>
      </c>
      <c r="I235">
        <v>10</v>
      </c>
      <c r="J235">
        <v>100</v>
      </c>
      <c r="K235">
        <v>0</v>
      </c>
      <c r="L235">
        <v>0</v>
      </c>
      <c r="M235" t="s">
        <v>2074</v>
      </c>
      <c r="N235" t="s">
        <v>2632</v>
      </c>
    </row>
    <row r="236" spans="1:14" x14ac:dyDescent="0.25">
      <c r="A236">
        <v>235</v>
      </c>
      <c r="B236" t="s">
        <v>2633</v>
      </c>
      <c r="C236" t="s">
        <v>1424</v>
      </c>
      <c r="D236">
        <v>70</v>
      </c>
      <c r="E236">
        <v>1</v>
      </c>
      <c r="F236" t="s">
        <v>184</v>
      </c>
      <c r="G236" t="s">
        <v>1327</v>
      </c>
      <c r="H236">
        <v>30</v>
      </c>
      <c r="I236">
        <v>5</v>
      </c>
      <c r="J236">
        <v>0</v>
      </c>
      <c r="K236">
        <v>0</v>
      </c>
      <c r="L236">
        <v>0</v>
      </c>
      <c r="M236" t="s">
        <v>2165</v>
      </c>
      <c r="N236" t="s">
        <v>2634</v>
      </c>
    </row>
    <row r="237" spans="1:14" x14ac:dyDescent="0.25">
      <c r="A237">
        <v>236</v>
      </c>
      <c r="B237" t="s">
        <v>2635</v>
      </c>
      <c r="C237" t="s">
        <v>1553</v>
      </c>
      <c r="D237">
        <v>95</v>
      </c>
      <c r="E237">
        <v>1</v>
      </c>
      <c r="F237" t="s">
        <v>184</v>
      </c>
      <c r="G237" t="s">
        <v>1327</v>
      </c>
      <c r="H237">
        <v>100</v>
      </c>
      <c r="I237">
        <v>30</v>
      </c>
      <c r="J237">
        <v>0</v>
      </c>
      <c r="K237">
        <v>8</v>
      </c>
      <c r="L237">
        <v>0</v>
      </c>
      <c r="M237" t="s">
        <v>2074</v>
      </c>
      <c r="N237" t="s">
        <v>2636</v>
      </c>
    </row>
    <row r="238" spans="1:14" x14ac:dyDescent="0.25">
      <c r="A238">
        <v>237</v>
      </c>
      <c r="B238" t="s">
        <v>2637</v>
      </c>
      <c r="C238" t="s">
        <v>1630</v>
      </c>
      <c r="D238" t="s">
        <v>2638</v>
      </c>
      <c r="E238">
        <v>0</v>
      </c>
      <c r="F238" t="s">
        <v>184</v>
      </c>
      <c r="G238" t="s">
        <v>1343</v>
      </c>
      <c r="H238">
        <v>0</v>
      </c>
      <c r="I238">
        <v>15</v>
      </c>
      <c r="J238">
        <v>0</v>
      </c>
      <c r="K238">
        <v>20</v>
      </c>
      <c r="L238">
        <v>0</v>
      </c>
      <c r="N238" t="s">
        <v>2639</v>
      </c>
    </row>
    <row r="239" spans="1:14" x14ac:dyDescent="0.25">
      <c r="A239">
        <v>238</v>
      </c>
      <c r="B239" t="s">
        <v>2640</v>
      </c>
      <c r="C239" t="s">
        <v>2641</v>
      </c>
      <c r="D239">
        <v>47</v>
      </c>
      <c r="E239">
        <v>0</v>
      </c>
      <c r="F239" t="s">
        <v>184</v>
      </c>
      <c r="G239" t="s">
        <v>1343</v>
      </c>
      <c r="H239">
        <v>100</v>
      </c>
      <c r="I239">
        <v>15</v>
      </c>
      <c r="J239">
        <v>0</v>
      </c>
      <c r="K239">
        <v>0</v>
      </c>
      <c r="L239">
        <v>0</v>
      </c>
      <c r="M239" t="s">
        <v>2116</v>
      </c>
      <c r="N239" t="s">
        <v>2642</v>
      </c>
    </row>
    <row r="240" spans="1:14" x14ac:dyDescent="0.25">
      <c r="A240">
        <v>239</v>
      </c>
      <c r="B240" t="s">
        <v>2643</v>
      </c>
      <c r="C240" t="s">
        <v>1522</v>
      </c>
      <c r="D240">
        <v>103</v>
      </c>
      <c r="E240">
        <v>0</v>
      </c>
      <c r="F240" t="s">
        <v>184</v>
      </c>
      <c r="G240" t="s">
        <v>1343</v>
      </c>
      <c r="H240">
        <v>0</v>
      </c>
      <c r="I240">
        <v>20</v>
      </c>
      <c r="J240">
        <v>0</v>
      </c>
      <c r="K240">
        <v>80</v>
      </c>
      <c r="L240">
        <v>0</v>
      </c>
      <c r="M240" t="s">
        <v>2644</v>
      </c>
      <c r="N240" t="s">
        <v>2645</v>
      </c>
    </row>
    <row r="241" spans="1:14" x14ac:dyDescent="0.25">
      <c r="A241">
        <v>240</v>
      </c>
      <c r="B241" t="s">
        <v>2646</v>
      </c>
      <c r="C241" t="s">
        <v>1883</v>
      </c>
      <c r="D241" t="s">
        <v>2647</v>
      </c>
      <c r="E241">
        <v>140</v>
      </c>
      <c r="F241" t="s">
        <v>164</v>
      </c>
      <c r="G241" t="s">
        <v>1327</v>
      </c>
      <c r="H241">
        <v>90</v>
      </c>
      <c r="I241">
        <v>5</v>
      </c>
      <c r="J241">
        <v>30</v>
      </c>
      <c r="K241">
        <v>0</v>
      </c>
      <c r="L241">
        <v>0</v>
      </c>
      <c r="M241" t="s">
        <v>2074</v>
      </c>
      <c r="N241" t="s">
        <v>2648</v>
      </c>
    </row>
    <row r="242" spans="1:14" x14ac:dyDescent="0.25">
      <c r="A242">
        <v>241</v>
      </c>
      <c r="B242" t="s">
        <v>2649</v>
      </c>
      <c r="C242" t="s">
        <v>1884</v>
      </c>
      <c r="D242" t="s">
        <v>2650</v>
      </c>
      <c r="E242">
        <v>140</v>
      </c>
      <c r="F242" t="s">
        <v>164</v>
      </c>
      <c r="G242" t="s">
        <v>1341</v>
      </c>
      <c r="H242">
        <v>90</v>
      </c>
      <c r="I242">
        <v>5</v>
      </c>
      <c r="J242">
        <v>30</v>
      </c>
      <c r="K242">
        <v>0</v>
      </c>
      <c r="L242">
        <v>0</v>
      </c>
      <c r="M242" t="s">
        <v>2074</v>
      </c>
      <c r="N242" t="s">
        <v>2651</v>
      </c>
    </row>
    <row r="243" spans="1:14" x14ac:dyDescent="0.25">
      <c r="A243">
        <v>242</v>
      </c>
      <c r="B243" t="s">
        <v>2652</v>
      </c>
      <c r="C243" t="s">
        <v>1390</v>
      </c>
      <c r="D243" t="s">
        <v>2653</v>
      </c>
      <c r="E243">
        <v>110</v>
      </c>
      <c r="F243" t="s">
        <v>164</v>
      </c>
      <c r="G243" t="s">
        <v>1341</v>
      </c>
      <c r="H243">
        <v>70</v>
      </c>
      <c r="I243">
        <v>5</v>
      </c>
      <c r="J243">
        <v>10</v>
      </c>
      <c r="K243">
        <v>4</v>
      </c>
      <c r="L243">
        <v>0</v>
      </c>
      <c r="M243" t="s">
        <v>2074</v>
      </c>
      <c r="N243" t="s">
        <v>2654</v>
      </c>
    </row>
    <row r="244" spans="1:14" x14ac:dyDescent="0.25">
      <c r="A244">
        <v>243</v>
      </c>
      <c r="B244" t="s">
        <v>2655</v>
      </c>
      <c r="C244" t="s">
        <v>1389</v>
      </c>
      <c r="D244" t="s">
        <v>2656</v>
      </c>
      <c r="E244">
        <v>90</v>
      </c>
      <c r="F244" t="s">
        <v>164</v>
      </c>
      <c r="G244" t="s">
        <v>1341</v>
      </c>
      <c r="H244">
        <v>100</v>
      </c>
      <c r="I244">
        <v>10</v>
      </c>
      <c r="J244">
        <v>10</v>
      </c>
      <c r="K244">
        <v>0</v>
      </c>
      <c r="L244">
        <v>0</v>
      </c>
      <c r="M244" t="s">
        <v>2074</v>
      </c>
      <c r="N244" t="s">
        <v>2657</v>
      </c>
    </row>
    <row r="245" spans="1:14" x14ac:dyDescent="0.25">
      <c r="A245">
        <v>244</v>
      </c>
      <c r="B245" t="s">
        <v>2658</v>
      </c>
      <c r="C245" t="s">
        <v>1886</v>
      </c>
      <c r="D245" t="s">
        <v>2131</v>
      </c>
      <c r="E245">
        <v>85</v>
      </c>
      <c r="F245" t="s">
        <v>164</v>
      </c>
      <c r="G245" t="s">
        <v>1327</v>
      </c>
      <c r="H245">
        <v>90</v>
      </c>
      <c r="I245">
        <v>10</v>
      </c>
      <c r="J245">
        <v>30</v>
      </c>
      <c r="K245">
        <v>0</v>
      </c>
      <c r="L245">
        <v>0</v>
      </c>
      <c r="M245" t="s">
        <v>2165</v>
      </c>
      <c r="N245" t="s">
        <v>2659</v>
      </c>
    </row>
    <row r="246" spans="1:14" x14ac:dyDescent="0.25">
      <c r="A246">
        <v>245</v>
      </c>
      <c r="B246" t="s">
        <v>2660</v>
      </c>
      <c r="C246" t="s">
        <v>1334</v>
      </c>
      <c r="D246" t="s">
        <v>2656</v>
      </c>
      <c r="E246">
        <v>75</v>
      </c>
      <c r="F246" t="s">
        <v>164</v>
      </c>
      <c r="G246" t="s">
        <v>1327</v>
      </c>
      <c r="H246">
        <v>100</v>
      </c>
      <c r="I246">
        <v>15</v>
      </c>
      <c r="J246">
        <v>10</v>
      </c>
      <c r="K246">
        <v>0</v>
      </c>
      <c r="L246">
        <v>0</v>
      </c>
      <c r="M246" t="s">
        <v>2254</v>
      </c>
      <c r="N246" t="s">
        <v>2661</v>
      </c>
    </row>
    <row r="247" spans="1:14" x14ac:dyDescent="0.25">
      <c r="A247">
        <v>246</v>
      </c>
      <c r="B247" t="s">
        <v>2662</v>
      </c>
      <c r="C247" t="s">
        <v>1394</v>
      </c>
      <c r="D247">
        <v>42</v>
      </c>
      <c r="E247">
        <v>65</v>
      </c>
      <c r="F247" t="s">
        <v>164</v>
      </c>
      <c r="G247" t="s">
        <v>1341</v>
      </c>
      <c r="H247">
        <v>100</v>
      </c>
      <c r="I247">
        <v>20</v>
      </c>
      <c r="J247">
        <v>10</v>
      </c>
      <c r="K247">
        <v>0</v>
      </c>
      <c r="L247">
        <v>0</v>
      </c>
      <c r="M247" t="s">
        <v>2074</v>
      </c>
      <c r="N247" t="s">
        <v>2663</v>
      </c>
    </row>
    <row r="248" spans="1:14" x14ac:dyDescent="0.25">
      <c r="A248">
        <v>247</v>
      </c>
      <c r="B248" t="s">
        <v>2664</v>
      </c>
      <c r="C248" t="s">
        <v>1879</v>
      </c>
      <c r="D248">
        <v>44</v>
      </c>
      <c r="E248">
        <v>65</v>
      </c>
      <c r="F248" t="s">
        <v>164</v>
      </c>
      <c r="G248" t="s">
        <v>1341</v>
      </c>
      <c r="H248">
        <v>95</v>
      </c>
      <c r="I248">
        <v>10</v>
      </c>
      <c r="J248">
        <v>100</v>
      </c>
      <c r="K248">
        <v>4</v>
      </c>
      <c r="L248">
        <v>0</v>
      </c>
      <c r="M248" t="s">
        <v>2074</v>
      </c>
      <c r="N248" t="s">
        <v>2665</v>
      </c>
    </row>
    <row r="249" spans="1:14" x14ac:dyDescent="0.25">
      <c r="A249">
        <v>248</v>
      </c>
      <c r="B249" t="s">
        <v>2666</v>
      </c>
      <c r="C249" t="s">
        <v>1753</v>
      </c>
      <c r="D249" t="s">
        <v>2667</v>
      </c>
      <c r="E249">
        <v>65</v>
      </c>
      <c r="F249" t="s">
        <v>164</v>
      </c>
      <c r="G249" t="s">
        <v>1327</v>
      </c>
      <c r="H249">
        <v>95</v>
      </c>
      <c r="I249">
        <v>15</v>
      </c>
      <c r="J249">
        <v>10</v>
      </c>
      <c r="K249">
        <v>0</v>
      </c>
      <c r="L249">
        <v>0</v>
      </c>
      <c r="M249" t="s">
        <v>2141</v>
      </c>
      <c r="N249" t="s">
        <v>2668</v>
      </c>
    </row>
    <row r="250" spans="1:14" x14ac:dyDescent="0.25">
      <c r="A250">
        <v>249</v>
      </c>
      <c r="B250" t="s">
        <v>2669</v>
      </c>
      <c r="C250" t="s">
        <v>1749</v>
      </c>
      <c r="D250">
        <v>81</v>
      </c>
      <c r="E250">
        <v>60</v>
      </c>
      <c r="F250" t="s">
        <v>164</v>
      </c>
      <c r="G250" t="s">
        <v>1327</v>
      </c>
      <c r="H250">
        <v>100</v>
      </c>
      <c r="I250">
        <v>10</v>
      </c>
      <c r="J250">
        <v>0</v>
      </c>
      <c r="K250">
        <v>0</v>
      </c>
      <c r="L250">
        <v>-4</v>
      </c>
      <c r="M250" t="s">
        <v>2063</v>
      </c>
      <c r="N250" t="s">
        <v>2327</v>
      </c>
    </row>
    <row r="251" spans="1:14" x14ac:dyDescent="0.25">
      <c r="A251">
        <v>250</v>
      </c>
      <c r="B251" t="s">
        <v>2670</v>
      </c>
      <c r="C251" t="s">
        <v>1527</v>
      </c>
      <c r="D251">
        <v>44</v>
      </c>
      <c r="E251">
        <v>55</v>
      </c>
      <c r="F251" t="s">
        <v>164</v>
      </c>
      <c r="G251" t="s">
        <v>1341</v>
      </c>
      <c r="H251">
        <v>95</v>
      </c>
      <c r="I251">
        <v>15</v>
      </c>
      <c r="J251">
        <v>100</v>
      </c>
      <c r="K251">
        <v>4</v>
      </c>
      <c r="L251">
        <v>0</v>
      </c>
      <c r="M251" t="s">
        <v>2074</v>
      </c>
      <c r="N251" t="s">
        <v>2671</v>
      </c>
    </row>
    <row r="252" spans="1:14" x14ac:dyDescent="0.25">
      <c r="A252">
        <v>251</v>
      </c>
      <c r="B252" t="s">
        <v>2672</v>
      </c>
      <c r="C252" t="s">
        <v>1854</v>
      </c>
      <c r="D252" t="s">
        <v>2341</v>
      </c>
      <c r="E252">
        <v>60</v>
      </c>
      <c r="F252" t="s">
        <v>164</v>
      </c>
      <c r="G252" t="s">
        <v>1341</v>
      </c>
      <c r="H252">
        <v>90</v>
      </c>
      <c r="I252">
        <v>10</v>
      </c>
      <c r="J252">
        <v>0</v>
      </c>
      <c r="K252">
        <v>0</v>
      </c>
      <c r="L252">
        <v>0</v>
      </c>
      <c r="M252" t="s">
        <v>2074</v>
      </c>
      <c r="N252" t="s">
        <v>2673</v>
      </c>
    </row>
    <row r="253" spans="1:14" x14ac:dyDescent="0.25">
      <c r="A253">
        <v>252</v>
      </c>
      <c r="B253" t="s">
        <v>2674</v>
      </c>
      <c r="C253" t="s">
        <v>1750</v>
      </c>
      <c r="D253">
        <v>0</v>
      </c>
      <c r="E253">
        <v>40</v>
      </c>
      <c r="F253" t="s">
        <v>164</v>
      </c>
      <c r="G253" t="s">
        <v>1327</v>
      </c>
      <c r="H253">
        <v>100</v>
      </c>
      <c r="I253">
        <v>30</v>
      </c>
      <c r="J253">
        <v>0</v>
      </c>
      <c r="K253">
        <v>0</v>
      </c>
      <c r="L253">
        <v>1</v>
      </c>
      <c r="M253" t="s">
        <v>2074</v>
      </c>
      <c r="N253" t="s">
        <v>2675</v>
      </c>
    </row>
    <row r="254" spans="1:14" x14ac:dyDescent="0.25">
      <c r="A254">
        <v>253</v>
      </c>
      <c r="B254" t="s">
        <v>2676</v>
      </c>
      <c r="C254" t="s">
        <v>1513</v>
      </c>
      <c r="D254" t="s">
        <v>2656</v>
      </c>
      <c r="E254">
        <v>40</v>
      </c>
      <c r="F254" t="s">
        <v>164</v>
      </c>
      <c r="G254" t="s">
        <v>1341</v>
      </c>
      <c r="H254">
        <v>100</v>
      </c>
      <c r="I254">
        <v>25</v>
      </c>
      <c r="J254">
        <v>10</v>
      </c>
      <c r="K254">
        <v>4</v>
      </c>
      <c r="L254">
        <v>0</v>
      </c>
      <c r="M254" t="s">
        <v>2074</v>
      </c>
      <c r="N254" t="s">
        <v>2677</v>
      </c>
    </row>
    <row r="255" spans="1:14" x14ac:dyDescent="0.25">
      <c r="A255">
        <v>254</v>
      </c>
      <c r="B255" t="s">
        <v>2678</v>
      </c>
      <c r="C255" t="s">
        <v>1631</v>
      </c>
      <c r="D255" t="s">
        <v>2679</v>
      </c>
      <c r="E255">
        <v>30</v>
      </c>
      <c r="F255" t="s">
        <v>164</v>
      </c>
      <c r="G255" t="s">
        <v>1327</v>
      </c>
      <c r="H255">
        <v>90</v>
      </c>
      <c r="I255">
        <v>20</v>
      </c>
      <c r="J255">
        <v>0</v>
      </c>
      <c r="K255">
        <v>0</v>
      </c>
      <c r="L255">
        <v>0</v>
      </c>
      <c r="M255" t="s">
        <v>2680</v>
      </c>
      <c r="N255" t="s">
        <v>2681</v>
      </c>
    </row>
    <row r="256" spans="1:14" x14ac:dyDescent="0.25">
      <c r="A256">
        <v>255</v>
      </c>
      <c r="B256" t="s">
        <v>2682</v>
      </c>
      <c r="C256" t="s">
        <v>1663</v>
      </c>
      <c r="D256" t="s">
        <v>2099</v>
      </c>
      <c r="E256">
        <v>25</v>
      </c>
      <c r="F256" t="s">
        <v>164</v>
      </c>
      <c r="G256" t="s">
        <v>1327</v>
      </c>
      <c r="H256">
        <v>100</v>
      </c>
      <c r="I256">
        <v>30</v>
      </c>
      <c r="J256">
        <v>0</v>
      </c>
      <c r="K256">
        <v>0</v>
      </c>
      <c r="L256">
        <v>0</v>
      </c>
      <c r="M256" t="s">
        <v>2074</v>
      </c>
      <c r="N256" t="s">
        <v>2683</v>
      </c>
    </row>
    <row r="257" spans="1:14" x14ac:dyDescent="0.25">
      <c r="A257">
        <v>256</v>
      </c>
      <c r="B257" t="s">
        <v>2684</v>
      </c>
      <c r="C257" t="s">
        <v>1659</v>
      </c>
      <c r="D257">
        <v>70</v>
      </c>
      <c r="E257">
        <v>1</v>
      </c>
      <c r="F257" t="s">
        <v>164</v>
      </c>
      <c r="G257" t="s">
        <v>1341</v>
      </c>
      <c r="H257">
        <v>30</v>
      </c>
      <c r="I257">
        <v>5</v>
      </c>
      <c r="J257">
        <v>0</v>
      </c>
      <c r="K257">
        <v>0</v>
      </c>
      <c r="L257">
        <v>0</v>
      </c>
      <c r="M257" t="s">
        <v>2165</v>
      </c>
      <c r="N257" t="s">
        <v>2685</v>
      </c>
    </row>
    <row r="258" spans="1:14" x14ac:dyDescent="0.25">
      <c r="A258">
        <v>257</v>
      </c>
      <c r="B258" t="s">
        <v>2686</v>
      </c>
      <c r="C258" t="s">
        <v>1588</v>
      </c>
      <c r="D258">
        <v>102</v>
      </c>
      <c r="E258">
        <v>0</v>
      </c>
      <c r="F258" t="s">
        <v>164</v>
      </c>
      <c r="G258" t="s">
        <v>1343</v>
      </c>
      <c r="H258">
        <v>0</v>
      </c>
      <c r="I258">
        <v>10</v>
      </c>
      <c r="J258">
        <v>0</v>
      </c>
      <c r="K258">
        <v>20</v>
      </c>
      <c r="L258">
        <v>0</v>
      </c>
      <c r="N258" t="s">
        <v>2687</v>
      </c>
    </row>
    <row r="259" spans="1:14" x14ac:dyDescent="0.25">
      <c r="A259">
        <v>258</v>
      </c>
      <c r="B259" t="s">
        <v>2688</v>
      </c>
      <c r="C259" t="s">
        <v>1447</v>
      </c>
      <c r="D259" s="15">
        <v>51</v>
      </c>
      <c r="E259">
        <v>0</v>
      </c>
      <c r="F259" t="s">
        <v>164</v>
      </c>
      <c r="G259" t="s">
        <v>1343</v>
      </c>
      <c r="H259">
        <v>0</v>
      </c>
      <c r="I259">
        <v>30</v>
      </c>
      <c r="J259">
        <v>0</v>
      </c>
      <c r="K259">
        <v>20</v>
      </c>
      <c r="L259">
        <v>0</v>
      </c>
      <c r="N259" t="s">
        <v>2689</v>
      </c>
    </row>
    <row r="260" spans="1:14" x14ac:dyDescent="0.25">
      <c r="A260">
        <v>259</v>
      </c>
      <c r="B260" t="s">
        <v>2690</v>
      </c>
      <c r="C260" t="s">
        <v>1385</v>
      </c>
      <c r="D260">
        <v>56</v>
      </c>
      <c r="E260">
        <v>0</v>
      </c>
      <c r="F260" t="s">
        <v>164</v>
      </c>
      <c r="G260" t="s">
        <v>1343</v>
      </c>
      <c r="H260">
        <v>0</v>
      </c>
      <c r="I260">
        <v>30</v>
      </c>
      <c r="J260">
        <v>0</v>
      </c>
      <c r="K260">
        <v>40</v>
      </c>
      <c r="L260">
        <v>0</v>
      </c>
      <c r="M260" t="s">
        <v>2103</v>
      </c>
      <c r="N260" t="s">
        <v>2691</v>
      </c>
    </row>
    <row r="261" spans="1:14" x14ac:dyDescent="0.25">
      <c r="A261">
        <v>260</v>
      </c>
      <c r="B261" t="s">
        <v>2692</v>
      </c>
      <c r="C261" t="s">
        <v>1486</v>
      </c>
      <c r="D261" s="15">
        <v>0</v>
      </c>
      <c r="E261">
        <v>250</v>
      </c>
      <c r="F261" t="s">
        <v>177</v>
      </c>
      <c r="G261" t="s">
        <v>1327</v>
      </c>
      <c r="H261">
        <v>100</v>
      </c>
      <c r="I261">
        <v>5</v>
      </c>
      <c r="J261">
        <v>0</v>
      </c>
      <c r="K261">
        <v>8</v>
      </c>
      <c r="L261">
        <v>0</v>
      </c>
      <c r="M261" t="s">
        <v>2074</v>
      </c>
      <c r="N261" t="s">
        <v>2693</v>
      </c>
    </row>
    <row r="262" spans="1:14" x14ac:dyDescent="0.25">
      <c r="A262">
        <v>261</v>
      </c>
      <c r="B262" t="s">
        <v>2694</v>
      </c>
      <c r="C262" t="s">
        <v>1453</v>
      </c>
      <c r="D262" s="15">
        <v>0</v>
      </c>
      <c r="E262">
        <v>200</v>
      </c>
      <c r="F262" t="s">
        <v>177</v>
      </c>
      <c r="G262" t="s">
        <v>1327</v>
      </c>
      <c r="H262">
        <v>100</v>
      </c>
      <c r="I262">
        <v>5</v>
      </c>
      <c r="J262">
        <v>0</v>
      </c>
      <c r="K262">
        <v>8</v>
      </c>
      <c r="L262">
        <v>0</v>
      </c>
      <c r="M262" t="s">
        <v>2074</v>
      </c>
      <c r="N262" t="s">
        <v>2695</v>
      </c>
    </row>
    <row r="263" spans="1:14" x14ac:dyDescent="0.25">
      <c r="A263">
        <v>262</v>
      </c>
      <c r="B263" t="s">
        <v>2696</v>
      </c>
      <c r="C263" t="s">
        <v>1746</v>
      </c>
      <c r="D263" t="s">
        <v>2202</v>
      </c>
      <c r="E263">
        <v>150</v>
      </c>
      <c r="F263" t="s">
        <v>177</v>
      </c>
      <c r="G263" t="s">
        <v>1327</v>
      </c>
      <c r="H263">
        <v>90</v>
      </c>
      <c r="I263">
        <v>5</v>
      </c>
      <c r="J263">
        <v>0</v>
      </c>
      <c r="K263">
        <v>0</v>
      </c>
      <c r="L263">
        <v>0</v>
      </c>
      <c r="M263" t="s">
        <v>2063</v>
      </c>
      <c r="N263" t="s">
        <v>2697</v>
      </c>
    </row>
    <row r="264" spans="1:14" x14ac:dyDescent="0.25">
      <c r="A264">
        <v>263</v>
      </c>
      <c r="B264" t="s">
        <v>2698</v>
      </c>
      <c r="C264" t="s">
        <v>1395</v>
      </c>
      <c r="D264" t="s">
        <v>2202</v>
      </c>
      <c r="E264">
        <v>150</v>
      </c>
      <c r="F264" t="s">
        <v>177</v>
      </c>
      <c r="G264" t="s">
        <v>1341</v>
      </c>
      <c r="H264">
        <v>90</v>
      </c>
      <c r="I264">
        <v>5</v>
      </c>
      <c r="J264">
        <v>0</v>
      </c>
      <c r="K264">
        <v>0</v>
      </c>
      <c r="L264">
        <v>0</v>
      </c>
      <c r="M264" t="s">
        <v>2074</v>
      </c>
      <c r="N264" t="s">
        <v>2699</v>
      </c>
    </row>
    <row r="265" spans="1:14" x14ac:dyDescent="0.25">
      <c r="A265">
        <v>264</v>
      </c>
      <c r="B265" t="s">
        <v>2700</v>
      </c>
      <c r="C265" t="s">
        <v>1717</v>
      </c>
      <c r="D265">
        <v>125</v>
      </c>
      <c r="E265">
        <v>140</v>
      </c>
      <c r="F265" t="s">
        <v>177</v>
      </c>
      <c r="G265" t="s">
        <v>1327</v>
      </c>
      <c r="H265">
        <v>100</v>
      </c>
      <c r="I265">
        <v>5</v>
      </c>
      <c r="J265">
        <v>0</v>
      </c>
      <c r="K265">
        <v>0</v>
      </c>
      <c r="L265">
        <v>0</v>
      </c>
      <c r="M265" t="s">
        <v>2063</v>
      </c>
      <c r="N265" t="s">
        <v>2701</v>
      </c>
    </row>
    <row r="266" spans="1:14" x14ac:dyDescent="0.25">
      <c r="A266">
        <v>265</v>
      </c>
      <c r="B266" t="s">
        <v>2702</v>
      </c>
      <c r="C266" t="s">
        <v>1367</v>
      </c>
      <c r="D266" t="s">
        <v>2449</v>
      </c>
      <c r="E266">
        <v>120</v>
      </c>
      <c r="F266" t="s">
        <v>193</v>
      </c>
      <c r="G266" t="s">
        <v>1327</v>
      </c>
      <c r="H266">
        <v>100</v>
      </c>
      <c r="I266">
        <v>15</v>
      </c>
      <c r="J266">
        <v>0</v>
      </c>
      <c r="K266">
        <v>0</v>
      </c>
      <c r="L266">
        <v>0</v>
      </c>
      <c r="M266" t="s">
        <v>2063</v>
      </c>
      <c r="N266" t="s">
        <v>2703</v>
      </c>
    </row>
    <row r="267" spans="1:14" x14ac:dyDescent="0.25">
      <c r="A267">
        <v>266</v>
      </c>
      <c r="B267" t="s">
        <v>2704</v>
      </c>
      <c r="C267" t="s">
        <v>1873</v>
      </c>
      <c r="D267" t="s">
        <v>2249</v>
      </c>
      <c r="E267">
        <v>120</v>
      </c>
      <c r="F267" t="s">
        <v>177</v>
      </c>
      <c r="G267" t="s">
        <v>1327</v>
      </c>
      <c r="H267">
        <v>100</v>
      </c>
      <c r="I267">
        <v>15</v>
      </c>
      <c r="J267">
        <v>0</v>
      </c>
      <c r="K267">
        <v>0</v>
      </c>
      <c r="L267">
        <v>0</v>
      </c>
      <c r="M267" t="s">
        <v>2063</v>
      </c>
      <c r="N267" t="s">
        <v>2705</v>
      </c>
    </row>
    <row r="268" spans="1:14" x14ac:dyDescent="0.25">
      <c r="A268">
        <v>267</v>
      </c>
      <c r="B268" t="s">
        <v>2706</v>
      </c>
      <c r="C268" t="s">
        <v>1354</v>
      </c>
      <c r="D268" s="15">
        <v>0</v>
      </c>
      <c r="E268">
        <v>120</v>
      </c>
      <c r="F268" t="s">
        <v>177</v>
      </c>
      <c r="G268" t="s">
        <v>1327</v>
      </c>
      <c r="H268">
        <v>75</v>
      </c>
      <c r="I268">
        <v>5</v>
      </c>
      <c r="J268">
        <v>0</v>
      </c>
      <c r="K268">
        <v>0</v>
      </c>
      <c r="L268">
        <v>0</v>
      </c>
      <c r="M268" t="s">
        <v>2063</v>
      </c>
      <c r="N268" t="s">
        <v>2707</v>
      </c>
    </row>
    <row r="269" spans="1:14" x14ac:dyDescent="0.25">
      <c r="A269">
        <v>268</v>
      </c>
      <c r="B269" t="s">
        <v>2708</v>
      </c>
      <c r="C269" t="s">
        <v>1366</v>
      </c>
      <c r="D269" t="s">
        <v>2208</v>
      </c>
      <c r="E269">
        <v>120</v>
      </c>
      <c r="F269" t="s">
        <v>177</v>
      </c>
      <c r="G269" t="s">
        <v>1327</v>
      </c>
      <c r="H269">
        <v>100</v>
      </c>
      <c r="I269">
        <v>10</v>
      </c>
      <c r="J269">
        <v>0</v>
      </c>
      <c r="K269">
        <v>2</v>
      </c>
      <c r="L269">
        <v>0</v>
      </c>
      <c r="M269" t="s">
        <v>2063</v>
      </c>
      <c r="N269" t="s">
        <v>2209</v>
      </c>
    </row>
    <row r="270" spans="1:14" x14ac:dyDescent="0.25">
      <c r="A270">
        <v>269</v>
      </c>
      <c r="B270" t="s">
        <v>2709</v>
      </c>
      <c r="C270" t="s">
        <v>1454</v>
      </c>
      <c r="D270">
        <v>0</v>
      </c>
      <c r="E270">
        <v>100</v>
      </c>
      <c r="F270" t="s">
        <v>177</v>
      </c>
      <c r="G270" t="s">
        <v>1327</v>
      </c>
      <c r="H270">
        <v>75</v>
      </c>
      <c r="I270">
        <v>10</v>
      </c>
      <c r="J270">
        <v>0</v>
      </c>
      <c r="K270">
        <v>0</v>
      </c>
      <c r="L270">
        <v>0</v>
      </c>
      <c r="M270" t="s">
        <v>2242</v>
      </c>
      <c r="N270" t="s">
        <v>2710</v>
      </c>
    </row>
    <row r="271" spans="1:14" x14ac:dyDescent="0.25">
      <c r="A271">
        <v>270</v>
      </c>
      <c r="B271" t="s">
        <v>2711</v>
      </c>
      <c r="C271" t="s">
        <v>1779</v>
      </c>
      <c r="D271" t="s">
        <v>2712</v>
      </c>
      <c r="E271">
        <v>100</v>
      </c>
      <c r="F271" t="s">
        <v>177</v>
      </c>
      <c r="G271" t="s">
        <v>1341</v>
      </c>
      <c r="H271">
        <v>100</v>
      </c>
      <c r="I271">
        <v>10</v>
      </c>
      <c r="J271">
        <v>0</v>
      </c>
      <c r="K271">
        <v>0</v>
      </c>
      <c r="L271">
        <v>0</v>
      </c>
      <c r="M271" t="s">
        <v>2074</v>
      </c>
      <c r="N271" t="s">
        <v>2713</v>
      </c>
    </row>
    <row r="272" spans="1:14" x14ac:dyDescent="0.25">
      <c r="A272">
        <v>271</v>
      </c>
      <c r="B272" t="s">
        <v>2714</v>
      </c>
      <c r="C272" t="s">
        <v>1463</v>
      </c>
      <c r="D272" t="s">
        <v>2715</v>
      </c>
      <c r="E272">
        <v>130</v>
      </c>
      <c r="F272" t="s">
        <v>177</v>
      </c>
      <c r="G272" t="s">
        <v>1327</v>
      </c>
      <c r="H272">
        <v>100</v>
      </c>
      <c r="I272">
        <v>10</v>
      </c>
      <c r="J272">
        <v>0</v>
      </c>
      <c r="K272">
        <v>0</v>
      </c>
      <c r="L272">
        <v>0</v>
      </c>
      <c r="M272" t="s">
        <v>2063</v>
      </c>
      <c r="N272" t="s">
        <v>2716</v>
      </c>
    </row>
    <row r="273" spans="1:14" x14ac:dyDescent="0.25">
      <c r="A273">
        <v>272</v>
      </c>
      <c r="B273" t="s">
        <v>2717</v>
      </c>
      <c r="C273" t="s">
        <v>1634</v>
      </c>
      <c r="D273">
        <v>0</v>
      </c>
      <c r="E273">
        <v>90</v>
      </c>
      <c r="F273" t="s">
        <v>177</v>
      </c>
      <c r="G273" t="s">
        <v>1341</v>
      </c>
      <c r="H273">
        <v>100</v>
      </c>
      <c r="I273">
        <v>10</v>
      </c>
      <c r="J273">
        <v>0</v>
      </c>
      <c r="K273">
        <v>4</v>
      </c>
      <c r="L273">
        <v>0</v>
      </c>
      <c r="M273" t="s">
        <v>2069</v>
      </c>
      <c r="N273" t="s">
        <v>2718</v>
      </c>
    </row>
    <row r="274" spans="1:14" x14ac:dyDescent="0.25">
      <c r="A274">
        <v>273</v>
      </c>
      <c r="B274" t="s">
        <v>2719</v>
      </c>
      <c r="C274" t="s">
        <v>1761</v>
      </c>
      <c r="D274">
        <v>13</v>
      </c>
      <c r="E274">
        <v>90</v>
      </c>
      <c r="F274" t="s">
        <v>177</v>
      </c>
      <c r="G274" t="s">
        <v>1327</v>
      </c>
      <c r="H274">
        <v>85</v>
      </c>
      <c r="I274">
        <v>20</v>
      </c>
      <c r="J274">
        <v>20</v>
      </c>
      <c r="K274">
        <v>0</v>
      </c>
      <c r="L274">
        <v>0</v>
      </c>
      <c r="M274" t="s">
        <v>2063</v>
      </c>
      <c r="N274" t="s">
        <v>2720</v>
      </c>
    </row>
    <row r="275" spans="1:14" x14ac:dyDescent="0.25">
      <c r="A275">
        <v>274</v>
      </c>
      <c r="B275" t="s">
        <v>2721</v>
      </c>
      <c r="C275" t="s">
        <v>1365</v>
      </c>
      <c r="D275" t="s">
        <v>2249</v>
      </c>
      <c r="E275">
        <v>90</v>
      </c>
      <c r="F275" t="s">
        <v>177</v>
      </c>
      <c r="G275" t="s">
        <v>1327</v>
      </c>
      <c r="H275">
        <v>85</v>
      </c>
      <c r="I275">
        <v>20</v>
      </c>
      <c r="J275">
        <v>0</v>
      </c>
      <c r="K275">
        <v>0</v>
      </c>
      <c r="L275">
        <v>0</v>
      </c>
      <c r="M275" t="s">
        <v>2063</v>
      </c>
      <c r="N275" t="s">
        <v>2722</v>
      </c>
    </row>
    <row r="276" spans="1:14" x14ac:dyDescent="0.25">
      <c r="A276">
        <v>275</v>
      </c>
      <c r="B276" t="s">
        <v>2723</v>
      </c>
      <c r="C276" t="s">
        <v>1583</v>
      </c>
      <c r="D276" t="s">
        <v>2724</v>
      </c>
      <c r="E276">
        <v>90</v>
      </c>
      <c r="F276" t="s">
        <v>177</v>
      </c>
      <c r="G276" t="s">
        <v>1341</v>
      </c>
      <c r="H276">
        <v>100</v>
      </c>
      <c r="I276">
        <v>10</v>
      </c>
      <c r="J276">
        <v>0</v>
      </c>
      <c r="K276">
        <v>2</v>
      </c>
      <c r="L276">
        <v>0</v>
      </c>
      <c r="M276" t="s">
        <v>2069</v>
      </c>
      <c r="N276" t="s">
        <v>2725</v>
      </c>
    </row>
    <row r="277" spans="1:14" x14ac:dyDescent="0.25">
      <c r="A277">
        <v>276</v>
      </c>
      <c r="B277" t="s">
        <v>2726</v>
      </c>
      <c r="C277" t="s">
        <v>1363</v>
      </c>
      <c r="D277">
        <v>7</v>
      </c>
      <c r="E277">
        <v>85</v>
      </c>
      <c r="F277" t="s">
        <v>177</v>
      </c>
      <c r="G277" t="s">
        <v>1327</v>
      </c>
      <c r="H277">
        <v>100</v>
      </c>
      <c r="I277">
        <v>15</v>
      </c>
      <c r="J277">
        <v>30</v>
      </c>
      <c r="K277">
        <v>0</v>
      </c>
      <c r="L277">
        <v>0</v>
      </c>
      <c r="M277" t="s">
        <v>2063</v>
      </c>
      <c r="N277" t="s">
        <v>2727</v>
      </c>
    </row>
    <row r="278" spans="1:14" x14ac:dyDescent="0.25">
      <c r="A278">
        <v>277</v>
      </c>
      <c r="B278" t="s">
        <v>2728</v>
      </c>
      <c r="C278" t="s">
        <v>1876</v>
      </c>
      <c r="D278" t="s">
        <v>2712</v>
      </c>
      <c r="E278">
        <v>120</v>
      </c>
      <c r="F278" t="s">
        <v>177</v>
      </c>
      <c r="G278" t="s">
        <v>1341</v>
      </c>
      <c r="H278">
        <v>100</v>
      </c>
      <c r="I278">
        <v>5</v>
      </c>
      <c r="J278">
        <v>0</v>
      </c>
      <c r="K278">
        <v>0</v>
      </c>
      <c r="L278">
        <v>0</v>
      </c>
      <c r="M278" t="s">
        <v>2074</v>
      </c>
      <c r="N278" t="s">
        <v>2729</v>
      </c>
    </row>
    <row r="279" spans="1:14" x14ac:dyDescent="0.25">
      <c r="A279">
        <v>278</v>
      </c>
      <c r="B279" t="s">
        <v>2730</v>
      </c>
      <c r="C279" t="s">
        <v>1575</v>
      </c>
      <c r="D279">
        <v>0</v>
      </c>
      <c r="E279">
        <v>80</v>
      </c>
      <c r="F279" t="s">
        <v>177</v>
      </c>
      <c r="G279" t="s">
        <v>1327</v>
      </c>
      <c r="H279">
        <v>100</v>
      </c>
      <c r="I279">
        <v>5</v>
      </c>
      <c r="J279">
        <v>0</v>
      </c>
      <c r="K279">
        <v>0</v>
      </c>
      <c r="L279">
        <v>2</v>
      </c>
      <c r="M279" t="s">
        <v>2063</v>
      </c>
      <c r="N279" t="s">
        <v>2731</v>
      </c>
    </row>
    <row r="280" spans="1:14" x14ac:dyDescent="0.25">
      <c r="A280">
        <v>279</v>
      </c>
      <c r="B280" t="s">
        <v>2732</v>
      </c>
      <c r="C280" t="s">
        <v>1491</v>
      </c>
      <c r="D280" t="s">
        <v>2131</v>
      </c>
      <c r="E280">
        <v>80</v>
      </c>
      <c r="F280" t="s">
        <v>177</v>
      </c>
      <c r="G280" t="s">
        <v>1327</v>
      </c>
      <c r="H280">
        <v>90</v>
      </c>
      <c r="I280">
        <v>15</v>
      </c>
      <c r="J280">
        <v>10</v>
      </c>
      <c r="K280">
        <v>0</v>
      </c>
      <c r="L280">
        <v>0</v>
      </c>
      <c r="M280" t="s">
        <v>2080</v>
      </c>
      <c r="N280" t="s">
        <v>2733</v>
      </c>
    </row>
    <row r="281" spans="1:14" x14ac:dyDescent="0.25">
      <c r="A281">
        <v>280</v>
      </c>
      <c r="B281" t="s">
        <v>2734</v>
      </c>
      <c r="C281" t="s">
        <v>1331</v>
      </c>
      <c r="D281">
        <v>0</v>
      </c>
      <c r="E281">
        <v>80</v>
      </c>
      <c r="F281" t="s">
        <v>177</v>
      </c>
      <c r="G281" t="s">
        <v>1327</v>
      </c>
      <c r="H281">
        <v>85</v>
      </c>
      <c r="I281">
        <v>20</v>
      </c>
      <c r="J281">
        <v>0</v>
      </c>
      <c r="K281">
        <v>0</v>
      </c>
      <c r="L281">
        <v>0</v>
      </c>
      <c r="M281" t="s">
        <v>2254</v>
      </c>
      <c r="N281" t="s">
        <v>2735</v>
      </c>
    </row>
    <row r="282" spans="1:14" x14ac:dyDescent="0.25">
      <c r="A282">
        <v>281</v>
      </c>
      <c r="B282" t="s">
        <v>2736</v>
      </c>
      <c r="C282" t="s">
        <v>1340</v>
      </c>
      <c r="D282" t="s">
        <v>2737</v>
      </c>
      <c r="E282">
        <v>80</v>
      </c>
      <c r="F282" t="s">
        <v>177</v>
      </c>
      <c r="G282" t="s">
        <v>1341</v>
      </c>
      <c r="H282">
        <v>100</v>
      </c>
      <c r="I282">
        <v>10</v>
      </c>
      <c r="J282">
        <v>0</v>
      </c>
      <c r="K282">
        <v>4</v>
      </c>
      <c r="L282">
        <v>0</v>
      </c>
      <c r="M282" t="s">
        <v>2066</v>
      </c>
      <c r="N282" t="s">
        <v>2738</v>
      </c>
    </row>
    <row r="283" spans="1:14" x14ac:dyDescent="0.25">
      <c r="A283">
        <v>282</v>
      </c>
      <c r="B283" t="s">
        <v>2739</v>
      </c>
      <c r="C283" t="s">
        <v>1350</v>
      </c>
      <c r="D283">
        <v>0</v>
      </c>
      <c r="E283">
        <v>80</v>
      </c>
      <c r="F283" t="s">
        <v>177</v>
      </c>
      <c r="G283" t="s">
        <v>1327</v>
      </c>
      <c r="H283">
        <v>75</v>
      </c>
      <c r="I283">
        <v>20</v>
      </c>
      <c r="J283">
        <v>0</v>
      </c>
      <c r="K283">
        <v>0</v>
      </c>
      <c r="L283">
        <v>0</v>
      </c>
      <c r="M283" t="s">
        <v>2063</v>
      </c>
      <c r="N283" t="s">
        <v>2740</v>
      </c>
    </row>
    <row r="284" spans="1:14" x14ac:dyDescent="0.25">
      <c r="A284">
        <v>283</v>
      </c>
      <c r="B284" t="s">
        <v>2741</v>
      </c>
      <c r="C284" t="s">
        <v>1402</v>
      </c>
      <c r="D284">
        <v>0</v>
      </c>
      <c r="E284">
        <v>80</v>
      </c>
      <c r="F284" t="s">
        <v>193</v>
      </c>
      <c r="G284" t="s">
        <v>1327</v>
      </c>
      <c r="H284">
        <v>100</v>
      </c>
      <c r="I284">
        <v>15</v>
      </c>
      <c r="J284">
        <v>0</v>
      </c>
      <c r="K284">
        <v>0</v>
      </c>
      <c r="L284">
        <v>0</v>
      </c>
      <c r="M284" t="s">
        <v>2063</v>
      </c>
      <c r="N284" t="s">
        <v>2742</v>
      </c>
    </row>
    <row r="285" spans="1:14" x14ac:dyDescent="0.25">
      <c r="A285">
        <v>284</v>
      </c>
      <c r="B285" t="s">
        <v>2743</v>
      </c>
      <c r="C285" t="s">
        <v>1494</v>
      </c>
      <c r="D285">
        <v>17</v>
      </c>
      <c r="E285">
        <v>80</v>
      </c>
      <c r="F285" t="s">
        <v>177</v>
      </c>
      <c r="G285" t="s">
        <v>1341</v>
      </c>
      <c r="H285">
        <v>100</v>
      </c>
      <c r="I285">
        <v>10</v>
      </c>
      <c r="J285">
        <v>20</v>
      </c>
      <c r="K285">
        <v>0</v>
      </c>
      <c r="L285">
        <v>0</v>
      </c>
      <c r="M285" t="s">
        <v>2074</v>
      </c>
      <c r="N285" t="s">
        <v>2744</v>
      </c>
    </row>
    <row r="286" spans="1:14" x14ac:dyDescent="0.25">
      <c r="A286">
        <v>285</v>
      </c>
      <c r="B286" t="s">
        <v>2745</v>
      </c>
      <c r="C286" t="s">
        <v>1636</v>
      </c>
      <c r="D286">
        <v>43</v>
      </c>
      <c r="E286">
        <v>75</v>
      </c>
      <c r="F286" t="s">
        <v>177</v>
      </c>
      <c r="G286" t="s">
        <v>1327</v>
      </c>
      <c r="H286">
        <v>95</v>
      </c>
      <c r="I286">
        <v>10</v>
      </c>
      <c r="J286">
        <v>50</v>
      </c>
      <c r="K286">
        <v>0</v>
      </c>
      <c r="L286">
        <v>0</v>
      </c>
      <c r="M286" t="s">
        <v>2063</v>
      </c>
      <c r="N286" t="s">
        <v>2746</v>
      </c>
    </row>
    <row r="287" spans="1:14" x14ac:dyDescent="0.25">
      <c r="A287">
        <v>286</v>
      </c>
      <c r="B287" t="s">
        <v>2747</v>
      </c>
      <c r="C287" t="s">
        <v>1877</v>
      </c>
      <c r="D287">
        <v>3</v>
      </c>
      <c r="E287">
        <v>75</v>
      </c>
      <c r="F287" t="s">
        <v>177</v>
      </c>
      <c r="G287" t="s">
        <v>1341</v>
      </c>
      <c r="H287">
        <v>100</v>
      </c>
      <c r="I287">
        <v>10</v>
      </c>
      <c r="J287">
        <v>100</v>
      </c>
      <c r="K287">
        <v>4</v>
      </c>
      <c r="L287">
        <v>0</v>
      </c>
      <c r="M287" t="s">
        <v>2069</v>
      </c>
      <c r="N287" t="s">
        <v>2748</v>
      </c>
    </row>
    <row r="288" spans="1:14" x14ac:dyDescent="0.25">
      <c r="A288">
        <v>287</v>
      </c>
      <c r="B288" t="s">
        <v>2749</v>
      </c>
      <c r="C288" t="s">
        <v>1828</v>
      </c>
      <c r="D288" t="s">
        <v>2304</v>
      </c>
      <c r="E288">
        <v>70</v>
      </c>
      <c r="F288" t="s">
        <v>177</v>
      </c>
      <c r="G288" t="s">
        <v>1327</v>
      </c>
      <c r="H288">
        <v>100</v>
      </c>
      <c r="I288">
        <v>20</v>
      </c>
      <c r="J288">
        <v>0</v>
      </c>
      <c r="K288">
        <v>0</v>
      </c>
      <c r="L288">
        <v>0</v>
      </c>
      <c r="M288" t="s">
        <v>2063</v>
      </c>
      <c r="N288" t="s">
        <v>2750</v>
      </c>
    </row>
    <row r="289" spans="1:14" x14ac:dyDescent="0.25">
      <c r="A289">
        <v>288</v>
      </c>
      <c r="B289" t="s">
        <v>2751</v>
      </c>
      <c r="C289" t="s">
        <v>1479</v>
      </c>
      <c r="D289">
        <v>13</v>
      </c>
      <c r="E289">
        <v>70</v>
      </c>
      <c r="F289" t="s">
        <v>177</v>
      </c>
      <c r="G289" t="s">
        <v>1327</v>
      </c>
      <c r="H289">
        <v>100</v>
      </c>
      <c r="I289">
        <v>10</v>
      </c>
      <c r="J289">
        <v>20</v>
      </c>
      <c r="K289">
        <v>0</v>
      </c>
      <c r="L289">
        <v>0</v>
      </c>
      <c r="M289" t="s">
        <v>2254</v>
      </c>
      <c r="N289" t="s">
        <v>2752</v>
      </c>
    </row>
    <row r="290" spans="1:14" x14ac:dyDescent="0.25">
      <c r="A290">
        <v>289</v>
      </c>
      <c r="B290" t="s">
        <v>2753</v>
      </c>
      <c r="C290" t="s">
        <v>1593</v>
      </c>
      <c r="D290" t="s">
        <v>2754</v>
      </c>
      <c r="E290">
        <v>70</v>
      </c>
      <c r="F290" t="s">
        <v>177</v>
      </c>
      <c r="G290" t="s">
        <v>1327</v>
      </c>
      <c r="H290">
        <v>100</v>
      </c>
      <c r="I290">
        <v>20</v>
      </c>
      <c r="J290">
        <v>0</v>
      </c>
      <c r="K290">
        <v>0</v>
      </c>
      <c r="L290">
        <v>0</v>
      </c>
      <c r="M290" t="s">
        <v>2063</v>
      </c>
      <c r="N290" t="s">
        <v>2755</v>
      </c>
    </row>
    <row r="291" spans="1:14" x14ac:dyDescent="0.25">
      <c r="A291">
        <v>290</v>
      </c>
      <c r="B291" t="s">
        <v>2756</v>
      </c>
      <c r="C291" t="s">
        <v>1358</v>
      </c>
      <c r="D291" t="s">
        <v>2131</v>
      </c>
      <c r="E291">
        <v>70</v>
      </c>
      <c r="F291" t="s">
        <v>177</v>
      </c>
      <c r="G291" t="s">
        <v>1327</v>
      </c>
      <c r="H291">
        <v>100</v>
      </c>
      <c r="I291">
        <v>15</v>
      </c>
      <c r="J291">
        <v>30</v>
      </c>
      <c r="K291">
        <v>0</v>
      </c>
      <c r="L291">
        <v>0</v>
      </c>
      <c r="M291" t="s">
        <v>2080</v>
      </c>
      <c r="N291" t="s">
        <v>2757</v>
      </c>
    </row>
    <row r="292" spans="1:14" x14ac:dyDescent="0.25">
      <c r="A292">
        <v>291</v>
      </c>
      <c r="B292" t="s">
        <v>2758</v>
      </c>
      <c r="C292" t="s">
        <v>1844</v>
      </c>
      <c r="D292">
        <v>85</v>
      </c>
      <c r="E292">
        <v>70</v>
      </c>
      <c r="F292" t="s">
        <v>177</v>
      </c>
      <c r="G292" t="s">
        <v>1327</v>
      </c>
      <c r="H292">
        <v>100</v>
      </c>
      <c r="I292">
        <v>5</v>
      </c>
      <c r="J292">
        <v>0</v>
      </c>
      <c r="K292">
        <v>0</v>
      </c>
      <c r="L292">
        <v>0</v>
      </c>
      <c r="M292" t="s">
        <v>2063</v>
      </c>
      <c r="N292" t="s">
        <v>2759</v>
      </c>
    </row>
    <row r="293" spans="1:14" x14ac:dyDescent="0.25">
      <c r="A293">
        <v>292</v>
      </c>
      <c r="B293" t="s">
        <v>2760</v>
      </c>
      <c r="C293" t="s">
        <v>1620</v>
      </c>
      <c r="D293" t="s">
        <v>2761</v>
      </c>
      <c r="E293">
        <v>70</v>
      </c>
      <c r="F293" t="s">
        <v>177</v>
      </c>
      <c r="G293" t="s">
        <v>1327</v>
      </c>
      <c r="H293">
        <v>100</v>
      </c>
      <c r="I293">
        <v>20</v>
      </c>
      <c r="J293">
        <v>30</v>
      </c>
      <c r="K293">
        <v>0</v>
      </c>
      <c r="L293">
        <v>0</v>
      </c>
      <c r="M293" t="s">
        <v>2165</v>
      </c>
      <c r="N293" t="s">
        <v>2762</v>
      </c>
    </row>
    <row r="294" spans="1:14" x14ac:dyDescent="0.25">
      <c r="A294">
        <v>293</v>
      </c>
      <c r="B294" t="s">
        <v>2763</v>
      </c>
      <c r="C294" t="s">
        <v>1496</v>
      </c>
      <c r="D294">
        <v>0</v>
      </c>
      <c r="E294">
        <v>70</v>
      </c>
      <c r="F294" t="s">
        <v>193</v>
      </c>
      <c r="G294" t="s">
        <v>1327</v>
      </c>
      <c r="H294">
        <v>100</v>
      </c>
      <c r="I294">
        <v>20</v>
      </c>
      <c r="J294">
        <v>0</v>
      </c>
      <c r="K294">
        <v>0</v>
      </c>
      <c r="L294">
        <v>0</v>
      </c>
      <c r="M294" t="s">
        <v>2137</v>
      </c>
      <c r="N294" t="s">
        <v>2764</v>
      </c>
    </row>
    <row r="295" spans="1:14" x14ac:dyDescent="0.25">
      <c r="A295">
        <v>294</v>
      </c>
      <c r="B295" t="s">
        <v>2765</v>
      </c>
      <c r="C295" t="s">
        <v>1359</v>
      </c>
      <c r="D295">
        <v>0</v>
      </c>
      <c r="E295">
        <v>65</v>
      </c>
      <c r="F295" t="s">
        <v>177</v>
      </c>
      <c r="G295" t="s">
        <v>1327</v>
      </c>
      <c r="H295">
        <v>100</v>
      </c>
      <c r="I295">
        <v>25</v>
      </c>
      <c r="J295">
        <v>0</v>
      </c>
      <c r="K295">
        <v>0</v>
      </c>
      <c r="L295">
        <v>0</v>
      </c>
      <c r="M295" t="s">
        <v>2063</v>
      </c>
      <c r="N295" t="s">
        <v>2766</v>
      </c>
    </row>
    <row r="296" spans="1:14" x14ac:dyDescent="0.25">
      <c r="A296">
        <v>295</v>
      </c>
      <c r="B296" t="s">
        <v>2767</v>
      </c>
      <c r="C296" t="s">
        <v>1352</v>
      </c>
      <c r="D296">
        <v>10</v>
      </c>
      <c r="E296">
        <v>65</v>
      </c>
      <c r="F296" t="s">
        <v>177</v>
      </c>
      <c r="G296" t="s">
        <v>1327</v>
      </c>
      <c r="H296">
        <v>100</v>
      </c>
      <c r="I296">
        <v>20</v>
      </c>
      <c r="J296">
        <v>30</v>
      </c>
      <c r="K296">
        <v>0</v>
      </c>
      <c r="L296">
        <v>0</v>
      </c>
      <c r="M296" t="s">
        <v>2080</v>
      </c>
      <c r="N296" t="s">
        <v>2768</v>
      </c>
    </row>
    <row r="297" spans="1:14" x14ac:dyDescent="0.25">
      <c r="A297">
        <v>296</v>
      </c>
      <c r="B297" t="s">
        <v>2769</v>
      </c>
      <c r="C297" t="s">
        <v>1673</v>
      </c>
      <c r="D297" t="s">
        <v>2155</v>
      </c>
      <c r="E297">
        <v>60</v>
      </c>
      <c r="F297" t="s">
        <v>177</v>
      </c>
      <c r="G297" t="s">
        <v>1327</v>
      </c>
      <c r="H297">
        <v>100</v>
      </c>
      <c r="I297">
        <v>25</v>
      </c>
      <c r="J297">
        <v>0</v>
      </c>
      <c r="K297">
        <v>0</v>
      </c>
      <c r="L297">
        <v>0</v>
      </c>
      <c r="M297" t="s">
        <v>2063</v>
      </c>
      <c r="N297" t="s">
        <v>2770</v>
      </c>
    </row>
    <row r="298" spans="1:14" x14ac:dyDescent="0.25">
      <c r="A298">
        <v>297</v>
      </c>
      <c r="B298" t="s">
        <v>2771</v>
      </c>
      <c r="C298" t="s">
        <v>1826</v>
      </c>
      <c r="D298">
        <v>83</v>
      </c>
      <c r="E298">
        <v>60</v>
      </c>
      <c r="F298" t="s">
        <v>177</v>
      </c>
      <c r="G298" t="s">
        <v>1341</v>
      </c>
      <c r="H298">
        <v>100</v>
      </c>
      <c r="I298">
        <v>15</v>
      </c>
      <c r="J298">
        <v>0</v>
      </c>
      <c r="K298">
        <v>0</v>
      </c>
      <c r="L298">
        <v>0</v>
      </c>
      <c r="M298" t="s">
        <v>2069</v>
      </c>
      <c r="N298" t="s">
        <v>2772</v>
      </c>
    </row>
    <row r="299" spans="1:14" x14ac:dyDescent="0.25">
      <c r="A299">
        <v>298</v>
      </c>
      <c r="B299" t="s">
        <v>2773</v>
      </c>
      <c r="C299" t="s">
        <v>1595</v>
      </c>
      <c r="D299" t="s">
        <v>2774</v>
      </c>
      <c r="E299">
        <v>70</v>
      </c>
      <c r="F299" t="s">
        <v>177</v>
      </c>
      <c r="G299" t="s">
        <v>1327</v>
      </c>
      <c r="H299">
        <v>100</v>
      </c>
      <c r="I299">
        <v>10</v>
      </c>
      <c r="J299">
        <v>0</v>
      </c>
      <c r="K299">
        <v>0</v>
      </c>
      <c r="L299">
        <v>0</v>
      </c>
      <c r="M299" t="s">
        <v>2063</v>
      </c>
      <c r="N299" t="s">
        <v>2775</v>
      </c>
    </row>
    <row r="300" spans="1:14" x14ac:dyDescent="0.25">
      <c r="A300">
        <v>299</v>
      </c>
      <c r="B300" t="s">
        <v>2776</v>
      </c>
      <c r="C300" t="s">
        <v>1462</v>
      </c>
      <c r="D300" t="s">
        <v>2144</v>
      </c>
      <c r="E300">
        <v>60</v>
      </c>
      <c r="F300" t="s">
        <v>177</v>
      </c>
      <c r="G300" t="s">
        <v>1341</v>
      </c>
      <c r="H300">
        <v>0</v>
      </c>
      <c r="I300">
        <v>20</v>
      </c>
      <c r="J300">
        <v>0</v>
      </c>
      <c r="K300">
        <v>4</v>
      </c>
      <c r="L300">
        <v>0</v>
      </c>
      <c r="M300" t="s">
        <v>2074</v>
      </c>
      <c r="N300" t="s">
        <v>2777</v>
      </c>
    </row>
    <row r="301" spans="1:14" x14ac:dyDescent="0.25">
      <c r="A301">
        <v>300</v>
      </c>
      <c r="B301" t="s">
        <v>2778</v>
      </c>
      <c r="C301" t="s">
        <v>1338</v>
      </c>
      <c r="D301">
        <v>0</v>
      </c>
      <c r="E301">
        <v>55</v>
      </c>
      <c r="F301" t="s">
        <v>177</v>
      </c>
      <c r="G301" t="s">
        <v>1327</v>
      </c>
      <c r="H301">
        <v>100</v>
      </c>
      <c r="I301">
        <v>30</v>
      </c>
      <c r="J301">
        <v>0</v>
      </c>
      <c r="K301">
        <v>0</v>
      </c>
      <c r="L301">
        <v>0</v>
      </c>
      <c r="M301" t="s">
        <v>2063</v>
      </c>
      <c r="N301" t="s">
        <v>2779</v>
      </c>
    </row>
    <row r="302" spans="1:14" x14ac:dyDescent="0.25">
      <c r="A302">
        <v>301</v>
      </c>
      <c r="B302" t="s">
        <v>2780</v>
      </c>
      <c r="C302" t="s">
        <v>1344</v>
      </c>
      <c r="D302">
        <v>0</v>
      </c>
      <c r="E302">
        <v>50</v>
      </c>
      <c r="F302" t="s">
        <v>177</v>
      </c>
      <c r="G302" t="s">
        <v>1327</v>
      </c>
      <c r="H302">
        <v>95</v>
      </c>
      <c r="I302">
        <v>30</v>
      </c>
      <c r="J302">
        <v>0</v>
      </c>
      <c r="K302">
        <v>0</v>
      </c>
      <c r="L302">
        <v>0</v>
      </c>
      <c r="M302" t="s">
        <v>2063</v>
      </c>
      <c r="N302" t="s">
        <v>2781</v>
      </c>
    </row>
    <row r="303" spans="1:14" x14ac:dyDescent="0.25">
      <c r="A303">
        <v>302</v>
      </c>
      <c r="B303" t="s">
        <v>2782</v>
      </c>
      <c r="C303" t="s">
        <v>1498</v>
      </c>
      <c r="D303">
        <v>2</v>
      </c>
      <c r="E303">
        <v>50</v>
      </c>
      <c r="F303" t="s">
        <v>177</v>
      </c>
      <c r="G303" t="s">
        <v>1327</v>
      </c>
      <c r="H303">
        <v>0</v>
      </c>
      <c r="I303">
        <v>1</v>
      </c>
      <c r="J303">
        <v>0</v>
      </c>
      <c r="K303">
        <v>0</v>
      </c>
      <c r="L303">
        <v>0</v>
      </c>
      <c r="M303" t="s">
        <v>2353</v>
      </c>
      <c r="N303" t="s">
        <v>2783</v>
      </c>
    </row>
    <row r="304" spans="1:14" x14ac:dyDescent="0.25">
      <c r="A304">
        <v>303</v>
      </c>
      <c r="B304" t="s">
        <v>2784</v>
      </c>
      <c r="C304" t="s">
        <v>1362</v>
      </c>
      <c r="D304">
        <v>0</v>
      </c>
      <c r="E304">
        <v>50</v>
      </c>
      <c r="F304" t="s">
        <v>177</v>
      </c>
      <c r="G304" t="s">
        <v>1327</v>
      </c>
      <c r="H304">
        <v>100</v>
      </c>
      <c r="I304">
        <v>35</v>
      </c>
      <c r="J304">
        <v>0</v>
      </c>
      <c r="K304">
        <v>0</v>
      </c>
      <c r="L304">
        <v>0</v>
      </c>
      <c r="M304" t="s">
        <v>2063</v>
      </c>
      <c r="N304" t="s">
        <v>2785</v>
      </c>
    </row>
    <row r="305" spans="1:14" x14ac:dyDescent="0.25">
      <c r="A305">
        <v>304</v>
      </c>
      <c r="B305" t="s">
        <v>2786</v>
      </c>
      <c r="C305" t="s">
        <v>1641</v>
      </c>
      <c r="D305">
        <v>87</v>
      </c>
      <c r="E305">
        <v>50</v>
      </c>
      <c r="F305" t="s">
        <v>177</v>
      </c>
      <c r="G305" t="s">
        <v>1341</v>
      </c>
      <c r="H305">
        <v>100</v>
      </c>
      <c r="I305">
        <v>10</v>
      </c>
      <c r="J305">
        <v>0</v>
      </c>
      <c r="K305">
        <v>0</v>
      </c>
      <c r="L305">
        <v>0</v>
      </c>
      <c r="M305" t="s">
        <v>2242</v>
      </c>
      <c r="N305" t="s">
        <v>2787</v>
      </c>
    </row>
    <row r="306" spans="1:14" x14ac:dyDescent="0.25">
      <c r="A306">
        <v>305</v>
      </c>
      <c r="B306" t="s">
        <v>2788</v>
      </c>
      <c r="C306" t="s">
        <v>1827</v>
      </c>
      <c r="D306">
        <v>92</v>
      </c>
      <c r="E306">
        <v>40</v>
      </c>
      <c r="F306" t="s">
        <v>177</v>
      </c>
      <c r="G306" t="s">
        <v>1341</v>
      </c>
      <c r="H306">
        <v>100</v>
      </c>
      <c r="I306">
        <v>15</v>
      </c>
      <c r="J306">
        <v>0</v>
      </c>
      <c r="K306">
        <v>0</v>
      </c>
      <c r="L306">
        <v>0</v>
      </c>
      <c r="M306" t="s">
        <v>2069</v>
      </c>
      <c r="N306" t="s">
        <v>2789</v>
      </c>
    </row>
    <row r="307" spans="1:14" x14ac:dyDescent="0.25">
      <c r="A307">
        <v>306</v>
      </c>
      <c r="B307" t="s">
        <v>2790</v>
      </c>
      <c r="C307" t="s">
        <v>1582</v>
      </c>
      <c r="D307">
        <v>12</v>
      </c>
      <c r="E307">
        <v>40</v>
      </c>
      <c r="F307" t="s">
        <v>177</v>
      </c>
      <c r="G307" t="s">
        <v>1327</v>
      </c>
      <c r="H307">
        <v>100</v>
      </c>
      <c r="I307">
        <v>10</v>
      </c>
      <c r="J307">
        <v>100</v>
      </c>
      <c r="K307">
        <v>0</v>
      </c>
      <c r="L307">
        <v>3</v>
      </c>
      <c r="M307" t="s">
        <v>2080</v>
      </c>
      <c r="N307" t="s">
        <v>2791</v>
      </c>
    </row>
    <row r="308" spans="1:14" x14ac:dyDescent="0.25">
      <c r="A308">
        <v>307</v>
      </c>
      <c r="B308" t="s">
        <v>2792</v>
      </c>
      <c r="C308" t="s">
        <v>1536</v>
      </c>
      <c r="D308" s="15">
        <v>0</v>
      </c>
      <c r="E308">
        <v>40</v>
      </c>
      <c r="F308" t="s">
        <v>177</v>
      </c>
      <c r="G308" t="s">
        <v>1327</v>
      </c>
      <c r="H308">
        <v>100</v>
      </c>
      <c r="I308">
        <v>40</v>
      </c>
      <c r="J308">
        <v>0</v>
      </c>
      <c r="K308">
        <v>0</v>
      </c>
      <c r="L308">
        <v>0</v>
      </c>
      <c r="M308" t="s">
        <v>2063</v>
      </c>
      <c r="N308" t="s">
        <v>2793</v>
      </c>
    </row>
    <row r="309" spans="1:14" x14ac:dyDescent="0.25">
      <c r="A309">
        <v>308</v>
      </c>
      <c r="B309" t="s">
        <v>2794</v>
      </c>
      <c r="C309" t="s">
        <v>1332</v>
      </c>
      <c r="D309">
        <v>109</v>
      </c>
      <c r="E309">
        <v>40</v>
      </c>
      <c r="F309" t="s">
        <v>177</v>
      </c>
      <c r="G309" t="s">
        <v>1327</v>
      </c>
      <c r="H309">
        <v>100</v>
      </c>
      <c r="I309">
        <v>20</v>
      </c>
      <c r="J309">
        <v>0</v>
      </c>
      <c r="K309">
        <v>0</v>
      </c>
      <c r="L309">
        <v>0</v>
      </c>
      <c r="M309" t="s">
        <v>2074</v>
      </c>
      <c r="N309" t="s">
        <v>2795</v>
      </c>
    </row>
    <row r="310" spans="1:14" x14ac:dyDescent="0.25">
      <c r="A310">
        <v>309</v>
      </c>
      <c r="B310" t="s">
        <v>2796</v>
      </c>
      <c r="C310" t="s">
        <v>1325</v>
      </c>
      <c r="D310">
        <v>0</v>
      </c>
      <c r="E310">
        <v>40</v>
      </c>
      <c r="F310" t="s">
        <v>177</v>
      </c>
      <c r="G310" t="s">
        <v>1327</v>
      </c>
      <c r="H310">
        <v>100</v>
      </c>
      <c r="I310">
        <v>35</v>
      </c>
      <c r="J310">
        <v>0</v>
      </c>
      <c r="K310">
        <v>0</v>
      </c>
      <c r="L310">
        <v>0</v>
      </c>
      <c r="M310" t="s">
        <v>2063</v>
      </c>
      <c r="N310" t="s">
        <v>2797</v>
      </c>
    </row>
    <row r="311" spans="1:14" x14ac:dyDescent="0.25">
      <c r="A311">
        <v>310</v>
      </c>
      <c r="B311" t="s">
        <v>2798</v>
      </c>
      <c r="C311" t="s">
        <v>1431</v>
      </c>
      <c r="D311">
        <v>0</v>
      </c>
      <c r="E311">
        <v>40</v>
      </c>
      <c r="F311" t="s">
        <v>177</v>
      </c>
      <c r="G311" t="s">
        <v>1327</v>
      </c>
      <c r="H311">
        <v>100</v>
      </c>
      <c r="I311">
        <v>30</v>
      </c>
      <c r="J311">
        <v>0</v>
      </c>
      <c r="K311">
        <v>0</v>
      </c>
      <c r="L311">
        <v>1</v>
      </c>
      <c r="M311" t="s">
        <v>2063</v>
      </c>
      <c r="N311" t="s">
        <v>2799</v>
      </c>
    </row>
    <row r="312" spans="1:14" x14ac:dyDescent="0.25">
      <c r="A312">
        <v>311</v>
      </c>
      <c r="B312" t="s">
        <v>2800</v>
      </c>
      <c r="C312" t="s">
        <v>1337</v>
      </c>
      <c r="D312">
        <v>0</v>
      </c>
      <c r="E312">
        <v>40</v>
      </c>
      <c r="F312" t="s">
        <v>177</v>
      </c>
      <c r="G312" t="s">
        <v>1327</v>
      </c>
      <c r="H312">
        <v>100</v>
      </c>
      <c r="I312">
        <v>35</v>
      </c>
      <c r="J312">
        <v>0</v>
      </c>
      <c r="K312">
        <v>0</v>
      </c>
      <c r="L312">
        <v>0</v>
      </c>
      <c r="M312" t="s">
        <v>2063</v>
      </c>
      <c r="N312" t="s">
        <v>2801</v>
      </c>
    </row>
    <row r="313" spans="1:14" x14ac:dyDescent="0.25">
      <c r="A313">
        <v>312</v>
      </c>
      <c r="B313" t="s">
        <v>2802</v>
      </c>
      <c r="C313" t="s">
        <v>1506</v>
      </c>
      <c r="D313">
        <v>11</v>
      </c>
      <c r="E313">
        <v>50</v>
      </c>
      <c r="F313" t="s">
        <v>177</v>
      </c>
      <c r="G313" t="s">
        <v>1341</v>
      </c>
      <c r="H313">
        <v>100</v>
      </c>
      <c r="I313">
        <v>15</v>
      </c>
      <c r="J313">
        <v>30</v>
      </c>
      <c r="K313">
        <v>0</v>
      </c>
      <c r="L313">
        <v>0</v>
      </c>
      <c r="M313" t="s">
        <v>2803</v>
      </c>
      <c r="N313" t="s">
        <v>2804</v>
      </c>
    </row>
    <row r="314" spans="1:14" x14ac:dyDescent="0.25">
      <c r="A314">
        <v>313</v>
      </c>
      <c r="B314" t="s">
        <v>2805</v>
      </c>
      <c r="C314" t="s">
        <v>1788</v>
      </c>
      <c r="D314" t="s">
        <v>2225</v>
      </c>
      <c r="E314">
        <v>35</v>
      </c>
      <c r="F314" t="s">
        <v>177</v>
      </c>
      <c r="G314" t="s">
        <v>1327</v>
      </c>
      <c r="H314">
        <v>90</v>
      </c>
      <c r="I314">
        <v>10</v>
      </c>
      <c r="J314">
        <v>0</v>
      </c>
      <c r="K314">
        <v>0</v>
      </c>
      <c r="L314">
        <v>0</v>
      </c>
      <c r="M314" t="s">
        <v>2063</v>
      </c>
      <c r="N314" t="s">
        <v>2806</v>
      </c>
    </row>
    <row r="315" spans="1:14" x14ac:dyDescent="0.25">
      <c r="A315">
        <v>314</v>
      </c>
      <c r="B315" t="s">
        <v>2807</v>
      </c>
      <c r="C315" t="s">
        <v>1694</v>
      </c>
      <c r="D315" t="s">
        <v>2808</v>
      </c>
      <c r="E315">
        <v>30</v>
      </c>
      <c r="F315" t="s">
        <v>177</v>
      </c>
      <c r="G315" t="s">
        <v>1327</v>
      </c>
      <c r="H315">
        <v>100</v>
      </c>
      <c r="I315">
        <v>10</v>
      </c>
      <c r="J315">
        <v>0</v>
      </c>
      <c r="K315">
        <v>0</v>
      </c>
      <c r="L315">
        <v>2</v>
      </c>
      <c r="M315" t="s">
        <v>2809</v>
      </c>
      <c r="N315" t="s">
        <v>2810</v>
      </c>
    </row>
    <row r="316" spans="1:14" x14ac:dyDescent="0.25">
      <c r="A316">
        <v>315</v>
      </c>
      <c r="B316" t="s">
        <v>2811</v>
      </c>
      <c r="C316" t="s">
        <v>1871</v>
      </c>
      <c r="D316" t="s">
        <v>2099</v>
      </c>
      <c r="E316">
        <v>25</v>
      </c>
      <c r="F316" t="s">
        <v>177</v>
      </c>
      <c r="G316" t="s">
        <v>1327</v>
      </c>
      <c r="H316">
        <v>85</v>
      </c>
      <c r="I316">
        <v>10</v>
      </c>
      <c r="J316">
        <v>0</v>
      </c>
      <c r="K316">
        <v>0</v>
      </c>
      <c r="L316">
        <v>0</v>
      </c>
      <c r="M316" t="s">
        <v>2063</v>
      </c>
      <c r="N316" t="s">
        <v>2812</v>
      </c>
    </row>
    <row r="317" spans="1:14" x14ac:dyDescent="0.25">
      <c r="A317">
        <v>316</v>
      </c>
      <c r="B317" t="s">
        <v>2813</v>
      </c>
      <c r="C317" t="s">
        <v>1432</v>
      </c>
      <c r="D317">
        <v>93</v>
      </c>
      <c r="E317">
        <v>20</v>
      </c>
      <c r="F317" t="s">
        <v>193</v>
      </c>
      <c r="G317" t="s">
        <v>1327</v>
      </c>
      <c r="H317">
        <v>100</v>
      </c>
      <c r="I317">
        <v>20</v>
      </c>
      <c r="J317">
        <v>0</v>
      </c>
      <c r="K317">
        <v>0</v>
      </c>
      <c r="L317">
        <v>0</v>
      </c>
      <c r="M317" t="s">
        <v>2063</v>
      </c>
      <c r="N317" t="s">
        <v>2814</v>
      </c>
    </row>
    <row r="318" spans="1:14" x14ac:dyDescent="0.25">
      <c r="A318">
        <v>317</v>
      </c>
      <c r="B318" t="s">
        <v>2815</v>
      </c>
      <c r="C318" t="s">
        <v>1560</v>
      </c>
      <c r="D318">
        <v>110</v>
      </c>
      <c r="E318">
        <v>20</v>
      </c>
      <c r="F318" t="s">
        <v>177</v>
      </c>
      <c r="G318" t="s">
        <v>1327</v>
      </c>
      <c r="H318">
        <v>100</v>
      </c>
      <c r="I318">
        <v>40</v>
      </c>
      <c r="J318">
        <v>0</v>
      </c>
      <c r="K318">
        <v>0</v>
      </c>
      <c r="L318">
        <v>0</v>
      </c>
      <c r="M318" t="s">
        <v>2063</v>
      </c>
      <c r="N318" t="s">
        <v>2816</v>
      </c>
    </row>
    <row r="319" spans="1:14" x14ac:dyDescent="0.25">
      <c r="A319">
        <v>318</v>
      </c>
      <c r="B319" t="s">
        <v>2817</v>
      </c>
      <c r="C319" t="s">
        <v>1464</v>
      </c>
      <c r="D319" t="s">
        <v>2099</v>
      </c>
      <c r="E319">
        <v>20</v>
      </c>
      <c r="F319" t="s">
        <v>177</v>
      </c>
      <c r="G319" t="s">
        <v>1327</v>
      </c>
      <c r="H319">
        <v>100</v>
      </c>
      <c r="I319">
        <v>15</v>
      </c>
      <c r="J319">
        <v>0</v>
      </c>
      <c r="K319">
        <v>0</v>
      </c>
      <c r="L319">
        <v>0</v>
      </c>
      <c r="M319" t="s">
        <v>2074</v>
      </c>
      <c r="N319" t="s">
        <v>2100</v>
      </c>
    </row>
    <row r="320" spans="1:14" x14ac:dyDescent="0.25">
      <c r="A320">
        <v>319</v>
      </c>
      <c r="B320" t="s">
        <v>2818</v>
      </c>
      <c r="C320" t="s">
        <v>1330</v>
      </c>
      <c r="D320" t="s">
        <v>2099</v>
      </c>
      <c r="E320">
        <v>18</v>
      </c>
      <c r="F320" t="s">
        <v>177</v>
      </c>
      <c r="G320" t="s">
        <v>1327</v>
      </c>
      <c r="H320">
        <v>85</v>
      </c>
      <c r="I320">
        <v>15</v>
      </c>
      <c r="J320">
        <v>0</v>
      </c>
      <c r="K320">
        <v>0</v>
      </c>
      <c r="L320">
        <v>0</v>
      </c>
      <c r="M320" t="s">
        <v>2254</v>
      </c>
      <c r="N320" t="s">
        <v>2819</v>
      </c>
    </row>
    <row r="321" spans="1:14" x14ac:dyDescent="0.25">
      <c r="A321">
        <v>320</v>
      </c>
      <c r="B321" t="s">
        <v>2820</v>
      </c>
      <c r="C321" t="s">
        <v>1487</v>
      </c>
      <c r="D321" t="s">
        <v>2099</v>
      </c>
      <c r="E321">
        <v>18</v>
      </c>
      <c r="F321" t="s">
        <v>193</v>
      </c>
      <c r="G321" t="s">
        <v>1327</v>
      </c>
      <c r="H321">
        <v>80</v>
      </c>
      <c r="I321">
        <v>15</v>
      </c>
      <c r="J321">
        <v>0</v>
      </c>
      <c r="K321">
        <v>0</v>
      </c>
      <c r="L321">
        <v>0</v>
      </c>
      <c r="M321" t="s">
        <v>2063</v>
      </c>
      <c r="N321" t="s">
        <v>2821</v>
      </c>
    </row>
    <row r="322" spans="1:14" x14ac:dyDescent="0.25">
      <c r="A322">
        <v>321</v>
      </c>
      <c r="B322" t="s">
        <v>2822</v>
      </c>
      <c r="C322" t="s">
        <v>1473</v>
      </c>
      <c r="D322" t="s">
        <v>2099</v>
      </c>
      <c r="E322">
        <v>15</v>
      </c>
      <c r="F322" t="s">
        <v>193</v>
      </c>
      <c r="G322" t="s">
        <v>1327</v>
      </c>
      <c r="H322">
        <v>85</v>
      </c>
      <c r="I322">
        <v>20</v>
      </c>
      <c r="J322">
        <v>0</v>
      </c>
      <c r="K322">
        <v>0</v>
      </c>
      <c r="L322">
        <v>0</v>
      </c>
      <c r="M322" t="s">
        <v>2242</v>
      </c>
      <c r="N322" t="s">
        <v>2823</v>
      </c>
    </row>
    <row r="323" spans="1:14" x14ac:dyDescent="0.25">
      <c r="A323">
        <v>322</v>
      </c>
      <c r="B323" t="s">
        <v>2824</v>
      </c>
      <c r="C323" t="s">
        <v>1349</v>
      </c>
      <c r="D323" t="s">
        <v>2393</v>
      </c>
      <c r="E323">
        <v>15</v>
      </c>
      <c r="F323" t="s">
        <v>177</v>
      </c>
      <c r="G323" t="s">
        <v>1327</v>
      </c>
      <c r="H323">
        <v>85</v>
      </c>
      <c r="I323">
        <v>20</v>
      </c>
      <c r="J323">
        <v>0</v>
      </c>
      <c r="K323">
        <v>0</v>
      </c>
      <c r="L323">
        <v>0</v>
      </c>
      <c r="M323" t="s">
        <v>2063</v>
      </c>
      <c r="N323" t="s">
        <v>2825</v>
      </c>
    </row>
    <row r="324" spans="1:14" x14ac:dyDescent="0.25">
      <c r="A324">
        <v>323</v>
      </c>
      <c r="B324" t="s">
        <v>2826</v>
      </c>
      <c r="C324" t="s">
        <v>1329</v>
      </c>
      <c r="D324" t="s">
        <v>2099</v>
      </c>
      <c r="E324">
        <v>15</v>
      </c>
      <c r="F324" t="s">
        <v>177</v>
      </c>
      <c r="G324" t="s">
        <v>1327</v>
      </c>
      <c r="H324">
        <v>85</v>
      </c>
      <c r="I324">
        <v>10</v>
      </c>
      <c r="J324">
        <v>0</v>
      </c>
      <c r="K324">
        <v>0</v>
      </c>
      <c r="L324">
        <v>0</v>
      </c>
      <c r="M324" t="s">
        <v>2063</v>
      </c>
      <c r="N324" t="s">
        <v>2827</v>
      </c>
    </row>
    <row r="325" spans="1:14" x14ac:dyDescent="0.25">
      <c r="A325">
        <v>324</v>
      </c>
      <c r="B325" t="s">
        <v>2828</v>
      </c>
      <c r="C325" t="s">
        <v>1360</v>
      </c>
      <c r="D325" t="s">
        <v>2099</v>
      </c>
      <c r="E325">
        <v>15</v>
      </c>
      <c r="F325" t="s">
        <v>193</v>
      </c>
      <c r="G325" t="s">
        <v>1327</v>
      </c>
      <c r="H325">
        <v>85</v>
      </c>
      <c r="I325">
        <v>20</v>
      </c>
      <c r="J325">
        <v>0</v>
      </c>
      <c r="K325">
        <v>0</v>
      </c>
      <c r="L325">
        <v>0</v>
      </c>
      <c r="M325" t="s">
        <v>2063</v>
      </c>
      <c r="N325" t="s">
        <v>2829</v>
      </c>
    </row>
    <row r="326" spans="1:14" x14ac:dyDescent="0.25">
      <c r="A326">
        <v>325</v>
      </c>
      <c r="B326" t="s">
        <v>2830</v>
      </c>
      <c r="C326" t="s">
        <v>1364</v>
      </c>
      <c r="D326" t="s">
        <v>2393</v>
      </c>
      <c r="E326">
        <v>15</v>
      </c>
      <c r="F326" t="s">
        <v>177</v>
      </c>
      <c r="G326" t="s">
        <v>1327</v>
      </c>
      <c r="H326">
        <v>90</v>
      </c>
      <c r="I326">
        <v>20</v>
      </c>
      <c r="J326">
        <v>0</v>
      </c>
      <c r="K326">
        <v>0</v>
      </c>
      <c r="L326">
        <v>0</v>
      </c>
      <c r="M326" t="s">
        <v>2063</v>
      </c>
      <c r="N326" t="s">
        <v>2831</v>
      </c>
    </row>
    <row r="327" spans="1:14" x14ac:dyDescent="0.25">
      <c r="A327">
        <v>326</v>
      </c>
      <c r="B327" t="s">
        <v>2832</v>
      </c>
      <c r="C327" t="s">
        <v>1465</v>
      </c>
      <c r="D327">
        <v>44</v>
      </c>
      <c r="E327">
        <v>10</v>
      </c>
      <c r="F327" t="s">
        <v>177</v>
      </c>
      <c r="G327" t="s">
        <v>1327</v>
      </c>
      <c r="H327">
        <v>100</v>
      </c>
      <c r="I327">
        <v>35</v>
      </c>
      <c r="J327">
        <v>10</v>
      </c>
      <c r="K327">
        <v>0</v>
      </c>
      <c r="L327">
        <v>0</v>
      </c>
      <c r="M327" t="s">
        <v>2063</v>
      </c>
      <c r="N327" t="s">
        <v>2833</v>
      </c>
    </row>
    <row r="328" spans="1:14" x14ac:dyDescent="0.25">
      <c r="A328">
        <v>327</v>
      </c>
      <c r="B328" t="s">
        <v>2834</v>
      </c>
      <c r="C328" t="s">
        <v>1450</v>
      </c>
      <c r="D328" t="s">
        <v>2835</v>
      </c>
      <c r="E328">
        <v>1</v>
      </c>
      <c r="F328" t="s">
        <v>177</v>
      </c>
      <c r="G328" t="s">
        <v>1327</v>
      </c>
      <c r="H328">
        <v>0</v>
      </c>
      <c r="I328">
        <v>10</v>
      </c>
      <c r="J328">
        <v>0</v>
      </c>
      <c r="K328">
        <v>10</v>
      </c>
      <c r="L328">
        <v>1</v>
      </c>
      <c r="M328" t="s">
        <v>2353</v>
      </c>
      <c r="N328" t="s">
        <v>2836</v>
      </c>
    </row>
    <row r="329" spans="1:14" x14ac:dyDescent="0.25">
      <c r="A329">
        <v>328</v>
      </c>
      <c r="B329" t="s">
        <v>2837</v>
      </c>
      <c r="C329" t="s">
        <v>1792</v>
      </c>
      <c r="D329" t="s">
        <v>2838</v>
      </c>
      <c r="E329">
        <v>1</v>
      </c>
      <c r="F329" t="s">
        <v>177</v>
      </c>
      <c r="G329" t="s">
        <v>1327</v>
      </c>
      <c r="H329">
        <v>100</v>
      </c>
      <c r="I329">
        <v>5</v>
      </c>
      <c r="J329">
        <v>0</v>
      </c>
      <c r="K329">
        <v>0</v>
      </c>
      <c r="L329">
        <v>0</v>
      </c>
      <c r="M329" t="s">
        <v>2063</v>
      </c>
      <c r="N329" t="s">
        <v>2839</v>
      </c>
    </row>
    <row r="330" spans="1:14" x14ac:dyDescent="0.25">
      <c r="A330">
        <v>329</v>
      </c>
      <c r="B330" t="s">
        <v>2840</v>
      </c>
      <c r="C330" t="s">
        <v>1613</v>
      </c>
      <c r="D330" t="s">
        <v>2841</v>
      </c>
      <c r="E330">
        <v>1</v>
      </c>
      <c r="F330" t="s">
        <v>177</v>
      </c>
      <c r="G330" t="s">
        <v>1327</v>
      </c>
      <c r="H330">
        <v>100</v>
      </c>
      <c r="I330">
        <v>5</v>
      </c>
      <c r="J330">
        <v>0</v>
      </c>
      <c r="K330">
        <v>0</v>
      </c>
      <c r="L330">
        <v>0</v>
      </c>
      <c r="M330" t="s">
        <v>2063</v>
      </c>
      <c r="N330" t="s">
        <v>2842</v>
      </c>
    </row>
    <row r="331" spans="1:14" x14ac:dyDescent="0.25">
      <c r="A331">
        <v>330</v>
      </c>
      <c r="B331" t="s">
        <v>2843</v>
      </c>
      <c r="C331" t="s">
        <v>1507</v>
      </c>
      <c r="D331">
        <v>98</v>
      </c>
      <c r="E331">
        <v>1</v>
      </c>
      <c r="F331" t="s">
        <v>193</v>
      </c>
      <c r="G331" t="s">
        <v>1327</v>
      </c>
      <c r="H331">
        <v>100</v>
      </c>
      <c r="I331">
        <v>15</v>
      </c>
      <c r="J331">
        <v>0</v>
      </c>
      <c r="K331">
        <v>0</v>
      </c>
      <c r="L331">
        <v>0</v>
      </c>
      <c r="M331" t="s">
        <v>2063</v>
      </c>
      <c r="N331" t="s">
        <v>2844</v>
      </c>
    </row>
    <row r="332" spans="1:14" x14ac:dyDescent="0.25">
      <c r="A332">
        <v>331</v>
      </c>
      <c r="B332" t="s">
        <v>2845</v>
      </c>
      <c r="C332" t="s">
        <v>1549</v>
      </c>
      <c r="D332" t="s">
        <v>2846</v>
      </c>
      <c r="E332">
        <v>1</v>
      </c>
      <c r="F332" t="s">
        <v>193</v>
      </c>
      <c r="G332" t="s">
        <v>1327</v>
      </c>
      <c r="H332">
        <v>100</v>
      </c>
      <c r="I332">
        <v>20</v>
      </c>
      <c r="J332">
        <v>0</v>
      </c>
      <c r="K332">
        <v>0</v>
      </c>
      <c r="L332">
        <v>0</v>
      </c>
      <c r="M332" t="s">
        <v>2063</v>
      </c>
      <c r="N332" t="s">
        <v>2847</v>
      </c>
    </row>
    <row r="333" spans="1:14" x14ac:dyDescent="0.25">
      <c r="A333">
        <v>332</v>
      </c>
      <c r="B333" t="s">
        <v>2848</v>
      </c>
      <c r="C333" t="s">
        <v>1339</v>
      </c>
      <c r="D333">
        <v>70</v>
      </c>
      <c r="E333">
        <v>1</v>
      </c>
      <c r="F333" t="s">
        <v>177</v>
      </c>
      <c r="G333" t="s">
        <v>1327</v>
      </c>
      <c r="H333">
        <v>30</v>
      </c>
      <c r="I333">
        <v>5</v>
      </c>
      <c r="J333">
        <v>0</v>
      </c>
      <c r="K333">
        <v>0</v>
      </c>
      <c r="L333">
        <v>0</v>
      </c>
      <c r="M333" t="s">
        <v>2080</v>
      </c>
      <c r="N333" t="s">
        <v>2849</v>
      </c>
    </row>
    <row r="334" spans="1:14" x14ac:dyDescent="0.25">
      <c r="A334">
        <v>333</v>
      </c>
      <c r="B334" t="s">
        <v>2850</v>
      </c>
      <c r="C334" t="s">
        <v>1567</v>
      </c>
      <c r="D334">
        <v>90</v>
      </c>
      <c r="E334">
        <v>1</v>
      </c>
      <c r="F334" t="s">
        <v>177</v>
      </c>
      <c r="G334" t="s">
        <v>1341</v>
      </c>
      <c r="H334">
        <v>100</v>
      </c>
      <c r="I334">
        <v>15</v>
      </c>
      <c r="J334">
        <v>0</v>
      </c>
      <c r="K334">
        <v>0</v>
      </c>
      <c r="L334">
        <v>0</v>
      </c>
      <c r="M334" t="s">
        <v>2074</v>
      </c>
      <c r="N334" t="s">
        <v>2851</v>
      </c>
    </row>
    <row r="335" spans="1:14" x14ac:dyDescent="0.25">
      <c r="A335">
        <v>334</v>
      </c>
      <c r="B335" t="s">
        <v>2852</v>
      </c>
      <c r="C335" t="s">
        <v>1361</v>
      </c>
      <c r="D335">
        <v>70</v>
      </c>
      <c r="E335">
        <v>1</v>
      </c>
      <c r="F335" t="s">
        <v>177</v>
      </c>
      <c r="G335" t="s">
        <v>1327</v>
      </c>
      <c r="H335">
        <v>30</v>
      </c>
      <c r="I335">
        <v>5</v>
      </c>
      <c r="J335">
        <v>0</v>
      </c>
      <c r="K335">
        <v>0</v>
      </c>
      <c r="L335">
        <v>0</v>
      </c>
      <c r="M335" t="s">
        <v>2080</v>
      </c>
      <c r="N335" t="s">
        <v>2853</v>
      </c>
    </row>
    <row r="336" spans="1:14" x14ac:dyDescent="0.25">
      <c r="A336">
        <v>335</v>
      </c>
      <c r="B336" t="s">
        <v>2854</v>
      </c>
      <c r="C336" t="s">
        <v>1693</v>
      </c>
      <c r="D336">
        <v>96</v>
      </c>
      <c r="E336">
        <v>1</v>
      </c>
      <c r="F336" t="s">
        <v>177</v>
      </c>
      <c r="G336" t="s">
        <v>1327</v>
      </c>
      <c r="H336">
        <v>100</v>
      </c>
      <c r="I336">
        <v>15</v>
      </c>
      <c r="J336">
        <v>0</v>
      </c>
      <c r="K336">
        <v>0</v>
      </c>
      <c r="L336">
        <v>0</v>
      </c>
      <c r="M336" t="s">
        <v>2165</v>
      </c>
      <c r="N336" t="s">
        <v>2855</v>
      </c>
    </row>
    <row r="337" spans="1:14" x14ac:dyDescent="0.25">
      <c r="A337">
        <v>336</v>
      </c>
      <c r="B337" t="s">
        <v>2856</v>
      </c>
      <c r="C337" t="s">
        <v>1548</v>
      </c>
      <c r="D337">
        <v>94</v>
      </c>
      <c r="E337">
        <v>1</v>
      </c>
      <c r="F337" t="s">
        <v>177</v>
      </c>
      <c r="G337" t="s">
        <v>1327</v>
      </c>
      <c r="H337">
        <v>90</v>
      </c>
      <c r="I337">
        <v>15</v>
      </c>
      <c r="J337">
        <v>0</v>
      </c>
      <c r="K337">
        <v>0</v>
      </c>
      <c r="L337">
        <v>0</v>
      </c>
      <c r="M337" t="s">
        <v>2165</v>
      </c>
      <c r="N337" t="s">
        <v>2857</v>
      </c>
    </row>
    <row r="338" spans="1:14" x14ac:dyDescent="0.25">
      <c r="A338">
        <v>337</v>
      </c>
      <c r="B338" t="s">
        <v>2858</v>
      </c>
      <c r="C338" t="s">
        <v>1547</v>
      </c>
      <c r="D338">
        <v>89</v>
      </c>
      <c r="E338">
        <v>1</v>
      </c>
      <c r="F338" t="s">
        <v>177</v>
      </c>
      <c r="G338" t="s">
        <v>1327</v>
      </c>
      <c r="H338">
        <v>100</v>
      </c>
      <c r="I338">
        <v>20</v>
      </c>
      <c r="J338">
        <v>0</v>
      </c>
      <c r="K338">
        <v>0</v>
      </c>
      <c r="L338">
        <v>0</v>
      </c>
      <c r="M338" t="s">
        <v>2063</v>
      </c>
      <c r="N338" t="s">
        <v>2859</v>
      </c>
    </row>
    <row r="339" spans="1:14" x14ac:dyDescent="0.25">
      <c r="A339">
        <v>338</v>
      </c>
      <c r="B339" t="s">
        <v>2860</v>
      </c>
      <c r="C339" t="s">
        <v>1380</v>
      </c>
      <c r="D339" t="s">
        <v>2861</v>
      </c>
      <c r="E339">
        <v>1</v>
      </c>
      <c r="F339" t="s">
        <v>177</v>
      </c>
      <c r="G339" t="s">
        <v>1341</v>
      </c>
      <c r="H339">
        <v>90</v>
      </c>
      <c r="I339">
        <v>20</v>
      </c>
      <c r="J339">
        <v>0</v>
      </c>
      <c r="K339">
        <v>0</v>
      </c>
      <c r="L339">
        <v>0</v>
      </c>
      <c r="M339" t="s">
        <v>2074</v>
      </c>
      <c r="N339" t="s">
        <v>2862</v>
      </c>
    </row>
    <row r="340" spans="1:14" x14ac:dyDescent="0.25">
      <c r="A340">
        <v>339</v>
      </c>
      <c r="B340" t="s">
        <v>2863</v>
      </c>
      <c r="C340" t="s">
        <v>1585</v>
      </c>
      <c r="D340">
        <v>113</v>
      </c>
      <c r="E340">
        <v>1</v>
      </c>
      <c r="F340" t="s">
        <v>177</v>
      </c>
      <c r="G340" t="s">
        <v>1341</v>
      </c>
      <c r="H340">
        <v>100</v>
      </c>
      <c r="I340">
        <v>10</v>
      </c>
      <c r="J340">
        <v>0</v>
      </c>
      <c r="K340">
        <v>0</v>
      </c>
      <c r="L340">
        <v>0</v>
      </c>
      <c r="M340" t="s">
        <v>2864</v>
      </c>
      <c r="N340" t="s">
        <v>2865</v>
      </c>
    </row>
    <row r="341" spans="1:14" x14ac:dyDescent="0.25">
      <c r="A341">
        <v>340</v>
      </c>
      <c r="B341" t="s">
        <v>2866</v>
      </c>
      <c r="C341" t="s">
        <v>1495</v>
      </c>
      <c r="D341" t="s">
        <v>2867</v>
      </c>
      <c r="E341">
        <v>1</v>
      </c>
      <c r="F341" t="s">
        <v>177</v>
      </c>
      <c r="G341" t="s">
        <v>1327</v>
      </c>
      <c r="H341">
        <v>90</v>
      </c>
      <c r="I341">
        <v>10</v>
      </c>
      <c r="J341">
        <v>0</v>
      </c>
      <c r="K341">
        <v>0</v>
      </c>
      <c r="L341">
        <v>0</v>
      </c>
      <c r="M341" t="s">
        <v>2063</v>
      </c>
      <c r="N341" t="s">
        <v>2868</v>
      </c>
    </row>
    <row r="342" spans="1:14" x14ac:dyDescent="0.25">
      <c r="A342">
        <v>341</v>
      </c>
      <c r="B342" t="s">
        <v>2869</v>
      </c>
      <c r="C342" t="s">
        <v>1706</v>
      </c>
      <c r="D342">
        <v>97</v>
      </c>
      <c r="E342">
        <v>1</v>
      </c>
      <c r="F342" t="s">
        <v>177</v>
      </c>
      <c r="G342" t="s">
        <v>1341</v>
      </c>
      <c r="H342">
        <v>0</v>
      </c>
      <c r="I342">
        <v>5</v>
      </c>
      <c r="J342">
        <v>0</v>
      </c>
      <c r="K342">
        <v>0</v>
      </c>
      <c r="L342">
        <v>0</v>
      </c>
      <c r="M342" t="s">
        <v>2063</v>
      </c>
      <c r="N342" t="s">
        <v>2870</v>
      </c>
    </row>
    <row r="343" spans="1:14" x14ac:dyDescent="0.25">
      <c r="A343">
        <v>342</v>
      </c>
      <c r="B343" t="s">
        <v>2871</v>
      </c>
      <c r="C343" t="s">
        <v>1708</v>
      </c>
      <c r="D343" t="s">
        <v>2838</v>
      </c>
      <c r="E343">
        <v>1</v>
      </c>
      <c r="F343" t="s">
        <v>177</v>
      </c>
      <c r="G343" t="s">
        <v>1341</v>
      </c>
      <c r="H343">
        <v>100</v>
      </c>
      <c r="I343">
        <v>5</v>
      </c>
      <c r="J343">
        <v>0</v>
      </c>
      <c r="K343">
        <v>0</v>
      </c>
      <c r="L343">
        <v>0</v>
      </c>
      <c r="M343" t="s">
        <v>2063</v>
      </c>
      <c r="N343" t="s">
        <v>2872</v>
      </c>
    </row>
    <row r="344" spans="1:14" x14ac:dyDescent="0.25">
      <c r="A344">
        <v>343</v>
      </c>
      <c r="B344" t="s">
        <v>2873</v>
      </c>
      <c r="C344" t="s">
        <v>1697</v>
      </c>
      <c r="D344">
        <v>37</v>
      </c>
      <c r="E344">
        <v>0</v>
      </c>
      <c r="F344" t="s">
        <v>177</v>
      </c>
      <c r="G344" t="s">
        <v>1343</v>
      </c>
      <c r="H344">
        <v>0</v>
      </c>
      <c r="I344">
        <v>30</v>
      </c>
      <c r="J344">
        <v>0</v>
      </c>
      <c r="K344">
        <v>200</v>
      </c>
      <c r="L344">
        <v>0</v>
      </c>
      <c r="N344" t="s">
        <v>2874</v>
      </c>
    </row>
    <row r="345" spans="1:14" x14ac:dyDescent="0.25">
      <c r="A345">
        <v>344</v>
      </c>
      <c r="B345" t="s">
        <v>2875</v>
      </c>
      <c r="C345" t="s">
        <v>1825</v>
      </c>
      <c r="D345" t="s">
        <v>2876</v>
      </c>
      <c r="E345">
        <v>0</v>
      </c>
      <c r="F345" t="s">
        <v>177</v>
      </c>
      <c r="G345" t="s">
        <v>1343</v>
      </c>
      <c r="H345">
        <v>0</v>
      </c>
      <c r="I345">
        <v>15</v>
      </c>
      <c r="J345">
        <v>0</v>
      </c>
      <c r="K345">
        <v>0</v>
      </c>
      <c r="L345">
        <v>0</v>
      </c>
      <c r="N345" t="s">
        <v>2877</v>
      </c>
    </row>
    <row r="346" spans="1:14" x14ac:dyDescent="0.25">
      <c r="A346">
        <v>345</v>
      </c>
      <c r="B346" t="s">
        <v>2878</v>
      </c>
      <c r="C346" t="s">
        <v>1604</v>
      </c>
      <c r="D346" t="s">
        <v>2879</v>
      </c>
      <c r="E346">
        <v>0</v>
      </c>
      <c r="F346" t="s">
        <v>177</v>
      </c>
      <c r="G346" t="s">
        <v>1343</v>
      </c>
      <c r="H346">
        <v>0</v>
      </c>
      <c r="I346">
        <v>20</v>
      </c>
      <c r="J346">
        <v>0</v>
      </c>
      <c r="K346">
        <v>10</v>
      </c>
      <c r="L346">
        <v>0</v>
      </c>
      <c r="N346" t="s">
        <v>2880</v>
      </c>
    </row>
    <row r="347" spans="1:14" x14ac:dyDescent="0.25">
      <c r="A347">
        <v>346</v>
      </c>
      <c r="B347" t="s">
        <v>2881</v>
      </c>
      <c r="C347" t="s">
        <v>1544</v>
      </c>
      <c r="D347">
        <v>16</v>
      </c>
      <c r="E347">
        <v>0</v>
      </c>
      <c r="F347" t="s">
        <v>177</v>
      </c>
      <c r="G347" t="s">
        <v>1343</v>
      </c>
      <c r="H347">
        <v>100</v>
      </c>
      <c r="I347">
        <v>15</v>
      </c>
      <c r="J347">
        <v>0</v>
      </c>
      <c r="K347">
        <v>0</v>
      </c>
      <c r="L347">
        <v>0</v>
      </c>
      <c r="M347" t="s">
        <v>2116</v>
      </c>
      <c r="N347" t="s">
        <v>2882</v>
      </c>
    </row>
    <row r="348" spans="1:14" x14ac:dyDescent="0.25">
      <c r="A348">
        <v>347</v>
      </c>
      <c r="B348" t="s">
        <v>2883</v>
      </c>
      <c r="C348" t="s">
        <v>1557</v>
      </c>
      <c r="D348" t="s">
        <v>2884</v>
      </c>
      <c r="E348">
        <v>0</v>
      </c>
      <c r="F348" t="s">
        <v>177</v>
      </c>
      <c r="G348" t="s">
        <v>1343</v>
      </c>
      <c r="H348">
        <v>0</v>
      </c>
      <c r="I348">
        <v>40</v>
      </c>
      <c r="J348">
        <v>0</v>
      </c>
      <c r="K348">
        <v>10</v>
      </c>
      <c r="L348">
        <v>0</v>
      </c>
      <c r="N348" t="s">
        <v>2885</v>
      </c>
    </row>
    <row r="349" spans="1:14" x14ac:dyDescent="0.25">
      <c r="A349">
        <v>348</v>
      </c>
      <c r="B349" t="s">
        <v>2886</v>
      </c>
      <c r="C349" t="s">
        <v>1518</v>
      </c>
      <c r="D349" t="s">
        <v>2887</v>
      </c>
      <c r="E349">
        <v>0</v>
      </c>
      <c r="F349" t="s">
        <v>193</v>
      </c>
      <c r="G349" t="s">
        <v>1343</v>
      </c>
      <c r="H349">
        <v>0</v>
      </c>
      <c r="I349">
        <v>10</v>
      </c>
      <c r="J349">
        <v>0</v>
      </c>
      <c r="K349">
        <v>10</v>
      </c>
      <c r="L349">
        <v>0</v>
      </c>
      <c r="M349" t="s">
        <v>2103</v>
      </c>
      <c r="N349" t="s">
        <v>2888</v>
      </c>
    </row>
    <row r="350" spans="1:14" x14ac:dyDescent="0.25">
      <c r="A350">
        <v>349</v>
      </c>
      <c r="B350" t="s">
        <v>2889</v>
      </c>
      <c r="C350" t="s">
        <v>1846</v>
      </c>
      <c r="D350" t="s">
        <v>2890</v>
      </c>
      <c r="E350">
        <v>0</v>
      </c>
      <c r="F350" t="s">
        <v>177</v>
      </c>
      <c r="G350" t="s">
        <v>1343</v>
      </c>
      <c r="H350">
        <v>0</v>
      </c>
      <c r="I350">
        <v>15</v>
      </c>
      <c r="J350">
        <v>0</v>
      </c>
      <c r="K350">
        <v>0</v>
      </c>
      <c r="L350">
        <v>0</v>
      </c>
      <c r="M350" t="s">
        <v>2165</v>
      </c>
      <c r="N350" t="s">
        <v>2891</v>
      </c>
    </row>
    <row r="351" spans="1:14" x14ac:dyDescent="0.25">
      <c r="A351">
        <v>350</v>
      </c>
      <c r="B351" t="s">
        <v>2892</v>
      </c>
      <c r="C351" t="s">
        <v>1665</v>
      </c>
      <c r="D351" t="s">
        <v>2115</v>
      </c>
      <c r="E351">
        <v>0</v>
      </c>
      <c r="F351" t="s">
        <v>177</v>
      </c>
      <c r="G351" t="s">
        <v>1343</v>
      </c>
      <c r="H351">
        <v>0</v>
      </c>
      <c r="I351">
        <v>5</v>
      </c>
      <c r="J351">
        <v>0</v>
      </c>
      <c r="K351">
        <v>0</v>
      </c>
      <c r="L351">
        <v>0</v>
      </c>
      <c r="M351" t="s">
        <v>2116</v>
      </c>
      <c r="N351" t="s">
        <v>2893</v>
      </c>
    </row>
    <row r="352" spans="1:14" x14ac:dyDescent="0.25">
      <c r="A352">
        <v>351</v>
      </c>
      <c r="B352" t="s">
        <v>2894</v>
      </c>
      <c r="C352" t="s">
        <v>1623</v>
      </c>
      <c r="D352">
        <v>60</v>
      </c>
      <c r="E352">
        <v>0</v>
      </c>
      <c r="F352" t="s">
        <v>177</v>
      </c>
      <c r="G352" t="s">
        <v>1343</v>
      </c>
      <c r="H352">
        <v>0</v>
      </c>
      <c r="I352">
        <v>20</v>
      </c>
      <c r="J352">
        <v>0</v>
      </c>
      <c r="K352">
        <v>10</v>
      </c>
      <c r="L352">
        <v>0</v>
      </c>
      <c r="M352" t="s">
        <v>2103</v>
      </c>
      <c r="N352" t="s">
        <v>2895</v>
      </c>
    </row>
    <row r="353" spans="1:14" x14ac:dyDescent="0.25">
      <c r="A353">
        <v>352</v>
      </c>
      <c r="B353" t="s">
        <v>2896</v>
      </c>
      <c r="C353" t="s">
        <v>1775</v>
      </c>
      <c r="D353" t="s">
        <v>2897</v>
      </c>
      <c r="E353">
        <v>0</v>
      </c>
      <c r="F353" t="s">
        <v>177</v>
      </c>
      <c r="G353" t="s">
        <v>1343</v>
      </c>
      <c r="H353">
        <v>100</v>
      </c>
      <c r="I353">
        <v>20</v>
      </c>
      <c r="J353">
        <v>0</v>
      </c>
      <c r="K353">
        <v>4</v>
      </c>
      <c r="L353">
        <v>0</v>
      </c>
      <c r="M353" t="s">
        <v>2116</v>
      </c>
      <c r="N353" t="s">
        <v>2898</v>
      </c>
    </row>
    <row r="354" spans="1:14" x14ac:dyDescent="0.25">
      <c r="A354">
        <v>353</v>
      </c>
      <c r="B354" t="s">
        <v>2899</v>
      </c>
      <c r="C354" t="s">
        <v>2900</v>
      </c>
      <c r="D354" t="s">
        <v>2488</v>
      </c>
      <c r="E354">
        <v>0</v>
      </c>
      <c r="F354" t="s">
        <v>192</v>
      </c>
      <c r="G354" t="s">
        <v>1343</v>
      </c>
      <c r="H354">
        <v>100</v>
      </c>
      <c r="I354">
        <v>20</v>
      </c>
      <c r="J354">
        <v>0</v>
      </c>
      <c r="K354">
        <v>0</v>
      </c>
      <c r="L354">
        <v>0</v>
      </c>
      <c r="M354" t="s">
        <v>2116</v>
      </c>
      <c r="N354" t="s">
        <v>2901</v>
      </c>
    </row>
    <row r="355" spans="1:14" x14ac:dyDescent="0.25">
      <c r="A355">
        <v>354</v>
      </c>
      <c r="B355" t="s">
        <v>2902</v>
      </c>
      <c r="C355" t="s">
        <v>1493</v>
      </c>
      <c r="D355" t="s">
        <v>2903</v>
      </c>
      <c r="E355">
        <v>0</v>
      </c>
      <c r="F355" t="s">
        <v>177</v>
      </c>
      <c r="G355" t="s">
        <v>1343</v>
      </c>
      <c r="H355">
        <v>0</v>
      </c>
      <c r="I355">
        <v>30</v>
      </c>
      <c r="J355">
        <v>0</v>
      </c>
      <c r="K355">
        <v>10</v>
      </c>
      <c r="L355">
        <v>0</v>
      </c>
      <c r="M355" t="s">
        <v>2103</v>
      </c>
      <c r="N355" t="s">
        <v>2904</v>
      </c>
    </row>
    <row r="356" spans="1:14" x14ac:dyDescent="0.25">
      <c r="A356">
        <v>355</v>
      </c>
      <c r="B356" t="s">
        <v>2905</v>
      </c>
      <c r="C356" t="s">
        <v>1508</v>
      </c>
      <c r="D356" t="s">
        <v>2906</v>
      </c>
      <c r="E356">
        <v>0</v>
      </c>
      <c r="F356" t="s">
        <v>177</v>
      </c>
      <c r="G356" t="s">
        <v>1343</v>
      </c>
      <c r="H356">
        <v>0</v>
      </c>
      <c r="I356">
        <v>30</v>
      </c>
      <c r="J356">
        <v>0</v>
      </c>
      <c r="K356">
        <v>0</v>
      </c>
      <c r="L356">
        <v>0</v>
      </c>
      <c r="N356" t="s">
        <v>2907</v>
      </c>
    </row>
    <row r="357" spans="1:14" x14ac:dyDescent="0.25">
      <c r="A357">
        <v>356</v>
      </c>
      <c r="B357" t="s">
        <v>2908</v>
      </c>
      <c r="C357" t="s">
        <v>1713</v>
      </c>
      <c r="D357" t="s">
        <v>2909</v>
      </c>
      <c r="E357">
        <v>0</v>
      </c>
      <c r="F357" t="s">
        <v>177</v>
      </c>
      <c r="G357" t="s">
        <v>1343</v>
      </c>
      <c r="H357">
        <v>0</v>
      </c>
      <c r="I357">
        <v>20</v>
      </c>
      <c r="J357">
        <v>0</v>
      </c>
      <c r="K357">
        <v>10</v>
      </c>
      <c r="L357">
        <v>0</v>
      </c>
      <c r="N357" t="s">
        <v>2910</v>
      </c>
    </row>
    <row r="358" spans="1:14" x14ac:dyDescent="0.25">
      <c r="A358">
        <v>357</v>
      </c>
      <c r="B358" t="s">
        <v>2911</v>
      </c>
      <c r="C358" t="s">
        <v>1444</v>
      </c>
      <c r="D358" t="s">
        <v>2912</v>
      </c>
      <c r="E358">
        <v>0</v>
      </c>
      <c r="F358" t="s">
        <v>177</v>
      </c>
      <c r="G358" t="s">
        <v>1343</v>
      </c>
      <c r="H358">
        <v>0</v>
      </c>
      <c r="I358">
        <v>40</v>
      </c>
      <c r="J358">
        <v>0</v>
      </c>
      <c r="K358">
        <v>10</v>
      </c>
      <c r="L358">
        <v>0</v>
      </c>
      <c r="M358" t="s">
        <v>2103</v>
      </c>
      <c r="N358" t="s">
        <v>2913</v>
      </c>
    </row>
    <row r="359" spans="1:14" x14ac:dyDescent="0.25">
      <c r="A359">
        <v>358</v>
      </c>
      <c r="B359" t="s">
        <v>2914</v>
      </c>
      <c r="C359" t="s">
        <v>1381</v>
      </c>
      <c r="D359" t="s">
        <v>2915</v>
      </c>
      <c r="E359">
        <v>0</v>
      </c>
      <c r="F359" t="s">
        <v>177</v>
      </c>
      <c r="G359" t="s">
        <v>1343</v>
      </c>
      <c r="H359">
        <v>100</v>
      </c>
      <c r="I359">
        <v>20</v>
      </c>
      <c r="J359">
        <v>0</v>
      </c>
      <c r="K359">
        <v>0</v>
      </c>
      <c r="L359">
        <v>0</v>
      </c>
      <c r="M359" t="s">
        <v>2116</v>
      </c>
      <c r="N359" t="s">
        <v>2916</v>
      </c>
    </row>
    <row r="360" spans="1:14" x14ac:dyDescent="0.25">
      <c r="A360">
        <v>359</v>
      </c>
      <c r="B360" t="s">
        <v>2917</v>
      </c>
      <c r="C360" t="s">
        <v>1437</v>
      </c>
      <c r="D360">
        <v>22</v>
      </c>
      <c r="E360">
        <v>0</v>
      </c>
      <c r="F360" t="s">
        <v>177</v>
      </c>
      <c r="G360" t="s">
        <v>1343</v>
      </c>
      <c r="H360">
        <v>0</v>
      </c>
      <c r="I360">
        <v>15</v>
      </c>
      <c r="J360">
        <v>0</v>
      </c>
      <c r="K360">
        <v>10</v>
      </c>
      <c r="L360">
        <v>0</v>
      </c>
      <c r="M360" t="s">
        <v>2103</v>
      </c>
      <c r="N360" t="s">
        <v>2918</v>
      </c>
    </row>
    <row r="361" spans="1:14" x14ac:dyDescent="0.25">
      <c r="A361">
        <v>360</v>
      </c>
      <c r="B361" t="s">
        <v>2919</v>
      </c>
      <c r="C361" t="s">
        <v>1558</v>
      </c>
      <c r="D361" t="s">
        <v>2920</v>
      </c>
      <c r="E361">
        <v>0</v>
      </c>
      <c r="F361" t="s">
        <v>177</v>
      </c>
      <c r="G361" t="s">
        <v>1343</v>
      </c>
      <c r="H361">
        <v>100</v>
      </c>
      <c r="I361">
        <v>5</v>
      </c>
      <c r="J361">
        <v>0</v>
      </c>
      <c r="K361">
        <v>0</v>
      </c>
      <c r="L361">
        <v>0</v>
      </c>
      <c r="M361" t="s">
        <v>2116</v>
      </c>
      <c r="N361" t="s">
        <v>2921</v>
      </c>
    </row>
    <row r="362" spans="1:14" x14ac:dyDescent="0.25">
      <c r="A362">
        <v>361</v>
      </c>
      <c r="B362" t="s">
        <v>2922</v>
      </c>
      <c r="C362" t="s">
        <v>1534</v>
      </c>
      <c r="D362" s="15">
        <v>0</v>
      </c>
      <c r="E362">
        <v>0</v>
      </c>
      <c r="F362" t="s">
        <v>177</v>
      </c>
      <c r="G362" t="s">
        <v>1343</v>
      </c>
      <c r="H362">
        <v>0</v>
      </c>
      <c r="I362">
        <v>10</v>
      </c>
      <c r="J362">
        <v>0</v>
      </c>
      <c r="K362">
        <v>10</v>
      </c>
      <c r="L362">
        <v>3</v>
      </c>
      <c r="N362" t="s">
        <v>2923</v>
      </c>
    </row>
    <row r="363" spans="1:14" x14ac:dyDescent="0.25">
      <c r="A363">
        <v>362</v>
      </c>
      <c r="B363" t="s">
        <v>2924</v>
      </c>
      <c r="C363" t="s">
        <v>1824</v>
      </c>
      <c r="D363">
        <v>66</v>
      </c>
      <c r="E363">
        <v>0</v>
      </c>
      <c r="F363" t="s">
        <v>177</v>
      </c>
      <c r="G363" t="s">
        <v>1343</v>
      </c>
      <c r="H363">
        <v>100</v>
      </c>
      <c r="I363">
        <v>15</v>
      </c>
      <c r="J363">
        <v>0</v>
      </c>
      <c r="K363">
        <v>0</v>
      </c>
      <c r="L363">
        <v>0</v>
      </c>
      <c r="M363" t="s">
        <v>2116</v>
      </c>
      <c r="N363" t="s">
        <v>2925</v>
      </c>
    </row>
    <row r="364" spans="1:14" x14ac:dyDescent="0.25">
      <c r="A364">
        <v>363</v>
      </c>
      <c r="B364" t="s">
        <v>2926</v>
      </c>
      <c r="C364" t="s">
        <v>1481</v>
      </c>
      <c r="D364">
        <v>47</v>
      </c>
      <c r="E364">
        <v>0</v>
      </c>
      <c r="F364" t="s">
        <v>177</v>
      </c>
      <c r="G364" t="s">
        <v>1343</v>
      </c>
      <c r="H364">
        <v>100</v>
      </c>
      <c r="I364">
        <v>20</v>
      </c>
      <c r="J364">
        <v>0</v>
      </c>
      <c r="K364">
        <v>0</v>
      </c>
      <c r="L364">
        <v>0</v>
      </c>
      <c r="M364" t="s">
        <v>2116</v>
      </c>
      <c r="N364" t="s">
        <v>2927</v>
      </c>
    </row>
    <row r="365" spans="1:14" x14ac:dyDescent="0.25">
      <c r="A365">
        <v>364</v>
      </c>
      <c r="B365" t="s">
        <v>2928</v>
      </c>
      <c r="C365" t="s">
        <v>1449</v>
      </c>
      <c r="D365">
        <v>23</v>
      </c>
      <c r="E365">
        <v>0</v>
      </c>
      <c r="F365" t="s">
        <v>177</v>
      </c>
      <c r="G365" t="s">
        <v>1343</v>
      </c>
      <c r="H365">
        <v>0</v>
      </c>
      <c r="I365">
        <v>30</v>
      </c>
      <c r="J365">
        <v>0</v>
      </c>
      <c r="K365">
        <v>10</v>
      </c>
      <c r="L365">
        <v>0</v>
      </c>
      <c r="M365" t="s">
        <v>2103</v>
      </c>
      <c r="N365" t="s">
        <v>2929</v>
      </c>
    </row>
    <row r="366" spans="1:14" x14ac:dyDescent="0.25">
      <c r="A366">
        <v>365</v>
      </c>
      <c r="B366" t="s">
        <v>2930</v>
      </c>
      <c r="C366" t="s">
        <v>1596</v>
      </c>
      <c r="D366">
        <v>117</v>
      </c>
      <c r="E366">
        <v>0</v>
      </c>
      <c r="F366" t="s">
        <v>177</v>
      </c>
      <c r="G366" t="s">
        <v>1343</v>
      </c>
      <c r="H366">
        <v>0</v>
      </c>
      <c r="I366">
        <v>20</v>
      </c>
      <c r="J366">
        <v>0</v>
      </c>
      <c r="K366">
        <v>10</v>
      </c>
      <c r="L366">
        <v>2</v>
      </c>
      <c r="N366" t="s">
        <v>2931</v>
      </c>
    </row>
    <row r="367" spans="1:14" x14ac:dyDescent="0.25">
      <c r="A367">
        <v>366</v>
      </c>
      <c r="B367" t="s">
        <v>2932</v>
      </c>
      <c r="C367" t="s">
        <v>1524</v>
      </c>
      <c r="D367" t="s">
        <v>2933</v>
      </c>
      <c r="E367">
        <v>0</v>
      </c>
      <c r="F367" t="s">
        <v>177</v>
      </c>
      <c r="G367" t="s">
        <v>1343</v>
      </c>
      <c r="H367">
        <v>0</v>
      </c>
      <c r="I367">
        <v>40</v>
      </c>
      <c r="J367">
        <v>0</v>
      </c>
      <c r="K367">
        <v>0</v>
      </c>
      <c r="L367">
        <v>0</v>
      </c>
      <c r="M367" t="s">
        <v>2116</v>
      </c>
      <c r="N367" t="s">
        <v>2934</v>
      </c>
    </row>
    <row r="368" spans="1:14" x14ac:dyDescent="0.25">
      <c r="A368">
        <v>367</v>
      </c>
      <c r="B368" t="s">
        <v>2935</v>
      </c>
      <c r="C368" t="s">
        <v>1470</v>
      </c>
      <c r="D368">
        <v>7</v>
      </c>
      <c r="E368">
        <v>0</v>
      </c>
      <c r="F368" t="s">
        <v>193</v>
      </c>
      <c r="G368" t="s">
        <v>1343</v>
      </c>
      <c r="H368">
        <v>100</v>
      </c>
      <c r="I368">
        <v>30</v>
      </c>
      <c r="J368">
        <v>0</v>
      </c>
      <c r="K368">
        <v>0</v>
      </c>
      <c r="L368">
        <v>0</v>
      </c>
      <c r="M368" t="s">
        <v>2116</v>
      </c>
      <c r="N368" t="s">
        <v>2936</v>
      </c>
    </row>
    <row r="369" spans="1:14" x14ac:dyDescent="0.25">
      <c r="A369">
        <v>368</v>
      </c>
      <c r="B369" t="s">
        <v>2937</v>
      </c>
      <c r="C369" t="s">
        <v>1376</v>
      </c>
      <c r="D369">
        <v>42</v>
      </c>
      <c r="E369">
        <v>0</v>
      </c>
      <c r="F369" t="s">
        <v>193</v>
      </c>
      <c r="G369" t="s">
        <v>1343</v>
      </c>
      <c r="H369">
        <v>100</v>
      </c>
      <c r="I369">
        <v>40</v>
      </c>
      <c r="J369">
        <v>0</v>
      </c>
      <c r="K369">
        <v>4</v>
      </c>
      <c r="L369">
        <v>0</v>
      </c>
      <c r="M369" t="s">
        <v>2589</v>
      </c>
      <c r="N369" t="s">
        <v>2938</v>
      </c>
    </row>
    <row r="370" spans="1:14" x14ac:dyDescent="0.25">
      <c r="A370">
        <v>369</v>
      </c>
      <c r="B370" t="s">
        <v>2939</v>
      </c>
      <c r="C370" t="s">
        <v>1406</v>
      </c>
      <c r="D370" s="15">
        <v>28</v>
      </c>
      <c r="E370">
        <v>0</v>
      </c>
      <c r="F370" t="s">
        <v>177</v>
      </c>
      <c r="G370" t="s">
        <v>1343</v>
      </c>
      <c r="H370">
        <v>0</v>
      </c>
      <c r="I370">
        <v>20</v>
      </c>
      <c r="J370">
        <v>0</v>
      </c>
      <c r="K370">
        <v>10</v>
      </c>
      <c r="L370">
        <v>0</v>
      </c>
      <c r="M370" t="s">
        <v>2103</v>
      </c>
      <c r="N370" t="s">
        <v>2940</v>
      </c>
    </row>
    <row r="371" spans="1:14" x14ac:dyDescent="0.25">
      <c r="A371">
        <v>370</v>
      </c>
      <c r="B371" t="s">
        <v>2941</v>
      </c>
      <c r="C371" t="s">
        <v>1439</v>
      </c>
      <c r="D371" t="s">
        <v>2942</v>
      </c>
      <c r="E371">
        <v>0</v>
      </c>
      <c r="F371" t="s">
        <v>177</v>
      </c>
      <c r="G371" t="s">
        <v>1343</v>
      </c>
      <c r="H371">
        <v>0</v>
      </c>
      <c r="I371">
        <v>30</v>
      </c>
      <c r="J371">
        <v>0</v>
      </c>
      <c r="K371">
        <v>10</v>
      </c>
      <c r="L371">
        <v>0</v>
      </c>
      <c r="M371" t="s">
        <v>2103</v>
      </c>
      <c r="N371" t="s">
        <v>2943</v>
      </c>
    </row>
    <row r="372" spans="1:14" x14ac:dyDescent="0.25">
      <c r="A372">
        <v>371</v>
      </c>
      <c r="B372" t="s">
        <v>2944</v>
      </c>
      <c r="C372" t="s">
        <v>1546</v>
      </c>
      <c r="D372">
        <v>19</v>
      </c>
      <c r="E372">
        <v>0</v>
      </c>
      <c r="F372" t="s">
        <v>177</v>
      </c>
      <c r="G372" t="s">
        <v>1343</v>
      </c>
      <c r="H372">
        <v>0</v>
      </c>
      <c r="I372">
        <v>5</v>
      </c>
      <c r="J372">
        <v>0</v>
      </c>
      <c r="K372">
        <v>40</v>
      </c>
      <c r="L372">
        <v>0</v>
      </c>
      <c r="M372" t="s">
        <v>2103</v>
      </c>
      <c r="N372" t="s">
        <v>2945</v>
      </c>
    </row>
    <row r="373" spans="1:14" x14ac:dyDescent="0.25">
      <c r="A373">
        <v>372</v>
      </c>
      <c r="B373" t="s">
        <v>2946</v>
      </c>
      <c r="C373" t="s">
        <v>1600</v>
      </c>
      <c r="D373" t="s">
        <v>2947</v>
      </c>
      <c r="E373">
        <v>0</v>
      </c>
      <c r="F373" t="s">
        <v>177</v>
      </c>
      <c r="G373" t="s">
        <v>1343</v>
      </c>
      <c r="H373">
        <v>0</v>
      </c>
      <c r="I373">
        <v>20</v>
      </c>
      <c r="J373">
        <v>0</v>
      </c>
      <c r="K373">
        <v>100</v>
      </c>
      <c r="L373">
        <v>5</v>
      </c>
      <c r="N373" t="s">
        <v>2948</v>
      </c>
    </row>
    <row r="374" spans="1:14" x14ac:dyDescent="0.25">
      <c r="A374">
        <v>373</v>
      </c>
      <c r="B374" t="s">
        <v>2949</v>
      </c>
      <c r="C374" t="s">
        <v>1666</v>
      </c>
      <c r="D374" t="s">
        <v>2950</v>
      </c>
      <c r="E374">
        <v>0</v>
      </c>
      <c r="F374" t="s">
        <v>193</v>
      </c>
      <c r="G374" t="s">
        <v>1343</v>
      </c>
      <c r="H374">
        <v>0</v>
      </c>
      <c r="I374">
        <v>40</v>
      </c>
      <c r="J374">
        <v>0</v>
      </c>
      <c r="K374">
        <v>10</v>
      </c>
      <c r="L374">
        <v>0</v>
      </c>
      <c r="M374" t="s">
        <v>2103</v>
      </c>
      <c r="N374" t="s">
        <v>2951</v>
      </c>
    </row>
    <row r="375" spans="1:14" x14ac:dyDescent="0.25">
      <c r="A375">
        <v>374</v>
      </c>
      <c r="B375" t="s">
        <v>2952</v>
      </c>
      <c r="C375" t="s">
        <v>1374</v>
      </c>
      <c r="D375">
        <v>43</v>
      </c>
      <c r="E375">
        <v>0</v>
      </c>
      <c r="F375" t="s">
        <v>177</v>
      </c>
      <c r="G375" t="s">
        <v>1343</v>
      </c>
      <c r="H375">
        <v>100</v>
      </c>
      <c r="I375">
        <v>30</v>
      </c>
      <c r="J375">
        <v>0</v>
      </c>
      <c r="K375">
        <v>4</v>
      </c>
      <c r="L375">
        <v>0</v>
      </c>
      <c r="M375" t="s">
        <v>2116</v>
      </c>
      <c r="N375" t="s">
        <v>2953</v>
      </c>
    </row>
    <row r="376" spans="1:14" x14ac:dyDescent="0.25">
      <c r="A376">
        <v>375</v>
      </c>
      <c r="B376" t="s">
        <v>2954</v>
      </c>
      <c r="C376" t="s">
        <v>1530</v>
      </c>
      <c r="D376" t="s">
        <v>2955</v>
      </c>
      <c r="E376">
        <v>0</v>
      </c>
      <c r="F376" t="s">
        <v>177</v>
      </c>
      <c r="G376" t="s">
        <v>1343</v>
      </c>
      <c r="H376">
        <v>0</v>
      </c>
      <c r="I376">
        <v>5</v>
      </c>
      <c r="J376">
        <v>0</v>
      </c>
      <c r="K376">
        <v>0</v>
      </c>
      <c r="L376">
        <v>0</v>
      </c>
      <c r="M376" t="s">
        <v>2165</v>
      </c>
      <c r="N376" t="s">
        <v>2956</v>
      </c>
    </row>
    <row r="377" spans="1:14" x14ac:dyDescent="0.25">
      <c r="A377">
        <v>376</v>
      </c>
      <c r="B377" t="s">
        <v>2957</v>
      </c>
      <c r="C377" t="s">
        <v>1475</v>
      </c>
      <c r="D377">
        <v>3</v>
      </c>
      <c r="E377">
        <v>0</v>
      </c>
      <c r="F377" t="s">
        <v>177</v>
      </c>
      <c r="G377" t="s">
        <v>1343</v>
      </c>
      <c r="H377">
        <v>75</v>
      </c>
      <c r="I377">
        <v>10</v>
      </c>
      <c r="J377">
        <v>0</v>
      </c>
      <c r="K377">
        <v>0</v>
      </c>
      <c r="L377">
        <v>0</v>
      </c>
      <c r="M377" t="s">
        <v>2116</v>
      </c>
      <c r="N377" t="s">
        <v>2958</v>
      </c>
    </row>
    <row r="378" spans="1:14" x14ac:dyDescent="0.25">
      <c r="A378">
        <v>377</v>
      </c>
      <c r="B378" t="s">
        <v>2959</v>
      </c>
      <c r="C378" t="s">
        <v>1711</v>
      </c>
      <c r="D378" t="s">
        <v>2960</v>
      </c>
      <c r="E378">
        <v>0</v>
      </c>
      <c r="F378" t="s">
        <v>177</v>
      </c>
      <c r="G378" t="s">
        <v>1343</v>
      </c>
      <c r="H378">
        <v>0</v>
      </c>
      <c r="I378">
        <v>30</v>
      </c>
      <c r="J378">
        <v>0</v>
      </c>
      <c r="K378">
        <v>40</v>
      </c>
      <c r="L378">
        <v>0</v>
      </c>
      <c r="M378" t="s">
        <v>2103</v>
      </c>
      <c r="N378" t="s">
        <v>2961</v>
      </c>
    </row>
    <row r="379" spans="1:14" x14ac:dyDescent="0.25">
      <c r="A379">
        <v>378</v>
      </c>
      <c r="B379" t="s">
        <v>2962</v>
      </c>
      <c r="C379" t="s">
        <v>1712</v>
      </c>
      <c r="D379" t="s">
        <v>2963</v>
      </c>
      <c r="E379">
        <v>0</v>
      </c>
      <c r="F379" t="s">
        <v>177</v>
      </c>
      <c r="G379" t="s">
        <v>1343</v>
      </c>
      <c r="H379">
        <v>0</v>
      </c>
      <c r="I379">
        <v>20</v>
      </c>
      <c r="J379">
        <v>0</v>
      </c>
      <c r="K379">
        <v>400</v>
      </c>
      <c r="L379">
        <v>0</v>
      </c>
      <c r="M379" t="s">
        <v>2964</v>
      </c>
      <c r="N379" t="s">
        <v>2965</v>
      </c>
    </row>
    <row r="380" spans="1:14" x14ac:dyDescent="0.25">
      <c r="A380">
        <v>379</v>
      </c>
      <c r="B380" t="s">
        <v>2966</v>
      </c>
      <c r="C380" t="s">
        <v>1543</v>
      </c>
      <c r="D380" t="s">
        <v>2115</v>
      </c>
      <c r="E380">
        <v>0</v>
      </c>
      <c r="F380" t="s">
        <v>177</v>
      </c>
      <c r="G380" t="s">
        <v>1343</v>
      </c>
      <c r="H380">
        <v>0</v>
      </c>
      <c r="I380">
        <v>5</v>
      </c>
      <c r="J380">
        <v>0</v>
      </c>
      <c r="K380">
        <v>0</v>
      </c>
      <c r="L380">
        <v>0</v>
      </c>
      <c r="M380" t="s">
        <v>2116</v>
      </c>
      <c r="N380" t="s">
        <v>2967</v>
      </c>
    </row>
    <row r="381" spans="1:14" x14ac:dyDescent="0.25">
      <c r="A381">
        <v>380</v>
      </c>
      <c r="B381" t="s">
        <v>2968</v>
      </c>
      <c r="C381" t="s">
        <v>1451</v>
      </c>
      <c r="D381" t="s">
        <v>2969</v>
      </c>
      <c r="E381">
        <v>0</v>
      </c>
      <c r="F381" t="s">
        <v>177</v>
      </c>
      <c r="G381" t="s">
        <v>1343</v>
      </c>
      <c r="H381">
        <v>0</v>
      </c>
      <c r="I381">
        <v>10</v>
      </c>
      <c r="J381">
        <v>0</v>
      </c>
      <c r="K381">
        <v>10</v>
      </c>
      <c r="L381">
        <v>0</v>
      </c>
      <c r="N381" t="s">
        <v>2970</v>
      </c>
    </row>
    <row r="382" spans="1:14" x14ac:dyDescent="0.25">
      <c r="A382">
        <v>381</v>
      </c>
      <c r="B382" t="s">
        <v>2971</v>
      </c>
      <c r="C382" t="s">
        <v>1538</v>
      </c>
      <c r="D382" t="s">
        <v>2106</v>
      </c>
      <c r="E382">
        <v>0</v>
      </c>
      <c r="F382" t="s">
        <v>177</v>
      </c>
      <c r="G382" t="s">
        <v>1343</v>
      </c>
      <c r="H382">
        <v>0</v>
      </c>
      <c r="I382">
        <v>10</v>
      </c>
      <c r="J382">
        <v>0</v>
      </c>
      <c r="K382">
        <v>10</v>
      </c>
      <c r="L382">
        <v>0</v>
      </c>
      <c r="M382" t="s">
        <v>2103</v>
      </c>
      <c r="N382" t="s">
        <v>2972</v>
      </c>
    </row>
    <row r="383" spans="1:14" x14ac:dyDescent="0.25">
      <c r="A383">
        <v>382</v>
      </c>
      <c r="B383" t="s">
        <v>2973</v>
      </c>
      <c r="C383" t="s">
        <v>1435</v>
      </c>
      <c r="D383" t="s">
        <v>2974</v>
      </c>
      <c r="E383">
        <v>0</v>
      </c>
      <c r="F383" t="s">
        <v>177</v>
      </c>
      <c r="G383" t="s">
        <v>1343</v>
      </c>
      <c r="H383">
        <v>0</v>
      </c>
      <c r="I383">
        <v>10</v>
      </c>
      <c r="J383">
        <v>0</v>
      </c>
      <c r="K383">
        <v>0</v>
      </c>
      <c r="L383">
        <v>0</v>
      </c>
      <c r="M383" t="s">
        <v>2964</v>
      </c>
      <c r="N383" t="s">
        <v>2975</v>
      </c>
    </row>
    <row r="384" spans="1:14" x14ac:dyDescent="0.25">
      <c r="A384">
        <v>383</v>
      </c>
      <c r="B384" t="s">
        <v>2976</v>
      </c>
      <c r="C384" t="s">
        <v>1503</v>
      </c>
      <c r="D384" t="s">
        <v>2955</v>
      </c>
      <c r="E384">
        <v>0</v>
      </c>
      <c r="F384" t="s">
        <v>177</v>
      </c>
      <c r="G384" t="s">
        <v>1343</v>
      </c>
      <c r="H384">
        <v>0</v>
      </c>
      <c r="I384">
        <v>5</v>
      </c>
      <c r="J384">
        <v>0</v>
      </c>
      <c r="K384">
        <v>0</v>
      </c>
      <c r="L384">
        <v>0</v>
      </c>
      <c r="M384" t="s">
        <v>2165</v>
      </c>
      <c r="N384" t="s">
        <v>2977</v>
      </c>
    </row>
    <row r="385" spans="1:14" x14ac:dyDescent="0.25">
      <c r="A385">
        <v>384</v>
      </c>
      <c r="B385" t="s">
        <v>2978</v>
      </c>
      <c r="C385" t="s">
        <v>1440</v>
      </c>
      <c r="D385">
        <v>34</v>
      </c>
      <c r="E385">
        <v>0</v>
      </c>
      <c r="F385" t="s">
        <v>177</v>
      </c>
      <c r="G385" t="s">
        <v>1343</v>
      </c>
      <c r="H385">
        <v>0</v>
      </c>
      <c r="I385">
        <v>10</v>
      </c>
      <c r="J385">
        <v>0</v>
      </c>
      <c r="K385">
        <v>10</v>
      </c>
      <c r="L385">
        <v>0</v>
      </c>
      <c r="M385" t="s">
        <v>2103</v>
      </c>
      <c r="N385" t="s">
        <v>2979</v>
      </c>
    </row>
    <row r="386" spans="1:14" x14ac:dyDescent="0.25">
      <c r="A386">
        <v>385</v>
      </c>
      <c r="B386" t="s">
        <v>2980</v>
      </c>
      <c r="C386" t="s">
        <v>2981</v>
      </c>
      <c r="D386" t="s">
        <v>2604</v>
      </c>
      <c r="E386">
        <v>0</v>
      </c>
      <c r="F386" t="s">
        <v>192</v>
      </c>
      <c r="G386" t="s">
        <v>1343</v>
      </c>
      <c r="H386">
        <v>0</v>
      </c>
      <c r="I386">
        <v>5</v>
      </c>
      <c r="J386">
        <v>0</v>
      </c>
      <c r="K386">
        <v>10</v>
      </c>
      <c r="L386">
        <v>0</v>
      </c>
      <c r="M386" t="s">
        <v>2103</v>
      </c>
      <c r="N386" t="s">
        <v>2605</v>
      </c>
    </row>
    <row r="387" spans="1:14" x14ac:dyDescent="0.25">
      <c r="A387">
        <v>386</v>
      </c>
      <c r="B387" t="s">
        <v>2982</v>
      </c>
      <c r="C387" t="s">
        <v>1565</v>
      </c>
      <c r="D387" t="s">
        <v>2604</v>
      </c>
      <c r="E387">
        <v>0</v>
      </c>
      <c r="F387" t="s">
        <v>177</v>
      </c>
      <c r="G387" t="s">
        <v>1343</v>
      </c>
      <c r="H387">
        <v>0</v>
      </c>
      <c r="I387">
        <v>5</v>
      </c>
      <c r="J387">
        <v>0</v>
      </c>
      <c r="K387">
        <v>10</v>
      </c>
      <c r="L387">
        <v>0</v>
      </c>
      <c r="M387" t="s">
        <v>2103</v>
      </c>
      <c r="N387" t="s">
        <v>2605</v>
      </c>
    </row>
    <row r="388" spans="1:14" x14ac:dyDescent="0.25">
      <c r="A388">
        <v>387</v>
      </c>
      <c r="B388" t="s">
        <v>2983</v>
      </c>
      <c r="C388" t="s">
        <v>1597</v>
      </c>
      <c r="D388" t="s">
        <v>2984</v>
      </c>
      <c r="E388">
        <v>0</v>
      </c>
      <c r="F388" t="s">
        <v>177</v>
      </c>
      <c r="G388" t="s">
        <v>1343</v>
      </c>
      <c r="H388">
        <v>0</v>
      </c>
      <c r="I388">
        <v>20</v>
      </c>
      <c r="J388">
        <v>0</v>
      </c>
      <c r="K388">
        <v>1</v>
      </c>
      <c r="L388">
        <v>0</v>
      </c>
      <c r="N388" t="s">
        <v>2985</v>
      </c>
    </row>
    <row r="389" spans="1:14" x14ac:dyDescent="0.25">
      <c r="A389">
        <v>388</v>
      </c>
      <c r="B389" t="s">
        <v>2986</v>
      </c>
      <c r="C389" t="s">
        <v>1646</v>
      </c>
      <c r="D389" t="s">
        <v>2933</v>
      </c>
      <c r="E389">
        <v>0</v>
      </c>
      <c r="F389" t="s">
        <v>177</v>
      </c>
      <c r="G389" t="s">
        <v>1343</v>
      </c>
      <c r="H389">
        <v>0</v>
      </c>
      <c r="I389">
        <v>40</v>
      </c>
      <c r="J389">
        <v>0</v>
      </c>
      <c r="K389">
        <v>0</v>
      </c>
      <c r="L389">
        <v>0</v>
      </c>
      <c r="M389" t="s">
        <v>2116</v>
      </c>
      <c r="N389" t="s">
        <v>2987</v>
      </c>
    </row>
    <row r="390" spans="1:14" x14ac:dyDescent="0.25">
      <c r="A390">
        <v>389</v>
      </c>
      <c r="B390" t="s">
        <v>2988</v>
      </c>
      <c r="C390" t="s">
        <v>1551</v>
      </c>
      <c r="D390" t="s">
        <v>2989</v>
      </c>
      <c r="E390">
        <v>0</v>
      </c>
      <c r="F390" t="s">
        <v>177</v>
      </c>
      <c r="G390" t="s">
        <v>1343</v>
      </c>
      <c r="H390">
        <v>0</v>
      </c>
      <c r="I390">
        <v>20</v>
      </c>
      <c r="J390">
        <v>0</v>
      </c>
      <c r="K390">
        <v>0</v>
      </c>
      <c r="L390">
        <v>0</v>
      </c>
      <c r="M390" t="s">
        <v>2165</v>
      </c>
      <c r="N390" t="s">
        <v>2990</v>
      </c>
    </row>
    <row r="391" spans="1:14" x14ac:dyDescent="0.25">
      <c r="A391">
        <v>390</v>
      </c>
      <c r="B391" t="s">
        <v>2991</v>
      </c>
      <c r="C391" t="s">
        <v>1526</v>
      </c>
      <c r="D391" s="15">
        <v>0</v>
      </c>
      <c r="E391">
        <v>0</v>
      </c>
      <c r="F391" t="s">
        <v>177</v>
      </c>
      <c r="G391" t="s">
        <v>1343</v>
      </c>
      <c r="H391">
        <v>0</v>
      </c>
      <c r="I391">
        <v>5</v>
      </c>
      <c r="J391">
        <v>0</v>
      </c>
      <c r="K391">
        <v>20</v>
      </c>
      <c r="L391">
        <v>0</v>
      </c>
      <c r="M391" t="s">
        <v>2992</v>
      </c>
      <c r="N391" t="s">
        <v>2993</v>
      </c>
    </row>
    <row r="392" spans="1:14" x14ac:dyDescent="0.25">
      <c r="A392">
        <v>391</v>
      </c>
      <c r="B392" t="s">
        <v>2994</v>
      </c>
      <c r="C392" t="s">
        <v>1514</v>
      </c>
      <c r="D392" t="s">
        <v>2368</v>
      </c>
      <c r="E392">
        <v>0</v>
      </c>
      <c r="F392" t="s">
        <v>177</v>
      </c>
      <c r="G392" t="s">
        <v>1343</v>
      </c>
      <c r="H392">
        <v>0</v>
      </c>
      <c r="I392">
        <v>10</v>
      </c>
      <c r="J392">
        <v>0</v>
      </c>
      <c r="K392">
        <v>10</v>
      </c>
      <c r="L392">
        <v>4</v>
      </c>
      <c r="N392" t="s">
        <v>2369</v>
      </c>
    </row>
    <row r="393" spans="1:14" x14ac:dyDescent="0.25">
      <c r="A393">
        <v>392</v>
      </c>
      <c r="B393" t="s">
        <v>2995</v>
      </c>
      <c r="C393" t="s">
        <v>1574</v>
      </c>
      <c r="D393">
        <v>55</v>
      </c>
      <c r="E393">
        <v>0</v>
      </c>
      <c r="F393" t="s">
        <v>177</v>
      </c>
      <c r="G393" t="s">
        <v>1343</v>
      </c>
      <c r="H393">
        <v>0</v>
      </c>
      <c r="I393">
        <v>10</v>
      </c>
      <c r="J393">
        <v>0</v>
      </c>
      <c r="K393">
        <v>0</v>
      </c>
      <c r="L393">
        <v>0</v>
      </c>
      <c r="M393" t="s">
        <v>2996</v>
      </c>
      <c r="N393" t="s">
        <v>2997</v>
      </c>
    </row>
    <row r="394" spans="1:14" x14ac:dyDescent="0.25">
      <c r="A394">
        <v>393</v>
      </c>
      <c r="B394" t="s">
        <v>2998</v>
      </c>
      <c r="C394" t="s">
        <v>1438</v>
      </c>
      <c r="D394" t="s">
        <v>2106</v>
      </c>
      <c r="E394">
        <v>0</v>
      </c>
      <c r="F394" t="s">
        <v>177</v>
      </c>
      <c r="G394" t="s">
        <v>1343</v>
      </c>
      <c r="H394">
        <v>0</v>
      </c>
      <c r="I394">
        <v>10</v>
      </c>
      <c r="J394">
        <v>0</v>
      </c>
      <c r="K394">
        <v>10</v>
      </c>
      <c r="L394">
        <v>0</v>
      </c>
      <c r="M394" t="s">
        <v>2103</v>
      </c>
      <c r="N394" t="s">
        <v>2999</v>
      </c>
    </row>
    <row r="395" spans="1:14" x14ac:dyDescent="0.25">
      <c r="A395">
        <v>394</v>
      </c>
      <c r="B395" t="s">
        <v>3000</v>
      </c>
      <c r="C395" t="s">
        <v>1608</v>
      </c>
      <c r="D395" t="s">
        <v>3001</v>
      </c>
      <c r="E395">
        <v>0</v>
      </c>
      <c r="F395" t="s">
        <v>177</v>
      </c>
      <c r="G395" t="s">
        <v>1343</v>
      </c>
      <c r="H395">
        <v>0</v>
      </c>
      <c r="I395">
        <v>10</v>
      </c>
      <c r="J395">
        <v>0</v>
      </c>
      <c r="K395">
        <v>10</v>
      </c>
      <c r="L395">
        <v>0</v>
      </c>
      <c r="M395" t="s">
        <v>2103</v>
      </c>
      <c r="N395" t="s">
        <v>3002</v>
      </c>
    </row>
    <row r="396" spans="1:14" x14ac:dyDescent="0.25">
      <c r="A396">
        <v>395</v>
      </c>
      <c r="B396" t="s">
        <v>3003</v>
      </c>
      <c r="C396" t="s">
        <v>1843</v>
      </c>
      <c r="D396">
        <v>62</v>
      </c>
      <c r="E396">
        <v>0</v>
      </c>
      <c r="F396" t="s">
        <v>177</v>
      </c>
      <c r="G396" t="s">
        <v>1343</v>
      </c>
      <c r="H396">
        <v>0</v>
      </c>
      <c r="I396">
        <v>15</v>
      </c>
      <c r="J396">
        <v>0</v>
      </c>
      <c r="K396">
        <v>0</v>
      </c>
      <c r="L396">
        <v>0</v>
      </c>
      <c r="M396" t="s">
        <v>3004</v>
      </c>
      <c r="N396" t="s">
        <v>3005</v>
      </c>
    </row>
    <row r="397" spans="1:14" x14ac:dyDescent="0.25">
      <c r="A397">
        <v>396</v>
      </c>
      <c r="B397" t="s">
        <v>3006</v>
      </c>
      <c r="C397" t="s">
        <v>1617</v>
      </c>
      <c r="D397">
        <v>18</v>
      </c>
      <c r="E397">
        <v>0</v>
      </c>
      <c r="F397" t="s">
        <v>177</v>
      </c>
      <c r="G397" t="s">
        <v>1343</v>
      </c>
      <c r="H397">
        <v>0</v>
      </c>
      <c r="I397">
        <v>20</v>
      </c>
      <c r="J397">
        <v>0</v>
      </c>
      <c r="K397">
        <v>10</v>
      </c>
      <c r="L397">
        <v>0</v>
      </c>
      <c r="M397" t="s">
        <v>2103</v>
      </c>
      <c r="N397" t="s">
        <v>3007</v>
      </c>
    </row>
    <row r="398" spans="1:14" x14ac:dyDescent="0.25">
      <c r="A398">
        <v>397</v>
      </c>
      <c r="B398" t="s">
        <v>3008</v>
      </c>
      <c r="C398" t="s">
        <v>1377</v>
      </c>
      <c r="D398" t="s">
        <v>3009</v>
      </c>
      <c r="E398">
        <v>0</v>
      </c>
      <c r="F398" t="s">
        <v>193</v>
      </c>
      <c r="G398" t="s">
        <v>1343</v>
      </c>
      <c r="H398">
        <v>0</v>
      </c>
      <c r="I398">
        <v>20</v>
      </c>
      <c r="J398">
        <v>0</v>
      </c>
      <c r="K398">
        <v>0</v>
      </c>
      <c r="L398">
        <v>-6</v>
      </c>
      <c r="M398" t="s">
        <v>2589</v>
      </c>
      <c r="N398" t="s">
        <v>3010</v>
      </c>
    </row>
    <row r="399" spans="1:14" x14ac:dyDescent="0.25">
      <c r="A399">
        <v>398</v>
      </c>
      <c r="B399" t="s">
        <v>3011</v>
      </c>
      <c r="C399" t="s">
        <v>1550</v>
      </c>
      <c r="D399" t="s">
        <v>3012</v>
      </c>
      <c r="E399">
        <v>0</v>
      </c>
      <c r="F399" t="s">
        <v>177</v>
      </c>
      <c r="G399" t="s">
        <v>1343</v>
      </c>
      <c r="H399">
        <v>0</v>
      </c>
      <c r="I399">
        <v>25</v>
      </c>
      <c r="J399">
        <v>0</v>
      </c>
      <c r="K399">
        <v>40</v>
      </c>
      <c r="L399">
        <v>0</v>
      </c>
      <c r="M399" t="s">
        <v>2103</v>
      </c>
      <c r="N399" t="s">
        <v>3013</v>
      </c>
    </row>
    <row r="400" spans="1:14" x14ac:dyDescent="0.25">
      <c r="A400">
        <v>399</v>
      </c>
      <c r="B400" t="s">
        <v>3014</v>
      </c>
      <c r="C400" t="s">
        <v>1516</v>
      </c>
      <c r="D400" t="s">
        <v>2119</v>
      </c>
      <c r="E400">
        <v>0</v>
      </c>
      <c r="F400" t="s">
        <v>177</v>
      </c>
      <c r="G400" t="s">
        <v>1343</v>
      </c>
      <c r="H400">
        <v>100</v>
      </c>
      <c r="I400">
        <v>10</v>
      </c>
      <c r="J400">
        <v>0</v>
      </c>
      <c r="K400">
        <v>0</v>
      </c>
      <c r="L400">
        <v>0</v>
      </c>
      <c r="M400" t="s">
        <v>2116</v>
      </c>
      <c r="N400" t="s">
        <v>3015</v>
      </c>
    </row>
    <row r="401" spans="1:14" x14ac:dyDescent="0.25">
      <c r="A401">
        <v>400</v>
      </c>
      <c r="B401" t="s">
        <v>3016</v>
      </c>
      <c r="C401" t="s">
        <v>1436</v>
      </c>
      <c r="D401" t="s">
        <v>3017</v>
      </c>
      <c r="E401">
        <v>0</v>
      </c>
      <c r="F401" t="s">
        <v>177</v>
      </c>
      <c r="G401" t="s">
        <v>1343</v>
      </c>
      <c r="H401">
        <v>85</v>
      </c>
      <c r="I401">
        <v>40</v>
      </c>
      <c r="J401">
        <v>0</v>
      </c>
      <c r="K401">
        <v>0</v>
      </c>
      <c r="L401">
        <v>0</v>
      </c>
      <c r="M401" t="s">
        <v>2589</v>
      </c>
      <c r="N401" t="s">
        <v>3018</v>
      </c>
    </row>
    <row r="402" spans="1:14" x14ac:dyDescent="0.25">
      <c r="A402">
        <v>401</v>
      </c>
      <c r="B402" t="s">
        <v>3019</v>
      </c>
      <c r="C402" t="s">
        <v>1492</v>
      </c>
      <c r="D402" t="s">
        <v>2950</v>
      </c>
      <c r="E402">
        <v>0</v>
      </c>
      <c r="F402" t="s">
        <v>177</v>
      </c>
      <c r="G402" t="s">
        <v>1343</v>
      </c>
      <c r="H402">
        <v>0</v>
      </c>
      <c r="I402">
        <v>30</v>
      </c>
      <c r="J402">
        <v>0</v>
      </c>
      <c r="K402">
        <v>10</v>
      </c>
      <c r="L402">
        <v>0</v>
      </c>
      <c r="M402" t="s">
        <v>2103</v>
      </c>
      <c r="N402" t="s">
        <v>3020</v>
      </c>
    </row>
    <row r="403" spans="1:14" x14ac:dyDescent="0.25">
      <c r="A403">
        <v>402</v>
      </c>
      <c r="B403" t="s">
        <v>3021</v>
      </c>
      <c r="C403" t="s">
        <v>1834</v>
      </c>
      <c r="D403">
        <v>35</v>
      </c>
      <c r="E403">
        <v>0</v>
      </c>
      <c r="F403" t="s">
        <v>177</v>
      </c>
      <c r="G403" t="s">
        <v>1343</v>
      </c>
      <c r="H403">
        <v>0</v>
      </c>
      <c r="I403">
        <v>15</v>
      </c>
      <c r="J403">
        <v>0</v>
      </c>
      <c r="K403">
        <v>10</v>
      </c>
      <c r="L403">
        <v>0</v>
      </c>
      <c r="M403" t="s">
        <v>2103</v>
      </c>
      <c r="N403" t="s">
        <v>3022</v>
      </c>
    </row>
    <row r="404" spans="1:14" x14ac:dyDescent="0.25">
      <c r="A404">
        <v>403</v>
      </c>
      <c r="B404" t="s">
        <v>3023</v>
      </c>
      <c r="C404" t="s">
        <v>1823</v>
      </c>
      <c r="D404">
        <v>63</v>
      </c>
      <c r="E404">
        <v>0</v>
      </c>
      <c r="F404" t="s">
        <v>177</v>
      </c>
      <c r="G404" t="s">
        <v>1343</v>
      </c>
      <c r="H404">
        <v>100</v>
      </c>
      <c r="I404">
        <v>15</v>
      </c>
      <c r="J404">
        <v>0</v>
      </c>
      <c r="K404">
        <v>0</v>
      </c>
      <c r="L404">
        <v>0</v>
      </c>
      <c r="M404" t="s">
        <v>2116</v>
      </c>
      <c r="N404" t="s">
        <v>3024</v>
      </c>
    </row>
    <row r="405" spans="1:14" x14ac:dyDescent="0.25">
      <c r="A405">
        <v>404</v>
      </c>
      <c r="B405" t="s">
        <v>3025</v>
      </c>
      <c r="C405" t="s">
        <v>1378</v>
      </c>
      <c r="D405">
        <v>3</v>
      </c>
      <c r="E405">
        <v>0</v>
      </c>
      <c r="F405" t="s">
        <v>177</v>
      </c>
      <c r="G405" t="s">
        <v>1343</v>
      </c>
      <c r="H405">
        <v>55</v>
      </c>
      <c r="I405">
        <v>15</v>
      </c>
      <c r="J405">
        <v>0</v>
      </c>
      <c r="K405">
        <v>0</v>
      </c>
      <c r="L405">
        <v>0</v>
      </c>
      <c r="M405" t="s">
        <v>2589</v>
      </c>
      <c r="N405" t="s">
        <v>3026</v>
      </c>
    </row>
    <row r="406" spans="1:14" x14ac:dyDescent="0.25">
      <c r="A406">
        <v>405</v>
      </c>
      <c r="B406" t="s">
        <v>3027</v>
      </c>
      <c r="C406" t="s">
        <v>1499</v>
      </c>
      <c r="D406" s="15" t="s">
        <v>3028</v>
      </c>
      <c r="E406">
        <v>0</v>
      </c>
      <c r="F406" t="s">
        <v>177</v>
      </c>
      <c r="G406" t="s">
        <v>1343</v>
      </c>
      <c r="H406">
        <v>0</v>
      </c>
      <c r="I406">
        <v>1</v>
      </c>
      <c r="J406">
        <v>0</v>
      </c>
      <c r="K406">
        <v>0</v>
      </c>
      <c r="L406">
        <v>0</v>
      </c>
      <c r="N406" t="s">
        <v>3029</v>
      </c>
    </row>
    <row r="407" spans="1:14" x14ac:dyDescent="0.25">
      <c r="A407">
        <v>406</v>
      </c>
      <c r="B407" t="s">
        <v>3030</v>
      </c>
      <c r="C407" t="s">
        <v>1633</v>
      </c>
      <c r="D407" t="s">
        <v>2106</v>
      </c>
      <c r="E407">
        <v>0</v>
      </c>
      <c r="F407" t="s">
        <v>177</v>
      </c>
      <c r="G407" t="s">
        <v>1343</v>
      </c>
      <c r="H407">
        <v>0</v>
      </c>
      <c r="I407">
        <v>10</v>
      </c>
      <c r="J407">
        <v>0</v>
      </c>
      <c r="K407">
        <v>10</v>
      </c>
      <c r="L407">
        <v>0</v>
      </c>
      <c r="M407" t="s">
        <v>2103</v>
      </c>
      <c r="N407" t="s">
        <v>3031</v>
      </c>
    </row>
    <row r="408" spans="1:14" x14ac:dyDescent="0.25">
      <c r="A408">
        <v>407</v>
      </c>
      <c r="B408" t="s">
        <v>3032</v>
      </c>
      <c r="C408" t="s">
        <v>1545</v>
      </c>
      <c r="D408" t="s">
        <v>3033</v>
      </c>
      <c r="E408">
        <v>0</v>
      </c>
      <c r="F408" t="s">
        <v>177</v>
      </c>
      <c r="G408" t="s">
        <v>1343</v>
      </c>
      <c r="H408">
        <v>0</v>
      </c>
      <c r="I408">
        <v>10</v>
      </c>
      <c r="J408">
        <v>0</v>
      </c>
      <c r="K408">
        <v>10</v>
      </c>
      <c r="L408">
        <v>0</v>
      </c>
      <c r="N408" t="s">
        <v>3034</v>
      </c>
    </row>
    <row r="409" spans="1:14" x14ac:dyDescent="0.25">
      <c r="A409">
        <v>408</v>
      </c>
      <c r="B409" t="s">
        <v>3035</v>
      </c>
      <c r="C409" t="s">
        <v>1441</v>
      </c>
      <c r="D409">
        <v>47</v>
      </c>
      <c r="E409">
        <v>0</v>
      </c>
      <c r="F409" t="s">
        <v>177</v>
      </c>
      <c r="G409" t="s">
        <v>1343</v>
      </c>
      <c r="H409">
        <v>100</v>
      </c>
      <c r="I409">
        <v>20</v>
      </c>
      <c r="J409">
        <v>0</v>
      </c>
      <c r="K409">
        <v>0</v>
      </c>
      <c r="L409">
        <v>0</v>
      </c>
      <c r="M409" t="s">
        <v>2116</v>
      </c>
      <c r="N409" t="s">
        <v>3036</v>
      </c>
    </row>
    <row r="410" spans="1:14" x14ac:dyDescent="0.25">
      <c r="A410">
        <v>409</v>
      </c>
      <c r="B410" t="s">
        <v>3037</v>
      </c>
      <c r="C410" t="s">
        <v>1468</v>
      </c>
      <c r="D410" t="s">
        <v>2106</v>
      </c>
      <c r="E410">
        <v>0</v>
      </c>
      <c r="F410" t="s">
        <v>177</v>
      </c>
      <c r="G410" t="s">
        <v>1343</v>
      </c>
      <c r="H410">
        <v>0</v>
      </c>
      <c r="I410">
        <v>10</v>
      </c>
      <c r="J410">
        <v>0</v>
      </c>
      <c r="K410">
        <v>10</v>
      </c>
      <c r="L410">
        <v>0</v>
      </c>
      <c r="M410" t="s">
        <v>2103</v>
      </c>
      <c r="N410" t="s">
        <v>2972</v>
      </c>
    </row>
    <row r="411" spans="1:14" x14ac:dyDescent="0.25">
      <c r="A411">
        <v>410</v>
      </c>
      <c r="B411" t="s">
        <v>3038</v>
      </c>
      <c r="C411" t="s">
        <v>1483</v>
      </c>
      <c r="D411">
        <v>1</v>
      </c>
      <c r="E411">
        <v>0</v>
      </c>
      <c r="F411" t="s">
        <v>177</v>
      </c>
      <c r="G411" t="s">
        <v>1343</v>
      </c>
      <c r="H411">
        <v>0</v>
      </c>
      <c r="I411">
        <v>40</v>
      </c>
      <c r="J411">
        <v>0</v>
      </c>
      <c r="K411">
        <v>10</v>
      </c>
      <c r="L411">
        <v>0</v>
      </c>
      <c r="N411" t="s">
        <v>3039</v>
      </c>
    </row>
    <row r="412" spans="1:14" x14ac:dyDescent="0.25">
      <c r="A412">
        <v>411</v>
      </c>
      <c r="B412" t="s">
        <v>3040</v>
      </c>
      <c r="C412" t="s">
        <v>1584</v>
      </c>
      <c r="D412">
        <v>112</v>
      </c>
      <c r="E412">
        <v>0</v>
      </c>
      <c r="F412" t="s">
        <v>177</v>
      </c>
      <c r="G412" t="s">
        <v>1343</v>
      </c>
      <c r="H412">
        <v>0</v>
      </c>
      <c r="I412">
        <v>20</v>
      </c>
      <c r="J412">
        <v>0</v>
      </c>
      <c r="K412">
        <v>10</v>
      </c>
      <c r="L412">
        <v>0</v>
      </c>
      <c r="M412" t="s">
        <v>2103</v>
      </c>
      <c r="N412" t="s">
        <v>3041</v>
      </c>
    </row>
    <row r="413" spans="1:14" x14ac:dyDescent="0.25">
      <c r="A413">
        <v>412</v>
      </c>
      <c r="B413" t="s">
        <v>3042</v>
      </c>
      <c r="C413" t="s">
        <v>1497</v>
      </c>
      <c r="D413" t="s">
        <v>3043</v>
      </c>
      <c r="E413">
        <v>0</v>
      </c>
      <c r="F413" t="s">
        <v>177</v>
      </c>
      <c r="G413" t="s">
        <v>1343</v>
      </c>
      <c r="H413">
        <v>0</v>
      </c>
      <c r="I413">
        <v>10</v>
      </c>
      <c r="J413">
        <v>0</v>
      </c>
      <c r="K413">
        <v>10</v>
      </c>
      <c r="L413">
        <v>0</v>
      </c>
      <c r="M413" t="s">
        <v>2103</v>
      </c>
      <c r="N413" t="s">
        <v>3044</v>
      </c>
    </row>
    <row r="414" spans="1:14" x14ac:dyDescent="0.25">
      <c r="A414">
        <v>413</v>
      </c>
      <c r="B414" t="s">
        <v>3045</v>
      </c>
      <c r="C414" t="s">
        <v>1379</v>
      </c>
      <c r="D414">
        <v>13</v>
      </c>
      <c r="E414">
        <v>0</v>
      </c>
      <c r="F414" t="s">
        <v>177</v>
      </c>
      <c r="G414" t="s">
        <v>1343</v>
      </c>
      <c r="H414">
        <v>55</v>
      </c>
      <c r="I414">
        <v>20</v>
      </c>
      <c r="J414">
        <v>0</v>
      </c>
      <c r="K414">
        <v>0</v>
      </c>
      <c r="L414">
        <v>0</v>
      </c>
      <c r="M414" t="s">
        <v>2589</v>
      </c>
      <c r="N414" t="s">
        <v>3046</v>
      </c>
    </row>
    <row r="415" spans="1:14" x14ac:dyDescent="0.25">
      <c r="A415">
        <v>414</v>
      </c>
      <c r="B415" t="s">
        <v>3047</v>
      </c>
      <c r="C415" t="s">
        <v>1537</v>
      </c>
      <c r="D415">
        <v>41</v>
      </c>
      <c r="E415">
        <v>0</v>
      </c>
      <c r="F415" t="s">
        <v>177</v>
      </c>
      <c r="G415" t="s">
        <v>1343</v>
      </c>
      <c r="H415">
        <v>90</v>
      </c>
      <c r="I415">
        <v>15</v>
      </c>
      <c r="J415">
        <v>0</v>
      </c>
      <c r="K415">
        <v>0</v>
      </c>
      <c r="L415">
        <v>0</v>
      </c>
      <c r="M415" t="s">
        <v>2116</v>
      </c>
      <c r="N415" t="s">
        <v>3048</v>
      </c>
    </row>
    <row r="416" spans="1:14" x14ac:dyDescent="0.25">
      <c r="A416">
        <v>415</v>
      </c>
      <c r="B416" t="s">
        <v>3049</v>
      </c>
      <c r="C416" t="s">
        <v>1586</v>
      </c>
      <c r="D416">
        <v>114</v>
      </c>
      <c r="E416">
        <v>0</v>
      </c>
      <c r="F416" t="s">
        <v>177</v>
      </c>
      <c r="G416" t="s">
        <v>1343</v>
      </c>
      <c r="H416">
        <v>0</v>
      </c>
      <c r="I416">
        <v>10</v>
      </c>
      <c r="J416">
        <v>0</v>
      </c>
      <c r="K416">
        <v>10</v>
      </c>
      <c r="L416">
        <v>0</v>
      </c>
      <c r="M416" t="s">
        <v>2103</v>
      </c>
      <c r="N416" t="s">
        <v>3050</v>
      </c>
    </row>
    <row r="417" spans="1:14" x14ac:dyDescent="0.25">
      <c r="A417">
        <v>416</v>
      </c>
      <c r="B417" t="s">
        <v>3051</v>
      </c>
      <c r="C417" t="s">
        <v>3052</v>
      </c>
      <c r="D417">
        <v>13</v>
      </c>
      <c r="E417">
        <v>0</v>
      </c>
      <c r="F417" t="s">
        <v>192</v>
      </c>
      <c r="G417" t="s">
        <v>1343</v>
      </c>
      <c r="H417">
        <v>75</v>
      </c>
      <c r="I417">
        <v>10</v>
      </c>
      <c r="J417">
        <v>0</v>
      </c>
      <c r="K417">
        <v>0</v>
      </c>
      <c r="L417">
        <v>0</v>
      </c>
      <c r="M417" t="s">
        <v>2116</v>
      </c>
      <c r="N417" t="s">
        <v>3053</v>
      </c>
    </row>
    <row r="418" spans="1:14" x14ac:dyDescent="0.25">
      <c r="A418">
        <v>417</v>
      </c>
      <c r="B418" t="s">
        <v>3054</v>
      </c>
      <c r="C418" t="s">
        <v>1561</v>
      </c>
      <c r="D418">
        <v>48</v>
      </c>
      <c r="E418">
        <v>0</v>
      </c>
      <c r="F418" t="s">
        <v>177</v>
      </c>
      <c r="G418" t="s">
        <v>1343</v>
      </c>
      <c r="H418">
        <v>100</v>
      </c>
      <c r="I418">
        <v>20</v>
      </c>
      <c r="J418">
        <v>0</v>
      </c>
      <c r="K418">
        <v>4</v>
      </c>
      <c r="L418">
        <v>0</v>
      </c>
      <c r="M418" t="s">
        <v>2116</v>
      </c>
      <c r="N418" t="s">
        <v>3055</v>
      </c>
    </row>
    <row r="419" spans="1:14" x14ac:dyDescent="0.25">
      <c r="A419">
        <v>418</v>
      </c>
      <c r="B419" t="s">
        <v>3056</v>
      </c>
      <c r="C419" t="s">
        <v>1342</v>
      </c>
      <c r="D419" t="s">
        <v>3057</v>
      </c>
      <c r="E419">
        <v>0</v>
      </c>
      <c r="F419" t="s">
        <v>177</v>
      </c>
      <c r="G419" t="s">
        <v>1343</v>
      </c>
      <c r="H419">
        <v>0</v>
      </c>
      <c r="I419">
        <v>20</v>
      </c>
      <c r="J419">
        <v>0</v>
      </c>
      <c r="K419">
        <v>10</v>
      </c>
      <c r="L419">
        <v>0</v>
      </c>
      <c r="M419" t="s">
        <v>2103</v>
      </c>
      <c r="N419" t="s">
        <v>3058</v>
      </c>
    </row>
    <row r="420" spans="1:14" x14ac:dyDescent="0.25">
      <c r="A420">
        <v>419</v>
      </c>
      <c r="B420" t="s">
        <v>3059</v>
      </c>
      <c r="C420" t="s">
        <v>1368</v>
      </c>
      <c r="D420">
        <v>43</v>
      </c>
      <c r="E420">
        <v>0</v>
      </c>
      <c r="F420" t="s">
        <v>177</v>
      </c>
      <c r="G420" t="s">
        <v>1343</v>
      </c>
      <c r="H420">
        <v>100</v>
      </c>
      <c r="I420">
        <v>30</v>
      </c>
      <c r="J420">
        <v>0</v>
      </c>
      <c r="K420">
        <v>4</v>
      </c>
      <c r="L420">
        <v>0</v>
      </c>
      <c r="M420" t="s">
        <v>2116</v>
      </c>
      <c r="N420" t="s">
        <v>3060</v>
      </c>
    </row>
    <row r="421" spans="1:14" x14ac:dyDescent="0.25">
      <c r="A421">
        <v>420</v>
      </c>
      <c r="B421" t="s">
        <v>3061</v>
      </c>
      <c r="C421" t="s">
        <v>1628</v>
      </c>
      <c r="D421">
        <v>13</v>
      </c>
      <c r="E421">
        <v>0</v>
      </c>
      <c r="F421" t="s">
        <v>177</v>
      </c>
      <c r="G421" t="s">
        <v>1343</v>
      </c>
      <c r="H421">
        <v>100</v>
      </c>
      <c r="I421">
        <v>20</v>
      </c>
      <c r="J421">
        <v>0</v>
      </c>
      <c r="K421">
        <v>8</v>
      </c>
      <c r="L421">
        <v>0</v>
      </c>
      <c r="M421" t="s">
        <v>2116</v>
      </c>
      <c r="N421" t="s">
        <v>3062</v>
      </c>
    </row>
    <row r="422" spans="1:14" x14ac:dyDescent="0.25">
      <c r="A422">
        <v>421</v>
      </c>
      <c r="B422" t="s">
        <v>3063</v>
      </c>
      <c r="C422" t="s">
        <v>1651</v>
      </c>
      <c r="D422" t="s">
        <v>3064</v>
      </c>
      <c r="E422">
        <v>0</v>
      </c>
      <c r="F422" t="s">
        <v>177</v>
      </c>
      <c r="G422" t="s">
        <v>1343</v>
      </c>
      <c r="H422">
        <v>100</v>
      </c>
      <c r="I422">
        <v>20</v>
      </c>
      <c r="J422">
        <v>0</v>
      </c>
      <c r="K422">
        <v>0</v>
      </c>
      <c r="L422">
        <v>0</v>
      </c>
      <c r="M422" t="s">
        <v>2116</v>
      </c>
      <c r="N422" t="s">
        <v>3065</v>
      </c>
    </row>
    <row r="423" spans="1:14" x14ac:dyDescent="0.25">
      <c r="A423">
        <v>422</v>
      </c>
      <c r="B423" t="s">
        <v>3066</v>
      </c>
      <c r="C423" t="s">
        <v>1477</v>
      </c>
      <c r="D423">
        <v>69</v>
      </c>
      <c r="E423">
        <v>0</v>
      </c>
      <c r="F423" t="s">
        <v>177</v>
      </c>
      <c r="G423" t="s">
        <v>1343</v>
      </c>
      <c r="H423">
        <v>0</v>
      </c>
      <c r="I423">
        <v>10</v>
      </c>
      <c r="J423">
        <v>0</v>
      </c>
      <c r="K423">
        <v>0</v>
      </c>
      <c r="L423">
        <v>0</v>
      </c>
      <c r="N423" t="s">
        <v>3067</v>
      </c>
    </row>
    <row r="424" spans="1:14" x14ac:dyDescent="0.25">
      <c r="A424">
        <v>423</v>
      </c>
      <c r="B424" t="s">
        <v>3068</v>
      </c>
      <c r="C424" t="s">
        <v>1347</v>
      </c>
      <c r="D424" t="s">
        <v>3009</v>
      </c>
      <c r="E424">
        <v>0</v>
      </c>
      <c r="F424" t="s">
        <v>177</v>
      </c>
      <c r="G424" t="s">
        <v>1343</v>
      </c>
      <c r="H424">
        <v>0</v>
      </c>
      <c r="I424">
        <v>20</v>
      </c>
      <c r="J424">
        <v>0</v>
      </c>
      <c r="K424">
        <v>0</v>
      </c>
      <c r="L424">
        <v>-6</v>
      </c>
      <c r="M424" t="s">
        <v>2116</v>
      </c>
      <c r="N424" t="s">
        <v>3069</v>
      </c>
    </row>
    <row r="425" spans="1:14" x14ac:dyDescent="0.25">
      <c r="A425">
        <v>424</v>
      </c>
      <c r="B425" t="s">
        <v>3070</v>
      </c>
      <c r="C425" t="s">
        <v>1603</v>
      </c>
      <c r="D425" t="s">
        <v>3071</v>
      </c>
      <c r="E425">
        <v>0</v>
      </c>
      <c r="F425" t="s">
        <v>177</v>
      </c>
      <c r="G425" t="s">
        <v>1343</v>
      </c>
      <c r="H425">
        <v>0</v>
      </c>
      <c r="I425">
        <v>10</v>
      </c>
      <c r="J425">
        <v>0</v>
      </c>
      <c r="K425">
        <v>10</v>
      </c>
      <c r="L425">
        <v>0</v>
      </c>
      <c r="M425" t="s">
        <v>2103</v>
      </c>
      <c r="N425" t="s">
        <v>3072</v>
      </c>
    </row>
    <row r="426" spans="1:14" x14ac:dyDescent="0.25">
      <c r="A426">
        <v>425</v>
      </c>
      <c r="B426" t="s">
        <v>3073</v>
      </c>
      <c r="C426" t="s">
        <v>1856</v>
      </c>
      <c r="D426">
        <v>27</v>
      </c>
      <c r="E426">
        <v>0</v>
      </c>
      <c r="F426" t="s">
        <v>177</v>
      </c>
      <c r="G426" t="s">
        <v>1343</v>
      </c>
      <c r="H426">
        <v>0</v>
      </c>
      <c r="I426">
        <v>30</v>
      </c>
      <c r="J426">
        <v>0</v>
      </c>
      <c r="K426">
        <v>10</v>
      </c>
      <c r="L426">
        <v>0</v>
      </c>
      <c r="M426" t="s">
        <v>2103</v>
      </c>
      <c r="N426" t="s">
        <v>3074</v>
      </c>
    </row>
    <row r="427" spans="1:14" x14ac:dyDescent="0.25">
      <c r="A427">
        <v>426</v>
      </c>
      <c r="B427" t="s">
        <v>3075</v>
      </c>
      <c r="C427" t="s">
        <v>1611</v>
      </c>
      <c r="D427">
        <v>4</v>
      </c>
      <c r="E427">
        <v>0</v>
      </c>
      <c r="F427" t="s">
        <v>177</v>
      </c>
      <c r="G427" t="s">
        <v>1343</v>
      </c>
      <c r="H427">
        <v>0</v>
      </c>
      <c r="I427">
        <v>10</v>
      </c>
      <c r="J427">
        <v>0</v>
      </c>
      <c r="K427">
        <v>0</v>
      </c>
      <c r="L427">
        <v>0</v>
      </c>
      <c r="M427" t="s">
        <v>2116</v>
      </c>
      <c r="N427" t="s">
        <v>3076</v>
      </c>
    </row>
    <row r="428" spans="1:14" x14ac:dyDescent="0.25">
      <c r="A428">
        <v>427</v>
      </c>
      <c r="B428" t="s">
        <v>3077</v>
      </c>
      <c r="C428" t="s">
        <v>1771</v>
      </c>
      <c r="D428">
        <v>5</v>
      </c>
      <c r="E428">
        <v>120</v>
      </c>
      <c r="F428" t="s">
        <v>183</v>
      </c>
      <c r="G428" t="s">
        <v>1327</v>
      </c>
      <c r="H428">
        <v>80</v>
      </c>
      <c r="I428">
        <v>5</v>
      </c>
      <c r="J428">
        <v>30</v>
      </c>
      <c r="K428">
        <v>0</v>
      </c>
      <c r="L428">
        <v>0</v>
      </c>
      <c r="M428" t="s">
        <v>2074</v>
      </c>
      <c r="N428" t="s">
        <v>3078</v>
      </c>
    </row>
    <row r="429" spans="1:14" x14ac:dyDescent="0.25">
      <c r="A429">
        <v>428</v>
      </c>
      <c r="B429" t="s">
        <v>3079</v>
      </c>
      <c r="C429" t="s">
        <v>1812</v>
      </c>
      <c r="D429">
        <v>5</v>
      </c>
      <c r="E429">
        <v>95</v>
      </c>
      <c r="F429" t="s">
        <v>183</v>
      </c>
      <c r="G429" t="s">
        <v>1341</v>
      </c>
      <c r="H429">
        <v>100</v>
      </c>
      <c r="I429">
        <v>10</v>
      </c>
      <c r="J429">
        <v>10</v>
      </c>
      <c r="K429">
        <v>8</v>
      </c>
      <c r="L429">
        <v>0</v>
      </c>
      <c r="M429" t="s">
        <v>2074</v>
      </c>
      <c r="N429" t="s">
        <v>3080</v>
      </c>
    </row>
    <row r="430" spans="1:14" x14ac:dyDescent="0.25">
      <c r="A430">
        <v>429</v>
      </c>
      <c r="B430" t="s">
        <v>3081</v>
      </c>
      <c r="C430" t="s">
        <v>1519</v>
      </c>
      <c r="D430">
        <v>5</v>
      </c>
      <c r="E430">
        <v>90</v>
      </c>
      <c r="F430" t="s">
        <v>183</v>
      </c>
      <c r="G430" t="s">
        <v>1341</v>
      </c>
      <c r="H430">
        <v>100</v>
      </c>
      <c r="I430">
        <v>10</v>
      </c>
      <c r="J430">
        <v>30</v>
      </c>
      <c r="K430">
        <v>0</v>
      </c>
      <c r="L430">
        <v>0</v>
      </c>
      <c r="M430" t="s">
        <v>2242</v>
      </c>
      <c r="N430" t="s">
        <v>3082</v>
      </c>
    </row>
    <row r="431" spans="1:14" x14ac:dyDescent="0.25">
      <c r="A431">
        <v>430</v>
      </c>
      <c r="B431" t="s">
        <v>3083</v>
      </c>
      <c r="C431" t="s">
        <v>1728</v>
      </c>
      <c r="D431">
        <v>5</v>
      </c>
      <c r="E431">
        <v>80</v>
      </c>
      <c r="F431" t="s">
        <v>183</v>
      </c>
      <c r="G431" t="s">
        <v>1327</v>
      </c>
      <c r="H431">
        <v>100</v>
      </c>
      <c r="I431">
        <v>20</v>
      </c>
      <c r="J431">
        <v>30</v>
      </c>
      <c r="K431">
        <v>0</v>
      </c>
      <c r="L431">
        <v>0</v>
      </c>
      <c r="M431" t="s">
        <v>2063</v>
      </c>
      <c r="N431" t="s">
        <v>3084</v>
      </c>
    </row>
    <row r="432" spans="1:14" x14ac:dyDescent="0.25">
      <c r="A432">
        <v>431</v>
      </c>
      <c r="B432" t="s">
        <v>3085</v>
      </c>
      <c r="C432" t="s">
        <v>1770</v>
      </c>
      <c r="D432" s="15">
        <v>5</v>
      </c>
      <c r="E432">
        <v>70</v>
      </c>
      <c r="F432" t="s">
        <v>183</v>
      </c>
      <c r="G432" t="s">
        <v>1327</v>
      </c>
      <c r="H432">
        <v>100</v>
      </c>
      <c r="I432">
        <v>20</v>
      </c>
      <c r="J432">
        <v>10</v>
      </c>
      <c r="K432">
        <v>0</v>
      </c>
      <c r="L432">
        <v>0</v>
      </c>
      <c r="M432" t="s">
        <v>2137</v>
      </c>
      <c r="N432" t="s">
        <v>3086</v>
      </c>
    </row>
    <row r="433" spans="1:14" x14ac:dyDescent="0.25">
      <c r="A433">
        <v>432</v>
      </c>
      <c r="B433" t="s">
        <v>3087</v>
      </c>
      <c r="C433" t="s">
        <v>1457</v>
      </c>
      <c r="D433">
        <v>5</v>
      </c>
      <c r="E433">
        <v>65</v>
      </c>
      <c r="F433" t="s">
        <v>183</v>
      </c>
      <c r="G433" t="s">
        <v>1341</v>
      </c>
      <c r="H433">
        <v>100</v>
      </c>
      <c r="I433">
        <v>20</v>
      </c>
      <c r="J433">
        <v>30</v>
      </c>
      <c r="K433">
        <v>0</v>
      </c>
      <c r="L433">
        <v>0</v>
      </c>
      <c r="M433" t="s">
        <v>2074</v>
      </c>
      <c r="N433" t="s">
        <v>3082</v>
      </c>
    </row>
    <row r="434" spans="1:14" x14ac:dyDescent="0.25">
      <c r="A434">
        <v>433</v>
      </c>
      <c r="B434" t="s">
        <v>3088</v>
      </c>
      <c r="C434" t="s">
        <v>1804</v>
      </c>
      <c r="D434" t="s">
        <v>3089</v>
      </c>
      <c r="E434">
        <v>65</v>
      </c>
      <c r="F434" t="s">
        <v>183</v>
      </c>
      <c r="G434" t="s">
        <v>1341</v>
      </c>
      <c r="H434">
        <v>100</v>
      </c>
      <c r="I434">
        <v>10</v>
      </c>
      <c r="J434">
        <v>0</v>
      </c>
      <c r="K434">
        <v>0</v>
      </c>
      <c r="L434">
        <v>0</v>
      </c>
      <c r="M434" t="s">
        <v>2074</v>
      </c>
      <c r="N434" t="s">
        <v>3090</v>
      </c>
    </row>
    <row r="435" spans="1:14" x14ac:dyDescent="0.25">
      <c r="A435">
        <v>434</v>
      </c>
      <c r="B435" t="s">
        <v>3091</v>
      </c>
      <c r="C435" t="s">
        <v>1829</v>
      </c>
      <c r="D435">
        <v>50</v>
      </c>
      <c r="E435">
        <v>50</v>
      </c>
      <c r="F435" t="s">
        <v>183</v>
      </c>
      <c r="G435" t="s">
        <v>1341</v>
      </c>
      <c r="H435">
        <v>0</v>
      </c>
      <c r="I435">
        <v>15</v>
      </c>
      <c r="J435">
        <v>0</v>
      </c>
      <c r="K435">
        <v>0</v>
      </c>
      <c r="L435">
        <v>0</v>
      </c>
      <c r="M435" t="s">
        <v>2074</v>
      </c>
      <c r="N435" t="s">
        <v>3092</v>
      </c>
    </row>
    <row r="436" spans="1:14" x14ac:dyDescent="0.25">
      <c r="A436">
        <v>435</v>
      </c>
      <c r="B436" t="s">
        <v>3093</v>
      </c>
      <c r="C436" t="s">
        <v>1635</v>
      </c>
      <c r="D436">
        <v>6</v>
      </c>
      <c r="E436">
        <v>50</v>
      </c>
      <c r="F436" t="s">
        <v>183</v>
      </c>
      <c r="G436" t="s">
        <v>1327</v>
      </c>
      <c r="H436">
        <v>100</v>
      </c>
      <c r="I436">
        <v>15</v>
      </c>
      <c r="J436">
        <v>30</v>
      </c>
      <c r="K436">
        <v>0</v>
      </c>
      <c r="L436">
        <v>0</v>
      </c>
      <c r="M436" t="s">
        <v>2128</v>
      </c>
      <c r="N436" t="s">
        <v>3094</v>
      </c>
    </row>
    <row r="437" spans="1:14" x14ac:dyDescent="0.25">
      <c r="A437">
        <v>436</v>
      </c>
      <c r="B437" t="s">
        <v>3095</v>
      </c>
      <c r="C437" t="s">
        <v>1672</v>
      </c>
      <c r="D437">
        <v>5</v>
      </c>
      <c r="E437">
        <v>50</v>
      </c>
      <c r="F437" t="s">
        <v>183</v>
      </c>
      <c r="G437" t="s">
        <v>1327</v>
      </c>
      <c r="H437">
        <v>100</v>
      </c>
      <c r="I437">
        <v>25</v>
      </c>
      <c r="J437">
        <v>10</v>
      </c>
      <c r="K437">
        <v>0</v>
      </c>
      <c r="L437">
        <v>0</v>
      </c>
      <c r="M437" t="s">
        <v>2137</v>
      </c>
      <c r="N437" t="s">
        <v>3096</v>
      </c>
    </row>
    <row r="438" spans="1:14" x14ac:dyDescent="0.25">
      <c r="A438">
        <v>437</v>
      </c>
      <c r="B438" t="s">
        <v>3097</v>
      </c>
      <c r="C438" t="s">
        <v>1382</v>
      </c>
      <c r="D438">
        <v>46</v>
      </c>
      <c r="E438">
        <v>40</v>
      </c>
      <c r="F438" t="s">
        <v>183</v>
      </c>
      <c r="G438" t="s">
        <v>1341</v>
      </c>
      <c r="H438">
        <v>100</v>
      </c>
      <c r="I438">
        <v>30</v>
      </c>
      <c r="J438">
        <v>10</v>
      </c>
      <c r="K438">
        <v>4</v>
      </c>
      <c r="L438">
        <v>0</v>
      </c>
      <c r="M438" t="s">
        <v>2074</v>
      </c>
      <c r="N438" t="s">
        <v>3098</v>
      </c>
    </row>
    <row r="439" spans="1:14" x14ac:dyDescent="0.25">
      <c r="A439">
        <v>438</v>
      </c>
      <c r="B439" t="s">
        <v>3099</v>
      </c>
      <c r="C439" t="s">
        <v>1821</v>
      </c>
      <c r="D439" t="s">
        <v>2176</v>
      </c>
      <c r="E439">
        <v>40</v>
      </c>
      <c r="F439" t="s">
        <v>183</v>
      </c>
      <c r="G439" t="s">
        <v>1341</v>
      </c>
      <c r="H439">
        <v>100</v>
      </c>
      <c r="I439">
        <v>20</v>
      </c>
      <c r="J439">
        <v>100</v>
      </c>
      <c r="K439">
        <v>0</v>
      </c>
      <c r="L439">
        <v>0</v>
      </c>
      <c r="M439" t="s">
        <v>2242</v>
      </c>
      <c r="N439" t="s">
        <v>3100</v>
      </c>
    </row>
    <row r="440" spans="1:14" x14ac:dyDescent="0.25">
      <c r="A440">
        <v>439</v>
      </c>
      <c r="B440" t="s">
        <v>3101</v>
      </c>
      <c r="C440" t="s">
        <v>1456</v>
      </c>
      <c r="D440">
        <v>5</v>
      </c>
      <c r="E440">
        <v>30</v>
      </c>
      <c r="F440" t="s">
        <v>183</v>
      </c>
      <c r="G440" t="s">
        <v>1341</v>
      </c>
      <c r="H440">
        <v>70</v>
      </c>
      <c r="I440">
        <v>20</v>
      </c>
      <c r="J440">
        <v>40</v>
      </c>
      <c r="K440">
        <v>0</v>
      </c>
      <c r="L440">
        <v>0</v>
      </c>
      <c r="M440" t="s">
        <v>2074</v>
      </c>
      <c r="N440" t="s">
        <v>3102</v>
      </c>
    </row>
    <row r="441" spans="1:14" x14ac:dyDescent="0.25">
      <c r="A441">
        <v>440</v>
      </c>
      <c r="B441" t="s">
        <v>3103</v>
      </c>
      <c r="C441" t="s">
        <v>1369</v>
      </c>
      <c r="D441">
        <v>5</v>
      </c>
      <c r="E441">
        <v>15</v>
      </c>
      <c r="F441" t="s">
        <v>183</v>
      </c>
      <c r="G441" t="s">
        <v>1327</v>
      </c>
      <c r="H441">
        <v>100</v>
      </c>
      <c r="I441">
        <v>35</v>
      </c>
      <c r="J441">
        <v>30</v>
      </c>
      <c r="K441">
        <v>0</v>
      </c>
      <c r="L441">
        <v>0</v>
      </c>
      <c r="M441" t="s">
        <v>2074</v>
      </c>
      <c r="N441" t="s">
        <v>3104</v>
      </c>
    </row>
    <row r="442" spans="1:14" x14ac:dyDescent="0.25">
      <c r="A442">
        <v>441</v>
      </c>
      <c r="B442" t="s">
        <v>3105</v>
      </c>
      <c r="C442" t="s">
        <v>1484</v>
      </c>
      <c r="D442" t="s">
        <v>3106</v>
      </c>
      <c r="E442">
        <v>0</v>
      </c>
      <c r="F442" t="s">
        <v>183</v>
      </c>
      <c r="G442" t="s">
        <v>1343</v>
      </c>
      <c r="H442">
        <v>0</v>
      </c>
      <c r="I442">
        <v>20</v>
      </c>
      <c r="J442">
        <v>0</v>
      </c>
      <c r="K442">
        <v>10</v>
      </c>
      <c r="L442">
        <v>0</v>
      </c>
      <c r="M442" t="s">
        <v>2103</v>
      </c>
      <c r="N442" t="s">
        <v>3107</v>
      </c>
    </row>
    <row r="443" spans="1:14" x14ac:dyDescent="0.25">
      <c r="A443">
        <v>442</v>
      </c>
      <c r="B443" t="s">
        <v>3108</v>
      </c>
      <c r="C443" t="s">
        <v>1819</v>
      </c>
      <c r="D443">
        <v>25</v>
      </c>
      <c r="E443">
        <v>0</v>
      </c>
      <c r="F443" t="s">
        <v>183</v>
      </c>
      <c r="G443" t="s">
        <v>1343</v>
      </c>
      <c r="H443">
        <v>0</v>
      </c>
      <c r="I443">
        <v>20</v>
      </c>
      <c r="J443">
        <v>0</v>
      </c>
      <c r="K443">
        <v>10</v>
      </c>
      <c r="L443">
        <v>0</v>
      </c>
      <c r="M443" t="s">
        <v>2103</v>
      </c>
      <c r="N443" t="s">
        <v>3109</v>
      </c>
    </row>
    <row r="444" spans="1:14" x14ac:dyDescent="0.25">
      <c r="A444">
        <v>443</v>
      </c>
      <c r="B444" t="s">
        <v>3110</v>
      </c>
      <c r="C444" t="s">
        <v>1710</v>
      </c>
      <c r="D444">
        <v>68</v>
      </c>
      <c r="E444">
        <v>0</v>
      </c>
      <c r="F444" t="s">
        <v>183</v>
      </c>
      <c r="G444" t="s">
        <v>1343</v>
      </c>
      <c r="H444">
        <v>100</v>
      </c>
      <c r="I444">
        <v>10</v>
      </c>
      <c r="J444">
        <v>0</v>
      </c>
      <c r="K444">
        <v>0</v>
      </c>
      <c r="L444">
        <v>0</v>
      </c>
      <c r="M444" t="s">
        <v>2116</v>
      </c>
      <c r="N444" t="s">
        <v>3111</v>
      </c>
    </row>
    <row r="445" spans="1:14" x14ac:dyDescent="0.25">
      <c r="A445">
        <v>444</v>
      </c>
      <c r="B445" t="s">
        <v>3112</v>
      </c>
      <c r="C445" t="s">
        <v>1472</v>
      </c>
      <c r="D445">
        <v>5</v>
      </c>
      <c r="E445">
        <v>0</v>
      </c>
      <c r="F445" t="s">
        <v>183</v>
      </c>
      <c r="G445" t="s">
        <v>1343</v>
      </c>
      <c r="H445">
        <v>90</v>
      </c>
      <c r="I445">
        <v>40</v>
      </c>
      <c r="J445">
        <v>0</v>
      </c>
      <c r="K445">
        <v>4</v>
      </c>
      <c r="L445">
        <v>0</v>
      </c>
      <c r="M445" t="s">
        <v>2116</v>
      </c>
      <c r="N445" t="s">
        <v>3113</v>
      </c>
    </row>
    <row r="446" spans="1:14" x14ac:dyDescent="0.25">
      <c r="A446">
        <v>445</v>
      </c>
      <c r="B446" t="s">
        <v>3114</v>
      </c>
      <c r="C446" t="s">
        <v>1409</v>
      </c>
      <c r="D446">
        <v>5</v>
      </c>
      <c r="E446">
        <v>0</v>
      </c>
      <c r="F446" t="s">
        <v>183</v>
      </c>
      <c r="G446" t="s">
        <v>1343</v>
      </c>
      <c r="H446">
        <v>75</v>
      </c>
      <c r="I446">
        <v>35</v>
      </c>
      <c r="J446">
        <v>0</v>
      </c>
      <c r="K446">
        <v>0</v>
      </c>
      <c r="L446">
        <v>0</v>
      </c>
      <c r="M446" t="s">
        <v>2586</v>
      </c>
      <c r="N446" t="s">
        <v>3115</v>
      </c>
    </row>
    <row r="447" spans="1:14" x14ac:dyDescent="0.25">
      <c r="A447">
        <v>446</v>
      </c>
      <c r="B447" t="s">
        <v>3116</v>
      </c>
      <c r="C447" t="s">
        <v>1426</v>
      </c>
      <c r="D447">
        <v>6</v>
      </c>
      <c r="E447">
        <v>0</v>
      </c>
      <c r="F447" t="s">
        <v>183</v>
      </c>
      <c r="G447" t="s">
        <v>1343</v>
      </c>
      <c r="H447">
        <v>90</v>
      </c>
      <c r="I447">
        <v>10</v>
      </c>
      <c r="J447">
        <v>0</v>
      </c>
      <c r="K447">
        <v>0</v>
      </c>
      <c r="L447">
        <v>0</v>
      </c>
      <c r="M447" t="s">
        <v>2116</v>
      </c>
      <c r="N447" t="s">
        <v>3117</v>
      </c>
    </row>
    <row r="448" spans="1:14" x14ac:dyDescent="0.25">
      <c r="A448">
        <v>447</v>
      </c>
      <c r="B448" t="s">
        <v>3118</v>
      </c>
      <c r="C448" t="s">
        <v>1720</v>
      </c>
      <c r="D448">
        <v>104</v>
      </c>
      <c r="E448">
        <v>0</v>
      </c>
      <c r="F448" t="s">
        <v>183</v>
      </c>
      <c r="G448" t="s">
        <v>1343</v>
      </c>
      <c r="H448">
        <v>0</v>
      </c>
      <c r="I448">
        <v>20</v>
      </c>
      <c r="J448">
        <v>0</v>
      </c>
      <c r="K448">
        <v>80</v>
      </c>
      <c r="L448">
        <v>0</v>
      </c>
      <c r="M448" t="s">
        <v>2644</v>
      </c>
      <c r="N448" t="s">
        <v>3119</v>
      </c>
    </row>
    <row r="449" spans="1:14" x14ac:dyDescent="0.25">
      <c r="A449">
        <v>448</v>
      </c>
      <c r="B449" t="s">
        <v>3120</v>
      </c>
      <c r="C449" t="s">
        <v>1684</v>
      </c>
      <c r="D449" t="s">
        <v>2205</v>
      </c>
      <c r="E449">
        <v>140</v>
      </c>
      <c r="F449" t="s">
        <v>186</v>
      </c>
      <c r="G449" t="s">
        <v>1341</v>
      </c>
      <c r="H449">
        <v>90</v>
      </c>
      <c r="I449">
        <v>5</v>
      </c>
      <c r="J449">
        <v>0</v>
      </c>
      <c r="K449">
        <v>0</v>
      </c>
      <c r="L449">
        <v>0</v>
      </c>
      <c r="M449" t="s">
        <v>2074</v>
      </c>
      <c r="N449" t="s">
        <v>3121</v>
      </c>
    </row>
    <row r="450" spans="1:14" x14ac:dyDescent="0.25">
      <c r="A450">
        <v>449</v>
      </c>
      <c r="B450" t="s">
        <v>3122</v>
      </c>
      <c r="C450" t="s">
        <v>1471</v>
      </c>
      <c r="D450" t="s">
        <v>3123</v>
      </c>
      <c r="E450">
        <v>100</v>
      </c>
      <c r="F450" t="s">
        <v>186</v>
      </c>
      <c r="G450" t="s">
        <v>1341</v>
      </c>
      <c r="H450">
        <v>100</v>
      </c>
      <c r="I450">
        <v>15</v>
      </c>
      <c r="J450">
        <v>0</v>
      </c>
      <c r="K450">
        <v>0</v>
      </c>
      <c r="L450">
        <v>0</v>
      </c>
      <c r="M450" t="s">
        <v>2074</v>
      </c>
      <c r="N450" t="s">
        <v>3124</v>
      </c>
    </row>
    <row r="451" spans="1:14" x14ac:dyDescent="0.25">
      <c r="A451">
        <v>450</v>
      </c>
      <c r="B451" t="s">
        <v>3125</v>
      </c>
      <c r="C451" t="s">
        <v>1578</v>
      </c>
      <c r="D451">
        <v>111</v>
      </c>
      <c r="E451">
        <v>120</v>
      </c>
      <c r="F451" t="s">
        <v>186</v>
      </c>
      <c r="G451" t="s">
        <v>1341</v>
      </c>
      <c r="H451">
        <v>100</v>
      </c>
      <c r="I451">
        <v>10</v>
      </c>
      <c r="J451">
        <v>0</v>
      </c>
      <c r="K451">
        <v>0</v>
      </c>
      <c r="L451">
        <v>0</v>
      </c>
      <c r="N451" t="s">
        <v>3126</v>
      </c>
    </row>
    <row r="452" spans="1:14" x14ac:dyDescent="0.25">
      <c r="A452">
        <v>451</v>
      </c>
      <c r="B452" t="s">
        <v>3127</v>
      </c>
      <c r="C452" t="s">
        <v>1870</v>
      </c>
      <c r="D452">
        <v>122</v>
      </c>
      <c r="E452">
        <v>100</v>
      </c>
      <c r="F452" t="s">
        <v>186</v>
      </c>
      <c r="G452" t="s">
        <v>1341</v>
      </c>
      <c r="H452">
        <v>100</v>
      </c>
      <c r="I452">
        <v>10</v>
      </c>
      <c r="J452">
        <v>0</v>
      </c>
      <c r="K452">
        <v>0</v>
      </c>
      <c r="L452">
        <v>0</v>
      </c>
      <c r="M452" t="s">
        <v>2074</v>
      </c>
      <c r="N452" t="s">
        <v>3128</v>
      </c>
    </row>
    <row r="453" spans="1:14" x14ac:dyDescent="0.25">
      <c r="A453">
        <v>452</v>
      </c>
      <c r="B453" t="s">
        <v>186</v>
      </c>
      <c r="C453" t="s">
        <v>1392</v>
      </c>
      <c r="D453">
        <v>46</v>
      </c>
      <c r="E453">
        <v>90</v>
      </c>
      <c r="F453" t="s">
        <v>186</v>
      </c>
      <c r="G453" t="s">
        <v>1341</v>
      </c>
      <c r="H453">
        <v>100</v>
      </c>
      <c r="I453">
        <v>10</v>
      </c>
      <c r="J453">
        <v>10</v>
      </c>
      <c r="K453">
        <v>0</v>
      </c>
      <c r="L453">
        <v>0</v>
      </c>
      <c r="M453" t="s">
        <v>2074</v>
      </c>
      <c r="N453" t="s">
        <v>3129</v>
      </c>
    </row>
    <row r="454" spans="1:14" x14ac:dyDescent="0.25">
      <c r="A454">
        <v>453</v>
      </c>
      <c r="B454" t="s">
        <v>3130</v>
      </c>
      <c r="C454" t="s">
        <v>1656</v>
      </c>
      <c r="D454" t="s">
        <v>2131</v>
      </c>
      <c r="E454">
        <v>80</v>
      </c>
      <c r="F454" t="s">
        <v>186</v>
      </c>
      <c r="G454" t="s">
        <v>1341</v>
      </c>
      <c r="H454">
        <v>100</v>
      </c>
      <c r="I454">
        <v>20</v>
      </c>
      <c r="J454">
        <v>10</v>
      </c>
      <c r="K454">
        <v>0</v>
      </c>
      <c r="L454">
        <v>0</v>
      </c>
      <c r="M454" t="s">
        <v>2165</v>
      </c>
      <c r="N454" t="s">
        <v>3131</v>
      </c>
    </row>
    <row r="455" spans="1:14" x14ac:dyDescent="0.25">
      <c r="A455">
        <v>454</v>
      </c>
      <c r="B455" t="s">
        <v>3132</v>
      </c>
      <c r="C455" t="s">
        <v>1803</v>
      </c>
      <c r="D455">
        <v>122</v>
      </c>
      <c r="E455">
        <v>80</v>
      </c>
      <c r="F455" t="s">
        <v>186</v>
      </c>
      <c r="G455" t="s">
        <v>1341</v>
      </c>
      <c r="H455">
        <v>100</v>
      </c>
      <c r="I455">
        <v>10</v>
      </c>
      <c r="J455">
        <v>0</v>
      </c>
      <c r="K455">
        <v>0</v>
      </c>
      <c r="L455">
        <v>0</v>
      </c>
      <c r="M455" t="s">
        <v>2074</v>
      </c>
      <c r="N455" t="s">
        <v>3128</v>
      </c>
    </row>
    <row r="456" spans="1:14" x14ac:dyDescent="0.25">
      <c r="A456">
        <v>455</v>
      </c>
      <c r="B456" t="s">
        <v>3133</v>
      </c>
      <c r="C456" t="s">
        <v>1758</v>
      </c>
      <c r="D456" t="s">
        <v>2131</v>
      </c>
      <c r="E456">
        <v>80</v>
      </c>
      <c r="F456" t="s">
        <v>186</v>
      </c>
      <c r="G456" t="s">
        <v>1327</v>
      </c>
      <c r="H456">
        <v>90</v>
      </c>
      <c r="I456">
        <v>15</v>
      </c>
      <c r="J456">
        <v>20</v>
      </c>
      <c r="K456">
        <v>0</v>
      </c>
      <c r="L456">
        <v>0</v>
      </c>
      <c r="M456" t="s">
        <v>2080</v>
      </c>
      <c r="N456" t="s">
        <v>3134</v>
      </c>
    </row>
    <row r="457" spans="1:14" x14ac:dyDescent="0.25">
      <c r="A457">
        <v>456</v>
      </c>
      <c r="B457" t="s">
        <v>3135</v>
      </c>
      <c r="C457" t="s">
        <v>1625</v>
      </c>
      <c r="D457">
        <v>46</v>
      </c>
      <c r="E457">
        <v>70</v>
      </c>
      <c r="F457" t="s">
        <v>186</v>
      </c>
      <c r="G457" t="s">
        <v>1341</v>
      </c>
      <c r="H457">
        <v>100</v>
      </c>
      <c r="I457">
        <v>5</v>
      </c>
      <c r="J457">
        <v>50</v>
      </c>
      <c r="K457">
        <v>0</v>
      </c>
      <c r="L457">
        <v>0</v>
      </c>
      <c r="M457" t="s">
        <v>2074</v>
      </c>
      <c r="N457" t="s">
        <v>3136</v>
      </c>
    </row>
    <row r="458" spans="1:14" x14ac:dyDescent="0.25">
      <c r="A458">
        <v>457</v>
      </c>
      <c r="B458" t="s">
        <v>3137</v>
      </c>
      <c r="C458" t="s">
        <v>1626</v>
      </c>
      <c r="D458">
        <v>45</v>
      </c>
      <c r="E458">
        <v>70</v>
      </c>
      <c r="F458" t="s">
        <v>186</v>
      </c>
      <c r="G458" t="s">
        <v>1341</v>
      </c>
      <c r="H458">
        <v>100</v>
      </c>
      <c r="I458">
        <v>5</v>
      </c>
      <c r="J458">
        <v>50</v>
      </c>
      <c r="K458">
        <v>0</v>
      </c>
      <c r="L458">
        <v>0</v>
      </c>
      <c r="M458" t="s">
        <v>2242</v>
      </c>
      <c r="N458" t="s">
        <v>3138</v>
      </c>
    </row>
    <row r="459" spans="1:14" x14ac:dyDescent="0.25">
      <c r="A459">
        <v>458</v>
      </c>
      <c r="B459" t="s">
        <v>3139</v>
      </c>
      <c r="C459" t="s">
        <v>1757</v>
      </c>
      <c r="D459">
        <v>0</v>
      </c>
      <c r="E459">
        <v>70</v>
      </c>
      <c r="F459" t="s">
        <v>186</v>
      </c>
      <c r="G459" t="s">
        <v>1327</v>
      </c>
      <c r="H459">
        <v>100</v>
      </c>
      <c r="I459">
        <v>20</v>
      </c>
      <c r="J459">
        <v>0</v>
      </c>
      <c r="K459">
        <v>0</v>
      </c>
      <c r="L459">
        <v>0</v>
      </c>
      <c r="M459" t="s">
        <v>2066</v>
      </c>
      <c r="N459" t="s">
        <v>3140</v>
      </c>
    </row>
    <row r="460" spans="1:14" x14ac:dyDescent="0.25">
      <c r="A460">
        <v>459</v>
      </c>
      <c r="B460" t="s">
        <v>3141</v>
      </c>
      <c r="C460" t="s">
        <v>1815</v>
      </c>
      <c r="D460">
        <v>123</v>
      </c>
      <c r="E460">
        <v>120</v>
      </c>
      <c r="F460" t="s">
        <v>186</v>
      </c>
      <c r="G460" t="s">
        <v>1341</v>
      </c>
      <c r="H460">
        <v>100</v>
      </c>
      <c r="I460">
        <v>15</v>
      </c>
      <c r="J460">
        <v>0</v>
      </c>
      <c r="K460">
        <v>8</v>
      </c>
      <c r="L460">
        <v>0</v>
      </c>
      <c r="M460" t="s">
        <v>2074</v>
      </c>
      <c r="N460" t="s">
        <v>3142</v>
      </c>
    </row>
    <row r="461" spans="1:14" x14ac:dyDescent="0.25">
      <c r="A461">
        <v>460</v>
      </c>
      <c r="B461" t="s">
        <v>3143</v>
      </c>
      <c r="C461" t="s">
        <v>1391</v>
      </c>
      <c r="D461">
        <v>13</v>
      </c>
      <c r="E461">
        <v>65</v>
      </c>
      <c r="F461" t="s">
        <v>186</v>
      </c>
      <c r="G461" t="s">
        <v>1341</v>
      </c>
      <c r="H461">
        <v>100</v>
      </c>
      <c r="I461">
        <v>20</v>
      </c>
      <c r="J461">
        <v>10</v>
      </c>
      <c r="K461">
        <v>0</v>
      </c>
      <c r="L461">
        <v>0</v>
      </c>
      <c r="M461" t="s">
        <v>2074</v>
      </c>
      <c r="N461" t="s">
        <v>3144</v>
      </c>
    </row>
    <row r="462" spans="1:14" x14ac:dyDescent="0.25">
      <c r="A462">
        <v>461</v>
      </c>
      <c r="B462" t="s">
        <v>3145</v>
      </c>
      <c r="C462" t="s">
        <v>1861</v>
      </c>
      <c r="D462" t="s">
        <v>2131</v>
      </c>
      <c r="E462">
        <v>60</v>
      </c>
      <c r="F462" t="s">
        <v>186</v>
      </c>
      <c r="G462" t="s">
        <v>1327</v>
      </c>
      <c r="H462">
        <v>100</v>
      </c>
      <c r="I462">
        <v>25</v>
      </c>
      <c r="J462">
        <v>30</v>
      </c>
      <c r="K462">
        <v>0</v>
      </c>
      <c r="L462">
        <v>0</v>
      </c>
      <c r="M462" t="s">
        <v>2080</v>
      </c>
      <c r="N462" t="s">
        <v>3146</v>
      </c>
    </row>
    <row r="463" spans="1:14" x14ac:dyDescent="0.25">
      <c r="A463">
        <v>462</v>
      </c>
      <c r="B463" t="s">
        <v>3147</v>
      </c>
      <c r="C463" t="s">
        <v>1427</v>
      </c>
      <c r="D463">
        <v>13</v>
      </c>
      <c r="E463">
        <v>50</v>
      </c>
      <c r="F463" t="s">
        <v>186</v>
      </c>
      <c r="G463" t="s">
        <v>1341</v>
      </c>
      <c r="H463">
        <v>100</v>
      </c>
      <c r="I463">
        <v>25</v>
      </c>
      <c r="J463">
        <v>10</v>
      </c>
      <c r="K463">
        <v>0</v>
      </c>
      <c r="L463">
        <v>0</v>
      </c>
      <c r="M463" t="s">
        <v>2074</v>
      </c>
      <c r="N463" t="s">
        <v>3148</v>
      </c>
    </row>
    <row r="464" spans="1:14" x14ac:dyDescent="0.25">
      <c r="A464">
        <v>463</v>
      </c>
      <c r="B464" t="s">
        <v>3149</v>
      </c>
      <c r="C464" t="s">
        <v>1573</v>
      </c>
      <c r="D464">
        <v>72</v>
      </c>
      <c r="E464">
        <v>1</v>
      </c>
      <c r="F464" t="s">
        <v>186</v>
      </c>
      <c r="G464" t="s">
        <v>1341</v>
      </c>
      <c r="H464">
        <v>100</v>
      </c>
      <c r="I464">
        <v>20</v>
      </c>
      <c r="J464">
        <v>0</v>
      </c>
      <c r="K464">
        <v>1</v>
      </c>
      <c r="L464">
        <v>-5</v>
      </c>
      <c r="M464" t="s">
        <v>2864</v>
      </c>
      <c r="N464" t="s">
        <v>3150</v>
      </c>
    </row>
    <row r="465" spans="1:14" x14ac:dyDescent="0.25">
      <c r="A465">
        <v>464</v>
      </c>
      <c r="B465" t="s">
        <v>3151</v>
      </c>
      <c r="C465" t="s">
        <v>1482</v>
      </c>
      <c r="D465" t="s">
        <v>3152</v>
      </c>
      <c r="E465">
        <v>1</v>
      </c>
      <c r="F465" t="s">
        <v>186</v>
      </c>
      <c r="G465" t="s">
        <v>1341</v>
      </c>
      <c r="H465">
        <v>100</v>
      </c>
      <c r="I465">
        <v>15</v>
      </c>
      <c r="J465">
        <v>0</v>
      </c>
      <c r="K465">
        <v>0</v>
      </c>
      <c r="L465">
        <v>0</v>
      </c>
      <c r="M465" t="s">
        <v>2074</v>
      </c>
      <c r="N465" t="s">
        <v>3153</v>
      </c>
    </row>
    <row r="466" spans="1:14" x14ac:dyDescent="0.25">
      <c r="A466">
        <v>465</v>
      </c>
      <c r="B466" t="s">
        <v>3154</v>
      </c>
      <c r="C466" t="s">
        <v>1830</v>
      </c>
      <c r="D466" t="s">
        <v>3155</v>
      </c>
      <c r="E466">
        <v>1</v>
      </c>
      <c r="F466" t="s">
        <v>186</v>
      </c>
      <c r="G466" t="s">
        <v>1341</v>
      </c>
      <c r="H466">
        <v>100</v>
      </c>
      <c r="I466">
        <v>10</v>
      </c>
      <c r="J466">
        <v>0</v>
      </c>
      <c r="K466">
        <v>0</v>
      </c>
      <c r="L466">
        <v>0</v>
      </c>
      <c r="M466" t="s">
        <v>2074</v>
      </c>
      <c r="N466" t="s">
        <v>3156</v>
      </c>
    </row>
    <row r="467" spans="1:14" x14ac:dyDescent="0.25">
      <c r="A467">
        <v>466</v>
      </c>
      <c r="B467" t="s">
        <v>3157</v>
      </c>
      <c r="C467" t="s">
        <v>1430</v>
      </c>
      <c r="D467">
        <v>30</v>
      </c>
      <c r="E467">
        <v>0</v>
      </c>
      <c r="F467" t="s">
        <v>186</v>
      </c>
      <c r="G467" t="s">
        <v>1343</v>
      </c>
      <c r="H467">
        <v>0</v>
      </c>
      <c r="I467">
        <v>30</v>
      </c>
      <c r="J467">
        <v>0</v>
      </c>
      <c r="K467">
        <v>10</v>
      </c>
      <c r="L467">
        <v>0</v>
      </c>
      <c r="M467" t="s">
        <v>2103</v>
      </c>
      <c r="N467" t="s">
        <v>3158</v>
      </c>
    </row>
    <row r="468" spans="1:14" x14ac:dyDescent="0.25">
      <c r="A468">
        <v>467</v>
      </c>
      <c r="B468" t="s">
        <v>3159</v>
      </c>
      <c r="C468" t="s">
        <v>1832</v>
      </c>
      <c r="D468">
        <v>120</v>
      </c>
      <c r="E468">
        <v>0</v>
      </c>
      <c r="F468" t="s">
        <v>186</v>
      </c>
      <c r="G468" t="s">
        <v>1343</v>
      </c>
      <c r="H468">
        <v>0</v>
      </c>
      <c r="I468">
        <v>15</v>
      </c>
      <c r="J468">
        <v>0</v>
      </c>
      <c r="K468">
        <v>10</v>
      </c>
      <c r="L468">
        <v>1</v>
      </c>
      <c r="N468" t="s">
        <v>3160</v>
      </c>
    </row>
    <row r="469" spans="1:14" x14ac:dyDescent="0.25">
      <c r="A469">
        <v>468</v>
      </c>
      <c r="B469" t="s">
        <v>3161</v>
      </c>
      <c r="C469" t="s">
        <v>1466</v>
      </c>
      <c r="D469">
        <v>33</v>
      </c>
      <c r="E469">
        <v>0</v>
      </c>
      <c r="F469" t="s">
        <v>186</v>
      </c>
      <c r="G469" t="s">
        <v>1343</v>
      </c>
      <c r="H469">
        <v>0</v>
      </c>
      <c r="I469">
        <v>20</v>
      </c>
      <c r="J469">
        <v>0</v>
      </c>
      <c r="K469">
        <v>10</v>
      </c>
      <c r="L469">
        <v>0</v>
      </c>
      <c r="M469" t="s">
        <v>2103</v>
      </c>
      <c r="N469" t="s">
        <v>3162</v>
      </c>
    </row>
    <row r="470" spans="1:14" x14ac:dyDescent="0.25">
      <c r="A470">
        <v>469</v>
      </c>
      <c r="B470" t="s">
        <v>3163</v>
      </c>
      <c r="C470" t="s">
        <v>1445</v>
      </c>
      <c r="D470" t="s">
        <v>3106</v>
      </c>
      <c r="E470">
        <v>0</v>
      </c>
      <c r="F470" t="s">
        <v>186</v>
      </c>
      <c r="G470" t="s">
        <v>1343</v>
      </c>
      <c r="H470">
        <v>0</v>
      </c>
      <c r="I470">
        <v>20</v>
      </c>
      <c r="J470">
        <v>0</v>
      </c>
      <c r="K470">
        <v>10</v>
      </c>
      <c r="L470">
        <v>0</v>
      </c>
      <c r="M470" t="s">
        <v>2103</v>
      </c>
      <c r="N470" t="s">
        <v>3164</v>
      </c>
    </row>
    <row r="471" spans="1:14" x14ac:dyDescent="0.25">
      <c r="A471">
        <v>470</v>
      </c>
      <c r="B471" t="s">
        <v>3165</v>
      </c>
      <c r="C471" t="s">
        <v>1677</v>
      </c>
      <c r="D471" t="s">
        <v>3166</v>
      </c>
      <c r="E471">
        <v>0</v>
      </c>
      <c r="F471" t="s">
        <v>186</v>
      </c>
      <c r="G471" t="s">
        <v>1343</v>
      </c>
      <c r="H471">
        <v>0</v>
      </c>
      <c r="I471">
        <v>20</v>
      </c>
      <c r="J471">
        <v>0</v>
      </c>
      <c r="K471">
        <v>10</v>
      </c>
      <c r="L471">
        <v>0</v>
      </c>
      <c r="M471" t="s">
        <v>2103</v>
      </c>
      <c r="N471" t="s">
        <v>3167</v>
      </c>
    </row>
    <row r="472" spans="1:14" x14ac:dyDescent="0.25">
      <c r="A472">
        <v>471</v>
      </c>
      <c r="B472" t="s">
        <v>3168</v>
      </c>
      <c r="C472" t="s">
        <v>1652</v>
      </c>
      <c r="D472" t="s">
        <v>2102</v>
      </c>
      <c r="E472">
        <v>0</v>
      </c>
      <c r="F472" t="s">
        <v>186</v>
      </c>
      <c r="G472" t="s">
        <v>1343</v>
      </c>
      <c r="H472">
        <v>0</v>
      </c>
      <c r="I472">
        <v>20</v>
      </c>
      <c r="J472">
        <v>0</v>
      </c>
      <c r="K472">
        <v>10</v>
      </c>
      <c r="L472">
        <v>0</v>
      </c>
      <c r="M472" t="s">
        <v>2103</v>
      </c>
      <c r="N472" t="s">
        <v>3169</v>
      </c>
    </row>
    <row r="473" spans="1:14" x14ac:dyDescent="0.25">
      <c r="A473">
        <v>472</v>
      </c>
      <c r="B473" t="s">
        <v>3170</v>
      </c>
      <c r="C473" t="s">
        <v>1686</v>
      </c>
      <c r="D473">
        <v>118</v>
      </c>
      <c r="E473">
        <v>0</v>
      </c>
      <c r="F473" t="s">
        <v>186</v>
      </c>
      <c r="G473" t="s">
        <v>1343</v>
      </c>
      <c r="H473">
        <v>0</v>
      </c>
      <c r="I473">
        <v>5</v>
      </c>
      <c r="J473">
        <v>0</v>
      </c>
      <c r="K473">
        <v>20</v>
      </c>
      <c r="L473">
        <v>0</v>
      </c>
      <c r="N473" t="s">
        <v>3171</v>
      </c>
    </row>
    <row r="474" spans="1:14" x14ac:dyDescent="0.25">
      <c r="A474">
        <v>473</v>
      </c>
      <c r="B474" t="s">
        <v>3172</v>
      </c>
      <c r="C474" t="s">
        <v>1800</v>
      </c>
      <c r="D474">
        <v>59</v>
      </c>
      <c r="E474">
        <v>0</v>
      </c>
      <c r="F474" t="s">
        <v>186</v>
      </c>
      <c r="G474" t="s">
        <v>1343</v>
      </c>
      <c r="H474">
        <v>0</v>
      </c>
      <c r="I474">
        <v>10</v>
      </c>
      <c r="J474">
        <v>0</v>
      </c>
      <c r="K474">
        <v>0</v>
      </c>
      <c r="L474">
        <v>0</v>
      </c>
      <c r="M474" t="s">
        <v>2964</v>
      </c>
      <c r="N474" t="s">
        <v>3173</v>
      </c>
    </row>
    <row r="475" spans="1:14" x14ac:dyDescent="0.25">
      <c r="A475">
        <v>474</v>
      </c>
      <c r="B475" t="s">
        <v>3174</v>
      </c>
      <c r="C475" t="s">
        <v>1715</v>
      </c>
      <c r="D475">
        <v>53</v>
      </c>
      <c r="E475">
        <v>0</v>
      </c>
      <c r="F475" t="s">
        <v>186</v>
      </c>
      <c r="G475" t="s">
        <v>1343</v>
      </c>
      <c r="H475">
        <v>0</v>
      </c>
      <c r="I475">
        <v>10</v>
      </c>
      <c r="J475">
        <v>0</v>
      </c>
      <c r="K475">
        <v>0</v>
      </c>
      <c r="L475">
        <v>0</v>
      </c>
      <c r="M475" t="s">
        <v>2165</v>
      </c>
      <c r="N475" t="s">
        <v>3175</v>
      </c>
    </row>
    <row r="476" spans="1:14" x14ac:dyDescent="0.25">
      <c r="A476">
        <v>475</v>
      </c>
      <c r="B476" t="s">
        <v>3176</v>
      </c>
      <c r="C476" t="s">
        <v>1707</v>
      </c>
      <c r="D476" t="s">
        <v>3177</v>
      </c>
      <c r="E476">
        <v>0</v>
      </c>
      <c r="F476" t="s">
        <v>186</v>
      </c>
      <c r="G476" t="s">
        <v>1343</v>
      </c>
      <c r="H476">
        <v>100</v>
      </c>
      <c r="I476">
        <v>15</v>
      </c>
      <c r="J476">
        <v>0</v>
      </c>
      <c r="K476">
        <v>4</v>
      </c>
      <c r="L476">
        <v>0</v>
      </c>
      <c r="M476" t="s">
        <v>2116</v>
      </c>
      <c r="N476" t="s">
        <v>3178</v>
      </c>
    </row>
    <row r="477" spans="1:14" x14ac:dyDescent="0.25">
      <c r="A477">
        <v>476</v>
      </c>
      <c r="B477" t="s">
        <v>3179</v>
      </c>
      <c r="C477" t="s">
        <v>1835</v>
      </c>
      <c r="D477" t="s">
        <v>3180</v>
      </c>
      <c r="E477">
        <v>0</v>
      </c>
      <c r="F477" t="s">
        <v>186</v>
      </c>
      <c r="G477" t="s">
        <v>1343</v>
      </c>
      <c r="H477">
        <v>0</v>
      </c>
      <c r="I477">
        <v>10</v>
      </c>
      <c r="J477">
        <v>0</v>
      </c>
      <c r="K477">
        <v>0</v>
      </c>
      <c r="L477">
        <v>0</v>
      </c>
      <c r="M477" t="s">
        <v>3181</v>
      </c>
      <c r="N477" t="s">
        <v>3182</v>
      </c>
    </row>
    <row r="478" spans="1:14" x14ac:dyDescent="0.25">
      <c r="A478">
        <v>477</v>
      </c>
      <c r="B478" t="s">
        <v>3183</v>
      </c>
      <c r="C478" t="s">
        <v>1691</v>
      </c>
      <c r="D478" s="15">
        <v>0</v>
      </c>
      <c r="E478">
        <v>0</v>
      </c>
      <c r="F478" t="s">
        <v>186</v>
      </c>
      <c r="G478" t="s">
        <v>1343</v>
      </c>
      <c r="H478">
        <v>0</v>
      </c>
      <c r="I478">
        <v>10</v>
      </c>
      <c r="J478">
        <v>0</v>
      </c>
      <c r="K478">
        <v>10</v>
      </c>
      <c r="L478">
        <v>0</v>
      </c>
      <c r="M478" t="s">
        <v>2103</v>
      </c>
      <c r="N478" t="s">
        <v>3184</v>
      </c>
    </row>
    <row r="479" spans="1:14" x14ac:dyDescent="0.25">
      <c r="A479">
        <v>478</v>
      </c>
      <c r="B479" t="s">
        <v>3185</v>
      </c>
      <c r="C479" t="s">
        <v>1721</v>
      </c>
      <c r="D479">
        <v>54</v>
      </c>
      <c r="E479">
        <v>0</v>
      </c>
      <c r="F479" t="s">
        <v>186</v>
      </c>
      <c r="G479" t="s">
        <v>1343</v>
      </c>
      <c r="H479">
        <v>0</v>
      </c>
      <c r="I479">
        <v>10</v>
      </c>
      <c r="J479">
        <v>0</v>
      </c>
      <c r="K479">
        <v>0</v>
      </c>
      <c r="L479">
        <v>0</v>
      </c>
      <c r="M479" t="s">
        <v>2165</v>
      </c>
      <c r="N479" t="s">
        <v>3186</v>
      </c>
    </row>
    <row r="480" spans="1:14" x14ac:dyDescent="0.25">
      <c r="A480">
        <v>479</v>
      </c>
      <c r="B480" t="s">
        <v>3187</v>
      </c>
      <c r="C480" t="s">
        <v>1428</v>
      </c>
      <c r="D480">
        <v>3</v>
      </c>
      <c r="E480">
        <v>0</v>
      </c>
      <c r="F480" t="s">
        <v>186</v>
      </c>
      <c r="G480" t="s">
        <v>1343</v>
      </c>
      <c r="H480">
        <v>60</v>
      </c>
      <c r="I480">
        <v>20</v>
      </c>
      <c r="J480">
        <v>0</v>
      </c>
      <c r="K480">
        <v>0</v>
      </c>
      <c r="L480">
        <v>0</v>
      </c>
      <c r="M480" t="s">
        <v>2116</v>
      </c>
      <c r="N480" t="s">
        <v>3188</v>
      </c>
    </row>
    <row r="481" spans="1:14" x14ac:dyDescent="0.25">
      <c r="A481">
        <v>480</v>
      </c>
      <c r="B481" t="s">
        <v>3189</v>
      </c>
      <c r="C481" t="s">
        <v>1616</v>
      </c>
      <c r="D481" t="s">
        <v>3190</v>
      </c>
      <c r="E481">
        <v>0</v>
      </c>
      <c r="F481" t="s">
        <v>186</v>
      </c>
      <c r="G481" t="s">
        <v>1343</v>
      </c>
      <c r="H481">
        <v>0</v>
      </c>
      <c r="I481">
        <v>10</v>
      </c>
      <c r="J481">
        <v>0</v>
      </c>
      <c r="K481">
        <v>80</v>
      </c>
      <c r="L481">
        <v>0</v>
      </c>
      <c r="M481" t="s">
        <v>2103</v>
      </c>
      <c r="N481" t="s">
        <v>3191</v>
      </c>
    </row>
    <row r="482" spans="1:14" x14ac:dyDescent="0.25">
      <c r="A482">
        <v>481</v>
      </c>
      <c r="B482" t="s">
        <v>3192</v>
      </c>
      <c r="C482" t="s">
        <v>1467</v>
      </c>
      <c r="D482">
        <v>47</v>
      </c>
      <c r="E482">
        <v>0</v>
      </c>
      <c r="F482" t="s">
        <v>186</v>
      </c>
      <c r="G482" t="s">
        <v>1343</v>
      </c>
      <c r="H482">
        <v>80</v>
      </c>
      <c r="I482">
        <v>15</v>
      </c>
      <c r="J482">
        <v>0</v>
      </c>
      <c r="K482">
        <v>0</v>
      </c>
      <c r="L482">
        <v>0</v>
      </c>
      <c r="M482" t="s">
        <v>2116</v>
      </c>
      <c r="N482" t="s">
        <v>3193</v>
      </c>
    </row>
    <row r="483" spans="1:14" x14ac:dyDescent="0.25">
      <c r="A483">
        <v>482</v>
      </c>
      <c r="B483" t="s">
        <v>3194</v>
      </c>
      <c r="C483" t="s">
        <v>1446</v>
      </c>
      <c r="D483" t="s">
        <v>3195</v>
      </c>
      <c r="E483">
        <v>0</v>
      </c>
      <c r="F483" t="s">
        <v>186</v>
      </c>
      <c r="G483" t="s">
        <v>1343</v>
      </c>
      <c r="H483">
        <v>0</v>
      </c>
      <c r="I483">
        <v>30</v>
      </c>
      <c r="J483">
        <v>0</v>
      </c>
      <c r="K483">
        <v>40</v>
      </c>
      <c r="L483">
        <v>0</v>
      </c>
      <c r="M483" t="s">
        <v>2103</v>
      </c>
      <c r="N483" t="s">
        <v>3196</v>
      </c>
    </row>
    <row r="484" spans="1:14" x14ac:dyDescent="0.25">
      <c r="A484">
        <v>483</v>
      </c>
      <c r="B484" t="s">
        <v>3197</v>
      </c>
      <c r="C484" t="s">
        <v>1791</v>
      </c>
      <c r="D484" s="15">
        <v>0</v>
      </c>
      <c r="E484">
        <v>0</v>
      </c>
      <c r="F484" t="s">
        <v>186</v>
      </c>
      <c r="G484" t="s">
        <v>1343</v>
      </c>
      <c r="H484">
        <v>0</v>
      </c>
      <c r="I484">
        <v>10</v>
      </c>
      <c r="J484">
        <v>0</v>
      </c>
      <c r="K484">
        <v>10</v>
      </c>
      <c r="L484">
        <v>0</v>
      </c>
      <c r="M484" t="s">
        <v>2103</v>
      </c>
      <c r="N484" t="s">
        <v>3198</v>
      </c>
    </row>
    <row r="485" spans="1:14" x14ac:dyDescent="0.25">
      <c r="A485">
        <v>484</v>
      </c>
      <c r="B485" t="s">
        <v>3199</v>
      </c>
      <c r="C485" t="s">
        <v>1607</v>
      </c>
      <c r="D485" t="s">
        <v>3200</v>
      </c>
      <c r="E485">
        <v>0</v>
      </c>
      <c r="F485" t="s">
        <v>186</v>
      </c>
      <c r="G485" t="s">
        <v>1343</v>
      </c>
      <c r="H485">
        <v>0</v>
      </c>
      <c r="I485">
        <v>15</v>
      </c>
      <c r="J485">
        <v>0</v>
      </c>
      <c r="K485">
        <v>10</v>
      </c>
      <c r="L485">
        <v>4</v>
      </c>
      <c r="N485" t="s">
        <v>3201</v>
      </c>
    </row>
    <row r="486" spans="1:14" x14ac:dyDescent="0.25">
      <c r="A486">
        <v>485</v>
      </c>
      <c r="B486" t="s">
        <v>3202</v>
      </c>
      <c r="C486" t="s">
        <v>1808</v>
      </c>
      <c r="D486" t="s">
        <v>3203</v>
      </c>
      <c r="E486">
        <v>0</v>
      </c>
      <c r="F486" t="s">
        <v>186</v>
      </c>
      <c r="G486" t="s">
        <v>1343</v>
      </c>
      <c r="H486">
        <v>0</v>
      </c>
      <c r="I486">
        <v>10</v>
      </c>
      <c r="J486">
        <v>0</v>
      </c>
      <c r="K486">
        <v>20</v>
      </c>
      <c r="L486">
        <v>0</v>
      </c>
      <c r="N486" t="s">
        <v>3204</v>
      </c>
    </row>
    <row r="487" spans="1:14" x14ac:dyDescent="0.25">
      <c r="A487">
        <v>486</v>
      </c>
      <c r="B487" t="s">
        <v>3205</v>
      </c>
      <c r="C487" t="s">
        <v>1429</v>
      </c>
      <c r="D487" t="s">
        <v>2950</v>
      </c>
      <c r="E487">
        <v>0</v>
      </c>
      <c r="F487" t="s">
        <v>186</v>
      </c>
      <c r="G487" t="s">
        <v>1343</v>
      </c>
      <c r="H487">
        <v>0</v>
      </c>
      <c r="I487">
        <v>40</v>
      </c>
      <c r="J487">
        <v>0</v>
      </c>
      <c r="K487">
        <v>10</v>
      </c>
      <c r="L487">
        <v>0</v>
      </c>
      <c r="M487" t="s">
        <v>2103</v>
      </c>
      <c r="N487" t="s">
        <v>3206</v>
      </c>
    </row>
    <row r="488" spans="1:14" x14ac:dyDescent="0.25">
      <c r="A488">
        <v>487</v>
      </c>
      <c r="B488" t="s">
        <v>3207</v>
      </c>
      <c r="C488" t="s">
        <v>1687</v>
      </c>
      <c r="D488" t="s">
        <v>3208</v>
      </c>
      <c r="E488">
        <v>0</v>
      </c>
      <c r="F488" t="s">
        <v>186</v>
      </c>
      <c r="G488" t="s">
        <v>1343</v>
      </c>
      <c r="H488">
        <v>0</v>
      </c>
      <c r="I488">
        <v>40</v>
      </c>
      <c r="J488">
        <v>0</v>
      </c>
      <c r="K488">
        <v>0</v>
      </c>
      <c r="L488">
        <v>0</v>
      </c>
      <c r="M488" t="s">
        <v>2116</v>
      </c>
      <c r="N488" t="s">
        <v>3209</v>
      </c>
    </row>
    <row r="489" spans="1:14" x14ac:dyDescent="0.25">
      <c r="A489">
        <v>488</v>
      </c>
      <c r="B489" t="s">
        <v>3210</v>
      </c>
      <c r="C489" t="s">
        <v>1801</v>
      </c>
      <c r="D489">
        <v>58</v>
      </c>
      <c r="E489">
        <v>0</v>
      </c>
      <c r="F489" t="s">
        <v>186</v>
      </c>
      <c r="G489" t="s">
        <v>1343</v>
      </c>
      <c r="H489">
        <v>0</v>
      </c>
      <c r="I489">
        <v>10</v>
      </c>
      <c r="J489">
        <v>0</v>
      </c>
      <c r="K489">
        <v>0</v>
      </c>
      <c r="L489">
        <v>0</v>
      </c>
      <c r="M489" t="s">
        <v>2964</v>
      </c>
      <c r="N489" t="s">
        <v>3211</v>
      </c>
    </row>
    <row r="490" spans="1:14" x14ac:dyDescent="0.25">
      <c r="A490">
        <v>489</v>
      </c>
      <c r="B490" t="s">
        <v>3212</v>
      </c>
      <c r="C490" t="s">
        <v>1714</v>
      </c>
      <c r="D490">
        <v>52</v>
      </c>
      <c r="E490">
        <v>0</v>
      </c>
      <c r="F490" t="s">
        <v>186</v>
      </c>
      <c r="G490" t="s">
        <v>1343</v>
      </c>
      <c r="H490">
        <v>0</v>
      </c>
      <c r="I490">
        <v>10</v>
      </c>
      <c r="J490">
        <v>0</v>
      </c>
      <c r="K490">
        <v>0</v>
      </c>
      <c r="L490">
        <v>0</v>
      </c>
      <c r="M490" t="s">
        <v>2165</v>
      </c>
      <c r="N490" t="s">
        <v>3213</v>
      </c>
    </row>
    <row r="491" spans="1:14" x14ac:dyDescent="0.25">
      <c r="A491">
        <v>490</v>
      </c>
      <c r="B491" t="s">
        <v>3214</v>
      </c>
      <c r="C491" t="s">
        <v>1709</v>
      </c>
      <c r="D491">
        <v>57</v>
      </c>
      <c r="E491">
        <v>0</v>
      </c>
      <c r="F491" t="s">
        <v>186</v>
      </c>
      <c r="G491" t="s">
        <v>1343</v>
      </c>
      <c r="H491">
        <v>0</v>
      </c>
      <c r="I491">
        <v>10</v>
      </c>
      <c r="J491">
        <v>0</v>
      </c>
      <c r="K491">
        <v>10</v>
      </c>
      <c r="L491">
        <v>0</v>
      </c>
      <c r="M491" t="s">
        <v>2103</v>
      </c>
      <c r="N491" t="s">
        <v>3215</v>
      </c>
    </row>
    <row r="492" spans="1:14" x14ac:dyDescent="0.25">
      <c r="A492">
        <v>491</v>
      </c>
      <c r="B492" t="s">
        <v>3216</v>
      </c>
      <c r="C492" t="s">
        <v>1705</v>
      </c>
      <c r="D492" t="s">
        <v>3217</v>
      </c>
      <c r="E492">
        <v>0</v>
      </c>
      <c r="F492" t="s">
        <v>186</v>
      </c>
      <c r="G492" t="s">
        <v>1343</v>
      </c>
      <c r="H492">
        <v>100</v>
      </c>
      <c r="I492">
        <v>10</v>
      </c>
      <c r="J492">
        <v>0</v>
      </c>
      <c r="K492">
        <v>0</v>
      </c>
      <c r="L492">
        <v>0</v>
      </c>
      <c r="M492" t="s">
        <v>2165</v>
      </c>
      <c r="N492" t="s">
        <v>3218</v>
      </c>
    </row>
    <row r="493" spans="1:14" x14ac:dyDescent="0.25">
      <c r="A493">
        <v>492</v>
      </c>
      <c r="B493" t="s">
        <v>3219</v>
      </c>
      <c r="C493" t="s">
        <v>1448</v>
      </c>
      <c r="D493" t="s">
        <v>3220</v>
      </c>
      <c r="E493">
        <v>0</v>
      </c>
      <c r="F493" t="s">
        <v>186</v>
      </c>
      <c r="G493" t="s">
        <v>1343</v>
      </c>
      <c r="H493">
        <v>0</v>
      </c>
      <c r="I493">
        <v>20</v>
      </c>
      <c r="J493">
        <v>0</v>
      </c>
      <c r="K493">
        <v>40</v>
      </c>
      <c r="L493">
        <v>0</v>
      </c>
      <c r="M493" t="s">
        <v>2103</v>
      </c>
      <c r="N493" t="s">
        <v>3221</v>
      </c>
    </row>
    <row r="494" spans="1:14" x14ac:dyDescent="0.25">
      <c r="A494">
        <v>493</v>
      </c>
      <c r="B494" t="s">
        <v>3222</v>
      </c>
      <c r="C494" t="s">
        <v>1489</v>
      </c>
      <c r="D494" t="s">
        <v>3223</v>
      </c>
      <c r="E494">
        <v>0</v>
      </c>
      <c r="F494" t="s">
        <v>186</v>
      </c>
      <c r="G494" t="s">
        <v>1343</v>
      </c>
      <c r="H494">
        <v>0</v>
      </c>
      <c r="I494">
        <v>10</v>
      </c>
      <c r="J494">
        <v>0</v>
      </c>
      <c r="K494">
        <v>10</v>
      </c>
      <c r="L494">
        <v>0</v>
      </c>
      <c r="M494" t="s">
        <v>2103</v>
      </c>
      <c r="N494" t="s">
        <v>3224</v>
      </c>
    </row>
    <row r="495" spans="1:14" x14ac:dyDescent="0.25">
      <c r="A495">
        <v>494</v>
      </c>
      <c r="B495" t="s">
        <v>3225</v>
      </c>
      <c r="C495" t="s">
        <v>1602</v>
      </c>
      <c r="D495">
        <v>65</v>
      </c>
      <c r="E495">
        <v>0</v>
      </c>
      <c r="F495" t="s">
        <v>186</v>
      </c>
      <c r="G495" t="s">
        <v>1343</v>
      </c>
      <c r="H495">
        <v>0</v>
      </c>
      <c r="I495">
        <v>10</v>
      </c>
      <c r="J495">
        <v>0</v>
      </c>
      <c r="K495">
        <v>0</v>
      </c>
      <c r="L495">
        <v>0</v>
      </c>
      <c r="N495" t="s">
        <v>3226</v>
      </c>
    </row>
    <row r="496" spans="1:14" x14ac:dyDescent="0.25">
      <c r="A496">
        <v>495</v>
      </c>
      <c r="B496" t="s">
        <v>3227</v>
      </c>
      <c r="C496" t="s">
        <v>1615</v>
      </c>
      <c r="D496">
        <v>67</v>
      </c>
      <c r="E496">
        <v>0</v>
      </c>
      <c r="F496" t="s">
        <v>186</v>
      </c>
      <c r="G496" t="s">
        <v>1343</v>
      </c>
      <c r="H496">
        <v>0</v>
      </c>
      <c r="I496">
        <v>10</v>
      </c>
      <c r="J496">
        <v>0</v>
      </c>
      <c r="K496">
        <v>0</v>
      </c>
      <c r="L496">
        <v>0</v>
      </c>
      <c r="M496" t="s">
        <v>2165</v>
      </c>
      <c r="N496" t="s">
        <v>3228</v>
      </c>
    </row>
    <row r="497" spans="1:14" x14ac:dyDescent="0.25">
      <c r="A497">
        <v>496</v>
      </c>
      <c r="B497" t="s">
        <v>3229</v>
      </c>
      <c r="C497" t="s">
        <v>1807</v>
      </c>
      <c r="D497" t="s">
        <v>3230</v>
      </c>
      <c r="E497">
        <v>0</v>
      </c>
      <c r="F497" t="s">
        <v>186</v>
      </c>
      <c r="G497" t="s">
        <v>1343</v>
      </c>
      <c r="H497">
        <v>0</v>
      </c>
      <c r="I497">
        <v>15</v>
      </c>
      <c r="J497">
        <v>0</v>
      </c>
      <c r="K497">
        <v>0</v>
      </c>
      <c r="L497">
        <v>0</v>
      </c>
      <c r="M497" t="s">
        <v>2116</v>
      </c>
      <c r="N497" t="s">
        <v>3231</v>
      </c>
    </row>
    <row r="498" spans="1:14" x14ac:dyDescent="0.25">
      <c r="A498">
        <v>497</v>
      </c>
      <c r="B498" t="s">
        <v>3232</v>
      </c>
      <c r="C498" t="s">
        <v>1433</v>
      </c>
      <c r="D498" t="s">
        <v>3233</v>
      </c>
      <c r="E498">
        <v>0</v>
      </c>
      <c r="F498" t="s">
        <v>186</v>
      </c>
      <c r="G498" t="s">
        <v>1343</v>
      </c>
      <c r="H498">
        <v>0</v>
      </c>
      <c r="I498">
        <v>20</v>
      </c>
      <c r="J498">
        <v>0</v>
      </c>
      <c r="K498">
        <v>10</v>
      </c>
      <c r="L498">
        <v>0</v>
      </c>
      <c r="N498" t="s">
        <v>3234</v>
      </c>
    </row>
    <row r="499" spans="1:14" x14ac:dyDescent="0.25">
      <c r="A499">
        <v>498</v>
      </c>
      <c r="B499" t="s">
        <v>3235</v>
      </c>
      <c r="C499" t="s">
        <v>1601</v>
      </c>
      <c r="D499" t="s">
        <v>2193</v>
      </c>
      <c r="E499">
        <v>0</v>
      </c>
      <c r="F499" t="s">
        <v>186</v>
      </c>
      <c r="G499" t="s">
        <v>1343</v>
      </c>
      <c r="H499">
        <v>100</v>
      </c>
      <c r="I499">
        <v>10</v>
      </c>
      <c r="J499">
        <v>0</v>
      </c>
      <c r="K499">
        <v>0</v>
      </c>
      <c r="L499">
        <v>0</v>
      </c>
      <c r="M499" t="s">
        <v>2165</v>
      </c>
      <c r="N499" t="s">
        <v>3236</v>
      </c>
    </row>
    <row r="500" spans="1:14" x14ac:dyDescent="0.25">
      <c r="A500">
        <v>499</v>
      </c>
      <c r="B500" t="s">
        <v>3237</v>
      </c>
      <c r="C500" t="s">
        <v>1763</v>
      </c>
      <c r="D500" t="s">
        <v>3238</v>
      </c>
      <c r="E500">
        <v>0</v>
      </c>
      <c r="F500" t="s">
        <v>186</v>
      </c>
      <c r="G500" t="s">
        <v>1343</v>
      </c>
      <c r="H500">
        <v>0</v>
      </c>
      <c r="I500">
        <v>5</v>
      </c>
      <c r="J500">
        <v>0</v>
      </c>
      <c r="K500">
        <v>20</v>
      </c>
      <c r="L500">
        <v>-7</v>
      </c>
      <c r="N500" t="s">
        <v>3239</v>
      </c>
    </row>
    <row r="501" spans="1:14" x14ac:dyDescent="0.25">
      <c r="A501">
        <v>500</v>
      </c>
      <c r="B501" t="s">
        <v>3240</v>
      </c>
      <c r="C501" t="s">
        <v>1802</v>
      </c>
      <c r="D501">
        <v>124</v>
      </c>
      <c r="E501">
        <v>0</v>
      </c>
      <c r="F501" t="s">
        <v>186</v>
      </c>
      <c r="G501" t="s">
        <v>1343</v>
      </c>
      <c r="H501">
        <v>0</v>
      </c>
      <c r="I501">
        <v>10</v>
      </c>
      <c r="J501">
        <v>0</v>
      </c>
      <c r="K501">
        <v>20</v>
      </c>
      <c r="L501">
        <v>0</v>
      </c>
      <c r="N501" t="s">
        <v>3241</v>
      </c>
    </row>
    <row r="502" spans="1:14" x14ac:dyDescent="0.25">
      <c r="A502">
        <v>501</v>
      </c>
      <c r="B502" t="s">
        <v>3242</v>
      </c>
      <c r="C502" t="s">
        <v>1787</v>
      </c>
      <c r="D502" t="s">
        <v>3243</v>
      </c>
      <c r="E502">
        <v>150</v>
      </c>
      <c r="F502" t="s">
        <v>187</v>
      </c>
      <c r="G502" t="s">
        <v>1327</v>
      </c>
      <c r="H502">
        <v>80</v>
      </c>
      <c r="I502">
        <v>5</v>
      </c>
      <c r="J502">
        <v>0</v>
      </c>
      <c r="K502">
        <v>0</v>
      </c>
      <c r="L502">
        <v>0</v>
      </c>
      <c r="M502" t="s">
        <v>2063</v>
      </c>
      <c r="N502" t="s">
        <v>3244</v>
      </c>
    </row>
    <row r="503" spans="1:14" x14ac:dyDescent="0.25">
      <c r="A503">
        <v>502</v>
      </c>
      <c r="B503" t="s">
        <v>3245</v>
      </c>
      <c r="C503" t="s">
        <v>1769</v>
      </c>
      <c r="D503" t="s">
        <v>2202</v>
      </c>
      <c r="E503">
        <v>150</v>
      </c>
      <c r="F503" t="s">
        <v>187</v>
      </c>
      <c r="G503" t="s">
        <v>1327</v>
      </c>
      <c r="H503">
        <v>90</v>
      </c>
      <c r="I503">
        <v>5</v>
      </c>
      <c r="J503">
        <v>0</v>
      </c>
      <c r="K503">
        <v>0</v>
      </c>
      <c r="L503">
        <v>0</v>
      </c>
      <c r="M503" t="s">
        <v>2242</v>
      </c>
      <c r="N503" t="s">
        <v>3246</v>
      </c>
    </row>
    <row r="504" spans="1:14" x14ac:dyDescent="0.25">
      <c r="A504">
        <v>503</v>
      </c>
      <c r="B504" t="s">
        <v>3247</v>
      </c>
      <c r="C504" t="s">
        <v>1774</v>
      </c>
      <c r="D504">
        <v>0</v>
      </c>
      <c r="E504">
        <v>100</v>
      </c>
      <c r="F504" t="s">
        <v>187</v>
      </c>
      <c r="G504" t="s">
        <v>1327</v>
      </c>
      <c r="H504">
        <v>80</v>
      </c>
      <c r="I504">
        <v>5</v>
      </c>
      <c r="J504">
        <v>0</v>
      </c>
      <c r="K504">
        <v>0</v>
      </c>
      <c r="L504">
        <v>0</v>
      </c>
      <c r="M504" t="s">
        <v>2066</v>
      </c>
      <c r="N504" t="s">
        <v>3248</v>
      </c>
    </row>
    <row r="505" spans="1:14" x14ac:dyDescent="0.25">
      <c r="A505">
        <v>504</v>
      </c>
      <c r="B505" t="s">
        <v>3249</v>
      </c>
      <c r="C505" t="s">
        <v>1490</v>
      </c>
      <c r="D505" t="s">
        <v>2131</v>
      </c>
      <c r="E505">
        <v>75</v>
      </c>
      <c r="F505" t="s">
        <v>187</v>
      </c>
      <c r="G505" t="s">
        <v>1327</v>
      </c>
      <c r="H505">
        <v>90</v>
      </c>
      <c r="I505">
        <v>10</v>
      </c>
      <c r="J505">
        <v>30</v>
      </c>
      <c r="K505">
        <v>4</v>
      </c>
      <c r="L505">
        <v>0</v>
      </c>
      <c r="M505" t="s">
        <v>2165</v>
      </c>
      <c r="N505" t="s">
        <v>3250</v>
      </c>
    </row>
    <row r="506" spans="1:14" x14ac:dyDescent="0.25">
      <c r="A506">
        <v>505</v>
      </c>
      <c r="B506" t="s">
        <v>3251</v>
      </c>
      <c r="C506" t="s">
        <v>1738</v>
      </c>
      <c r="D506">
        <v>0</v>
      </c>
      <c r="E506">
        <v>80</v>
      </c>
      <c r="F506" t="s">
        <v>187</v>
      </c>
      <c r="G506" t="s">
        <v>1341</v>
      </c>
      <c r="H506">
        <v>100</v>
      </c>
      <c r="I506">
        <v>20</v>
      </c>
      <c r="J506">
        <v>0</v>
      </c>
      <c r="K506">
        <v>0</v>
      </c>
      <c r="L506">
        <v>0</v>
      </c>
      <c r="M506" t="s">
        <v>2074</v>
      </c>
      <c r="N506" t="s">
        <v>3252</v>
      </c>
    </row>
    <row r="507" spans="1:14" x14ac:dyDescent="0.25">
      <c r="A507">
        <v>506</v>
      </c>
      <c r="B507" t="s">
        <v>3253</v>
      </c>
      <c r="C507" t="s">
        <v>1576</v>
      </c>
      <c r="D507" t="s">
        <v>2086</v>
      </c>
      <c r="E507">
        <v>60</v>
      </c>
      <c r="F507" t="s">
        <v>187</v>
      </c>
      <c r="G507" t="s">
        <v>1341</v>
      </c>
      <c r="H507">
        <v>100</v>
      </c>
      <c r="I507">
        <v>5</v>
      </c>
      <c r="J507">
        <v>10</v>
      </c>
      <c r="K507">
        <v>0</v>
      </c>
      <c r="L507">
        <v>0</v>
      </c>
      <c r="M507" t="s">
        <v>2074</v>
      </c>
      <c r="N507" t="s">
        <v>3254</v>
      </c>
    </row>
    <row r="508" spans="1:14" x14ac:dyDescent="0.25">
      <c r="A508">
        <v>507</v>
      </c>
      <c r="B508" t="s">
        <v>3255</v>
      </c>
      <c r="C508" t="s">
        <v>1421</v>
      </c>
      <c r="D508">
        <v>0</v>
      </c>
      <c r="E508">
        <v>50</v>
      </c>
      <c r="F508" t="s">
        <v>187</v>
      </c>
      <c r="G508" t="s">
        <v>1327</v>
      </c>
      <c r="H508">
        <v>90</v>
      </c>
      <c r="I508">
        <v>15</v>
      </c>
      <c r="J508">
        <v>0</v>
      </c>
      <c r="K508">
        <v>0</v>
      </c>
      <c r="L508">
        <v>0</v>
      </c>
      <c r="M508" t="s">
        <v>2074</v>
      </c>
      <c r="N508" t="s">
        <v>3256</v>
      </c>
    </row>
    <row r="509" spans="1:14" x14ac:dyDescent="0.25">
      <c r="A509">
        <v>508</v>
      </c>
      <c r="B509" t="s">
        <v>3257</v>
      </c>
      <c r="C509" t="s">
        <v>1647</v>
      </c>
      <c r="D509">
        <v>44</v>
      </c>
      <c r="E509">
        <v>60</v>
      </c>
      <c r="F509" t="s">
        <v>187</v>
      </c>
      <c r="G509" t="s">
        <v>1327</v>
      </c>
      <c r="H509">
        <v>95</v>
      </c>
      <c r="I509">
        <v>15</v>
      </c>
      <c r="J509">
        <v>100</v>
      </c>
      <c r="K509">
        <v>0</v>
      </c>
      <c r="L509">
        <v>0</v>
      </c>
      <c r="M509" t="s">
        <v>2074</v>
      </c>
      <c r="N509" t="s">
        <v>3258</v>
      </c>
    </row>
    <row r="510" spans="1:14" x14ac:dyDescent="0.25">
      <c r="A510">
        <v>509</v>
      </c>
      <c r="B510" t="s">
        <v>3259</v>
      </c>
      <c r="C510" t="s">
        <v>1809</v>
      </c>
      <c r="D510" t="s">
        <v>3260</v>
      </c>
      <c r="E510">
        <v>50</v>
      </c>
      <c r="F510" t="s">
        <v>187</v>
      </c>
      <c r="G510" t="s">
        <v>1327</v>
      </c>
      <c r="H510">
        <v>100</v>
      </c>
      <c r="I510">
        <v>15</v>
      </c>
      <c r="J510">
        <v>0</v>
      </c>
      <c r="K510">
        <v>0</v>
      </c>
      <c r="L510">
        <v>0</v>
      </c>
      <c r="M510" t="s">
        <v>2074</v>
      </c>
      <c r="N510" t="s">
        <v>3261</v>
      </c>
    </row>
    <row r="511" spans="1:14" x14ac:dyDescent="0.25">
      <c r="A511">
        <v>510</v>
      </c>
      <c r="B511" t="s">
        <v>3262</v>
      </c>
      <c r="C511" t="s">
        <v>1535</v>
      </c>
      <c r="D511" t="s">
        <v>2679</v>
      </c>
      <c r="E511">
        <v>30</v>
      </c>
      <c r="F511" t="s">
        <v>187</v>
      </c>
      <c r="G511" t="s">
        <v>1327</v>
      </c>
      <c r="H511">
        <v>90</v>
      </c>
      <c r="I511">
        <v>20</v>
      </c>
      <c r="J511">
        <v>0</v>
      </c>
      <c r="K511">
        <v>0</v>
      </c>
      <c r="L511">
        <v>0</v>
      </c>
      <c r="M511" t="s">
        <v>2063</v>
      </c>
      <c r="N511" t="s">
        <v>2681</v>
      </c>
    </row>
    <row r="512" spans="1:14" x14ac:dyDescent="0.25">
      <c r="A512">
        <v>511</v>
      </c>
      <c r="B512" t="s">
        <v>3263</v>
      </c>
      <c r="C512" t="s">
        <v>1680</v>
      </c>
      <c r="D512" s="15" t="s">
        <v>2099</v>
      </c>
      <c r="E512">
        <v>25</v>
      </c>
      <c r="F512" t="s">
        <v>187</v>
      </c>
      <c r="G512" t="s">
        <v>1327</v>
      </c>
      <c r="H512">
        <v>90</v>
      </c>
      <c r="I512">
        <v>10</v>
      </c>
      <c r="J512">
        <v>0</v>
      </c>
      <c r="K512">
        <v>0</v>
      </c>
      <c r="L512">
        <v>0</v>
      </c>
      <c r="M512" t="s">
        <v>2074</v>
      </c>
      <c r="N512" t="s">
        <v>3264</v>
      </c>
    </row>
    <row r="513" spans="1:14" x14ac:dyDescent="0.25">
      <c r="A513">
        <v>512</v>
      </c>
      <c r="B513" t="s">
        <v>3265</v>
      </c>
      <c r="C513" t="s">
        <v>1727</v>
      </c>
      <c r="D513">
        <v>30</v>
      </c>
      <c r="E513">
        <v>0</v>
      </c>
      <c r="F513" t="s">
        <v>187</v>
      </c>
      <c r="G513" t="s">
        <v>1343</v>
      </c>
      <c r="H513">
        <v>0</v>
      </c>
      <c r="I513">
        <v>20</v>
      </c>
      <c r="J513">
        <v>0</v>
      </c>
      <c r="K513">
        <v>10</v>
      </c>
      <c r="L513">
        <v>0</v>
      </c>
      <c r="M513" t="s">
        <v>2103</v>
      </c>
      <c r="N513" t="s">
        <v>3266</v>
      </c>
    </row>
    <row r="514" spans="1:14" x14ac:dyDescent="0.25">
      <c r="A514">
        <v>513</v>
      </c>
      <c r="B514" t="s">
        <v>3267</v>
      </c>
      <c r="C514" t="s">
        <v>1532</v>
      </c>
      <c r="D514">
        <v>101</v>
      </c>
      <c r="E514">
        <v>0</v>
      </c>
      <c r="F514" t="s">
        <v>187</v>
      </c>
      <c r="G514" t="s">
        <v>1343</v>
      </c>
      <c r="H514">
        <v>0</v>
      </c>
      <c r="I514">
        <v>10</v>
      </c>
      <c r="J514">
        <v>0</v>
      </c>
      <c r="K514">
        <v>20</v>
      </c>
      <c r="L514">
        <v>0</v>
      </c>
      <c r="N514" t="s">
        <v>3268</v>
      </c>
    </row>
    <row r="515" spans="1:14" x14ac:dyDescent="0.25">
      <c r="A515">
        <v>514</v>
      </c>
      <c r="B515" t="s">
        <v>3269</v>
      </c>
      <c r="C515" t="s">
        <v>1776</v>
      </c>
      <c r="D515">
        <v>105</v>
      </c>
      <c r="E515">
        <v>0</v>
      </c>
      <c r="F515" t="s">
        <v>187</v>
      </c>
      <c r="G515" t="s">
        <v>1343</v>
      </c>
      <c r="H515">
        <v>0</v>
      </c>
      <c r="I515">
        <v>20</v>
      </c>
      <c r="J515">
        <v>0</v>
      </c>
      <c r="K515">
        <v>80</v>
      </c>
      <c r="L515">
        <v>0</v>
      </c>
      <c r="M515" t="s">
        <v>2644</v>
      </c>
      <c r="N515" t="s">
        <v>3270</v>
      </c>
    </row>
    <row r="516" spans="1:14" x14ac:dyDescent="0.25">
      <c r="A516">
        <v>515</v>
      </c>
      <c r="B516" t="s">
        <v>3271</v>
      </c>
      <c r="C516" t="s">
        <v>1799</v>
      </c>
      <c r="D516" t="s">
        <v>3272</v>
      </c>
      <c r="E516">
        <v>0</v>
      </c>
      <c r="F516" t="s">
        <v>187</v>
      </c>
      <c r="G516" t="s">
        <v>1343</v>
      </c>
      <c r="H516">
        <v>0</v>
      </c>
      <c r="I516">
        <v>10</v>
      </c>
      <c r="J516">
        <v>0</v>
      </c>
      <c r="K516">
        <v>40</v>
      </c>
      <c r="L516">
        <v>3</v>
      </c>
      <c r="N516" t="s">
        <v>3273</v>
      </c>
    </row>
    <row r="517" spans="1:14" x14ac:dyDescent="0.25">
      <c r="A517">
        <v>516</v>
      </c>
      <c r="B517" t="s">
        <v>3274</v>
      </c>
      <c r="C517" t="s">
        <v>1683</v>
      </c>
      <c r="D517">
        <v>111</v>
      </c>
      <c r="E517">
        <v>140</v>
      </c>
      <c r="F517" t="s">
        <v>191</v>
      </c>
      <c r="G517" t="s">
        <v>1341</v>
      </c>
      <c r="H517">
        <v>100</v>
      </c>
      <c r="I517">
        <v>5</v>
      </c>
      <c r="J517">
        <v>0</v>
      </c>
      <c r="K517">
        <v>0</v>
      </c>
      <c r="L517">
        <v>0</v>
      </c>
      <c r="N517" t="s">
        <v>3275</v>
      </c>
    </row>
    <row r="518" spans="1:14" x14ac:dyDescent="0.25">
      <c r="A518">
        <v>517</v>
      </c>
      <c r="B518" t="s">
        <v>3276</v>
      </c>
      <c r="C518" t="s">
        <v>1562</v>
      </c>
      <c r="D518">
        <v>43</v>
      </c>
      <c r="E518">
        <v>100</v>
      </c>
      <c r="F518" t="s">
        <v>191</v>
      </c>
      <c r="G518" t="s">
        <v>1327</v>
      </c>
      <c r="H518">
        <v>75</v>
      </c>
      <c r="I518">
        <v>15</v>
      </c>
      <c r="J518">
        <v>30</v>
      </c>
      <c r="K518">
        <v>0</v>
      </c>
      <c r="L518">
        <v>0</v>
      </c>
      <c r="M518" t="s">
        <v>2063</v>
      </c>
      <c r="N518" t="s">
        <v>3277</v>
      </c>
    </row>
    <row r="519" spans="1:14" x14ac:dyDescent="0.25">
      <c r="A519">
        <v>518</v>
      </c>
      <c r="B519" t="s">
        <v>3278</v>
      </c>
      <c r="C519" t="s">
        <v>1639</v>
      </c>
      <c r="D519" t="s">
        <v>2950</v>
      </c>
      <c r="E519">
        <v>90</v>
      </c>
      <c r="F519" t="s">
        <v>191</v>
      </c>
      <c r="G519" t="s">
        <v>1327</v>
      </c>
      <c r="H519">
        <v>90</v>
      </c>
      <c r="I519">
        <v>10</v>
      </c>
      <c r="J519">
        <v>20</v>
      </c>
      <c r="K519">
        <v>0</v>
      </c>
      <c r="L519">
        <v>0</v>
      </c>
      <c r="M519" t="s">
        <v>2254</v>
      </c>
      <c r="N519" t="s">
        <v>3279</v>
      </c>
    </row>
    <row r="520" spans="1:14" x14ac:dyDescent="0.25">
      <c r="A520">
        <v>519</v>
      </c>
      <c r="B520" t="s">
        <v>3280</v>
      </c>
      <c r="C520" t="s">
        <v>1760</v>
      </c>
      <c r="D520">
        <v>46</v>
      </c>
      <c r="E520">
        <v>80</v>
      </c>
      <c r="F520" t="s">
        <v>191</v>
      </c>
      <c r="G520" t="s">
        <v>1341</v>
      </c>
      <c r="H520">
        <v>100</v>
      </c>
      <c r="I520">
        <v>10</v>
      </c>
      <c r="J520">
        <v>10</v>
      </c>
      <c r="K520">
        <v>0</v>
      </c>
      <c r="L520">
        <v>0</v>
      </c>
      <c r="M520" t="s">
        <v>2074</v>
      </c>
      <c r="N520" t="s">
        <v>3281</v>
      </c>
    </row>
    <row r="521" spans="1:14" x14ac:dyDescent="0.25">
      <c r="A521">
        <v>520</v>
      </c>
      <c r="B521" t="s">
        <v>3282</v>
      </c>
      <c r="C521" t="s">
        <v>1772</v>
      </c>
      <c r="D521" t="s">
        <v>2131</v>
      </c>
      <c r="E521">
        <v>80</v>
      </c>
      <c r="F521" t="s">
        <v>191</v>
      </c>
      <c r="G521" t="s">
        <v>1327</v>
      </c>
      <c r="H521">
        <v>100</v>
      </c>
      <c r="I521">
        <v>15</v>
      </c>
      <c r="J521">
        <v>30</v>
      </c>
      <c r="K521">
        <v>0</v>
      </c>
      <c r="L521">
        <v>0</v>
      </c>
      <c r="M521" t="s">
        <v>2080</v>
      </c>
      <c r="N521" t="s">
        <v>3283</v>
      </c>
    </row>
    <row r="522" spans="1:14" x14ac:dyDescent="0.25">
      <c r="A522">
        <v>521</v>
      </c>
      <c r="B522" t="s">
        <v>3284</v>
      </c>
      <c r="C522" t="s">
        <v>1541</v>
      </c>
      <c r="D522" t="s">
        <v>2942</v>
      </c>
      <c r="E522">
        <v>70</v>
      </c>
      <c r="F522" t="s">
        <v>191</v>
      </c>
      <c r="G522" t="s">
        <v>1327</v>
      </c>
      <c r="H522">
        <v>90</v>
      </c>
      <c r="I522">
        <v>25</v>
      </c>
      <c r="J522">
        <v>10</v>
      </c>
      <c r="K522">
        <v>0</v>
      </c>
      <c r="L522">
        <v>0</v>
      </c>
      <c r="M522" t="s">
        <v>2063</v>
      </c>
      <c r="N522" t="s">
        <v>3285</v>
      </c>
    </row>
    <row r="523" spans="1:14" x14ac:dyDescent="0.25">
      <c r="A523">
        <v>522</v>
      </c>
      <c r="B523" t="s">
        <v>3286</v>
      </c>
      <c r="C523" t="s">
        <v>1759</v>
      </c>
      <c r="D523">
        <v>47</v>
      </c>
      <c r="E523">
        <v>65</v>
      </c>
      <c r="F523" t="s">
        <v>191</v>
      </c>
      <c r="G523" t="s">
        <v>1341</v>
      </c>
      <c r="H523">
        <v>85</v>
      </c>
      <c r="I523">
        <v>10</v>
      </c>
      <c r="J523">
        <v>30</v>
      </c>
      <c r="K523">
        <v>0</v>
      </c>
      <c r="L523">
        <v>0</v>
      </c>
      <c r="M523" t="s">
        <v>2074</v>
      </c>
      <c r="N523" t="s">
        <v>3287</v>
      </c>
    </row>
    <row r="524" spans="1:14" x14ac:dyDescent="0.25">
      <c r="A524">
        <v>523</v>
      </c>
      <c r="B524" t="s">
        <v>3288</v>
      </c>
      <c r="C524" t="s">
        <v>1773</v>
      </c>
      <c r="D524" t="s">
        <v>2144</v>
      </c>
      <c r="E524">
        <v>60</v>
      </c>
      <c r="F524" t="s">
        <v>191</v>
      </c>
      <c r="G524" t="s">
        <v>1327</v>
      </c>
      <c r="H524">
        <v>0</v>
      </c>
      <c r="I524">
        <v>20</v>
      </c>
      <c r="J524">
        <v>0</v>
      </c>
      <c r="K524">
        <v>0</v>
      </c>
      <c r="L524">
        <v>0</v>
      </c>
      <c r="M524" t="s">
        <v>2242</v>
      </c>
      <c r="N524" t="s">
        <v>3289</v>
      </c>
    </row>
    <row r="525" spans="1:14" x14ac:dyDescent="0.25">
      <c r="A525">
        <v>524</v>
      </c>
      <c r="B525" t="s">
        <v>3290</v>
      </c>
      <c r="C525" t="s">
        <v>1874</v>
      </c>
      <c r="D525" t="s">
        <v>2225</v>
      </c>
      <c r="E525">
        <v>50</v>
      </c>
      <c r="F525" t="s">
        <v>191</v>
      </c>
      <c r="G525" t="s">
        <v>1327</v>
      </c>
      <c r="H525">
        <v>85</v>
      </c>
      <c r="I525">
        <v>15</v>
      </c>
      <c r="J525">
        <v>0</v>
      </c>
      <c r="K525">
        <v>0</v>
      </c>
      <c r="L525">
        <v>0</v>
      </c>
      <c r="M525" t="s">
        <v>2063</v>
      </c>
      <c r="N525" t="s">
        <v>3291</v>
      </c>
    </row>
    <row r="526" spans="1:14" x14ac:dyDescent="0.25">
      <c r="A526">
        <v>525</v>
      </c>
      <c r="B526" t="s">
        <v>3292</v>
      </c>
      <c r="C526" t="s">
        <v>1563</v>
      </c>
      <c r="D526" t="s">
        <v>2950</v>
      </c>
      <c r="E526">
        <v>50</v>
      </c>
      <c r="F526" t="s">
        <v>191</v>
      </c>
      <c r="G526" t="s">
        <v>1327</v>
      </c>
      <c r="H526">
        <v>95</v>
      </c>
      <c r="I526">
        <v>35</v>
      </c>
      <c r="J526">
        <v>10</v>
      </c>
      <c r="K526">
        <v>0</v>
      </c>
      <c r="L526">
        <v>0</v>
      </c>
      <c r="M526" t="s">
        <v>2063</v>
      </c>
      <c r="N526" t="s">
        <v>3293</v>
      </c>
    </row>
    <row r="527" spans="1:14" x14ac:dyDescent="0.25">
      <c r="A527">
        <v>526</v>
      </c>
      <c r="B527" t="s">
        <v>3294</v>
      </c>
      <c r="C527" t="s">
        <v>1748</v>
      </c>
      <c r="D527">
        <v>0</v>
      </c>
      <c r="E527">
        <v>40</v>
      </c>
      <c r="F527" t="s">
        <v>191</v>
      </c>
      <c r="G527" t="s">
        <v>1327</v>
      </c>
      <c r="H527">
        <v>100</v>
      </c>
      <c r="I527">
        <v>30</v>
      </c>
      <c r="J527">
        <v>0</v>
      </c>
      <c r="K527">
        <v>0</v>
      </c>
      <c r="L527">
        <v>1</v>
      </c>
      <c r="M527" t="s">
        <v>2254</v>
      </c>
      <c r="N527" t="s">
        <v>3295</v>
      </c>
    </row>
    <row r="528" spans="1:14" x14ac:dyDescent="0.25">
      <c r="A528">
        <v>527</v>
      </c>
      <c r="B528" t="s">
        <v>3296</v>
      </c>
      <c r="C528" t="s">
        <v>1690</v>
      </c>
      <c r="D528" t="s">
        <v>3297</v>
      </c>
      <c r="E528">
        <v>1</v>
      </c>
      <c r="F528" t="s">
        <v>191</v>
      </c>
      <c r="G528" t="s">
        <v>1327</v>
      </c>
      <c r="H528">
        <v>100</v>
      </c>
      <c r="I528">
        <v>5</v>
      </c>
      <c r="J528">
        <v>0</v>
      </c>
      <c r="K528">
        <v>0</v>
      </c>
      <c r="L528">
        <v>0</v>
      </c>
      <c r="M528" t="s">
        <v>2680</v>
      </c>
      <c r="N528" t="s">
        <v>3298</v>
      </c>
    </row>
    <row r="529" spans="1:14" x14ac:dyDescent="0.25">
      <c r="A529">
        <v>528</v>
      </c>
      <c r="B529" t="s">
        <v>3299</v>
      </c>
      <c r="C529" t="s">
        <v>1814</v>
      </c>
      <c r="D529" t="s">
        <v>2437</v>
      </c>
      <c r="E529">
        <v>1</v>
      </c>
      <c r="F529" t="s">
        <v>191</v>
      </c>
      <c r="G529" t="s">
        <v>1327</v>
      </c>
      <c r="H529">
        <v>100</v>
      </c>
      <c r="I529">
        <v>10</v>
      </c>
      <c r="J529">
        <v>0</v>
      </c>
      <c r="K529">
        <v>0</v>
      </c>
      <c r="L529">
        <v>0</v>
      </c>
      <c r="M529" t="s">
        <v>2063</v>
      </c>
      <c r="N529" t="s">
        <v>3300</v>
      </c>
    </row>
    <row r="530" spans="1:14" x14ac:dyDescent="0.25">
      <c r="A530">
        <v>529</v>
      </c>
      <c r="B530" t="s">
        <v>3301</v>
      </c>
      <c r="C530" t="s">
        <v>1698</v>
      </c>
      <c r="D530">
        <v>73</v>
      </c>
      <c r="E530">
        <v>1</v>
      </c>
      <c r="F530" t="s">
        <v>191</v>
      </c>
      <c r="G530" t="s">
        <v>1327</v>
      </c>
      <c r="H530">
        <v>100</v>
      </c>
      <c r="I530">
        <v>10</v>
      </c>
      <c r="J530">
        <v>0</v>
      </c>
      <c r="K530">
        <v>1</v>
      </c>
      <c r="L530">
        <v>0</v>
      </c>
      <c r="M530" t="s">
        <v>2864</v>
      </c>
      <c r="N530" t="s">
        <v>3302</v>
      </c>
    </row>
    <row r="531" spans="1:14" x14ac:dyDescent="0.25">
      <c r="A531">
        <v>530</v>
      </c>
      <c r="B531" t="s">
        <v>3303</v>
      </c>
      <c r="C531" t="s">
        <v>1805</v>
      </c>
      <c r="D531">
        <v>31</v>
      </c>
      <c r="E531">
        <v>0</v>
      </c>
      <c r="F531" t="s">
        <v>191</v>
      </c>
      <c r="G531" t="s">
        <v>1343</v>
      </c>
      <c r="H531">
        <v>0</v>
      </c>
      <c r="I531">
        <v>15</v>
      </c>
      <c r="J531">
        <v>0</v>
      </c>
      <c r="K531">
        <v>10</v>
      </c>
      <c r="L531">
        <v>0</v>
      </c>
      <c r="M531" t="s">
        <v>2103</v>
      </c>
      <c r="N531" t="s">
        <v>3304</v>
      </c>
    </row>
    <row r="532" spans="1:14" x14ac:dyDescent="0.25">
      <c r="A532">
        <v>531</v>
      </c>
      <c r="B532" t="s">
        <v>3305</v>
      </c>
      <c r="C532" t="s">
        <v>1664</v>
      </c>
      <c r="D532" t="s">
        <v>3106</v>
      </c>
      <c r="E532">
        <v>0</v>
      </c>
      <c r="F532" t="s">
        <v>191</v>
      </c>
      <c r="G532" t="s">
        <v>1343</v>
      </c>
      <c r="H532">
        <v>0</v>
      </c>
      <c r="I532">
        <v>15</v>
      </c>
      <c r="J532">
        <v>0</v>
      </c>
      <c r="K532">
        <v>10</v>
      </c>
      <c r="L532">
        <v>0</v>
      </c>
      <c r="M532" t="s">
        <v>2103</v>
      </c>
      <c r="N532" t="s">
        <v>3306</v>
      </c>
    </row>
    <row r="533" spans="1:14" x14ac:dyDescent="0.25">
      <c r="A533">
        <v>532</v>
      </c>
      <c r="B533" t="s">
        <v>3307</v>
      </c>
      <c r="C533" t="s">
        <v>1649</v>
      </c>
      <c r="D533" t="s">
        <v>2176</v>
      </c>
      <c r="E533">
        <v>0</v>
      </c>
      <c r="F533" t="s">
        <v>191</v>
      </c>
      <c r="G533" t="s">
        <v>1343</v>
      </c>
      <c r="H533">
        <v>85</v>
      </c>
      <c r="I533">
        <v>40</v>
      </c>
      <c r="J533">
        <v>0</v>
      </c>
      <c r="K533">
        <v>0</v>
      </c>
      <c r="L533">
        <v>0</v>
      </c>
      <c r="M533" t="s">
        <v>2589</v>
      </c>
      <c r="N533" t="s">
        <v>3308</v>
      </c>
    </row>
    <row r="534" spans="1:14" x14ac:dyDescent="0.25">
      <c r="A534">
        <v>533</v>
      </c>
      <c r="B534" t="s">
        <v>3309</v>
      </c>
      <c r="C534" t="s">
        <v>1838</v>
      </c>
      <c r="D534">
        <v>36</v>
      </c>
      <c r="E534">
        <v>0</v>
      </c>
      <c r="F534" t="s">
        <v>191</v>
      </c>
      <c r="G534" t="s">
        <v>1343</v>
      </c>
      <c r="H534">
        <v>0</v>
      </c>
      <c r="I534">
        <v>10</v>
      </c>
      <c r="J534">
        <v>0</v>
      </c>
      <c r="K534">
        <v>10</v>
      </c>
      <c r="L534">
        <v>0</v>
      </c>
      <c r="M534" t="s">
        <v>2103</v>
      </c>
      <c r="N534" t="s">
        <v>3310</v>
      </c>
    </row>
    <row r="535" spans="1:14" x14ac:dyDescent="0.25">
      <c r="A535">
        <v>534</v>
      </c>
      <c r="B535" t="s">
        <v>3311</v>
      </c>
      <c r="C535" t="s">
        <v>1638</v>
      </c>
      <c r="D535" t="s">
        <v>2202</v>
      </c>
      <c r="E535">
        <v>150</v>
      </c>
      <c r="F535" t="s">
        <v>179</v>
      </c>
      <c r="G535" t="s">
        <v>1341</v>
      </c>
      <c r="H535">
        <v>90</v>
      </c>
      <c r="I535">
        <v>5</v>
      </c>
      <c r="J535">
        <v>0</v>
      </c>
      <c r="K535">
        <v>0</v>
      </c>
      <c r="L535">
        <v>0</v>
      </c>
      <c r="M535" t="s">
        <v>2074</v>
      </c>
      <c r="N535" t="s">
        <v>3312</v>
      </c>
    </row>
    <row r="536" spans="1:14" x14ac:dyDescent="0.25">
      <c r="A536">
        <v>535</v>
      </c>
      <c r="B536" t="s">
        <v>3313</v>
      </c>
      <c r="C536" t="s">
        <v>1653</v>
      </c>
      <c r="D536" t="s">
        <v>2379</v>
      </c>
      <c r="E536">
        <v>150</v>
      </c>
      <c r="F536" t="s">
        <v>179</v>
      </c>
      <c r="G536" t="s">
        <v>1341</v>
      </c>
      <c r="H536">
        <v>100</v>
      </c>
      <c r="I536">
        <v>5</v>
      </c>
      <c r="J536">
        <v>0</v>
      </c>
      <c r="K536">
        <v>4</v>
      </c>
      <c r="L536">
        <v>0</v>
      </c>
      <c r="M536" t="s">
        <v>2074</v>
      </c>
      <c r="N536" t="s">
        <v>3314</v>
      </c>
    </row>
    <row r="537" spans="1:14" x14ac:dyDescent="0.25">
      <c r="A537">
        <v>536</v>
      </c>
      <c r="B537" t="s">
        <v>3315</v>
      </c>
      <c r="C537" t="s">
        <v>1387</v>
      </c>
      <c r="D537">
        <v>0</v>
      </c>
      <c r="E537">
        <v>110</v>
      </c>
      <c r="F537" t="s">
        <v>179</v>
      </c>
      <c r="G537" t="s">
        <v>1341</v>
      </c>
      <c r="H537">
        <v>80</v>
      </c>
      <c r="I537">
        <v>5</v>
      </c>
      <c r="J537">
        <v>0</v>
      </c>
      <c r="K537">
        <v>0</v>
      </c>
      <c r="L537">
        <v>0</v>
      </c>
      <c r="M537" t="s">
        <v>2074</v>
      </c>
      <c r="N537" t="s">
        <v>3316</v>
      </c>
    </row>
    <row r="538" spans="1:14" x14ac:dyDescent="0.25">
      <c r="A538">
        <v>537</v>
      </c>
      <c r="B538" t="s">
        <v>3317</v>
      </c>
      <c r="C538" t="s">
        <v>1660</v>
      </c>
      <c r="D538">
        <v>47</v>
      </c>
      <c r="E538">
        <v>95</v>
      </c>
      <c r="F538" t="s">
        <v>179</v>
      </c>
      <c r="G538" t="s">
        <v>1341</v>
      </c>
      <c r="H538">
        <v>85</v>
      </c>
      <c r="I538">
        <v>10</v>
      </c>
      <c r="J538">
        <v>30</v>
      </c>
      <c r="K538">
        <v>4</v>
      </c>
      <c r="L538">
        <v>0</v>
      </c>
      <c r="M538" t="s">
        <v>2074</v>
      </c>
      <c r="N538" t="s">
        <v>3318</v>
      </c>
    </row>
    <row r="539" spans="1:14" x14ac:dyDescent="0.25">
      <c r="A539">
        <v>538</v>
      </c>
      <c r="B539" t="s">
        <v>3319</v>
      </c>
      <c r="C539" t="s">
        <v>1388</v>
      </c>
      <c r="D539">
        <v>75</v>
      </c>
      <c r="E539">
        <v>90</v>
      </c>
      <c r="F539" t="s">
        <v>179</v>
      </c>
      <c r="G539" t="s">
        <v>1341</v>
      </c>
      <c r="H539">
        <v>100</v>
      </c>
      <c r="I539">
        <v>15</v>
      </c>
      <c r="J539">
        <v>0</v>
      </c>
      <c r="K539">
        <v>8</v>
      </c>
      <c r="L539">
        <v>0</v>
      </c>
      <c r="M539" t="s">
        <v>2074</v>
      </c>
      <c r="N539" t="s">
        <v>3320</v>
      </c>
    </row>
    <row r="540" spans="1:14" x14ac:dyDescent="0.25">
      <c r="A540">
        <v>539</v>
      </c>
      <c r="B540" t="s">
        <v>3321</v>
      </c>
      <c r="C540" t="s">
        <v>1731</v>
      </c>
      <c r="D540">
        <v>0</v>
      </c>
      <c r="E540">
        <v>90</v>
      </c>
      <c r="F540" t="s">
        <v>179</v>
      </c>
      <c r="G540" t="s">
        <v>1327</v>
      </c>
      <c r="H540">
        <v>90</v>
      </c>
      <c r="I540">
        <v>10</v>
      </c>
      <c r="J540">
        <v>0</v>
      </c>
      <c r="K540">
        <v>0</v>
      </c>
      <c r="L540">
        <v>0</v>
      </c>
      <c r="M540" t="s">
        <v>2063</v>
      </c>
      <c r="N540" t="s">
        <v>3322</v>
      </c>
    </row>
    <row r="541" spans="1:14" x14ac:dyDescent="0.25">
      <c r="A541">
        <v>540</v>
      </c>
      <c r="B541" t="s">
        <v>3323</v>
      </c>
      <c r="C541" t="s">
        <v>1485</v>
      </c>
      <c r="D541">
        <v>0</v>
      </c>
      <c r="E541">
        <v>100</v>
      </c>
      <c r="F541" t="s">
        <v>179</v>
      </c>
      <c r="G541" t="s">
        <v>1327</v>
      </c>
      <c r="H541">
        <v>90</v>
      </c>
      <c r="I541">
        <v>10</v>
      </c>
      <c r="J541">
        <v>0</v>
      </c>
      <c r="K541">
        <v>0</v>
      </c>
      <c r="L541">
        <v>0</v>
      </c>
      <c r="M541" t="s">
        <v>2137</v>
      </c>
      <c r="N541" t="s">
        <v>3324</v>
      </c>
    </row>
    <row r="542" spans="1:14" x14ac:dyDescent="0.25">
      <c r="A542">
        <v>541</v>
      </c>
      <c r="B542" t="s">
        <v>3325</v>
      </c>
      <c r="C542" t="s">
        <v>1621</v>
      </c>
      <c r="D542" t="s">
        <v>3326</v>
      </c>
      <c r="E542">
        <v>80</v>
      </c>
      <c r="F542" t="s">
        <v>179</v>
      </c>
      <c r="G542" t="s">
        <v>1327</v>
      </c>
      <c r="H542">
        <v>100</v>
      </c>
      <c r="I542">
        <v>10</v>
      </c>
      <c r="J542">
        <v>0</v>
      </c>
      <c r="K542">
        <v>0</v>
      </c>
      <c r="L542">
        <v>0</v>
      </c>
      <c r="M542" t="s">
        <v>2063</v>
      </c>
      <c r="N542" t="s">
        <v>3327</v>
      </c>
    </row>
    <row r="543" spans="1:14" x14ac:dyDescent="0.25">
      <c r="A543">
        <v>542</v>
      </c>
      <c r="B543" t="s">
        <v>3328</v>
      </c>
      <c r="C543" t="s">
        <v>1833</v>
      </c>
      <c r="D543" t="s">
        <v>2384</v>
      </c>
      <c r="E543">
        <v>80</v>
      </c>
      <c r="F543" t="s">
        <v>179</v>
      </c>
      <c r="G543" t="s">
        <v>1341</v>
      </c>
      <c r="H543">
        <v>100</v>
      </c>
      <c r="I543">
        <v>15</v>
      </c>
      <c r="J543">
        <v>30</v>
      </c>
      <c r="K543">
        <v>0</v>
      </c>
      <c r="L543">
        <v>0</v>
      </c>
      <c r="M543" t="s">
        <v>2397</v>
      </c>
      <c r="N543" t="s">
        <v>3329</v>
      </c>
    </row>
    <row r="544" spans="1:14" x14ac:dyDescent="0.25">
      <c r="A544">
        <v>543</v>
      </c>
      <c r="B544" t="s">
        <v>3330</v>
      </c>
      <c r="C544" t="s">
        <v>1460</v>
      </c>
      <c r="D544" t="s">
        <v>2131</v>
      </c>
      <c r="E544">
        <v>80</v>
      </c>
      <c r="F544" t="s">
        <v>179</v>
      </c>
      <c r="G544" t="s">
        <v>1327</v>
      </c>
      <c r="H544">
        <v>100</v>
      </c>
      <c r="I544">
        <v>15</v>
      </c>
      <c r="J544">
        <v>20</v>
      </c>
      <c r="K544">
        <v>0</v>
      </c>
      <c r="L544">
        <v>0</v>
      </c>
      <c r="M544" t="s">
        <v>2080</v>
      </c>
      <c r="N544" t="s">
        <v>3331</v>
      </c>
    </row>
    <row r="545" spans="1:14" x14ac:dyDescent="0.25">
      <c r="A545">
        <v>544</v>
      </c>
      <c r="B545" t="s">
        <v>3332</v>
      </c>
      <c r="C545" t="s">
        <v>1864</v>
      </c>
      <c r="D545">
        <v>43</v>
      </c>
      <c r="E545">
        <v>75</v>
      </c>
      <c r="F545" t="s">
        <v>179</v>
      </c>
      <c r="G545" t="s">
        <v>1327</v>
      </c>
      <c r="H545">
        <v>95</v>
      </c>
      <c r="I545">
        <v>10</v>
      </c>
      <c r="J545">
        <v>50</v>
      </c>
      <c r="K545">
        <v>0</v>
      </c>
      <c r="L545">
        <v>0</v>
      </c>
      <c r="M545" t="s">
        <v>2063</v>
      </c>
      <c r="N545" t="s">
        <v>3333</v>
      </c>
    </row>
    <row r="546" spans="1:14" x14ac:dyDescent="0.25">
      <c r="A546">
        <v>545</v>
      </c>
      <c r="B546" t="s">
        <v>3334</v>
      </c>
      <c r="C546" t="s">
        <v>1692</v>
      </c>
      <c r="D546">
        <v>80</v>
      </c>
      <c r="E546">
        <v>65</v>
      </c>
      <c r="F546" t="s">
        <v>179</v>
      </c>
      <c r="G546" t="s">
        <v>1341</v>
      </c>
      <c r="H546">
        <v>100</v>
      </c>
      <c r="I546">
        <v>10</v>
      </c>
      <c r="J546">
        <v>0</v>
      </c>
      <c r="K546">
        <v>0</v>
      </c>
      <c r="L546">
        <v>0</v>
      </c>
      <c r="M546" t="s">
        <v>2074</v>
      </c>
      <c r="N546" t="s">
        <v>3335</v>
      </c>
    </row>
    <row r="547" spans="1:14" x14ac:dyDescent="0.25">
      <c r="A547">
        <v>546</v>
      </c>
      <c r="B547" t="s">
        <v>3336</v>
      </c>
      <c r="C547" t="s">
        <v>1393</v>
      </c>
      <c r="D547">
        <v>44</v>
      </c>
      <c r="E547">
        <v>65</v>
      </c>
      <c r="F547" t="s">
        <v>179</v>
      </c>
      <c r="G547" t="s">
        <v>1341</v>
      </c>
      <c r="H547">
        <v>100</v>
      </c>
      <c r="I547">
        <v>20</v>
      </c>
      <c r="J547">
        <v>10</v>
      </c>
      <c r="K547">
        <v>0</v>
      </c>
      <c r="L547">
        <v>0</v>
      </c>
      <c r="M547" t="s">
        <v>2074</v>
      </c>
      <c r="N547" t="s">
        <v>3337</v>
      </c>
    </row>
    <row r="548" spans="1:14" x14ac:dyDescent="0.25">
      <c r="A548">
        <v>547</v>
      </c>
      <c r="B548" t="s">
        <v>3338</v>
      </c>
      <c r="C548" t="s">
        <v>1521</v>
      </c>
      <c r="D548">
        <v>47</v>
      </c>
      <c r="E548">
        <v>65</v>
      </c>
      <c r="F548" t="s">
        <v>179</v>
      </c>
      <c r="G548" t="s">
        <v>1341</v>
      </c>
      <c r="H548">
        <v>85</v>
      </c>
      <c r="I548">
        <v>10</v>
      </c>
      <c r="J548">
        <v>50</v>
      </c>
      <c r="K548">
        <v>0</v>
      </c>
      <c r="L548">
        <v>0</v>
      </c>
      <c r="M548" t="s">
        <v>2242</v>
      </c>
      <c r="N548" t="s">
        <v>3339</v>
      </c>
    </row>
    <row r="549" spans="1:14" x14ac:dyDescent="0.25">
      <c r="A549">
        <v>548</v>
      </c>
      <c r="B549" t="s">
        <v>3340</v>
      </c>
      <c r="C549" t="s">
        <v>1682</v>
      </c>
      <c r="D549">
        <v>13</v>
      </c>
      <c r="E549">
        <v>60</v>
      </c>
      <c r="F549" t="s">
        <v>179</v>
      </c>
      <c r="G549" t="s">
        <v>1341</v>
      </c>
      <c r="H549">
        <v>100</v>
      </c>
      <c r="I549">
        <v>20</v>
      </c>
      <c r="J549">
        <v>20</v>
      </c>
      <c r="K549">
        <v>0</v>
      </c>
      <c r="L549">
        <v>0</v>
      </c>
      <c r="M549" t="s">
        <v>2215</v>
      </c>
      <c r="N549" t="s">
        <v>3341</v>
      </c>
    </row>
    <row r="550" spans="1:14" x14ac:dyDescent="0.25">
      <c r="A550">
        <v>549</v>
      </c>
      <c r="B550" t="s">
        <v>3342</v>
      </c>
      <c r="C550" t="s">
        <v>1848</v>
      </c>
      <c r="D550">
        <v>108</v>
      </c>
      <c r="E550">
        <v>80</v>
      </c>
      <c r="F550" t="s">
        <v>179</v>
      </c>
      <c r="G550" t="s">
        <v>1341</v>
      </c>
      <c r="H550">
        <v>100</v>
      </c>
      <c r="I550">
        <v>10</v>
      </c>
      <c r="J550">
        <v>0</v>
      </c>
      <c r="K550">
        <v>0</v>
      </c>
      <c r="L550">
        <v>0</v>
      </c>
      <c r="M550" t="s">
        <v>2074</v>
      </c>
      <c r="N550" t="s">
        <v>3343</v>
      </c>
    </row>
    <row r="551" spans="1:14" x14ac:dyDescent="0.25">
      <c r="A551">
        <v>550</v>
      </c>
      <c r="B551" t="s">
        <v>3344</v>
      </c>
      <c r="C551" t="s">
        <v>1783</v>
      </c>
      <c r="D551">
        <v>0</v>
      </c>
      <c r="E551">
        <v>40</v>
      </c>
      <c r="F551" t="s">
        <v>179</v>
      </c>
      <c r="G551" t="s">
        <v>1327</v>
      </c>
      <c r="H551">
        <v>100</v>
      </c>
      <c r="I551">
        <v>20</v>
      </c>
      <c r="J551">
        <v>0</v>
      </c>
      <c r="K551">
        <v>0</v>
      </c>
      <c r="L551">
        <v>1</v>
      </c>
      <c r="M551" t="s">
        <v>2063</v>
      </c>
      <c r="N551" t="s">
        <v>2799</v>
      </c>
    </row>
    <row r="552" spans="1:14" x14ac:dyDescent="0.25">
      <c r="A552">
        <v>551</v>
      </c>
      <c r="B552" t="s">
        <v>3345</v>
      </c>
      <c r="C552" t="s">
        <v>1386</v>
      </c>
      <c r="D552">
        <v>0</v>
      </c>
      <c r="E552">
        <v>40</v>
      </c>
      <c r="F552" t="s">
        <v>179</v>
      </c>
      <c r="G552" t="s">
        <v>1341</v>
      </c>
      <c r="H552">
        <v>100</v>
      </c>
      <c r="I552">
        <v>25</v>
      </c>
      <c r="J552">
        <v>0</v>
      </c>
      <c r="K552">
        <v>0</v>
      </c>
      <c r="L552">
        <v>0</v>
      </c>
      <c r="M552" t="s">
        <v>2074</v>
      </c>
      <c r="N552" t="s">
        <v>3346</v>
      </c>
    </row>
    <row r="553" spans="1:14" x14ac:dyDescent="0.25">
      <c r="A553">
        <v>552</v>
      </c>
      <c r="B553" t="s">
        <v>3347</v>
      </c>
      <c r="C553" t="s">
        <v>1461</v>
      </c>
      <c r="D553" t="s">
        <v>2393</v>
      </c>
      <c r="E553">
        <v>35</v>
      </c>
      <c r="F553" t="s">
        <v>179</v>
      </c>
      <c r="G553" t="s">
        <v>1327</v>
      </c>
      <c r="H553">
        <v>85</v>
      </c>
      <c r="I553">
        <v>15</v>
      </c>
      <c r="J553">
        <v>0</v>
      </c>
      <c r="K553">
        <v>0</v>
      </c>
      <c r="L553">
        <v>0</v>
      </c>
      <c r="M553" t="s">
        <v>2063</v>
      </c>
      <c r="N553" t="s">
        <v>3348</v>
      </c>
    </row>
    <row r="554" spans="1:14" x14ac:dyDescent="0.25">
      <c r="A554">
        <v>553</v>
      </c>
      <c r="B554" t="s">
        <v>3349</v>
      </c>
      <c r="C554" t="s">
        <v>1580</v>
      </c>
      <c r="D554" t="s">
        <v>3350</v>
      </c>
      <c r="E554">
        <v>35</v>
      </c>
      <c r="F554" t="s">
        <v>179</v>
      </c>
      <c r="G554" t="s">
        <v>1341</v>
      </c>
      <c r="H554">
        <v>85</v>
      </c>
      <c r="I554">
        <v>15</v>
      </c>
      <c r="J554">
        <v>0</v>
      </c>
      <c r="K554">
        <v>0</v>
      </c>
      <c r="L554">
        <v>0</v>
      </c>
      <c r="M554" t="s">
        <v>2074</v>
      </c>
      <c r="N554" t="s">
        <v>3351</v>
      </c>
    </row>
    <row r="555" spans="1:14" x14ac:dyDescent="0.25">
      <c r="A555">
        <v>554</v>
      </c>
      <c r="B555" t="s">
        <v>3352</v>
      </c>
      <c r="C555" t="s">
        <v>1478</v>
      </c>
      <c r="D555">
        <v>44</v>
      </c>
      <c r="E555">
        <v>40</v>
      </c>
      <c r="F555" t="s">
        <v>179</v>
      </c>
      <c r="G555" t="s">
        <v>1341</v>
      </c>
      <c r="H555">
        <v>100</v>
      </c>
      <c r="I555">
        <v>30</v>
      </c>
      <c r="J555">
        <v>10</v>
      </c>
      <c r="K555">
        <v>4</v>
      </c>
      <c r="L555">
        <v>0</v>
      </c>
      <c r="M555" t="s">
        <v>2074</v>
      </c>
      <c r="N555" t="s">
        <v>3353</v>
      </c>
    </row>
    <row r="556" spans="1:14" x14ac:dyDescent="0.25">
      <c r="A556">
        <v>555</v>
      </c>
      <c r="B556" t="s">
        <v>3354</v>
      </c>
      <c r="C556" t="s">
        <v>1722</v>
      </c>
      <c r="D556" t="s">
        <v>3355</v>
      </c>
      <c r="E556">
        <v>0</v>
      </c>
      <c r="F556" t="s">
        <v>179</v>
      </c>
      <c r="G556" t="s">
        <v>1343</v>
      </c>
      <c r="H556">
        <v>0</v>
      </c>
      <c r="I556">
        <v>20</v>
      </c>
      <c r="J556">
        <v>0</v>
      </c>
      <c r="K556">
        <v>10</v>
      </c>
      <c r="L556">
        <v>0</v>
      </c>
      <c r="M556" t="s">
        <v>2103</v>
      </c>
      <c r="N556" t="s">
        <v>3356</v>
      </c>
    </row>
    <row r="557" spans="1:14" x14ac:dyDescent="0.25">
      <c r="A557">
        <v>556</v>
      </c>
      <c r="B557" t="s">
        <v>3357</v>
      </c>
      <c r="C557" t="s">
        <v>1570</v>
      </c>
      <c r="D557">
        <v>100</v>
      </c>
      <c r="E557">
        <v>0</v>
      </c>
      <c r="F557" t="s">
        <v>179</v>
      </c>
      <c r="G557" t="s">
        <v>1343</v>
      </c>
      <c r="H557">
        <v>0</v>
      </c>
      <c r="I557">
        <v>5</v>
      </c>
      <c r="J557">
        <v>0</v>
      </c>
      <c r="K557">
        <v>20</v>
      </c>
      <c r="L557">
        <v>0</v>
      </c>
      <c r="N557" t="s">
        <v>3358</v>
      </c>
    </row>
    <row r="558" spans="1:14" x14ac:dyDescent="0.25">
      <c r="A558">
        <v>557</v>
      </c>
      <c r="B558" t="s">
        <v>3359</v>
      </c>
      <c r="C558" t="s">
        <v>1817</v>
      </c>
      <c r="D558">
        <v>61</v>
      </c>
      <c r="E558">
        <v>0</v>
      </c>
      <c r="F558" t="s">
        <v>179</v>
      </c>
      <c r="G558" t="s">
        <v>1343</v>
      </c>
      <c r="H558">
        <v>100</v>
      </c>
      <c r="I558">
        <v>20</v>
      </c>
      <c r="J558">
        <v>0</v>
      </c>
      <c r="K558">
        <v>0</v>
      </c>
      <c r="L558">
        <v>0</v>
      </c>
      <c r="M558" t="s">
        <v>2116</v>
      </c>
      <c r="N558" t="s">
        <v>3360</v>
      </c>
    </row>
    <row r="559" spans="1:14" x14ac:dyDescent="0.25">
      <c r="A559">
        <v>558</v>
      </c>
      <c r="B559" t="s">
        <v>3361</v>
      </c>
      <c r="C559" t="s">
        <v>1676</v>
      </c>
      <c r="D559" t="s">
        <v>3362</v>
      </c>
      <c r="E559">
        <v>0</v>
      </c>
      <c r="F559" t="s">
        <v>179</v>
      </c>
      <c r="G559" t="s">
        <v>1343</v>
      </c>
      <c r="H559">
        <v>0</v>
      </c>
      <c r="I559">
        <v>15</v>
      </c>
      <c r="J559">
        <v>0</v>
      </c>
      <c r="K559">
        <v>20</v>
      </c>
      <c r="L559">
        <v>0</v>
      </c>
      <c r="N559" t="s">
        <v>3363</v>
      </c>
    </row>
    <row r="560" spans="1:14" x14ac:dyDescent="0.25">
      <c r="A560">
        <v>559</v>
      </c>
      <c r="B560" t="s">
        <v>3364</v>
      </c>
      <c r="C560" t="s">
        <v>1443</v>
      </c>
      <c r="D560" t="s">
        <v>2942</v>
      </c>
      <c r="E560">
        <v>0</v>
      </c>
      <c r="F560" t="s">
        <v>179</v>
      </c>
      <c r="G560" t="s">
        <v>1343</v>
      </c>
      <c r="H560">
        <v>0</v>
      </c>
      <c r="I560">
        <v>40</v>
      </c>
      <c r="J560">
        <v>0</v>
      </c>
      <c r="K560">
        <v>10</v>
      </c>
      <c r="L560">
        <v>0</v>
      </c>
      <c r="M560" t="s">
        <v>2103</v>
      </c>
      <c r="N560" t="s">
        <v>3365</v>
      </c>
    </row>
    <row r="561" spans="1:14" x14ac:dyDescent="0.25">
      <c r="A561">
        <v>560</v>
      </c>
      <c r="B561" t="s">
        <v>3366</v>
      </c>
      <c r="C561" t="s">
        <v>1926</v>
      </c>
      <c r="D561">
        <v>138</v>
      </c>
      <c r="E561">
        <v>0</v>
      </c>
      <c r="F561" t="s">
        <v>192</v>
      </c>
      <c r="G561" t="s">
        <v>1343</v>
      </c>
      <c r="H561">
        <v>0</v>
      </c>
      <c r="I561">
        <v>20</v>
      </c>
      <c r="J561">
        <v>0</v>
      </c>
      <c r="K561">
        <v>100</v>
      </c>
      <c r="L561">
        <v>0</v>
      </c>
      <c r="N561" t="s">
        <v>3367</v>
      </c>
    </row>
    <row r="562" spans="1:14" x14ac:dyDescent="0.25">
      <c r="A562">
        <v>561</v>
      </c>
      <c r="B562" t="s">
        <v>3368</v>
      </c>
      <c r="C562" t="s">
        <v>1937</v>
      </c>
      <c r="D562">
        <v>42</v>
      </c>
      <c r="E562">
        <v>0</v>
      </c>
      <c r="F562" t="s">
        <v>192</v>
      </c>
      <c r="G562" t="s">
        <v>1343</v>
      </c>
      <c r="H562">
        <v>100</v>
      </c>
      <c r="I562">
        <v>30</v>
      </c>
      <c r="J562">
        <v>0</v>
      </c>
      <c r="K562">
        <v>0</v>
      </c>
      <c r="L562">
        <v>1</v>
      </c>
      <c r="M562" t="s">
        <v>3369</v>
      </c>
      <c r="N562" t="s">
        <v>3370</v>
      </c>
    </row>
    <row r="563" spans="1:14" x14ac:dyDescent="0.25">
      <c r="A563">
        <v>562</v>
      </c>
      <c r="B563" t="s">
        <v>3371</v>
      </c>
      <c r="C563" t="s">
        <v>1892</v>
      </c>
      <c r="D563">
        <v>158</v>
      </c>
      <c r="E563">
        <v>120</v>
      </c>
      <c r="F563" t="s">
        <v>183</v>
      </c>
      <c r="G563" t="s">
        <v>1341</v>
      </c>
      <c r="H563">
        <v>90</v>
      </c>
      <c r="I563">
        <v>10</v>
      </c>
      <c r="J563">
        <v>0</v>
      </c>
      <c r="K563">
        <v>0</v>
      </c>
      <c r="L563">
        <v>0</v>
      </c>
      <c r="M563" t="s">
        <v>2165</v>
      </c>
      <c r="N563" t="s">
        <v>3372</v>
      </c>
    </row>
    <row r="564" spans="1:14" x14ac:dyDescent="0.25">
      <c r="A564">
        <v>563</v>
      </c>
      <c r="B564" t="s">
        <v>3373</v>
      </c>
      <c r="C564" t="s">
        <v>1916</v>
      </c>
      <c r="D564">
        <v>0</v>
      </c>
      <c r="E564">
        <v>140</v>
      </c>
      <c r="F564" t="s">
        <v>177</v>
      </c>
      <c r="G564" t="s">
        <v>1341</v>
      </c>
      <c r="H564">
        <v>100</v>
      </c>
      <c r="I564">
        <v>10</v>
      </c>
      <c r="J564">
        <v>0</v>
      </c>
      <c r="K564">
        <v>8</v>
      </c>
      <c r="L564">
        <v>0</v>
      </c>
      <c r="M564" t="s">
        <v>2803</v>
      </c>
      <c r="N564" t="s">
        <v>3374</v>
      </c>
    </row>
    <row r="565" spans="1:14" x14ac:dyDescent="0.25">
      <c r="A565">
        <v>564</v>
      </c>
      <c r="B565" t="s">
        <v>3375</v>
      </c>
      <c r="C565" t="s">
        <v>1935</v>
      </c>
      <c r="D565">
        <v>134</v>
      </c>
      <c r="E565">
        <v>0</v>
      </c>
      <c r="F565" t="s">
        <v>177</v>
      </c>
      <c r="G565" t="s">
        <v>1343</v>
      </c>
      <c r="H565">
        <v>100</v>
      </c>
      <c r="I565">
        <v>40</v>
      </c>
      <c r="J565">
        <v>0</v>
      </c>
      <c r="K565">
        <v>0</v>
      </c>
      <c r="L565">
        <v>0</v>
      </c>
      <c r="N565" t="s">
        <v>3376</v>
      </c>
    </row>
    <row r="566" spans="1:14" x14ac:dyDescent="0.25">
      <c r="A566">
        <v>565</v>
      </c>
      <c r="B566" t="s">
        <v>3377</v>
      </c>
      <c r="C566" t="s">
        <v>1920</v>
      </c>
      <c r="D566" t="s">
        <v>3378</v>
      </c>
      <c r="E566">
        <v>0</v>
      </c>
      <c r="F566" t="s">
        <v>177</v>
      </c>
      <c r="G566" t="s">
        <v>1343</v>
      </c>
      <c r="H566">
        <v>0</v>
      </c>
      <c r="I566">
        <v>20</v>
      </c>
      <c r="J566">
        <v>0</v>
      </c>
      <c r="K566">
        <v>0</v>
      </c>
      <c r="L566">
        <v>0</v>
      </c>
      <c r="M566" t="s">
        <v>3379</v>
      </c>
      <c r="N566" t="s">
        <v>3380</v>
      </c>
    </row>
    <row r="567" spans="1:14" x14ac:dyDescent="0.25">
      <c r="A567">
        <v>566</v>
      </c>
      <c r="B567" t="s">
        <v>3381</v>
      </c>
      <c r="C567" t="s">
        <v>1908</v>
      </c>
      <c r="D567" t="s">
        <v>3382</v>
      </c>
      <c r="E567">
        <v>0</v>
      </c>
      <c r="F567" t="s">
        <v>192</v>
      </c>
      <c r="G567" t="s">
        <v>1343</v>
      </c>
      <c r="H567">
        <v>0</v>
      </c>
      <c r="I567">
        <v>10</v>
      </c>
      <c r="J567">
        <v>0</v>
      </c>
      <c r="K567">
        <v>10</v>
      </c>
      <c r="L567">
        <v>3</v>
      </c>
      <c r="M567" t="s">
        <v>2103</v>
      </c>
      <c r="N567" t="s">
        <v>3383</v>
      </c>
    </row>
    <row r="568" spans="1:14" x14ac:dyDescent="0.25">
      <c r="A568">
        <v>567</v>
      </c>
      <c r="B568" t="s">
        <v>3384</v>
      </c>
      <c r="C568" t="s">
        <v>1934</v>
      </c>
      <c r="D568">
        <v>0</v>
      </c>
      <c r="E568">
        <v>80</v>
      </c>
      <c r="F568" t="s">
        <v>192</v>
      </c>
      <c r="G568" t="s">
        <v>1341</v>
      </c>
      <c r="H568">
        <v>100</v>
      </c>
      <c r="I568">
        <v>10</v>
      </c>
      <c r="J568">
        <v>0</v>
      </c>
      <c r="K568">
        <v>0</v>
      </c>
      <c r="L568">
        <v>0</v>
      </c>
      <c r="M568" t="s">
        <v>2074</v>
      </c>
      <c r="N568" t="s">
        <v>3385</v>
      </c>
    </row>
    <row r="569" spans="1:14" x14ac:dyDescent="0.25">
      <c r="A569">
        <v>568</v>
      </c>
      <c r="B569" t="s">
        <v>3386</v>
      </c>
      <c r="C569" t="s">
        <v>1904</v>
      </c>
      <c r="D569" t="s">
        <v>2144</v>
      </c>
      <c r="E569">
        <v>40</v>
      </c>
      <c r="F569" t="s">
        <v>192</v>
      </c>
      <c r="G569" t="s">
        <v>1341</v>
      </c>
      <c r="H569">
        <v>0</v>
      </c>
      <c r="I569">
        <v>15</v>
      </c>
      <c r="J569">
        <v>0</v>
      </c>
      <c r="K569">
        <v>4</v>
      </c>
      <c r="L569">
        <v>0</v>
      </c>
      <c r="M569" t="s">
        <v>2069</v>
      </c>
      <c r="N569" t="s">
        <v>3387</v>
      </c>
    </row>
    <row r="570" spans="1:14" x14ac:dyDescent="0.25">
      <c r="A570">
        <v>569</v>
      </c>
      <c r="B570" t="s">
        <v>3388</v>
      </c>
      <c r="C570" t="s">
        <v>1907</v>
      </c>
      <c r="D570" t="s">
        <v>3389</v>
      </c>
      <c r="E570">
        <v>50</v>
      </c>
      <c r="F570" t="s">
        <v>192</v>
      </c>
      <c r="G570" t="s">
        <v>1341</v>
      </c>
      <c r="H570">
        <v>100</v>
      </c>
      <c r="I570">
        <v>10</v>
      </c>
      <c r="J570">
        <v>0</v>
      </c>
      <c r="K570">
        <v>0</v>
      </c>
      <c r="L570">
        <v>0</v>
      </c>
      <c r="M570" t="s">
        <v>2074</v>
      </c>
      <c r="N570" t="s">
        <v>3390</v>
      </c>
    </row>
    <row r="571" spans="1:14" x14ac:dyDescent="0.25">
      <c r="A571">
        <v>570</v>
      </c>
      <c r="B571" t="s">
        <v>3391</v>
      </c>
      <c r="C571" t="s">
        <v>1927</v>
      </c>
      <c r="D571" t="s">
        <v>3392</v>
      </c>
      <c r="E571">
        <v>0</v>
      </c>
      <c r="F571" t="s">
        <v>180</v>
      </c>
      <c r="G571" t="s">
        <v>1343</v>
      </c>
      <c r="H571">
        <v>100</v>
      </c>
      <c r="I571">
        <v>15</v>
      </c>
      <c r="J571">
        <v>0</v>
      </c>
      <c r="K571">
        <v>10</v>
      </c>
      <c r="L571">
        <v>0</v>
      </c>
      <c r="M571" t="s">
        <v>3181</v>
      </c>
      <c r="N571" t="s">
        <v>3393</v>
      </c>
    </row>
    <row r="572" spans="1:14" x14ac:dyDescent="0.25">
      <c r="A572">
        <v>571</v>
      </c>
      <c r="B572" t="s">
        <v>3394</v>
      </c>
      <c r="C572" t="s">
        <v>1933</v>
      </c>
      <c r="D572">
        <v>154</v>
      </c>
      <c r="E572">
        <v>0</v>
      </c>
      <c r="F572" t="s">
        <v>180</v>
      </c>
      <c r="G572" t="s">
        <v>1343</v>
      </c>
      <c r="H572">
        <v>0</v>
      </c>
      <c r="I572">
        <v>10</v>
      </c>
      <c r="J572">
        <v>0</v>
      </c>
      <c r="K572">
        <v>1</v>
      </c>
      <c r="L572">
        <v>0</v>
      </c>
      <c r="N572" t="s">
        <v>3395</v>
      </c>
    </row>
    <row r="573" spans="1:14" x14ac:dyDescent="0.25">
      <c r="A573">
        <v>572</v>
      </c>
      <c r="B573" t="s">
        <v>3396</v>
      </c>
      <c r="C573" t="s">
        <v>1912</v>
      </c>
      <c r="D573">
        <v>145</v>
      </c>
      <c r="E573">
        <v>0</v>
      </c>
      <c r="F573" t="s">
        <v>180</v>
      </c>
      <c r="G573" t="s">
        <v>1343</v>
      </c>
      <c r="H573">
        <v>0</v>
      </c>
      <c r="I573">
        <v>20</v>
      </c>
      <c r="J573">
        <v>0</v>
      </c>
      <c r="K573">
        <v>0</v>
      </c>
      <c r="L573">
        <v>0</v>
      </c>
      <c r="M573" t="s">
        <v>2116</v>
      </c>
      <c r="N573" t="s">
        <v>3397</v>
      </c>
    </row>
    <row r="574" spans="1:14" x14ac:dyDescent="0.25">
      <c r="A574">
        <v>573</v>
      </c>
      <c r="B574" t="s">
        <v>3398</v>
      </c>
      <c r="C574" t="s">
        <v>1917</v>
      </c>
      <c r="D574">
        <v>152</v>
      </c>
      <c r="E574">
        <v>0</v>
      </c>
      <c r="F574" t="s">
        <v>192</v>
      </c>
      <c r="G574" t="s">
        <v>1343</v>
      </c>
      <c r="H574">
        <v>0</v>
      </c>
      <c r="I574">
        <v>10</v>
      </c>
      <c r="J574">
        <v>0</v>
      </c>
      <c r="K574">
        <v>8</v>
      </c>
      <c r="L574">
        <v>0</v>
      </c>
      <c r="M574" t="s">
        <v>2116</v>
      </c>
      <c r="N574" t="s">
        <v>3399</v>
      </c>
    </row>
    <row r="575" spans="1:14" x14ac:dyDescent="0.25">
      <c r="A575">
        <v>574</v>
      </c>
      <c r="B575" t="s">
        <v>3400</v>
      </c>
      <c r="C575" t="s">
        <v>1914</v>
      </c>
      <c r="D575">
        <v>0</v>
      </c>
      <c r="E575">
        <v>40</v>
      </c>
      <c r="F575" t="s">
        <v>192</v>
      </c>
      <c r="G575" t="s">
        <v>1341</v>
      </c>
      <c r="H575">
        <v>100</v>
      </c>
      <c r="I575">
        <v>30</v>
      </c>
      <c r="J575">
        <v>0</v>
      </c>
      <c r="K575">
        <v>0</v>
      </c>
      <c r="L575">
        <v>0</v>
      </c>
      <c r="M575" t="s">
        <v>2074</v>
      </c>
      <c r="N575" t="s">
        <v>3401</v>
      </c>
    </row>
    <row r="576" spans="1:14" x14ac:dyDescent="0.25">
      <c r="A576">
        <v>575</v>
      </c>
      <c r="B576" t="s">
        <v>3402</v>
      </c>
      <c r="C576" t="s">
        <v>1895</v>
      </c>
      <c r="D576">
        <v>150</v>
      </c>
      <c r="E576">
        <v>35</v>
      </c>
      <c r="F576" t="s">
        <v>170</v>
      </c>
      <c r="G576" t="s">
        <v>1327</v>
      </c>
      <c r="H576">
        <v>100</v>
      </c>
      <c r="I576">
        <v>25</v>
      </c>
      <c r="J576">
        <v>100</v>
      </c>
      <c r="K576">
        <v>0</v>
      </c>
      <c r="L576">
        <v>0</v>
      </c>
      <c r="M576" t="s">
        <v>2063</v>
      </c>
      <c r="N576" t="s">
        <v>3403</v>
      </c>
    </row>
    <row r="577" spans="1:14" x14ac:dyDescent="0.25">
      <c r="A577">
        <v>576</v>
      </c>
      <c r="B577" t="s">
        <v>3404</v>
      </c>
      <c r="C577" t="s">
        <v>1909</v>
      </c>
      <c r="D577" t="s">
        <v>3405</v>
      </c>
      <c r="E577">
        <v>0</v>
      </c>
      <c r="F577" t="s">
        <v>192</v>
      </c>
      <c r="G577" t="s">
        <v>1343</v>
      </c>
      <c r="H577">
        <v>0</v>
      </c>
      <c r="I577">
        <v>10</v>
      </c>
      <c r="J577">
        <v>0</v>
      </c>
      <c r="K577">
        <v>1</v>
      </c>
      <c r="L577">
        <v>0</v>
      </c>
      <c r="N577" t="s">
        <v>3406</v>
      </c>
    </row>
    <row r="578" spans="1:14" x14ac:dyDescent="0.25">
      <c r="A578">
        <v>577</v>
      </c>
      <c r="B578" t="s">
        <v>3407</v>
      </c>
      <c r="C578" t="s">
        <v>1890</v>
      </c>
      <c r="D578">
        <v>144</v>
      </c>
      <c r="E578">
        <v>80</v>
      </c>
      <c r="F578" t="s">
        <v>182</v>
      </c>
      <c r="G578" t="s">
        <v>1327</v>
      </c>
      <c r="H578">
        <v>95</v>
      </c>
      <c r="I578">
        <v>10</v>
      </c>
      <c r="J578">
        <v>0</v>
      </c>
      <c r="K578">
        <v>0</v>
      </c>
      <c r="L578">
        <v>0</v>
      </c>
      <c r="M578" t="s">
        <v>3408</v>
      </c>
      <c r="N578" t="s">
        <v>3409</v>
      </c>
    </row>
    <row r="579" spans="1:14" x14ac:dyDescent="0.25">
      <c r="A579">
        <v>578</v>
      </c>
      <c r="B579" t="s">
        <v>3410</v>
      </c>
      <c r="C579" t="s">
        <v>1901</v>
      </c>
      <c r="D579">
        <v>143</v>
      </c>
      <c r="E579">
        <v>0</v>
      </c>
      <c r="F579" t="s">
        <v>181</v>
      </c>
      <c r="G579" t="s">
        <v>1343</v>
      </c>
      <c r="H579">
        <v>0</v>
      </c>
      <c r="I579">
        <v>20</v>
      </c>
      <c r="J579">
        <v>0</v>
      </c>
      <c r="K579">
        <v>0</v>
      </c>
      <c r="L579">
        <v>0</v>
      </c>
      <c r="M579" t="s">
        <v>2116</v>
      </c>
      <c r="N579" t="s">
        <v>3411</v>
      </c>
    </row>
    <row r="580" spans="1:14" x14ac:dyDescent="0.25">
      <c r="A580">
        <v>579</v>
      </c>
      <c r="B580" t="s">
        <v>3412</v>
      </c>
      <c r="C580" t="s">
        <v>1903</v>
      </c>
      <c r="D580">
        <v>135</v>
      </c>
      <c r="E580">
        <v>70</v>
      </c>
      <c r="F580" t="s">
        <v>164</v>
      </c>
      <c r="G580" t="s">
        <v>1341</v>
      </c>
      <c r="H580">
        <v>100</v>
      </c>
      <c r="I580">
        <v>20</v>
      </c>
      <c r="J580">
        <v>0</v>
      </c>
      <c r="K580">
        <v>0</v>
      </c>
      <c r="L580">
        <v>0</v>
      </c>
      <c r="M580" t="s">
        <v>2165</v>
      </c>
      <c r="N580" t="s">
        <v>3413</v>
      </c>
    </row>
    <row r="581" spans="1:14" x14ac:dyDescent="0.25">
      <c r="A581">
        <v>580</v>
      </c>
      <c r="B581" t="s">
        <v>3414</v>
      </c>
      <c r="C581" t="s">
        <v>1930</v>
      </c>
      <c r="D581" t="s">
        <v>3415</v>
      </c>
      <c r="E581">
        <v>0</v>
      </c>
      <c r="F581" t="s">
        <v>192</v>
      </c>
      <c r="G581" t="s">
        <v>1343</v>
      </c>
      <c r="H581">
        <v>0</v>
      </c>
      <c r="I581">
        <v>10</v>
      </c>
      <c r="J581">
        <v>0</v>
      </c>
      <c r="K581">
        <v>10</v>
      </c>
      <c r="L581">
        <v>0</v>
      </c>
      <c r="N581" t="s">
        <v>3416</v>
      </c>
    </row>
    <row r="582" spans="1:14" x14ac:dyDescent="0.25">
      <c r="A582">
        <v>581</v>
      </c>
      <c r="B582" t="s">
        <v>3417</v>
      </c>
      <c r="C582" t="s">
        <v>1910</v>
      </c>
      <c r="D582">
        <v>155</v>
      </c>
      <c r="E582">
        <v>0</v>
      </c>
      <c r="F582" t="s">
        <v>181</v>
      </c>
      <c r="G582" t="s">
        <v>1343</v>
      </c>
      <c r="H582">
        <v>0</v>
      </c>
      <c r="I582">
        <v>10</v>
      </c>
      <c r="J582">
        <v>0</v>
      </c>
      <c r="K582">
        <v>1</v>
      </c>
      <c r="L582">
        <v>0</v>
      </c>
      <c r="N582" t="s">
        <v>3418</v>
      </c>
    </row>
    <row r="583" spans="1:14" x14ac:dyDescent="0.25">
      <c r="A583">
        <v>582</v>
      </c>
      <c r="B583" t="s">
        <v>3419</v>
      </c>
      <c r="C583" t="s">
        <v>1932</v>
      </c>
      <c r="D583">
        <v>157</v>
      </c>
      <c r="E583">
        <v>0</v>
      </c>
      <c r="F583" t="s">
        <v>177</v>
      </c>
      <c r="G583" t="s">
        <v>1343</v>
      </c>
      <c r="H583">
        <v>0</v>
      </c>
      <c r="I583">
        <v>30</v>
      </c>
      <c r="J583">
        <v>0</v>
      </c>
      <c r="K583">
        <v>10</v>
      </c>
      <c r="L583">
        <v>0</v>
      </c>
      <c r="M583" t="s">
        <v>2996</v>
      </c>
      <c r="N583" t="s">
        <v>3420</v>
      </c>
    </row>
    <row r="584" spans="1:14" x14ac:dyDescent="0.25">
      <c r="A584">
        <v>583</v>
      </c>
      <c r="B584" t="s">
        <v>3421</v>
      </c>
      <c r="C584" t="s">
        <v>1940</v>
      </c>
      <c r="D584" t="s">
        <v>2393</v>
      </c>
      <c r="E584">
        <v>20</v>
      </c>
      <c r="F584" t="s">
        <v>170</v>
      </c>
      <c r="G584" t="s">
        <v>1327</v>
      </c>
      <c r="H584">
        <v>100</v>
      </c>
      <c r="I584">
        <v>20</v>
      </c>
      <c r="J584">
        <v>0</v>
      </c>
      <c r="K584">
        <v>1</v>
      </c>
      <c r="L584">
        <v>0</v>
      </c>
      <c r="M584" t="s">
        <v>2063</v>
      </c>
      <c r="N584" t="s">
        <v>3422</v>
      </c>
    </row>
    <row r="585" spans="1:14" x14ac:dyDescent="0.25">
      <c r="A585">
        <v>584</v>
      </c>
      <c r="B585" t="s">
        <v>3423</v>
      </c>
      <c r="C585" t="s">
        <v>1899</v>
      </c>
      <c r="D585">
        <v>146</v>
      </c>
      <c r="E585">
        <v>0</v>
      </c>
      <c r="F585" t="s">
        <v>180</v>
      </c>
      <c r="G585" t="s">
        <v>1343</v>
      </c>
      <c r="H585">
        <v>0</v>
      </c>
      <c r="I585">
        <v>25</v>
      </c>
      <c r="J585">
        <v>0</v>
      </c>
      <c r="K585">
        <v>1</v>
      </c>
      <c r="L585">
        <v>1</v>
      </c>
      <c r="M585" t="s">
        <v>2103</v>
      </c>
      <c r="N585" t="s">
        <v>3424</v>
      </c>
    </row>
    <row r="586" spans="1:14" x14ac:dyDescent="0.25">
      <c r="A586">
        <v>585</v>
      </c>
      <c r="B586" t="s">
        <v>3425</v>
      </c>
      <c r="C586" t="s">
        <v>1918</v>
      </c>
      <c r="D586" t="s">
        <v>3426</v>
      </c>
      <c r="E586">
        <v>0</v>
      </c>
      <c r="F586" t="s">
        <v>191</v>
      </c>
      <c r="G586" t="s">
        <v>1343</v>
      </c>
      <c r="H586">
        <v>0</v>
      </c>
      <c r="I586">
        <v>10</v>
      </c>
      <c r="J586">
        <v>0</v>
      </c>
      <c r="K586">
        <v>10</v>
      </c>
      <c r="L586">
        <v>4</v>
      </c>
      <c r="M586" t="s">
        <v>2103</v>
      </c>
      <c r="N586" t="s">
        <v>3427</v>
      </c>
    </row>
    <row r="587" spans="1:14" x14ac:dyDescent="0.25">
      <c r="A587">
        <v>586</v>
      </c>
      <c r="B587" t="s">
        <v>3428</v>
      </c>
      <c r="C587" t="s">
        <v>1945</v>
      </c>
      <c r="D587">
        <v>0</v>
      </c>
      <c r="E587">
        <v>90</v>
      </c>
      <c r="F587" t="s">
        <v>184</v>
      </c>
      <c r="G587" t="s">
        <v>1327</v>
      </c>
      <c r="H587">
        <v>100</v>
      </c>
      <c r="I587">
        <v>10</v>
      </c>
      <c r="J587">
        <v>0</v>
      </c>
      <c r="K587">
        <v>4</v>
      </c>
      <c r="L587">
        <v>0</v>
      </c>
      <c r="M587" t="s">
        <v>2864</v>
      </c>
      <c r="N587" t="s">
        <v>3429</v>
      </c>
    </row>
    <row r="588" spans="1:14" x14ac:dyDescent="0.25">
      <c r="A588">
        <v>587</v>
      </c>
      <c r="B588" t="s">
        <v>3430</v>
      </c>
      <c r="C588" t="s">
        <v>1931</v>
      </c>
      <c r="D588">
        <v>137</v>
      </c>
      <c r="E588">
        <v>0</v>
      </c>
      <c r="F588" t="s">
        <v>180</v>
      </c>
      <c r="G588" t="s">
        <v>1343</v>
      </c>
      <c r="H588">
        <v>0</v>
      </c>
      <c r="I588">
        <v>20</v>
      </c>
      <c r="J588">
        <v>0</v>
      </c>
      <c r="K588">
        <v>1</v>
      </c>
      <c r="L588">
        <v>0</v>
      </c>
      <c r="M588" t="s">
        <v>2103</v>
      </c>
      <c r="N588" t="s">
        <v>3431</v>
      </c>
    </row>
    <row r="589" spans="1:14" x14ac:dyDescent="0.25">
      <c r="A589">
        <v>588</v>
      </c>
      <c r="B589" t="s">
        <v>3432</v>
      </c>
      <c r="C589" t="s">
        <v>1891</v>
      </c>
      <c r="D589">
        <v>149</v>
      </c>
      <c r="E589">
        <v>0</v>
      </c>
      <c r="F589" t="s">
        <v>182</v>
      </c>
      <c r="G589" t="s">
        <v>1343</v>
      </c>
      <c r="H589">
        <v>0</v>
      </c>
      <c r="I589">
        <v>10</v>
      </c>
      <c r="J589">
        <v>0</v>
      </c>
      <c r="K589">
        <v>10</v>
      </c>
      <c r="L589">
        <v>4</v>
      </c>
      <c r="M589" t="s">
        <v>2103</v>
      </c>
      <c r="N589" t="s">
        <v>3433</v>
      </c>
    </row>
    <row r="590" spans="1:14" x14ac:dyDescent="0.25">
      <c r="A590">
        <v>589</v>
      </c>
      <c r="B590" t="s">
        <v>3434</v>
      </c>
      <c r="C590" t="s">
        <v>1911</v>
      </c>
      <c r="D590">
        <v>156</v>
      </c>
      <c r="E590">
        <v>0</v>
      </c>
      <c r="F590" t="s">
        <v>192</v>
      </c>
      <c r="G590" t="s">
        <v>1343</v>
      </c>
      <c r="H590">
        <v>0</v>
      </c>
      <c r="I590">
        <v>10</v>
      </c>
      <c r="J590">
        <v>0</v>
      </c>
      <c r="K590">
        <v>1</v>
      </c>
      <c r="L590">
        <v>0</v>
      </c>
      <c r="M590" t="s">
        <v>2103</v>
      </c>
      <c r="N590" t="s">
        <v>3435</v>
      </c>
    </row>
    <row r="591" spans="1:14" x14ac:dyDescent="0.25">
      <c r="A591">
        <v>590</v>
      </c>
      <c r="B591" t="s">
        <v>3436</v>
      </c>
      <c r="C591" t="s">
        <v>1915</v>
      </c>
      <c r="D591" s="15">
        <v>45</v>
      </c>
      <c r="E591">
        <v>95</v>
      </c>
      <c r="F591" t="s">
        <v>192</v>
      </c>
      <c r="G591" t="s">
        <v>1341</v>
      </c>
      <c r="H591">
        <v>100</v>
      </c>
      <c r="I591">
        <v>15</v>
      </c>
      <c r="J591">
        <v>10</v>
      </c>
      <c r="K591">
        <v>0</v>
      </c>
      <c r="L591">
        <v>0</v>
      </c>
      <c r="M591" t="s">
        <v>2074</v>
      </c>
      <c r="N591" t="s">
        <v>3437</v>
      </c>
    </row>
    <row r="592" spans="1:14" x14ac:dyDescent="0.25">
      <c r="A592">
        <v>591</v>
      </c>
      <c r="B592" t="s">
        <v>3438</v>
      </c>
      <c r="C592" t="s">
        <v>1924</v>
      </c>
      <c r="D592">
        <v>45</v>
      </c>
      <c r="E592">
        <v>65</v>
      </c>
      <c r="F592" t="s">
        <v>178</v>
      </c>
      <c r="G592" t="s">
        <v>1341</v>
      </c>
      <c r="H592">
        <v>100</v>
      </c>
      <c r="I592">
        <v>10</v>
      </c>
      <c r="J592">
        <v>0</v>
      </c>
      <c r="K592">
        <v>0</v>
      </c>
      <c r="L592">
        <v>0</v>
      </c>
      <c r="M592" t="s">
        <v>2074</v>
      </c>
      <c r="N592" t="s">
        <v>3439</v>
      </c>
    </row>
    <row r="593" spans="1:14" x14ac:dyDescent="0.25">
      <c r="A593">
        <v>592</v>
      </c>
      <c r="B593" t="s">
        <v>3440</v>
      </c>
      <c r="C593" t="s">
        <v>1898</v>
      </c>
      <c r="D593" t="s">
        <v>3441</v>
      </c>
      <c r="E593">
        <v>0</v>
      </c>
      <c r="F593" t="s">
        <v>177</v>
      </c>
      <c r="G593" t="s">
        <v>1343</v>
      </c>
      <c r="H593">
        <v>100</v>
      </c>
      <c r="I593">
        <v>30</v>
      </c>
      <c r="J593">
        <v>0</v>
      </c>
      <c r="K593">
        <v>0</v>
      </c>
      <c r="L593">
        <v>0</v>
      </c>
      <c r="M593" t="s">
        <v>3442</v>
      </c>
      <c r="N593" t="s">
        <v>3443</v>
      </c>
    </row>
    <row r="594" spans="1:14" x14ac:dyDescent="0.25">
      <c r="A594">
        <v>593</v>
      </c>
      <c r="B594" t="s">
        <v>3444</v>
      </c>
      <c r="C594" t="s">
        <v>1938</v>
      </c>
      <c r="D594">
        <v>8</v>
      </c>
      <c r="E594">
        <v>20</v>
      </c>
      <c r="F594" t="s">
        <v>180</v>
      </c>
      <c r="G594" t="s">
        <v>1327</v>
      </c>
      <c r="H594">
        <v>100</v>
      </c>
      <c r="I594">
        <v>20</v>
      </c>
      <c r="J594">
        <v>100</v>
      </c>
      <c r="K594">
        <v>0</v>
      </c>
      <c r="L594">
        <v>0</v>
      </c>
      <c r="M594" t="s">
        <v>2063</v>
      </c>
      <c r="N594" t="s">
        <v>3445</v>
      </c>
    </row>
    <row r="595" spans="1:14" x14ac:dyDescent="0.25">
      <c r="A595">
        <v>594</v>
      </c>
      <c r="B595" t="s">
        <v>3446</v>
      </c>
      <c r="C595" t="s">
        <v>1942</v>
      </c>
      <c r="D595" t="s">
        <v>3389</v>
      </c>
      <c r="E595">
        <v>80</v>
      </c>
      <c r="F595" t="s">
        <v>185</v>
      </c>
      <c r="G595" t="s">
        <v>1341</v>
      </c>
      <c r="H595">
        <v>100</v>
      </c>
      <c r="I595">
        <v>10</v>
      </c>
      <c r="J595">
        <v>0</v>
      </c>
      <c r="K595">
        <v>0</v>
      </c>
      <c r="L595">
        <v>0</v>
      </c>
      <c r="M595" t="s">
        <v>2864</v>
      </c>
      <c r="N595" t="s">
        <v>3447</v>
      </c>
    </row>
    <row r="596" spans="1:14" x14ac:dyDescent="0.25">
      <c r="A596">
        <v>595</v>
      </c>
      <c r="B596" t="s">
        <v>3448</v>
      </c>
      <c r="C596" t="s">
        <v>1900</v>
      </c>
      <c r="D596" t="s">
        <v>2096</v>
      </c>
      <c r="E596">
        <v>50</v>
      </c>
      <c r="F596" t="s">
        <v>180</v>
      </c>
      <c r="G596" t="s">
        <v>1341</v>
      </c>
      <c r="H596">
        <v>100</v>
      </c>
      <c r="I596">
        <v>20</v>
      </c>
      <c r="J596">
        <v>0</v>
      </c>
      <c r="K596">
        <v>8</v>
      </c>
      <c r="L596">
        <v>0</v>
      </c>
      <c r="M596" t="s">
        <v>2165</v>
      </c>
      <c r="N596" t="s">
        <v>3449</v>
      </c>
    </row>
    <row r="597" spans="1:14" x14ac:dyDescent="0.25">
      <c r="A597">
        <v>596</v>
      </c>
      <c r="B597" t="s">
        <v>3450</v>
      </c>
      <c r="C597" t="s">
        <v>1905</v>
      </c>
      <c r="D597">
        <v>151</v>
      </c>
      <c r="E597">
        <v>0</v>
      </c>
      <c r="F597" t="s">
        <v>190</v>
      </c>
      <c r="G597" t="s">
        <v>1343</v>
      </c>
      <c r="H597">
        <v>100</v>
      </c>
      <c r="I597">
        <v>20</v>
      </c>
      <c r="J597">
        <v>0</v>
      </c>
      <c r="K597">
        <v>0</v>
      </c>
      <c r="L597">
        <v>0</v>
      </c>
      <c r="M597" t="s">
        <v>3451</v>
      </c>
      <c r="N597" t="s">
        <v>3452</v>
      </c>
    </row>
    <row r="598" spans="1:14" x14ac:dyDescent="0.25">
      <c r="A598">
        <v>597</v>
      </c>
      <c r="B598" t="s">
        <v>3453</v>
      </c>
      <c r="C598" t="s">
        <v>1902</v>
      </c>
      <c r="D598">
        <v>0</v>
      </c>
      <c r="E598">
        <v>90</v>
      </c>
      <c r="F598" t="s">
        <v>181</v>
      </c>
      <c r="G598" t="s">
        <v>1341</v>
      </c>
      <c r="H598">
        <v>100</v>
      </c>
      <c r="I598">
        <v>15</v>
      </c>
      <c r="J598">
        <v>0</v>
      </c>
      <c r="K598">
        <v>8</v>
      </c>
      <c r="L598">
        <v>0</v>
      </c>
      <c r="M598" t="s">
        <v>3454</v>
      </c>
      <c r="N598" t="s">
        <v>3455</v>
      </c>
    </row>
    <row r="599" spans="1:14" x14ac:dyDescent="0.25">
      <c r="A599">
        <v>598</v>
      </c>
      <c r="B599" t="s">
        <v>3456</v>
      </c>
      <c r="C599" t="s">
        <v>1896</v>
      </c>
      <c r="D599" s="15" t="s">
        <v>3457</v>
      </c>
      <c r="E599">
        <v>90</v>
      </c>
      <c r="F599" t="s">
        <v>188</v>
      </c>
      <c r="G599" t="s">
        <v>1327</v>
      </c>
      <c r="H599">
        <v>100</v>
      </c>
      <c r="I599">
        <v>10</v>
      </c>
      <c r="J599">
        <v>0</v>
      </c>
      <c r="K599">
        <v>0</v>
      </c>
      <c r="L599">
        <v>0</v>
      </c>
      <c r="M599" t="s">
        <v>2501</v>
      </c>
      <c r="N599" t="s">
        <v>3458</v>
      </c>
    </row>
    <row r="600" spans="1:14" x14ac:dyDescent="0.25">
      <c r="A600">
        <v>599</v>
      </c>
      <c r="B600" t="s">
        <v>3459</v>
      </c>
      <c r="C600" t="s">
        <v>1919</v>
      </c>
      <c r="D600">
        <v>139</v>
      </c>
      <c r="E600">
        <v>0</v>
      </c>
      <c r="F600" t="s">
        <v>177</v>
      </c>
      <c r="G600" t="s">
        <v>1343</v>
      </c>
      <c r="H600">
        <v>0</v>
      </c>
      <c r="I600">
        <v>20</v>
      </c>
      <c r="J600">
        <v>0</v>
      </c>
      <c r="K600">
        <v>0</v>
      </c>
      <c r="L600">
        <v>0</v>
      </c>
      <c r="M600" t="s">
        <v>3460</v>
      </c>
      <c r="N600" t="s">
        <v>3461</v>
      </c>
    </row>
    <row r="601" spans="1:14" x14ac:dyDescent="0.25">
      <c r="A601">
        <v>600</v>
      </c>
      <c r="B601" t="s">
        <v>3462</v>
      </c>
      <c r="C601" t="s">
        <v>1913</v>
      </c>
      <c r="D601">
        <v>42</v>
      </c>
      <c r="E601">
        <v>90</v>
      </c>
      <c r="F601" t="s">
        <v>192</v>
      </c>
      <c r="G601" t="s">
        <v>1327</v>
      </c>
      <c r="H601">
        <v>90</v>
      </c>
      <c r="I601">
        <v>10</v>
      </c>
      <c r="J601">
        <v>10</v>
      </c>
      <c r="K601">
        <v>0</v>
      </c>
      <c r="L601">
        <v>0</v>
      </c>
      <c r="M601" t="s">
        <v>2063</v>
      </c>
      <c r="N601" t="s">
        <v>3463</v>
      </c>
    </row>
    <row r="602" spans="1:14" x14ac:dyDescent="0.25">
      <c r="A602">
        <v>601</v>
      </c>
      <c r="B602" t="s">
        <v>3464</v>
      </c>
      <c r="C602" t="s">
        <v>1929</v>
      </c>
      <c r="D602">
        <v>148</v>
      </c>
      <c r="E602">
        <v>0</v>
      </c>
      <c r="F602" t="s">
        <v>170</v>
      </c>
      <c r="G602" t="s">
        <v>1343</v>
      </c>
      <c r="H602">
        <v>100</v>
      </c>
      <c r="I602">
        <v>10</v>
      </c>
      <c r="J602">
        <v>0</v>
      </c>
      <c r="K602">
        <v>0</v>
      </c>
      <c r="L602">
        <v>1</v>
      </c>
      <c r="M602" t="s">
        <v>3465</v>
      </c>
      <c r="N602" t="s">
        <v>3466</v>
      </c>
    </row>
    <row r="603" spans="1:14" x14ac:dyDescent="0.25">
      <c r="A603">
        <v>602</v>
      </c>
      <c r="B603" t="s">
        <v>3467</v>
      </c>
      <c r="C603" t="s">
        <v>1941</v>
      </c>
      <c r="D603" t="s">
        <v>2950</v>
      </c>
      <c r="E603">
        <v>40</v>
      </c>
      <c r="F603" t="s">
        <v>182</v>
      </c>
      <c r="G603" t="s">
        <v>1327</v>
      </c>
      <c r="H603">
        <v>100</v>
      </c>
      <c r="I603">
        <v>20</v>
      </c>
      <c r="J603">
        <v>100</v>
      </c>
      <c r="K603">
        <v>0</v>
      </c>
      <c r="L603">
        <v>0</v>
      </c>
      <c r="M603" t="s">
        <v>3468</v>
      </c>
      <c r="N603" t="s">
        <v>3469</v>
      </c>
    </row>
    <row r="604" spans="1:14" x14ac:dyDescent="0.25">
      <c r="A604">
        <v>603</v>
      </c>
      <c r="B604" t="s">
        <v>3470</v>
      </c>
      <c r="C604" t="s">
        <v>1893</v>
      </c>
      <c r="D604" t="s">
        <v>3471</v>
      </c>
      <c r="E604">
        <v>0</v>
      </c>
      <c r="F604" t="s">
        <v>184</v>
      </c>
      <c r="G604" t="s">
        <v>1343</v>
      </c>
      <c r="H604">
        <v>0</v>
      </c>
      <c r="I604">
        <v>10</v>
      </c>
      <c r="J604">
        <v>0</v>
      </c>
      <c r="K604">
        <v>1</v>
      </c>
      <c r="L604">
        <v>0</v>
      </c>
      <c r="N604" t="s">
        <v>3472</v>
      </c>
    </row>
    <row r="605" spans="1:14" x14ac:dyDescent="0.25">
      <c r="A605">
        <v>604</v>
      </c>
      <c r="B605" t="s">
        <v>3473</v>
      </c>
      <c r="C605" t="s">
        <v>1925</v>
      </c>
      <c r="D605" t="s">
        <v>3474</v>
      </c>
      <c r="E605">
        <v>0</v>
      </c>
      <c r="F605" t="s">
        <v>181</v>
      </c>
      <c r="G605" t="s">
        <v>1343</v>
      </c>
      <c r="H605">
        <v>0</v>
      </c>
      <c r="I605">
        <v>10</v>
      </c>
      <c r="J605">
        <v>0</v>
      </c>
      <c r="K605">
        <v>10</v>
      </c>
      <c r="L605">
        <v>4</v>
      </c>
      <c r="N605" t="s">
        <v>3475</v>
      </c>
    </row>
    <row r="606" spans="1:14" x14ac:dyDescent="0.25">
      <c r="A606">
        <v>605</v>
      </c>
      <c r="B606" t="s">
        <v>3476</v>
      </c>
      <c r="C606" t="s">
        <v>1894</v>
      </c>
      <c r="D606">
        <v>153</v>
      </c>
      <c r="E606">
        <v>0</v>
      </c>
      <c r="F606" t="s">
        <v>170</v>
      </c>
      <c r="G606" t="s">
        <v>1343</v>
      </c>
      <c r="H606">
        <v>0</v>
      </c>
      <c r="I606">
        <v>20</v>
      </c>
      <c r="J606">
        <v>0</v>
      </c>
      <c r="K606">
        <v>80</v>
      </c>
      <c r="L606">
        <v>0</v>
      </c>
      <c r="M606" t="s">
        <v>2644</v>
      </c>
      <c r="N606" t="s">
        <v>3477</v>
      </c>
    </row>
    <row r="607" spans="1:14" x14ac:dyDescent="0.25">
      <c r="A607">
        <v>606</v>
      </c>
      <c r="B607" t="s">
        <v>3478</v>
      </c>
      <c r="C607" t="s">
        <v>1906</v>
      </c>
      <c r="D607">
        <v>141</v>
      </c>
      <c r="E607">
        <v>0</v>
      </c>
      <c r="F607" t="s">
        <v>190</v>
      </c>
      <c r="G607" t="s">
        <v>1343</v>
      </c>
      <c r="H607">
        <v>100</v>
      </c>
      <c r="I607">
        <v>20</v>
      </c>
      <c r="J607">
        <v>0</v>
      </c>
      <c r="K607">
        <v>0</v>
      </c>
      <c r="L607">
        <v>0</v>
      </c>
      <c r="M607" t="s">
        <v>2116</v>
      </c>
      <c r="N607" t="s">
        <v>3479</v>
      </c>
    </row>
    <row r="608" spans="1:14" x14ac:dyDescent="0.25">
      <c r="A608">
        <v>607</v>
      </c>
      <c r="B608" t="s">
        <v>3480</v>
      </c>
      <c r="C608" t="s">
        <v>1897</v>
      </c>
      <c r="D608">
        <v>142</v>
      </c>
      <c r="E608">
        <v>0</v>
      </c>
      <c r="F608" t="s">
        <v>188</v>
      </c>
      <c r="G608" t="s">
        <v>1343</v>
      </c>
      <c r="H608">
        <v>100</v>
      </c>
      <c r="I608">
        <v>20</v>
      </c>
      <c r="J608">
        <v>0</v>
      </c>
      <c r="K608">
        <v>0</v>
      </c>
      <c r="L608">
        <v>0</v>
      </c>
      <c r="M608" t="s">
        <v>3004</v>
      </c>
      <c r="N608" t="s">
        <v>3481</v>
      </c>
    </row>
    <row r="609" spans="1:14" x14ac:dyDescent="0.25">
      <c r="A609">
        <v>608</v>
      </c>
      <c r="B609" t="s">
        <v>3482</v>
      </c>
      <c r="C609" t="s">
        <v>1928</v>
      </c>
      <c r="D609">
        <v>140</v>
      </c>
      <c r="E609">
        <v>0</v>
      </c>
      <c r="F609" t="s">
        <v>183</v>
      </c>
      <c r="G609" t="s">
        <v>1343</v>
      </c>
      <c r="H609">
        <v>100</v>
      </c>
      <c r="I609">
        <v>20</v>
      </c>
      <c r="J609">
        <v>0</v>
      </c>
      <c r="K609">
        <v>0</v>
      </c>
      <c r="L609">
        <v>0</v>
      </c>
      <c r="M609" t="s">
        <v>3181</v>
      </c>
      <c r="N609" t="s">
        <v>3483</v>
      </c>
    </row>
    <row r="610" spans="1:14" x14ac:dyDescent="0.25">
      <c r="A610">
        <v>609</v>
      </c>
      <c r="B610" t="s">
        <v>3484</v>
      </c>
      <c r="C610" t="s">
        <v>3485</v>
      </c>
      <c r="D610" t="s">
        <v>2099</v>
      </c>
      <c r="E610">
        <v>15</v>
      </c>
      <c r="F610" t="s">
        <v>179</v>
      </c>
      <c r="G610" t="s">
        <v>1327</v>
      </c>
      <c r="H610">
        <v>100</v>
      </c>
      <c r="I610">
        <v>20</v>
      </c>
      <c r="J610">
        <v>0</v>
      </c>
      <c r="K610">
        <v>0</v>
      </c>
      <c r="L610">
        <v>1</v>
      </c>
      <c r="M610" t="s">
        <v>2864</v>
      </c>
      <c r="N610" t="s">
        <v>3486</v>
      </c>
    </row>
    <row r="611" spans="1:14" x14ac:dyDescent="0.25">
      <c r="A611">
        <v>610</v>
      </c>
      <c r="B611" t="s">
        <v>3487</v>
      </c>
      <c r="C611" t="s">
        <v>1921</v>
      </c>
      <c r="D611">
        <v>136</v>
      </c>
      <c r="E611">
        <v>100</v>
      </c>
      <c r="F611" t="s">
        <v>187</v>
      </c>
      <c r="G611" t="s">
        <v>1327</v>
      </c>
      <c r="H611">
        <v>95</v>
      </c>
      <c r="I611">
        <v>5</v>
      </c>
      <c r="J611">
        <v>50</v>
      </c>
      <c r="K611">
        <v>0</v>
      </c>
      <c r="L611">
        <v>0</v>
      </c>
      <c r="N611" t="s">
        <v>3488</v>
      </c>
    </row>
    <row r="612" spans="1:14" x14ac:dyDescent="0.25">
      <c r="A612">
        <v>611</v>
      </c>
      <c r="B612" t="s">
        <v>3489</v>
      </c>
      <c r="C612" t="s">
        <v>1923</v>
      </c>
      <c r="D612">
        <v>147</v>
      </c>
      <c r="E612">
        <v>80</v>
      </c>
      <c r="F612" t="s">
        <v>186</v>
      </c>
      <c r="G612" t="s">
        <v>1341</v>
      </c>
      <c r="H612">
        <v>0</v>
      </c>
      <c r="I612">
        <v>5</v>
      </c>
      <c r="J612">
        <v>0</v>
      </c>
      <c r="K612">
        <v>0</v>
      </c>
      <c r="L612">
        <v>0</v>
      </c>
      <c r="N612" t="s">
        <v>3490</v>
      </c>
    </row>
    <row r="613" spans="1:14" x14ac:dyDescent="0.25">
      <c r="A613">
        <v>612</v>
      </c>
      <c r="B613" t="s">
        <v>3491</v>
      </c>
      <c r="C613" t="s">
        <v>1922</v>
      </c>
      <c r="D613" t="s">
        <v>2384</v>
      </c>
      <c r="E613">
        <v>110</v>
      </c>
      <c r="F613" t="s">
        <v>179</v>
      </c>
      <c r="G613" t="s">
        <v>1341</v>
      </c>
      <c r="H613">
        <v>95</v>
      </c>
      <c r="I613">
        <v>5</v>
      </c>
      <c r="J613">
        <v>30</v>
      </c>
      <c r="K613">
        <v>0</v>
      </c>
      <c r="L613">
        <v>0</v>
      </c>
      <c r="N613" t="s">
        <v>3492</v>
      </c>
    </row>
    <row r="614" spans="1:14" x14ac:dyDescent="0.25">
      <c r="A614">
        <v>613</v>
      </c>
      <c r="B614" t="s">
        <v>3493</v>
      </c>
      <c r="C614" t="s">
        <v>1943</v>
      </c>
      <c r="D614" t="s">
        <v>3260</v>
      </c>
      <c r="E614">
        <v>90</v>
      </c>
      <c r="F614" t="s">
        <v>184</v>
      </c>
      <c r="G614" t="s">
        <v>1327</v>
      </c>
      <c r="H614">
        <v>100</v>
      </c>
      <c r="I614">
        <v>10</v>
      </c>
      <c r="J614">
        <v>100</v>
      </c>
      <c r="K614">
        <v>0</v>
      </c>
      <c r="L614">
        <v>0</v>
      </c>
      <c r="M614" t="s">
        <v>3494</v>
      </c>
      <c r="N614" t="s">
        <v>3495</v>
      </c>
    </row>
    <row r="615" spans="1:14" x14ac:dyDescent="0.25">
      <c r="A615">
        <v>614</v>
      </c>
      <c r="B615" t="s">
        <v>3496</v>
      </c>
      <c r="C615" t="s">
        <v>1944</v>
      </c>
      <c r="D615" t="s">
        <v>2115</v>
      </c>
      <c r="E615">
        <v>90</v>
      </c>
      <c r="F615" t="s">
        <v>184</v>
      </c>
      <c r="G615" t="s">
        <v>1327</v>
      </c>
      <c r="H615">
        <v>100</v>
      </c>
      <c r="I615">
        <v>10</v>
      </c>
      <c r="J615">
        <v>0</v>
      </c>
      <c r="K615">
        <v>0</v>
      </c>
      <c r="L615">
        <v>0</v>
      </c>
      <c r="M615" t="s">
        <v>3494</v>
      </c>
      <c r="N615" t="s">
        <v>3497</v>
      </c>
    </row>
    <row r="616" spans="1:14" x14ac:dyDescent="0.25">
      <c r="A616">
        <v>615</v>
      </c>
      <c r="B616" t="s">
        <v>3498</v>
      </c>
      <c r="C616" t="s">
        <v>1946</v>
      </c>
      <c r="D616" t="s">
        <v>2239</v>
      </c>
      <c r="E616">
        <v>140</v>
      </c>
      <c r="F616" t="s">
        <v>192</v>
      </c>
      <c r="G616" t="s">
        <v>1341</v>
      </c>
      <c r="H616">
        <v>90</v>
      </c>
      <c r="I616">
        <v>5</v>
      </c>
      <c r="J616">
        <v>0</v>
      </c>
      <c r="K616">
        <v>0</v>
      </c>
      <c r="L616">
        <v>0</v>
      </c>
      <c r="N616" t="s">
        <v>3499</v>
      </c>
    </row>
    <row r="617" spans="1:14" x14ac:dyDescent="0.25">
      <c r="A617">
        <v>616</v>
      </c>
      <c r="B617" t="s">
        <v>3500</v>
      </c>
      <c r="C617" t="s">
        <v>1949</v>
      </c>
      <c r="D617" t="s">
        <v>2284</v>
      </c>
      <c r="E617">
        <v>120</v>
      </c>
      <c r="F617" t="s">
        <v>185</v>
      </c>
      <c r="G617" t="s">
        <v>1341</v>
      </c>
      <c r="H617">
        <v>100</v>
      </c>
      <c r="I617">
        <v>5</v>
      </c>
      <c r="J617">
        <v>0</v>
      </c>
      <c r="K617">
        <v>0</v>
      </c>
      <c r="L617">
        <v>0</v>
      </c>
      <c r="N617" t="s">
        <v>3501</v>
      </c>
    </row>
    <row r="618" spans="1:14" x14ac:dyDescent="0.25">
      <c r="A618">
        <v>617</v>
      </c>
      <c r="B618" t="s">
        <v>3502</v>
      </c>
      <c r="C618" t="s">
        <v>1947</v>
      </c>
      <c r="D618">
        <v>0</v>
      </c>
      <c r="E618">
        <v>120</v>
      </c>
      <c r="F618" t="s">
        <v>179</v>
      </c>
      <c r="G618" t="s">
        <v>1341</v>
      </c>
      <c r="H618">
        <v>85</v>
      </c>
      <c r="I618">
        <v>10</v>
      </c>
      <c r="J618">
        <v>0</v>
      </c>
      <c r="K618">
        <v>4</v>
      </c>
      <c r="L618">
        <v>0</v>
      </c>
      <c r="N618" t="s">
        <v>3503</v>
      </c>
    </row>
    <row r="619" spans="1:14" x14ac:dyDescent="0.25">
      <c r="A619">
        <v>618</v>
      </c>
      <c r="B619" t="s">
        <v>3504</v>
      </c>
      <c r="C619" t="s">
        <v>1948</v>
      </c>
      <c r="D619">
        <v>0</v>
      </c>
      <c r="E619">
        <v>120</v>
      </c>
      <c r="F619" t="s">
        <v>184</v>
      </c>
      <c r="G619" t="s">
        <v>1327</v>
      </c>
      <c r="H619">
        <v>85</v>
      </c>
      <c r="I619">
        <v>10</v>
      </c>
      <c r="J619">
        <v>0</v>
      </c>
      <c r="K619">
        <v>4</v>
      </c>
      <c r="L619">
        <v>0</v>
      </c>
      <c r="N619" t="s">
        <v>3505</v>
      </c>
    </row>
    <row r="620" spans="1:14" x14ac:dyDescent="0.25">
      <c r="A620">
        <v>619</v>
      </c>
      <c r="B620" t="s">
        <v>3506</v>
      </c>
      <c r="C620" t="s">
        <v>1950</v>
      </c>
      <c r="D620" t="s">
        <v>3507</v>
      </c>
      <c r="E620">
        <v>100</v>
      </c>
      <c r="F620" t="s">
        <v>190</v>
      </c>
      <c r="G620" t="s">
        <v>1341</v>
      </c>
      <c r="H620">
        <v>0</v>
      </c>
      <c r="I620">
        <v>5</v>
      </c>
      <c r="J620">
        <v>0</v>
      </c>
      <c r="K620">
        <v>0</v>
      </c>
      <c r="L620">
        <v>0</v>
      </c>
      <c r="N620" t="s">
        <v>3508</v>
      </c>
    </row>
    <row r="621" spans="1:14" x14ac:dyDescent="0.25">
      <c r="A621">
        <v>620</v>
      </c>
      <c r="B621" t="s">
        <v>3509</v>
      </c>
      <c r="C621" t="s">
        <v>1939</v>
      </c>
      <c r="D621" s="15">
        <v>0</v>
      </c>
      <c r="E621">
        <v>40</v>
      </c>
      <c r="F621" t="s">
        <v>177</v>
      </c>
      <c r="G621" t="s">
        <v>1327</v>
      </c>
      <c r="H621">
        <v>100</v>
      </c>
      <c r="I621">
        <v>40</v>
      </c>
      <c r="J621">
        <v>0</v>
      </c>
      <c r="K621">
        <v>0</v>
      </c>
      <c r="L621">
        <v>0</v>
      </c>
      <c r="M621" t="s">
        <v>2063</v>
      </c>
      <c r="N621" t="s">
        <v>3510</v>
      </c>
    </row>
    <row r="622" spans="1:14" x14ac:dyDescent="0.25">
      <c r="A622">
        <v>621</v>
      </c>
      <c r="B622" t="s">
        <v>3511</v>
      </c>
      <c r="C622" t="s">
        <v>1936</v>
      </c>
      <c r="D622">
        <v>133</v>
      </c>
      <c r="E622">
        <v>0</v>
      </c>
      <c r="F622" t="s">
        <v>177</v>
      </c>
      <c r="G622" t="s">
        <v>1343</v>
      </c>
      <c r="H622">
        <v>0</v>
      </c>
      <c r="I622">
        <v>40</v>
      </c>
      <c r="J622">
        <v>0</v>
      </c>
      <c r="K622">
        <v>0</v>
      </c>
      <c r="L622">
        <v>0</v>
      </c>
      <c r="N622" t="s">
        <v>3512</v>
      </c>
    </row>
    <row r="623" spans="1:14" x14ac:dyDescent="0.25">
      <c r="A623">
        <v>622</v>
      </c>
      <c r="B623" t="s">
        <v>3513</v>
      </c>
      <c r="C623" t="s">
        <v>1992</v>
      </c>
      <c r="D623">
        <v>0</v>
      </c>
      <c r="E623">
        <v>40</v>
      </c>
      <c r="F623" t="s">
        <v>187</v>
      </c>
      <c r="G623" t="s">
        <v>1327</v>
      </c>
      <c r="H623">
        <v>100</v>
      </c>
      <c r="I623">
        <v>20</v>
      </c>
      <c r="J623">
        <v>0</v>
      </c>
      <c r="K623">
        <v>0</v>
      </c>
      <c r="L623">
        <v>1</v>
      </c>
      <c r="M623" t="s">
        <v>2063</v>
      </c>
      <c r="N623" t="s">
        <v>3514</v>
      </c>
    </row>
    <row r="624" spans="1:14" x14ac:dyDescent="0.25">
      <c r="A624">
        <v>623</v>
      </c>
      <c r="B624" t="s">
        <v>3515</v>
      </c>
      <c r="C624" t="s">
        <v>1982</v>
      </c>
      <c r="D624" t="s">
        <v>3516</v>
      </c>
      <c r="E624">
        <v>100</v>
      </c>
      <c r="F624" t="s">
        <v>185</v>
      </c>
      <c r="G624" t="s">
        <v>1327</v>
      </c>
      <c r="H624">
        <v>100</v>
      </c>
      <c r="I624">
        <v>15</v>
      </c>
      <c r="J624">
        <v>20</v>
      </c>
      <c r="K624">
        <v>0</v>
      </c>
      <c r="L624">
        <v>-3</v>
      </c>
      <c r="M624" t="s">
        <v>3517</v>
      </c>
      <c r="N624" t="s">
        <v>3518</v>
      </c>
    </row>
    <row r="625" spans="1:14" x14ac:dyDescent="0.25">
      <c r="A625">
        <v>624</v>
      </c>
      <c r="B625" t="s">
        <v>3519</v>
      </c>
      <c r="C625" t="s">
        <v>1985</v>
      </c>
      <c r="D625" t="s">
        <v>2131</v>
      </c>
      <c r="E625">
        <v>60</v>
      </c>
      <c r="F625" t="s">
        <v>190</v>
      </c>
      <c r="G625" t="s">
        <v>1327</v>
      </c>
      <c r="H625">
        <v>100</v>
      </c>
      <c r="I625">
        <v>20</v>
      </c>
      <c r="J625">
        <v>0</v>
      </c>
      <c r="K625">
        <v>8</v>
      </c>
      <c r="L625">
        <v>0</v>
      </c>
      <c r="M625" t="s">
        <v>2353</v>
      </c>
      <c r="N625" t="s">
        <v>3520</v>
      </c>
    </row>
    <row r="626" spans="1:14" x14ac:dyDescent="0.25">
      <c r="A626">
        <v>625</v>
      </c>
      <c r="B626" t="s">
        <v>3521</v>
      </c>
      <c r="C626" t="s">
        <v>1974</v>
      </c>
      <c r="D626" t="s">
        <v>3522</v>
      </c>
      <c r="E626">
        <v>130</v>
      </c>
      <c r="F626" t="s">
        <v>178</v>
      </c>
      <c r="G626" t="s">
        <v>1341</v>
      </c>
      <c r="H626">
        <v>100</v>
      </c>
      <c r="I626">
        <v>5</v>
      </c>
      <c r="J626">
        <v>0</v>
      </c>
      <c r="K626">
        <v>0</v>
      </c>
      <c r="L626">
        <v>0</v>
      </c>
      <c r="M626" t="s">
        <v>2074</v>
      </c>
      <c r="N626" t="s">
        <v>3523</v>
      </c>
    </row>
    <row r="627" spans="1:14" x14ac:dyDescent="0.25">
      <c r="A627">
        <v>626</v>
      </c>
      <c r="B627" t="s">
        <v>3524</v>
      </c>
      <c r="C627" t="s">
        <v>1983</v>
      </c>
      <c r="D627" t="s">
        <v>3525</v>
      </c>
      <c r="E627">
        <v>110</v>
      </c>
      <c r="F627" t="s">
        <v>189</v>
      </c>
      <c r="G627" t="s">
        <v>1341</v>
      </c>
      <c r="H627">
        <v>100</v>
      </c>
      <c r="I627">
        <v>5</v>
      </c>
      <c r="J627">
        <v>0</v>
      </c>
      <c r="K627">
        <v>4</v>
      </c>
      <c r="L627">
        <v>0</v>
      </c>
      <c r="M627" t="s">
        <v>2069</v>
      </c>
      <c r="N627" t="s">
        <v>3526</v>
      </c>
    </row>
    <row r="628" spans="1:14" x14ac:dyDescent="0.25">
      <c r="A628">
        <v>627</v>
      </c>
      <c r="B628" t="s">
        <v>3527</v>
      </c>
      <c r="C628" t="s">
        <v>1979</v>
      </c>
      <c r="D628" t="s">
        <v>3528</v>
      </c>
      <c r="E628">
        <v>100</v>
      </c>
      <c r="F628" t="s">
        <v>189</v>
      </c>
      <c r="G628" t="s">
        <v>1341</v>
      </c>
      <c r="H628">
        <v>100</v>
      </c>
      <c r="I628">
        <v>10</v>
      </c>
      <c r="J628">
        <v>0</v>
      </c>
      <c r="K628">
        <v>0</v>
      </c>
      <c r="L628">
        <v>0</v>
      </c>
      <c r="M628" t="s">
        <v>2165</v>
      </c>
      <c r="N628" t="s">
        <v>3529</v>
      </c>
    </row>
    <row r="629" spans="1:14" x14ac:dyDescent="0.25">
      <c r="A629">
        <v>628</v>
      </c>
      <c r="B629" t="s">
        <v>3530</v>
      </c>
      <c r="C629" t="s">
        <v>1955</v>
      </c>
      <c r="D629" t="s">
        <v>2304</v>
      </c>
      <c r="E629">
        <v>85</v>
      </c>
      <c r="F629" t="s">
        <v>190</v>
      </c>
      <c r="G629" t="s">
        <v>1327</v>
      </c>
      <c r="H629">
        <v>100</v>
      </c>
      <c r="I629">
        <v>10</v>
      </c>
      <c r="J629">
        <v>0</v>
      </c>
      <c r="K629">
        <v>0</v>
      </c>
      <c r="L629">
        <v>0</v>
      </c>
      <c r="M629" t="s">
        <v>2080</v>
      </c>
      <c r="N629" t="s">
        <v>3531</v>
      </c>
    </row>
    <row r="630" spans="1:14" x14ac:dyDescent="0.25">
      <c r="A630">
        <v>629</v>
      </c>
      <c r="B630" t="s">
        <v>3532</v>
      </c>
      <c r="C630" t="s">
        <v>1984</v>
      </c>
      <c r="D630">
        <v>0</v>
      </c>
      <c r="E630">
        <v>90</v>
      </c>
      <c r="F630" t="s">
        <v>189</v>
      </c>
      <c r="G630" t="s">
        <v>1327</v>
      </c>
      <c r="H630">
        <v>100</v>
      </c>
      <c r="I630">
        <v>15</v>
      </c>
      <c r="J630">
        <v>0</v>
      </c>
      <c r="K630">
        <v>0</v>
      </c>
      <c r="L630">
        <v>0</v>
      </c>
      <c r="M630" t="s">
        <v>2080</v>
      </c>
      <c r="N630" t="s">
        <v>3533</v>
      </c>
    </row>
    <row r="631" spans="1:14" x14ac:dyDescent="0.25">
      <c r="A631">
        <v>630</v>
      </c>
      <c r="B631" t="s">
        <v>3534</v>
      </c>
      <c r="C631" t="s">
        <v>1972</v>
      </c>
      <c r="D631">
        <v>43</v>
      </c>
      <c r="E631">
        <v>80</v>
      </c>
      <c r="F631" t="s">
        <v>178</v>
      </c>
      <c r="G631" t="s">
        <v>1327</v>
      </c>
      <c r="H631">
        <v>100</v>
      </c>
      <c r="I631">
        <v>15</v>
      </c>
      <c r="J631">
        <v>0</v>
      </c>
      <c r="K631">
        <v>0</v>
      </c>
      <c r="L631">
        <v>0</v>
      </c>
      <c r="M631" t="s">
        <v>2063</v>
      </c>
      <c r="N631" t="s">
        <v>3535</v>
      </c>
    </row>
    <row r="632" spans="1:14" x14ac:dyDescent="0.25">
      <c r="A632">
        <v>631</v>
      </c>
      <c r="B632" t="s">
        <v>3536</v>
      </c>
      <c r="C632" t="s">
        <v>1952</v>
      </c>
      <c r="D632" t="s">
        <v>3537</v>
      </c>
      <c r="E632">
        <v>90</v>
      </c>
      <c r="F632" t="s">
        <v>170</v>
      </c>
      <c r="G632" t="s">
        <v>1327</v>
      </c>
      <c r="H632">
        <v>100</v>
      </c>
      <c r="I632">
        <v>10</v>
      </c>
      <c r="J632">
        <v>0</v>
      </c>
      <c r="K632">
        <v>0</v>
      </c>
      <c r="L632">
        <v>2</v>
      </c>
      <c r="M632" t="s">
        <v>2063</v>
      </c>
      <c r="N632" t="s">
        <v>3538</v>
      </c>
    </row>
    <row r="633" spans="1:14" x14ac:dyDescent="0.25">
      <c r="A633">
        <v>632</v>
      </c>
      <c r="B633" t="s">
        <v>3539</v>
      </c>
      <c r="C633" t="s">
        <v>1988</v>
      </c>
      <c r="D633" t="s">
        <v>2205</v>
      </c>
      <c r="E633">
        <v>130</v>
      </c>
      <c r="F633" t="s">
        <v>192</v>
      </c>
      <c r="G633" t="s">
        <v>1341</v>
      </c>
      <c r="H633">
        <v>90</v>
      </c>
      <c r="I633">
        <v>5</v>
      </c>
      <c r="J633">
        <v>0</v>
      </c>
      <c r="K633">
        <v>0</v>
      </c>
      <c r="L633">
        <v>0</v>
      </c>
      <c r="M633" t="s">
        <v>2165</v>
      </c>
      <c r="N633" t="s">
        <v>3540</v>
      </c>
    </row>
    <row r="634" spans="1:14" x14ac:dyDescent="0.25">
      <c r="A634">
        <v>633</v>
      </c>
      <c r="B634" t="s">
        <v>3541</v>
      </c>
      <c r="C634" t="s">
        <v>1958</v>
      </c>
      <c r="D634" t="s">
        <v>3542</v>
      </c>
      <c r="E634">
        <v>0</v>
      </c>
      <c r="F634" t="s">
        <v>192</v>
      </c>
      <c r="G634" t="s">
        <v>1343</v>
      </c>
      <c r="H634">
        <v>0</v>
      </c>
      <c r="I634">
        <v>10</v>
      </c>
      <c r="J634">
        <v>0</v>
      </c>
      <c r="K634">
        <v>10</v>
      </c>
      <c r="L634">
        <v>0</v>
      </c>
      <c r="M634" t="s">
        <v>3181</v>
      </c>
      <c r="N634" t="s">
        <v>3543</v>
      </c>
    </row>
    <row r="635" spans="1:14" x14ac:dyDescent="0.25">
      <c r="A635">
        <v>634</v>
      </c>
      <c r="B635" t="s">
        <v>3544</v>
      </c>
      <c r="C635" t="s">
        <v>1966</v>
      </c>
      <c r="D635" t="s">
        <v>3545</v>
      </c>
      <c r="E635">
        <v>0</v>
      </c>
      <c r="F635" t="s">
        <v>191</v>
      </c>
      <c r="G635" t="s">
        <v>1343</v>
      </c>
      <c r="H635">
        <v>0</v>
      </c>
      <c r="I635">
        <v>20</v>
      </c>
      <c r="J635">
        <v>0</v>
      </c>
      <c r="K635">
        <v>100</v>
      </c>
      <c r="L635">
        <v>0</v>
      </c>
      <c r="M635" t="s">
        <v>2103</v>
      </c>
      <c r="N635" t="s">
        <v>3546</v>
      </c>
    </row>
    <row r="636" spans="1:14" x14ac:dyDescent="0.25">
      <c r="A636">
        <v>635</v>
      </c>
      <c r="B636" t="s">
        <v>3547</v>
      </c>
      <c r="C636" t="s">
        <v>1959</v>
      </c>
      <c r="D636">
        <v>0</v>
      </c>
      <c r="E636">
        <v>95</v>
      </c>
      <c r="F636" t="s">
        <v>184</v>
      </c>
      <c r="G636" t="s">
        <v>1327</v>
      </c>
      <c r="H636">
        <v>95</v>
      </c>
      <c r="I636">
        <v>10</v>
      </c>
      <c r="J636">
        <v>0</v>
      </c>
      <c r="K636">
        <v>0</v>
      </c>
      <c r="L636">
        <v>0</v>
      </c>
      <c r="M636" t="s">
        <v>2063</v>
      </c>
      <c r="N636" t="s">
        <v>3548</v>
      </c>
    </row>
    <row r="637" spans="1:14" x14ac:dyDescent="0.25">
      <c r="A637">
        <v>636</v>
      </c>
      <c r="B637" t="s">
        <v>3549</v>
      </c>
      <c r="C637" t="s">
        <v>1957</v>
      </c>
      <c r="D637" t="s">
        <v>2296</v>
      </c>
      <c r="E637">
        <v>100</v>
      </c>
      <c r="F637" t="s">
        <v>164</v>
      </c>
      <c r="G637" t="s">
        <v>1327</v>
      </c>
      <c r="H637">
        <v>90</v>
      </c>
      <c r="I637">
        <v>10</v>
      </c>
      <c r="J637">
        <v>0</v>
      </c>
      <c r="K637">
        <v>0</v>
      </c>
      <c r="L637">
        <v>0</v>
      </c>
      <c r="M637" t="s">
        <v>2080</v>
      </c>
      <c r="N637" t="s">
        <v>3550</v>
      </c>
    </row>
    <row r="638" spans="1:14" x14ac:dyDescent="0.25">
      <c r="A638">
        <v>637</v>
      </c>
      <c r="B638" t="s">
        <v>3551</v>
      </c>
      <c r="C638" t="s">
        <v>1981</v>
      </c>
      <c r="D638" t="s">
        <v>3552</v>
      </c>
      <c r="E638">
        <v>0</v>
      </c>
      <c r="F638" t="s">
        <v>186</v>
      </c>
      <c r="G638" t="s">
        <v>1343</v>
      </c>
      <c r="H638">
        <v>0</v>
      </c>
      <c r="I638">
        <v>15</v>
      </c>
      <c r="J638">
        <v>0</v>
      </c>
      <c r="K638">
        <v>0</v>
      </c>
      <c r="L638">
        <v>0</v>
      </c>
      <c r="M638" t="s">
        <v>2103</v>
      </c>
      <c r="N638" t="s">
        <v>3553</v>
      </c>
    </row>
    <row r="639" spans="1:14" x14ac:dyDescent="0.25">
      <c r="A639">
        <v>638</v>
      </c>
      <c r="B639" t="s">
        <v>3554</v>
      </c>
      <c r="C639" t="s">
        <v>1965</v>
      </c>
      <c r="D639" t="s">
        <v>3555</v>
      </c>
      <c r="E639">
        <v>0</v>
      </c>
      <c r="F639" t="s">
        <v>177</v>
      </c>
      <c r="G639" t="s">
        <v>1343</v>
      </c>
      <c r="H639">
        <v>0</v>
      </c>
      <c r="I639">
        <v>30</v>
      </c>
      <c r="J639">
        <v>0</v>
      </c>
      <c r="K639">
        <v>10</v>
      </c>
      <c r="L639">
        <v>0</v>
      </c>
      <c r="M639" t="s">
        <v>2103</v>
      </c>
      <c r="N639" t="s">
        <v>3556</v>
      </c>
    </row>
    <row r="640" spans="1:14" x14ac:dyDescent="0.25">
      <c r="A640">
        <v>639</v>
      </c>
      <c r="B640" t="s">
        <v>3557</v>
      </c>
      <c r="C640" t="s">
        <v>1962</v>
      </c>
      <c r="D640">
        <v>0</v>
      </c>
      <c r="E640">
        <v>40</v>
      </c>
      <c r="F640" t="s">
        <v>181</v>
      </c>
      <c r="G640" t="s">
        <v>1327</v>
      </c>
      <c r="H640">
        <v>100</v>
      </c>
      <c r="I640">
        <v>40</v>
      </c>
      <c r="J640">
        <v>0</v>
      </c>
      <c r="K640">
        <v>0</v>
      </c>
      <c r="L640">
        <v>0</v>
      </c>
      <c r="M640" t="s">
        <v>2074</v>
      </c>
      <c r="N640" t="s">
        <v>3558</v>
      </c>
    </row>
    <row r="641" spans="1:14" x14ac:dyDescent="0.25">
      <c r="A641">
        <v>640</v>
      </c>
      <c r="B641" t="s">
        <v>3559</v>
      </c>
      <c r="C641" t="s">
        <v>1993</v>
      </c>
      <c r="D641">
        <v>43</v>
      </c>
      <c r="E641">
        <v>85</v>
      </c>
      <c r="F641" t="s">
        <v>179</v>
      </c>
      <c r="G641" t="s">
        <v>1327</v>
      </c>
      <c r="H641">
        <v>100</v>
      </c>
      <c r="I641">
        <v>10</v>
      </c>
      <c r="J641">
        <v>20</v>
      </c>
      <c r="K641">
        <v>0</v>
      </c>
      <c r="L641">
        <v>0</v>
      </c>
      <c r="M641" t="s">
        <v>2063</v>
      </c>
      <c r="N641" t="s">
        <v>3560</v>
      </c>
    </row>
    <row r="642" spans="1:14" x14ac:dyDescent="0.25">
      <c r="A642">
        <v>641</v>
      </c>
      <c r="B642" t="s">
        <v>3561</v>
      </c>
      <c r="C642" t="s">
        <v>1971</v>
      </c>
      <c r="D642">
        <v>42</v>
      </c>
      <c r="E642">
        <v>80</v>
      </c>
      <c r="F642" t="s">
        <v>170</v>
      </c>
      <c r="G642" t="s">
        <v>1327</v>
      </c>
      <c r="H642">
        <v>100</v>
      </c>
      <c r="I642">
        <v>15</v>
      </c>
      <c r="J642">
        <v>0</v>
      </c>
      <c r="K642">
        <v>0</v>
      </c>
      <c r="L642">
        <v>0</v>
      </c>
      <c r="M642" t="s">
        <v>2063</v>
      </c>
      <c r="N642" t="s">
        <v>3562</v>
      </c>
    </row>
    <row r="643" spans="1:14" x14ac:dyDescent="0.25">
      <c r="A643">
        <v>642</v>
      </c>
      <c r="B643" t="s">
        <v>3563</v>
      </c>
      <c r="C643" t="s">
        <v>1997</v>
      </c>
      <c r="D643">
        <v>0</v>
      </c>
      <c r="E643">
        <v>100</v>
      </c>
      <c r="F643" t="s">
        <v>188</v>
      </c>
      <c r="G643" t="s">
        <v>1341</v>
      </c>
      <c r="H643">
        <v>100</v>
      </c>
      <c r="I643">
        <v>5</v>
      </c>
      <c r="J643">
        <v>0</v>
      </c>
      <c r="K643">
        <v>0</v>
      </c>
      <c r="L643">
        <v>0</v>
      </c>
      <c r="M643" t="s">
        <v>2074</v>
      </c>
      <c r="N643" t="s">
        <v>3564</v>
      </c>
    </row>
    <row r="644" spans="1:14" x14ac:dyDescent="0.25">
      <c r="A644">
        <v>643</v>
      </c>
      <c r="B644" t="s">
        <v>3565</v>
      </c>
      <c r="C644" t="s">
        <v>2001</v>
      </c>
      <c r="D644" t="s">
        <v>2712</v>
      </c>
      <c r="E644">
        <v>90</v>
      </c>
      <c r="F644" t="s">
        <v>177</v>
      </c>
      <c r="G644" t="s">
        <v>1327</v>
      </c>
      <c r="H644">
        <v>100</v>
      </c>
      <c r="I644">
        <v>10</v>
      </c>
      <c r="J644">
        <v>0</v>
      </c>
      <c r="K644">
        <v>0</v>
      </c>
      <c r="L644">
        <v>0</v>
      </c>
      <c r="M644" t="s">
        <v>2063</v>
      </c>
      <c r="N644" t="s">
        <v>3566</v>
      </c>
    </row>
    <row r="645" spans="1:14" x14ac:dyDescent="0.25">
      <c r="A645">
        <v>644</v>
      </c>
      <c r="B645" t="s">
        <v>3567</v>
      </c>
      <c r="C645" t="s">
        <v>2000</v>
      </c>
      <c r="D645" t="s">
        <v>2867</v>
      </c>
      <c r="E645">
        <v>1</v>
      </c>
      <c r="F645" t="s">
        <v>192</v>
      </c>
      <c r="G645" t="s">
        <v>1341</v>
      </c>
      <c r="H645">
        <v>90</v>
      </c>
      <c r="I645">
        <v>10</v>
      </c>
      <c r="J645">
        <v>0</v>
      </c>
      <c r="K645">
        <v>0</v>
      </c>
      <c r="L645">
        <v>0</v>
      </c>
      <c r="M645" t="s">
        <v>2074</v>
      </c>
      <c r="N645" t="s">
        <v>3568</v>
      </c>
    </row>
    <row r="646" spans="1:14" x14ac:dyDescent="0.25">
      <c r="A646">
        <v>645</v>
      </c>
      <c r="B646" t="s">
        <v>3569</v>
      </c>
      <c r="C646" t="s">
        <v>1968</v>
      </c>
      <c r="D646" t="s">
        <v>3570</v>
      </c>
      <c r="E646">
        <v>90</v>
      </c>
      <c r="F646" t="s">
        <v>170</v>
      </c>
      <c r="G646" t="s">
        <v>1341</v>
      </c>
      <c r="H646">
        <v>100</v>
      </c>
      <c r="I646">
        <v>15</v>
      </c>
      <c r="J646">
        <v>0</v>
      </c>
      <c r="K646">
        <v>0</v>
      </c>
      <c r="L646">
        <v>0</v>
      </c>
      <c r="M646" t="s">
        <v>2074</v>
      </c>
      <c r="N646" t="s">
        <v>3571</v>
      </c>
    </row>
    <row r="647" spans="1:14" x14ac:dyDescent="0.25">
      <c r="A647">
        <v>646</v>
      </c>
      <c r="B647" t="s">
        <v>3572</v>
      </c>
      <c r="C647" t="s">
        <v>1973</v>
      </c>
      <c r="D647">
        <v>0</v>
      </c>
      <c r="E647">
        <v>60</v>
      </c>
      <c r="F647" t="s">
        <v>190</v>
      </c>
      <c r="G647" t="s">
        <v>1327</v>
      </c>
      <c r="H647">
        <v>100</v>
      </c>
      <c r="I647">
        <v>20</v>
      </c>
      <c r="J647">
        <v>0</v>
      </c>
      <c r="K647">
        <v>0</v>
      </c>
      <c r="L647">
        <v>0</v>
      </c>
      <c r="M647" t="s">
        <v>2063</v>
      </c>
      <c r="N647" t="s">
        <v>3573</v>
      </c>
    </row>
    <row r="648" spans="1:14" x14ac:dyDescent="0.25">
      <c r="A648">
        <v>647</v>
      </c>
      <c r="B648" t="s">
        <v>3574</v>
      </c>
      <c r="C648" t="s">
        <v>1994</v>
      </c>
      <c r="D648" t="s">
        <v>2202</v>
      </c>
      <c r="E648">
        <v>160</v>
      </c>
      <c r="F648" t="s">
        <v>186</v>
      </c>
      <c r="G648" t="s">
        <v>1341</v>
      </c>
      <c r="H648">
        <v>100</v>
      </c>
      <c r="I648">
        <v>10</v>
      </c>
      <c r="J648">
        <v>0</v>
      </c>
      <c r="K648">
        <v>0</v>
      </c>
      <c r="L648">
        <v>0</v>
      </c>
      <c r="N648" t="s">
        <v>3575</v>
      </c>
    </row>
    <row r="649" spans="1:14" x14ac:dyDescent="0.25">
      <c r="A649">
        <v>648</v>
      </c>
      <c r="B649" t="s">
        <v>3576</v>
      </c>
      <c r="C649" t="s">
        <v>1989</v>
      </c>
      <c r="D649" t="s">
        <v>2314</v>
      </c>
      <c r="E649">
        <v>85</v>
      </c>
      <c r="F649" t="s">
        <v>186</v>
      </c>
      <c r="G649" t="s">
        <v>1327</v>
      </c>
      <c r="H649">
        <v>100</v>
      </c>
      <c r="I649">
        <v>10</v>
      </c>
      <c r="J649">
        <v>0</v>
      </c>
      <c r="K649">
        <v>0</v>
      </c>
      <c r="L649">
        <v>0</v>
      </c>
      <c r="N649" t="s">
        <v>3577</v>
      </c>
    </row>
    <row r="650" spans="1:14" x14ac:dyDescent="0.25">
      <c r="A650">
        <v>649</v>
      </c>
      <c r="B650" t="s">
        <v>3578</v>
      </c>
      <c r="C650" t="s">
        <v>1970</v>
      </c>
      <c r="D650">
        <v>159</v>
      </c>
      <c r="E650">
        <v>0</v>
      </c>
      <c r="F650" t="s">
        <v>186</v>
      </c>
      <c r="G650" t="s">
        <v>1343</v>
      </c>
      <c r="H650">
        <v>0</v>
      </c>
      <c r="I650">
        <v>10</v>
      </c>
      <c r="J650">
        <v>0</v>
      </c>
      <c r="K650">
        <v>1</v>
      </c>
      <c r="L650">
        <v>0</v>
      </c>
      <c r="N650" t="s">
        <v>3579</v>
      </c>
    </row>
    <row r="651" spans="1:14" x14ac:dyDescent="0.25">
      <c r="A651">
        <v>650</v>
      </c>
      <c r="B651" t="s">
        <v>3580</v>
      </c>
      <c r="C651" t="s">
        <v>1977</v>
      </c>
      <c r="D651" t="s">
        <v>3581</v>
      </c>
      <c r="E651">
        <v>0</v>
      </c>
      <c r="F651" t="s">
        <v>183</v>
      </c>
      <c r="G651" t="s">
        <v>1343</v>
      </c>
      <c r="H651">
        <v>0</v>
      </c>
      <c r="I651">
        <v>20</v>
      </c>
      <c r="J651">
        <v>0</v>
      </c>
      <c r="K651">
        <v>0</v>
      </c>
      <c r="L651">
        <v>0</v>
      </c>
      <c r="M651" t="s">
        <v>3181</v>
      </c>
      <c r="N651" t="s">
        <v>3582</v>
      </c>
    </row>
    <row r="652" spans="1:14" x14ac:dyDescent="0.25">
      <c r="A652">
        <v>651</v>
      </c>
      <c r="B652" t="s">
        <v>3583</v>
      </c>
      <c r="C652" t="s">
        <v>1978</v>
      </c>
      <c r="D652" t="s">
        <v>3584</v>
      </c>
      <c r="E652">
        <v>90</v>
      </c>
      <c r="F652" t="s">
        <v>178</v>
      </c>
      <c r="G652" t="s">
        <v>1341</v>
      </c>
      <c r="H652">
        <v>100</v>
      </c>
      <c r="I652">
        <v>15</v>
      </c>
      <c r="J652">
        <v>0</v>
      </c>
      <c r="K652">
        <v>0</v>
      </c>
      <c r="L652">
        <v>0</v>
      </c>
      <c r="M652" t="s">
        <v>2074</v>
      </c>
      <c r="N652" t="s">
        <v>3585</v>
      </c>
    </row>
    <row r="653" spans="1:14" x14ac:dyDescent="0.25">
      <c r="A653">
        <v>652</v>
      </c>
      <c r="B653" t="s">
        <v>3586</v>
      </c>
      <c r="C653" t="s">
        <v>1991</v>
      </c>
      <c r="D653">
        <v>43</v>
      </c>
      <c r="E653">
        <v>85</v>
      </c>
      <c r="F653" t="s">
        <v>188</v>
      </c>
      <c r="G653" t="s">
        <v>1327</v>
      </c>
      <c r="H653">
        <v>100</v>
      </c>
      <c r="I653">
        <v>10</v>
      </c>
      <c r="J653">
        <v>20</v>
      </c>
      <c r="K653">
        <v>0</v>
      </c>
      <c r="L653">
        <v>0</v>
      </c>
      <c r="M653" t="s">
        <v>2074</v>
      </c>
      <c r="N653" t="s">
        <v>3587</v>
      </c>
    </row>
    <row r="654" spans="1:14" x14ac:dyDescent="0.25">
      <c r="A654">
        <v>653</v>
      </c>
      <c r="B654" t="s">
        <v>3588</v>
      </c>
      <c r="C654" t="s">
        <v>1987</v>
      </c>
      <c r="D654" t="s">
        <v>3589</v>
      </c>
      <c r="E654">
        <v>150</v>
      </c>
      <c r="F654" t="s">
        <v>178</v>
      </c>
      <c r="G654" t="s">
        <v>1341</v>
      </c>
      <c r="H654">
        <v>100</v>
      </c>
      <c r="I654">
        <v>5</v>
      </c>
      <c r="J654">
        <v>0</v>
      </c>
      <c r="K654">
        <v>0</v>
      </c>
      <c r="L654">
        <v>-3</v>
      </c>
      <c r="M654" t="s">
        <v>2864</v>
      </c>
      <c r="N654" t="s">
        <v>3590</v>
      </c>
    </row>
    <row r="655" spans="1:14" x14ac:dyDescent="0.25">
      <c r="A655">
        <v>654</v>
      </c>
      <c r="B655" t="s">
        <v>3591</v>
      </c>
      <c r="C655" t="s">
        <v>1951</v>
      </c>
      <c r="D655" t="s">
        <v>3592</v>
      </c>
      <c r="E655">
        <v>0</v>
      </c>
      <c r="F655" t="s">
        <v>184</v>
      </c>
      <c r="G655" t="s">
        <v>1343</v>
      </c>
      <c r="H655">
        <v>0</v>
      </c>
      <c r="I655">
        <v>10</v>
      </c>
      <c r="J655">
        <v>0</v>
      </c>
      <c r="K655">
        <v>10</v>
      </c>
      <c r="L655">
        <v>0</v>
      </c>
      <c r="M655" t="s">
        <v>2103</v>
      </c>
      <c r="N655" t="s">
        <v>3593</v>
      </c>
    </row>
    <row r="656" spans="1:14" x14ac:dyDescent="0.25">
      <c r="A656">
        <v>655</v>
      </c>
      <c r="B656" t="s">
        <v>3594</v>
      </c>
      <c r="C656" t="s">
        <v>1976</v>
      </c>
      <c r="D656" t="s">
        <v>2144</v>
      </c>
      <c r="E656">
        <v>70</v>
      </c>
      <c r="F656" t="s">
        <v>191</v>
      </c>
      <c r="G656" t="s">
        <v>1327</v>
      </c>
      <c r="H656">
        <v>0</v>
      </c>
      <c r="I656">
        <v>10</v>
      </c>
      <c r="J656">
        <v>0</v>
      </c>
      <c r="K656">
        <v>0</v>
      </c>
      <c r="L656">
        <v>0</v>
      </c>
      <c r="M656" t="s">
        <v>2063</v>
      </c>
      <c r="N656" t="s">
        <v>3595</v>
      </c>
    </row>
    <row r="657" spans="1:14" x14ac:dyDescent="0.25">
      <c r="A657">
        <v>656</v>
      </c>
      <c r="B657" t="s">
        <v>3596</v>
      </c>
      <c r="C657" t="s">
        <v>1961</v>
      </c>
      <c r="D657" t="s">
        <v>3597</v>
      </c>
      <c r="E657">
        <v>125</v>
      </c>
      <c r="F657" t="s">
        <v>181</v>
      </c>
      <c r="G657" t="s">
        <v>1327</v>
      </c>
      <c r="H657">
        <v>100</v>
      </c>
      <c r="I657">
        <v>10</v>
      </c>
      <c r="J657">
        <v>0</v>
      </c>
      <c r="K657">
        <v>0</v>
      </c>
      <c r="L657">
        <v>0</v>
      </c>
      <c r="M657" t="s">
        <v>2063</v>
      </c>
      <c r="N657" t="s">
        <v>3598</v>
      </c>
    </row>
    <row r="658" spans="1:14" x14ac:dyDescent="0.25">
      <c r="A658">
        <v>657</v>
      </c>
      <c r="B658" t="s">
        <v>3599</v>
      </c>
      <c r="C658" t="s">
        <v>1956</v>
      </c>
      <c r="D658" t="s">
        <v>3600</v>
      </c>
      <c r="E658">
        <v>90</v>
      </c>
      <c r="F658" t="s">
        <v>179</v>
      </c>
      <c r="G658" t="s">
        <v>1341</v>
      </c>
      <c r="H658">
        <v>100</v>
      </c>
      <c r="I658">
        <v>10</v>
      </c>
      <c r="J658">
        <v>0</v>
      </c>
      <c r="K658">
        <v>0</v>
      </c>
      <c r="L658">
        <v>0</v>
      </c>
      <c r="M658" t="s">
        <v>2069</v>
      </c>
      <c r="N658" t="s">
        <v>3601</v>
      </c>
    </row>
    <row r="659" spans="1:14" x14ac:dyDescent="0.25">
      <c r="A659">
        <v>658</v>
      </c>
      <c r="B659" t="s">
        <v>3602</v>
      </c>
      <c r="C659" t="s">
        <v>1995</v>
      </c>
      <c r="D659" t="s">
        <v>3603</v>
      </c>
      <c r="E659">
        <v>90</v>
      </c>
      <c r="F659" t="s">
        <v>188</v>
      </c>
      <c r="G659" t="s">
        <v>1327</v>
      </c>
      <c r="H659">
        <v>100</v>
      </c>
      <c r="I659">
        <v>10</v>
      </c>
      <c r="J659">
        <v>0</v>
      </c>
      <c r="K659">
        <v>0</v>
      </c>
      <c r="L659">
        <v>0</v>
      </c>
      <c r="M659" t="s">
        <v>2063</v>
      </c>
      <c r="N659" t="s">
        <v>3604</v>
      </c>
    </row>
    <row r="660" spans="1:14" x14ac:dyDescent="0.25">
      <c r="A660">
        <v>659</v>
      </c>
      <c r="B660" t="s">
        <v>3605</v>
      </c>
      <c r="C660" t="s">
        <v>1975</v>
      </c>
      <c r="D660" t="s">
        <v>3606</v>
      </c>
      <c r="E660">
        <v>0</v>
      </c>
      <c r="F660" t="s">
        <v>186</v>
      </c>
      <c r="G660" t="s">
        <v>1343</v>
      </c>
      <c r="H660">
        <v>0</v>
      </c>
      <c r="I660">
        <v>10</v>
      </c>
      <c r="J660">
        <v>0</v>
      </c>
      <c r="K660">
        <v>0</v>
      </c>
      <c r="L660">
        <v>0</v>
      </c>
      <c r="M660" t="s">
        <v>2165</v>
      </c>
      <c r="N660" t="s">
        <v>3607</v>
      </c>
    </row>
    <row r="661" spans="1:14" x14ac:dyDescent="0.25">
      <c r="A661">
        <v>660</v>
      </c>
      <c r="B661" t="s">
        <v>3608</v>
      </c>
      <c r="C661" t="s">
        <v>1954</v>
      </c>
      <c r="D661" t="s">
        <v>3609</v>
      </c>
      <c r="E661">
        <v>80</v>
      </c>
      <c r="F661" t="s">
        <v>188</v>
      </c>
      <c r="G661" t="s">
        <v>1327</v>
      </c>
      <c r="H661">
        <v>100</v>
      </c>
      <c r="I661">
        <v>10</v>
      </c>
      <c r="J661">
        <v>0</v>
      </c>
      <c r="K661">
        <v>0</v>
      </c>
      <c r="L661">
        <v>0</v>
      </c>
      <c r="M661" t="s">
        <v>2074</v>
      </c>
      <c r="N661" t="s">
        <v>3610</v>
      </c>
    </row>
    <row r="662" spans="1:14" x14ac:dyDescent="0.25">
      <c r="A662">
        <v>661</v>
      </c>
      <c r="B662" t="s">
        <v>3611</v>
      </c>
      <c r="C662" t="s">
        <v>1963</v>
      </c>
      <c r="D662">
        <v>0</v>
      </c>
      <c r="E662">
        <v>0</v>
      </c>
      <c r="F662" t="s">
        <v>177</v>
      </c>
      <c r="G662" t="s">
        <v>1343</v>
      </c>
      <c r="H662">
        <v>0</v>
      </c>
      <c r="I662">
        <v>15</v>
      </c>
      <c r="J662">
        <v>0</v>
      </c>
      <c r="K662">
        <v>0</v>
      </c>
      <c r="L662">
        <v>3</v>
      </c>
      <c r="M662" t="s">
        <v>3181</v>
      </c>
      <c r="N662" t="s">
        <v>3612</v>
      </c>
    </row>
    <row r="663" spans="1:14" x14ac:dyDescent="0.25">
      <c r="A663">
        <v>662</v>
      </c>
      <c r="B663" t="s">
        <v>3613</v>
      </c>
      <c r="C663" t="s">
        <v>1960</v>
      </c>
      <c r="D663" t="s">
        <v>3614</v>
      </c>
      <c r="E663">
        <v>0</v>
      </c>
      <c r="F663" t="s">
        <v>181</v>
      </c>
      <c r="G663" t="s">
        <v>1343</v>
      </c>
      <c r="H663">
        <v>0</v>
      </c>
      <c r="I663">
        <v>10</v>
      </c>
      <c r="J663">
        <v>0</v>
      </c>
      <c r="K663">
        <v>0</v>
      </c>
      <c r="L663">
        <v>0</v>
      </c>
      <c r="M663" t="s">
        <v>3615</v>
      </c>
      <c r="N663" t="s">
        <v>3616</v>
      </c>
    </row>
    <row r="664" spans="1:14" x14ac:dyDescent="0.25">
      <c r="A664">
        <v>663</v>
      </c>
      <c r="B664" t="s">
        <v>3617</v>
      </c>
      <c r="C664" t="s">
        <v>1996</v>
      </c>
      <c r="D664">
        <v>0</v>
      </c>
      <c r="E664">
        <v>100</v>
      </c>
      <c r="F664" t="s">
        <v>191</v>
      </c>
      <c r="G664" t="s">
        <v>1327</v>
      </c>
      <c r="H664">
        <v>100</v>
      </c>
      <c r="I664">
        <v>5</v>
      </c>
      <c r="J664">
        <v>0</v>
      </c>
      <c r="K664">
        <v>0</v>
      </c>
      <c r="L664">
        <v>0</v>
      </c>
      <c r="M664" t="s">
        <v>2063</v>
      </c>
      <c r="N664" t="s">
        <v>3618</v>
      </c>
    </row>
    <row r="665" spans="1:14" x14ac:dyDescent="0.25">
      <c r="A665">
        <v>664</v>
      </c>
      <c r="B665" t="s">
        <v>3619</v>
      </c>
      <c r="C665" t="s">
        <v>1998</v>
      </c>
      <c r="D665" t="s">
        <v>3620</v>
      </c>
      <c r="E665">
        <v>0</v>
      </c>
      <c r="F665" t="s">
        <v>177</v>
      </c>
      <c r="G665" t="s">
        <v>1343</v>
      </c>
      <c r="H665">
        <v>0</v>
      </c>
      <c r="I665">
        <v>20</v>
      </c>
      <c r="J665">
        <v>0</v>
      </c>
      <c r="K665">
        <v>0</v>
      </c>
      <c r="L665">
        <v>0</v>
      </c>
      <c r="M665" t="s">
        <v>3621</v>
      </c>
      <c r="N665" t="s">
        <v>3622</v>
      </c>
    </row>
    <row r="666" spans="1:14" x14ac:dyDescent="0.25">
      <c r="A666">
        <v>665</v>
      </c>
      <c r="B666" t="s">
        <v>3623</v>
      </c>
      <c r="C666" t="s">
        <v>1967</v>
      </c>
      <c r="D666" t="s">
        <v>3624</v>
      </c>
      <c r="E666">
        <v>80</v>
      </c>
      <c r="F666" t="s">
        <v>190</v>
      </c>
      <c r="G666" t="s">
        <v>1327</v>
      </c>
      <c r="H666">
        <v>100</v>
      </c>
      <c r="I666">
        <v>15</v>
      </c>
      <c r="J666">
        <v>0</v>
      </c>
      <c r="K666">
        <v>0</v>
      </c>
      <c r="L666">
        <v>0</v>
      </c>
      <c r="M666" t="s">
        <v>2063</v>
      </c>
      <c r="N666" t="s">
        <v>3625</v>
      </c>
    </row>
    <row r="667" spans="1:14" x14ac:dyDescent="0.25">
      <c r="A667">
        <v>666</v>
      </c>
      <c r="B667" t="s">
        <v>3626</v>
      </c>
      <c r="C667" t="s">
        <v>1964</v>
      </c>
      <c r="D667" t="s">
        <v>3627</v>
      </c>
      <c r="E667">
        <v>0</v>
      </c>
      <c r="F667" t="s">
        <v>183</v>
      </c>
      <c r="G667" t="s">
        <v>1343</v>
      </c>
      <c r="H667">
        <v>100</v>
      </c>
      <c r="I667">
        <v>20</v>
      </c>
      <c r="J667">
        <v>0</v>
      </c>
      <c r="K667">
        <v>0</v>
      </c>
      <c r="L667">
        <v>0</v>
      </c>
      <c r="M667" t="s">
        <v>2116</v>
      </c>
      <c r="N667" t="s">
        <v>3628</v>
      </c>
    </row>
    <row r="668" spans="1:14" x14ac:dyDescent="0.25">
      <c r="A668">
        <v>667</v>
      </c>
      <c r="B668" t="s">
        <v>3629</v>
      </c>
      <c r="C668" t="s">
        <v>1980</v>
      </c>
      <c r="D668">
        <v>42</v>
      </c>
      <c r="E668">
        <v>70</v>
      </c>
      <c r="F668" t="s">
        <v>181</v>
      </c>
      <c r="G668" t="s">
        <v>1327</v>
      </c>
      <c r="H668">
        <v>100</v>
      </c>
      <c r="I668">
        <v>15</v>
      </c>
      <c r="J668">
        <v>0</v>
      </c>
      <c r="K668">
        <v>0</v>
      </c>
      <c r="L668">
        <v>0</v>
      </c>
      <c r="M668" t="s">
        <v>2063</v>
      </c>
      <c r="N668" t="s">
        <v>3630</v>
      </c>
    </row>
    <row r="669" spans="1:14" x14ac:dyDescent="0.25">
      <c r="A669">
        <v>668</v>
      </c>
      <c r="B669" t="s">
        <v>3631</v>
      </c>
      <c r="C669" t="s">
        <v>1999</v>
      </c>
      <c r="D669" t="s">
        <v>2131</v>
      </c>
      <c r="E669">
        <v>80</v>
      </c>
      <c r="F669" t="s">
        <v>180</v>
      </c>
      <c r="G669" t="s">
        <v>1327</v>
      </c>
      <c r="H669">
        <v>100</v>
      </c>
      <c r="I669">
        <v>10</v>
      </c>
      <c r="J669">
        <v>30</v>
      </c>
      <c r="K669">
        <v>0</v>
      </c>
      <c r="L669">
        <v>0</v>
      </c>
      <c r="M669" t="s">
        <v>2080</v>
      </c>
      <c r="N669" t="s">
        <v>3632</v>
      </c>
    </row>
    <row r="670" spans="1:14" x14ac:dyDescent="0.25">
      <c r="A670">
        <v>669</v>
      </c>
      <c r="B670" t="s">
        <v>3633</v>
      </c>
      <c r="C670" t="s">
        <v>1953</v>
      </c>
      <c r="D670">
        <v>0</v>
      </c>
      <c r="E670">
        <v>0</v>
      </c>
      <c r="F670" t="s">
        <v>183</v>
      </c>
      <c r="G670" t="s">
        <v>1343</v>
      </c>
      <c r="H670">
        <v>0</v>
      </c>
      <c r="I670">
        <v>10</v>
      </c>
      <c r="J670">
        <v>0</v>
      </c>
      <c r="K670">
        <v>10</v>
      </c>
      <c r="L670">
        <v>4</v>
      </c>
      <c r="N670" t="s">
        <v>3634</v>
      </c>
    </row>
    <row r="671" spans="1:14" x14ac:dyDescent="0.25">
      <c r="A671">
        <v>670</v>
      </c>
      <c r="B671" t="s">
        <v>3635</v>
      </c>
      <c r="C671" t="s">
        <v>1990</v>
      </c>
      <c r="D671">
        <v>0</v>
      </c>
      <c r="E671">
        <v>75</v>
      </c>
      <c r="F671" t="s">
        <v>184</v>
      </c>
      <c r="G671" t="s">
        <v>1327</v>
      </c>
      <c r="H671">
        <v>100</v>
      </c>
      <c r="I671">
        <v>10</v>
      </c>
      <c r="J671">
        <v>0</v>
      </c>
      <c r="K671">
        <v>0</v>
      </c>
      <c r="L671">
        <v>0</v>
      </c>
      <c r="M671" t="s">
        <v>2063</v>
      </c>
      <c r="N671" t="s">
        <v>3636</v>
      </c>
    </row>
    <row r="672" spans="1:14" x14ac:dyDescent="0.25">
      <c r="A672">
        <v>671</v>
      </c>
      <c r="B672" t="s">
        <v>3637</v>
      </c>
      <c r="C672" t="s">
        <v>1969</v>
      </c>
      <c r="D672" t="s">
        <v>3609</v>
      </c>
      <c r="E672">
        <v>80</v>
      </c>
      <c r="F672" t="s">
        <v>191</v>
      </c>
      <c r="G672" t="s">
        <v>1327</v>
      </c>
      <c r="H672">
        <v>100</v>
      </c>
      <c r="I672">
        <v>20</v>
      </c>
      <c r="J672">
        <v>0</v>
      </c>
      <c r="K672">
        <v>0</v>
      </c>
      <c r="L672">
        <v>0</v>
      </c>
      <c r="M672" t="s">
        <v>2080</v>
      </c>
      <c r="N672" t="s">
        <v>3638</v>
      </c>
    </row>
    <row r="673" spans="1:14" x14ac:dyDescent="0.25">
      <c r="A673">
        <v>672</v>
      </c>
      <c r="B673" t="s">
        <v>3639</v>
      </c>
      <c r="C673" t="s">
        <v>1986</v>
      </c>
      <c r="D673" t="s">
        <v>3640</v>
      </c>
      <c r="E673">
        <v>0</v>
      </c>
      <c r="F673" t="s">
        <v>164</v>
      </c>
      <c r="G673" t="s">
        <v>1343</v>
      </c>
      <c r="H673">
        <v>0</v>
      </c>
      <c r="I673">
        <v>20</v>
      </c>
      <c r="J673">
        <v>0</v>
      </c>
      <c r="K673">
        <v>20</v>
      </c>
      <c r="L673">
        <v>0</v>
      </c>
      <c r="M673" t="s">
        <v>2103</v>
      </c>
      <c r="N673" t="s">
        <v>3641</v>
      </c>
    </row>
    <row r="674" spans="1:14" x14ac:dyDescent="0.25">
      <c r="A674">
        <v>673</v>
      </c>
      <c r="B674" t="s">
        <v>3642</v>
      </c>
      <c r="C674" t="s">
        <v>2004</v>
      </c>
      <c r="D674">
        <v>0</v>
      </c>
      <c r="E674">
        <v>100</v>
      </c>
      <c r="F674" t="s">
        <v>186</v>
      </c>
      <c r="G674" t="s">
        <v>1341</v>
      </c>
      <c r="H674">
        <v>100</v>
      </c>
      <c r="I674">
        <v>5</v>
      </c>
      <c r="J674">
        <v>0</v>
      </c>
      <c r="K674">
        <v>0</v>
      </c>
      <c r="L674">
        <v>0</v>
      </c>
      <c r="M674" t="s">
        <v>2074</v>
      </c>
      <c r="N674" t="s">
        <v>3643</v>
      </c>
    </row>
    <row r="675" spans="1:14" x14ac:dyDescent="0.25">
      <c r="A675">
        <v>674</v>
      </c>
      <c r="B675" t="s">
        <v>3644</v>
      </c>
      <c r="C675" t="s">
        <v>2002</v>
      </c>
      <c r="D675" t="s">
        <v>3243</v>
      </c>
      <c r="E675">
        <v>150</v>
      </c>
      <c r="F675" t="s">
        <v>178</v>
      </c>
      <c r="G675" t="s">
        <v>1341</v>
      </c>
      <c r="H675">
        <v>100</v>
      </c>
      <c r="I675">
        <v>5</v>
      </c>
      <c r="J675">
        <v>0</v>
      </c>
      <c r="K675">
        <v>0</v>
      </c>
      <c r="L675">
        <v>0</v>
      </c>
      <c r="M675" t="s">
        <v>2074</v>
      </c>
      <c r="N675" t="s">
        <v>3645</v>
      </c>
    </row>
    <row r="676" spans="1:14" x14ac:dyDescent="0.25">
      <c r="A676">
        <v>675</v>
      </c>
      <c r="B676" t="s">
        <v>3646</v>
      </c>
      <c r="C676" t="s">
        <v>2003</v>
      </c>
      <c r="D676">
        <v>0</v>
      </c>
      <c r="E676">
        <v>100</v>
      </c>
      <c r="F676" t="s">
        <v>180</v>
      </c>
      <c r="G676" t="s">
        <v>1327</v>
      </c>
      <c r="H676">
        <v>100</v>
      </c>
      <c r="I676">
        <v>15</v>
      </c>
      <c r="J676">
        <v>0</v>
      </c>
      <c r="K676">
        <v>0</v>
      </c>
      <c r="L676">
        <v>0</v>
      </c>
      <c r="M676" t="s">
        <v>2074</v>
      </c>
      <c r="N676" t="s">
        <v>3647</v>
      </c>
    </row>
    <row r="677" spans="1:14" x14ac:dyDescent="0.25">
      <c r="A677">
        <v>677</v>
      </c>
      <c r="B677" t="s">
        <v>3666</v>
      </c>
      <c r="C677" t="s">
        <v>3667</v>
      </c>
      <c r="D677">
        <v>0</v>
      </c>
      <c r="E677">
        <v>20</v>
      </c>
      <c r="F677" t="s">
        <v>181</v>
      </c>
      <c r="G677" t="s">
        <v>1327</v>
      </c>
      <c r="H677">
        <v>100</v>
      </c>
      <c r="I677">
        <v>35</v>
      </c>
      <c r="J677">
        <v>0</v>
      </c>
      <c r="K677">
        <v>0</v>
      </c>
      <c r="L677">
        <v>0</v>
      </c>
      <c r="M677" t="s">
        <v>2063</v>
      </c>
      <c r="N677" t="s">
        <v>3668</v>
      </c>
    </row>
    <row r="678" spans="1:14" x14ac:dyDescent="0.25">
      <c r="A678">
        <v>678</v>
      </c>
      <c r="B678" t="s">
        <v>3669</v>
      </c>
      <c r="C678" t="s">
        <v>3670</v>
      </c>
      <c r="D678">
        <v>0</v>
      </c>
      <c r="E678">
        <v>20</v>
      </c>
      <c r="F678" t="s">
        <v>178</v>
      </c>
      <c r="G678" t="s">
        <v>1327</v>
      </c>
      <c r="H678">
        <v>100</v>
      </c>
      <c r="I678">
        <v>35</v>
      </c>
      <c r="J678">
        <v>0</v>
      </c>
      <c r="K678">
        <v>0</v>
      </c>
      <c r="L678">
        <v>0</v>
      </c>
      <c r="M678" t="s">
        <v>2063</v>
      </c>
      <c r="N678" t="s">
        <v>3671</v>
      </c>
    </row>
    <row r="679" spans="1:14" x14ac:dyDescent="0.25">
      <c r="A679">
        <v>679</v>
      </c>
      <c r="B679" t="s">
        <v>3672</v>
      </c>
      <c r="C679" t="s">
        <v>3673</v>
      </c>
      <c r="D679">
        <v>0</v>
      </c>
      <c r="E679">
        <v>20</v>
      </c>
      <c r="F679" t="s">
        <v>179</v>
      </c>
      <c r="G679" t="s">
        <v>1341</v>
      </c>
      <c r="H679">
        <v>100</v>
      </c>
      <c r="I679">
        <v>35</v>
      </c>
      <c r="J679">
        <v>0</v>
      </c>
      <c r="K679">
        <v>0</v>
      </c>
      <c r="L679">
        <v>0</v>
      </c>
      <c r="M679" t="s">
        <v>2063</v>
      </c>
      <c r="N679" t="s">
        <v>3674</v>
      </c>
    </row>
    <row r="680" spans="1:14" x14ac:dyDescent="0.25">
      <c r="A680">
        <v>680</v>
      </c>
      <c r="B680" t="s">
        <v>3648</v>
      </c>
      <c r="C680" t="s">
        <v>3649</v>
      </c>
      <c r="D680">
        <v>0</v>
      </c>
      <c r="E680">
        <v>20</v>
      </c>
      <c r="F680" t="s">
        <v>193</v>
      </c>
      <c r="G680" t="s">
        <v>1327</v>
      </c>
      <c r="H680">
        <v>100</v>
      </c>
      <c r="I680">
        <v>35</v>
      </c>
      <c r="J680">
        <v>0</v>
      </c>
      <c r="K680">
        <v>0</v>
      </c>
      <c r="L680">
        <v>0</v>
      </c>
      <c r="M680" t="s">
        <v>2063</v>
      </c>
      <c r="N680" t="s">
        <v>3675</v>
      </c>
    </row>
    <row r="681" spans="1:14" x14ac:dyDescent="0.25">
      <c r="A681">
        <v>681</v>
      </c>
      <c r="B681" t="s">
        <v>3676</v>
      </c>
      <c r="C681" t="s">
        <v>3677</v>
      </c>
      <c r="D681">
        <v>0</v>
      </c>
      <c r="E681">
        <v>20</v>
      </c>
      <c r="F681" t="s">
        <v>187</v>
      </c>
      <c r="G681" t="s">
        <v>1327</v>
      </c>
      <c r="H681">
        <v>100</v>
      </c>
      <c r="I681">
        <v>35</v>
      </c>
      <c r="J681">
        <v>0</v>
      </c>
      <c r="K681">
        <v>0</v>
      </c>
      <c r="L681">
        <v>0</v>
      </c>
      <c r="M681" t="s">
        <v>2063</v>
      </c>
      <c r="N681" t="s">
        <v>3678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W27" sqref="W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204</v>
      </c>
      <c r="C1" t="s">
        <v>279</v>
      </c>
      <c r="D1" s="12" t="s">
        <v>280</v>
      </c>
      <c r="E1" t="s">
        <v>281</v>
      </c>
      <c r="F1" s="12" t="s">
        <v>282</v>
      </c>
      <c r="G1" t="s">
        <v>283</v>
      </c>
      <c r="H1" s="12" t="s">
        <v>284</v>
      </c>
      <c r="I1" t="s">
        <v>285</v>
      </c>
      <c r="J1" s="12" t="s">
        <v>286</v>
      </c>
      <c r="K1" t="s">
        <v>287</v>
      </c>
      <c r="L1" t="s">
        <v>1299</v>
      </c>
      <c r="O1" s="12" t="s">
        <v>280</v>
      </c>
      <c r="P1" t="s">
        <v>281</v>
      </c>
      <c r="Q1" s="12" t="s">
        <v>282</v>
      </c>
      <c r="R1" t="s">
        <v>283</v>
      </c>
      <c r="S1" s="12" t="s">
        <v>284</v>
      </c>
      <c r="T1" t="s">
        <v>285</v>
      </c>
      <c r="U1" s="12" t="s">
        <v>1310</v>
      </c>
    </row>
    <row r="2" spans="1:22" x14ac:dyDescent="0.25">
      <c r="A2">
        <v>746</v>
      </c>
      <c r="B2" s="12">
        <v>746</v>
      </c>
      <c r="C2" t="s">
        <v>1133</v>
      </c>
      <c r="D2" s="12">
        <v>45</v>
      </c>
      <c r="E2">
        <v>20</v>
      </c>
      <c r="F2" s="12">
        <v>20</v>
      </c>
      <c r="G2">
        <v>25</v>
      </c>
      <c r="H2" s="12">
        <v>25</v>
      </c>
      <c r="I2">
        <v>40</v>
      </c>
      <c r="J2" s="12">
        <v>175</v>
      </c>
      <c r="K2">
        <v>29.17</v>
      </c>
      <c r="L2" t="s">
        <v>10623</v>
      </c>
      <c r="O2" s="12"/>
      <c r="Q2" s="12"/>
      <c r="S2" s="12"/>
      <c r="U2" s="12"/>
    </row>
    <row r="3" spans="1:22" x14ac:dyDescent="0.25">
      <c r="A3">
        <v>191</v>
      </c>
      <c r="B3" s="12">
        <v>191</v>
      </c>
      <c r="C3" t="s">
        <v>512</v>
      </c>
      <c r="D3" s="12">
        <v>30</v>
      </c>
      <c r="E3">
        <v>30</v>
      </c>
      <c r="F3" s="12">
        <v>30</v>
      </c>
      <c r="G3">
        <v>30</v>
      </c>
      <c r="H3" s="12">
        <v>30</v>
      </c>
      <c r="I3">
        <v>30</v>
      </c>
      <c r="J3" s="12">
        <v>180</v>
      </c>
      <c r="K3">
        <v>30</v>
      </c>
      <c r="L3" t="s">
        <v>10624</v>
      </c>
      <c r="O3" s="12"/>
      <c r="Q3" s="12"/>
      <c r="S3" s="12"/>
      <c r="U3" s="12"/>
    </row>
    <row r="4" spans="1:22" x14ac:dyDescent="0.25">
      <c r="A4">
        <v>298</v>
      </c>
      <c r="B4" s="12">
        <v>298</v>
      </c>
      <c r="C4" t="s">
        <v>628</v>
      </c>
      <c r="D4" s="12">
        <v>50</v>
      </c>
      <c r="E4">
        <v>20</v>
      </c>
      <c r="F4" s="12">
        <v>40</v>
      </c>
      <c r="G4">
        <v>20</v>
      </c>
      <c r="H4" s="12">
        <v>40</v>
      </c>
      <c r="I4">
        <v>20</v>
      </c>
      <c r="J4" s="12">
        <v>190</v>
      </c>
      <c r="K4">
        <v>31.67</v>
      </c>
      <c r="L4" t="s">
        <v>10625</v>
      </c>
      <c r="O4" s="12"/>
      <c r="Q4" s="12"/>
      <c r="S4" s="12"/>
      <c r="U4" s="12"/>
    </row>
    <row r="5" spans="1:22" x14ac:dyDescent="0.25">
      <c r="A5">
        <v>401</v>
      </c>
      <c r="B5" s="12">
        <v>401</v>
      </c>
      <c r="C5" t="s">
        <v>752</v>
      </c>
      <c r="D5" s="12">
        <v>37</v>
      </c>
      <c r="E5">
        <v>25</v>
      </c>
      <c r="F5" s="12">
        <v>41</v>
      </c>
      <c r="G5">
        <v>25</v>
      </c>
      <c r="H5" s="12">
        <v>41</v>
      </c>
      <c r="I5">
        <v>25</v>
      </c>
      <c r="J5" s="12">
        <v>194</v>
      </c>
      <c r="K5">
        <v>32.33</v>
      </c>
      <c r="L5" t="s">
        <v>10607</v>
      </c>
    </row>
    <row r="6" spans="1:22" x14ac:dyDescent="0.25">
      <c r="A6">
        <v>10</v>
      </c>
      <c r="B6" s="12">
        <v>10</v>
      </c>
      <c r="C6" t="s">
        <v>301</v>
      </c>
      <c r="D6" s="12">
        <v>45</v>
      </c>
      <c r="E6">
        <v>30</v>
      </c>
      <c r="F6" s="12">
        <v>35</v>
      </c>
      <c r="G6">
        <v>20</v>
      </c>
      <c r="H6" s="12">
        <v>20</v>
      </c>
      <c r="I6">
        <v>45</v>
      </c>
      <c r="J6" s="12">
        <v>195</v>
      </c>
      <c r="K6">
        <v>32.5</v>
      </c>
      <c r="L6" t="s">
        <v>10607</v>
      </c>
    </row>
    <row r="7" spans="1:22" x14ac:dyDescent="0.25">
      <c r="A7">
        <v>13</v>
      </c>
      <c r="B7" s="12">
        <v>13</v>
      </c>
      <c r="C7" t="s">
        <v>304</v>
      </c>
      <c r="D7" s="12">
        <v>40</v>
      </c>
      <c r="E7">
        <v>35</v>
      </c>
      <c r="F7" s="12">
        <v>30</v>
      </c>
      <c r="G7">
        <v>20</v>
      </c>
      <c r="H7" s="12">
        <v>20</v>
      </c>
      <c r="I7">
        <v>50</v>
      </c>
      <c r="J7" s="12">
        <v>195</v>
      </c>
      <c r="K7">
        <v>32.5</v>
      </c>
      <c r="L7" t="s">
        <v>10607</v>
      </c>
    </row>
    <row r="8" spans="1:22" x14ac:dyDescent="0.25">
      <c r="A8">
        <v>265</v>
      </c>
      <c r="B8" s="12">
        <v>265</v>
      </c>
      <c r="C8" t="s">
        <v>594</v>
      </c>
      <c r="D8" s="12">
        <v>45</v>
      </c>
      <c r="E8">
        <v>45</v>
      </c>
      <c r="F8" s="12">
        <v>35</v>
      </c>
      <c r="G8">
        <v>20</v>
      </c>
      <c r="H8" s="12">
        <v>30</v>
      </c>
      <c r="I8">
        <v>20</v>
      </c>
      <c r="J8" s="12">
        <v>195</v>
      </c>
      <c r="K8">
        <v>32.5</v>
      </c>
      <c r="L8" t="s">
        <v>10607</v>
      </c>
    </row>
    <row r="9" spans="1:22" x14ac:dyDescent="0.25">
      <c r="A9">
        <v>280</v>
      </c>
      <c r="B9" s="12">
        <v>280</v>
      </c>
      <c r="C9" t="s">
        <v>609</v>
      </c>
      <c r="D9" s="12">
        <v>28</v>
      </c>
      <c r="E9">
        <v>25</v>
      </c>
      <c r="F9" s="12">
        <v>25</v>
      </c>
      <c r="G9">
        <v>45</v>
      </c>
      <c r="H9" s="12">
        <v>35</v>
      </c>
      <c r="I9">
        <v>40</v>
      </c>
      <c r="J9" s="12">
        <v>198</v>
      </c>
      <c r="K9">
        <v>33</v>
      </c>
      <c r="L9" t="s">
        <v>10626</v>
      </c>
      <c r="N9" t="s">
        <v>751</v>
      </c>
      <c r="O9" s="12">
        <v>79</v>
      </c>
      <c r="P9">
        <v>85</v>
      </c>
      <c r="Q9" s="12">
        <v>60</v>
      </c>
      <c r="R9">
        <v>55</v>
      </c>
      <c r="S9" s="12">
        <v>60</v>
      </c>
      <c r="T9">
        <v>71</v>
      </c>
      <c r="U9" s="12">
        <v>410</v>
      </c>
      <c r="V9">
        <v>35.83</v>
      </c>
    </row>
    <row r="10" spans="1:22" x14ac:dyDescent="0.25">
      <c r="A10">
        <v>129</v>
      </c>
      <c r="B10" s="12">
        <v>129</v>
      </c>
      <c r="C10" t="s">
        <v>445</v>
      </c>
      <c r="D10" s="12">
        <v>20</v>
      </c>
      <c r="E10">
        <v>10</v>
      </c>
      <c r="F10" s="12">
        <v>55</v>
      </c>
      <c r="G10">
        <v>15</v>
      </c>
      <c r="H10" s="12">
        <v>20</v>
      </c>
      <c r="I10">
        <v>80</v>
      </c>
      <c r="J10" s="12">
        <v>200</v>
      </c>
      <c r="K10">
        <v>33.33</v>
      </c>
      <c r="L10" t="s">
        <v>10623</v>
      </c>
      <c r="N10" t="s">
        <v>314</v>
      </c>
      <c r="O10" s="12">
        <v>55</v>
      </c>
      <c r="P10">
        <v>81</v>
      </c>
      <c r="Q10" s="12">
        <v>60</v>
      </c>
      <c r="R10">
        <v>50</v>
      </c>
      <c r="S10" s="12">
        <v>70</v>
      </c>
      <c r="T10">
        <v>97</v>
      </c>
      <c r="U10" s="12">
        <v>413</v>
      </c>
      <c r="V10">
        <v>39.5</v>
      </c>
    </row>
    <row r="11" spans="1:22" x14ac:dyDescent="0.25">
      <c r="A11">
        <v>349</v>
      </c>
      <c r="B11" s="12">
        <v>349</v>
      </c>
      <c r="C11" t="s">
        <v>687</v>
      </c>
      <c r="D11" s="12">
        <v>20</v>
      </c>
      <c r="E11">
        <v>15</v>
      </c>
      <c r="F11" s="12">
        <v>20</v>
      </c>
      <c r="G11">
        <v>10</v>
      </c>
      <c r="H11" s="12">
        <v>55</v>
      </c>
      <c r="I11">
        <v>80</v>
      </c>
      <c r="J11" s="12">
        <v>200</v>
      </c>
      <c r="K11">
        <v>33.33</v>
      </c>
      <c r="L11" t="s">
        <v>10623</v>
      </c>
      <c r="N11" t="s">
        <v>315</v>
      </c>
      <c r="O11" s="12">
        <v>75</v>
      </c>
      <c r="P11">
        <v>71</v>
      </c>
      <c r="Q11" s="12">
        <v>70</v>
      </c>
      <c r="R11">
        <v>40</v>
      </c>
      <c r="S11" s="12">
        <v>80</v>
      </c>
      <c r="T11">
        <v>77</v>
      </c>
      <c r="U11" s="12">
        <v>413</v>
      </c>
      <c r="V11">
        <v>40</v>
      </c>
    </row>
    <row r="12" spans="1:22" x14ac:dyDescent="0.25">
      <c r="A12">
        <v>664</v>
      </c>
      <c r="B12" s="12">
        <v>664</v>
      </c>
      <c r="C12" t="s">
        <v>1038</v>
      </c>
      <c r="D12" s="12">
        <v>38</v>
      </c>
      <c r="E12">
        <v>35</v>
      </c>
      <c r="F12" s="12">
        <v>40</v>
      </c>
      <c r="G12">
        <v>27</v>
      </c>
      <c r="H12" s="12">
        <v>25</v>
      </c>
      <c r="I12">
        <v>35</v>
      </c>
      <c r="J12" s="12">
        <v>200</v>
      </c>
      <c r="K12">
        <v>33.33</v>
      </c>
      <c r="L12" t="s">
        <v>10607</v>
      </c>
      <c r="N12" t="s">
        <v>482</v>
      </c>
      <c r="O12" s="12">
        <v>85</v>
      </c>
      <c r="P12">
        <v>76</v>
      </c>
      <c r="Q12" s="12">
        <v>64</v>
      </c>
      <c r="R12">
        <v>45</v>
      </c>
      <c r="S12" s="12">
        <v>55</v>
      </c>
      <c r="T12">
        <v>90</v>
      </c>
      <c r="U12" s="12">
        <v>415</v>
      </c>
      <c r="V12">
        <v>40</v>
      </c>
    </row>
    <row r="13" spans="1:22" x14ac:dyDescent="0.25">
      <c r="A13">
        <v>789</v>
      </c>
      <c r="B13" s="12">
        <v>789</v>
      </c>
      <c r="C13" t="s">
        <v>1178</v>
      </c>
      <c r="D13" s="12">
        <v>43</v>
      </c>
      <c r="E13">
        <v>29</v>
      </c>
      <c r="F13" s="12">
        <v>31</v>
      </c>
      <c r="G13">
        <v>29</v>
      </c>
      <c r="H13" s="12">
        <v>31</v>
      </c>
      <c r="I13">
        <v>37</v>
      </c>
      <c r="J13" s="12">
        <v>200</v>
      </c>
      <c r="K13">
        <v>33.33</v>
      </c>
      <c r="L13" t="s">
        <v>1178</v>
      </c>
      <c r="N13" t="s">
        <v>1120</v>
      </c>
      <c r="O13" s="12">
        <v>88</v>
      </c>
      <c r="P13">
        <v>110</v>
      </c>
      <c r="Q13" s="12">
        <v>60</v>
      </c>
      <c r="R13">
        <v>55</v>
      </c>
      <c r="S13" s="12">
        <v>60</v>
      </c>
      <c r="T13">
        <v>45</v>
      </c>
      <c r="U13" s="12">
        <v>418</v>
      </c>
      <c r="V13">
        <v>41.67</v>
      </c>
    </row>
    <row r="14" spans="1:22" x14ac:dyDescent="0.25">
      <c r="A14">
        <v>11</v>
      </c>
      <c r="B14" s="12">
        <v>11</v>
      </c>
      <c r="C14" t="s">
        <v>302</v>
      </c>
      <c r="D14" s="12">
        <v>50</v>
      </c>
      <c r="E14">
        <v>20</v>
      </c>
      <c r="F14" s="12">
        <v>55</v>
      </c>
      <c r="G14">
        <v>25</v>
      </c>
      <c r="H14" s="12">
        <v>25</v>
      </c>
      <c r="I14">
        <v>30</v>
      </c>
      <c r="J14" s="12">
        <v>205</v>
      </c>
      <c r="K14">
        <v>34.17</v>
      </c>
      <c r="L14" t="s">
        <v>10608</v>
      </c>
      <c r="N14" t="s">
        <v>593</v>
      </c>
      <c r="O14" s="12">
        <v>78</v>
      </c>
      <c r="P14">
        <v>70</v>
      </c>
      <c r="Q14" s="12">
        <v>61</v>
      </c>
      <c r="R14">
        <v>50</v>
      </c>
      <c r="S14" s="12">
        <v>61</v>
      </c>
      <c r="T14">
        <v>100</v>
      </c>
      <c r="U14" s="12">
        <v>420</v>
      </c>
      <c r="V14">
        <v>42.17</v>
      </c>
    </row>
    <row r="15" spans="1:22" x14ac:dyDescent="0.25">
      <c r="A15">
        <v>14</v>
      </c>
      <c r="B15" s="12">
        <v>14</v>
      </c>
      <c r="C15" t="s">
        <v>305</v>
      </c>
      <c r="D15" s="12">
        <v>45</v>
      </c>
      <c r="E15">
        <v>25</v>
      </c>
      <c r="F15" s="12">
        <v>50</v>
      </c>
      <c r="G15">
        <v>25</v>
      </c>
      <c r="H15" s="12">
        <v>25</v>
      </c>
      <c r="I15">
        <v>35</v>
      </c>
      <c r="J15" s="12">
        <v>205</v>
      </c>
      <c r="K15">
        <v>34.17</v>
      </c>
      <c r="L15" t="s">
        <v>10608</v>
      </c>
      <c r="N15" t="s">
        <v>870</v>
      </c>
      <c r="O15" s="12">
        <v>60</v>
      </c>
      <c r="P15">
        <v>85</v>
      </c>
      <c r="Q15" s="12">
        <v>69</v>
      </c>
      <c r="R15">
        <v>60</v>
      </c>
      <c r="S15" s="12">
        <v>69</v>
      </c>
      <c r="T15">
        <v>77</v>
      </c>
      <c r="U15" s="12">
        <v>420</v>
      </c>
      <c r="V15">
        <v>42.17</v>
      </c>
    </row>
    <row r="16" spans="1:22" x14ac:dyDescent="0.25">
      <c r="A16">
        <v>172</v>
      </c>
      <c r="B16" s="12">
        <v>172</v>
      </c>
      <c r="C16" t="s">
        <v>492</v>
      </c>
      <c r="D16" s="12">
        <v>20</v>
      </c>
      <c r="E16">
        <v>40</v>
      </c>
      <c r="F16" s="12">
        <v>15</v>
      </c>
      <c r="G16">
        <v>35</v>
      </c>
      <c r="H16" s="12">
        <v>35</v>
      </c>
      <c r="I16">
        <v>60</v>
      </c>
      <c r="J16" s="12">
        <v>205</v>
      </c>
      <c r="K16">
        <v>34.17</v>
      </c>
      <c r="L16" t="s">
        <v>10625</v>
      </c>
      <c r="N16" t="s">
        <v>1034</v>
      </c>
      <c r="O16" s="12">
        <v>85</v>
      </c>
      <c r="P16">
        <v>56</v>
      </c>
      <c r="Q16" s="12">
        <v>77</v>
      </c>
      <c r="R16">
        <v>50</v>
      </c>
      <c r="S16" s="12">
        <v>77</v>
      </c>
      <c r="T16">
        <v>78</v>
      </c>
      <c r="U16" s="12">
        <v>423</v>
      </c>
      <c r="V16">
        <v>42.17</v>
      </c>
    </row>
    <row r="17" spans="1:23" x14ac:dyDescent="0.25">
      <c r="A17">
        <v>266</v>
      </c>
      <c r="B17" s="12">
        <v>266</v>
      </c>
      <c r="C17" t="s">
        <v>595</v>
      </c>
      <c r="D17" s="12">
        <v>50</v>
      </c>
      <c r="E17">
        <v>35</v>
      </c>
      <c r="F17" s="12">
        <v>55</v>
      </c>
      <c r="G17">
        <v>25</v>
      </c>
      <c r="H17" s="12">
        <v>25</v>
      </c>
      <c r="I17">
        <v>15</v>
      </c>
      <c r="J17" s="12">
        <v>205</v>
      </c>
      <c r="K17">
        <v>34.17</v>
      </c>
      <c r="L17" t="s">
        <v>10608</v>
      </c>
      <c r="O17" s="12"/>
      <c r="Q17" s="12"/>
      <c r="S17" s="12"/>
      <c r="U17" s="12"/>
    </row>
    <row r="18" spans="1:23" x14ac:dyDescent="0.25">
      <c r="A18">
        <v>268</v>
      </c>
      <c r="B18" s="12">
        <v>268</v>
      </c>
      <c r="C18" t="s">
        <v>597</v>
      </c>
      <c r="D18" s="12">
        <v>50</v>
      </c>
      <c r="E18">
        <v>35</v>
      </c>
      <c r="F18" s="12">
        <v>55</v>
      </c>
      <c r="G18">
        <v>25</v>
      </c>
      <c r="H18" s="12">
        <v>25</v>
      </c>
      <c r="I18">
        <v>15</v>
      </c>
      <c r="J18" s="12">
        <v>205</v>
      </c>
      <c r="K18">
        <v>34.17</v>
      </c>
      <c r="L18" t="s">
        <v>10608</v>
      </c>
      <c r="O18" s="12"/>
      <c r="Q18" s="12"/>
      <c r="S18" s="12"/>
      <c r="U18" s="12"/>
    </row>
    <row r="19" spans="1:23" x14ac:dyDescent="0.25">
      <c r="A19">
        <v>174</v>
      </c>
      <c r="B19" s="12">
        <v>174</v>
      </c>
      <c r="C19" t="s">
        <v>494</v>
      </c>
      <c r="D19" s="12">
        <v>90</v>
      </c>
      <c r="E19">
        <v>30</v>
      </c>
      <c r="F19" s="12">
        <v>15</v>
      </c>
      <c r="G19">
        <v>40</v>
      </c>
      <c r="H19" s="12">
        <v>20</v>
      </c>
      <c r="I19">
        <v>15</v>
      </c>
      <c r="J19" s="12">
        <v>210</v>
      </c>
      <c r="K19">
        <v>35</v>
      </c>
      <c r="L19" t="s">
        <v>10625</v>
      </c>
      <c r="O19" s="12"/>
      <c r="Q19" s="12"/>
      <c r="S19" s="12"/>
      <c r="U19" s="12"/>
    </row>
    <row r="20" spans="1:23" x14ac:dyDescent="0.25">
      <c r="A20">
        <v>194</v>
      </c>
      <c r="B20" s="12">
        <v>194</v>
      </c>
      <c r="C20" t="s">
        <v>515</v>
      </c>
      <c r="D20" s="12">
        <v>55</v>
      </c>
      <c r="E20">
        <v>45</v>
      </c>
      <c r="F20" s="12">
        <v>45</v>
      </c>
      <c r="G20">
        <v>25</v>
      </c>
      <c r="H20" s="12">
        <v>25</v>
      </c>
      <c r="I20">
        <v>15</v>
      </c>
      <c r="J20" s="12">
        <v>210</v>
      </c>
      <c r="K20">
        <v>35</v>
      </c>
      <c r="L20" t="s">
        <v>10627</v>
      </c>
      <c r="O20" s="12"/>
      <c r="Q20" s="12"/>
      <c r="S20" s="12"/>
      <c r="U20" s="12"/>
    </row>
    <row r="21" spans="1:23" x14ac:dyDescent="0.25">
      <c r="A21">
        <v>236</v>
      </c>
      <c r="B21" s="12">
        <v>236</v>
      </c>
      <c r="C21" t="s">
        <v>561</v>
      </c>
      <c r="D21" s="12">
        <v>35</v>
      </c>
      <c r="E21">
        <v>35</v>
      </c>
      <c r="F21" s="12">
        <v>35</v>
      </c>
      <c r="G21">
        <v>35</v>
      </c>
      <c r="H21" s="12">
        <v>35</v>
      </c>
      <c r="I21">
        <v>35</v>
      </c>
      <c r="J21" s="12">
        <v>210</v>
      </c>
      <c r="K21">
        <v>35</v>
      </c>
      <c r="L21" t="s">
        <v>10625</v>
      </c>
      <c r="O21" s="12"/>
      <c r="Q21" s="12"/>
      <c r="S21" s="12"/>
      <c r="U21" s="12"/>
    </row>
    <row r="22" spans="1:23" x14ac:dyDescent="0.25">
      <c r="A22">
        <v>761</v>
      </c>
      <c r="B22" s="12">
        <v>761</v>
      </c>
      <c r="C22" t="s">
        <v>1149</v>
      </c>
      <c r="D22" s="12">
        <v>42</v>
      </c>
      <c r="E22">
        <v>30</v>
      </c>
      <c r="F22" s="12">
        <v>38</v>
      </c>
      <c r="G22">
        <v>30</v>
      </c>
      <c r="H22" s="12">
        <v>38</v>
      </c>
      <c r="I22">
        <v>32</v>
      </c>
      <c r="J22" s="12">
        <v>210</v>
      </c>
      <c r="K22">
        <v>35</v>
      </c>
      <c r="L22" t="s">
        <v>10624</v>
      </c>
      <c r="O22" s="12"/>
      <c r="Q22" s="12"/>
      <c r="S22" s="12"/>
      <c r="U22" s="12"/>
    </row>
    <row r="23" spans="1:23" x14ac:dyDescent="0.25">
      <c r="A23">
        <v>665</v>
      </c>
      <c r="B23" s="12">
        <v>665</v>
      </c>
      <c r="C23" t="s">
        <v>1039</v>
      </c>
      <c r="D23" s="12">
        <v>45</v>
      </c>
      <c r="E23">
        <v>22</v>
      </c>
      <c r="F23" s="12">
        <v>60</v>
      </c>
      <c r="G23">
        <v>27</v>
      </c>
      <c r="H23" s="12">
        <v>30</v>
      </c>
      <c r="I23">
        <v>29</v>
      </c>
      <c r="J23" s="12">
        <v>213</v>
      </c>
      <c r="K23">
        <v>35.5</v>
      </c>
      <c r="L23" t="s">
        <v>10608</v>
      </c>
      <c r="N23" t="s">
        <v>1305</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481</v>
      </c>
      <c r="D24" s="12">
        <v>35</v>
      </c>
      <c r="E24">
        <v>46</v>
      </c>
      <c r="F24" s="12">
        <v>34</v>
      </c>
      <c r="G24">
        <v>35</v>
      </c>
      <c r="H24" s="12">
        <v>45</v>
      </c>
      <c r="I24">
        <v>20</v>
      </c>
      <c r="J24" s="12">
        <v>215</v>
      </c>
      <c r="K24">
        <v>35.83</v>
      </c>
      <c r="L24" t="s">
        <v>10628</v>
      </c>
      <c r="N24" t="s">
        <v>1306</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493</v>
      </c>
      <c r="D25" s="12">
        <v>50</v>
      </c>
      <c r="E25">
        <v>25</v>
      </c>
      <c r="F25" s="12">
        <v>28</v>
      </c>
      <c r="G25">
        <v>45</v>
      </c>
      <c r="H25" s="12">
        <v>55</v>
      </c>
      <c r="I25">
        <v>15</v>
      </c>
      <c r="J25" s="12">
        <v>218</v>
      </c>
      <c r="K25">
        <v>36.33</v>
      </c>
      <c r="L25" t="s">
        <v>10625</v>
      </c>
      <c r="N25" t="s">
        <v>1307</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590</v>
      </c>
      <c r="D26" s="12">
        <v>35</v>
      </c>
      <c r="E26">
        <v>55</v>
      </c>
      <c r="F26" s="12">
        <v>35</v>
      </c>
      <c r="G26">
        <v>30</v>
      </c>
      <c r="H26" s="12">
        <v>30</v>
      </c>
      <c r="I26">
        <v>35</v>
      </c>
      <c r="J26" s="12">
        <v>220</v>
      </c>
      <c r="K26">
        <v>36.67</v>
      </c>
      <c r="L26" t="s">
        <v>10629</v>
      </c>
    </row>
    <row r="27" spans="1:23" x14ac:dyDescent="0.25">
      <c r="A27">
        <v>270</v>
      </c>
      <c r="B27" s="12">
        <v>270</v>
      </c>
      <c r="C27" t="s">
        <v>599</v>
      </c>
      <c r="D27" s="12">
        <v>40</v>
      </c>
      <c r="E27">
        <v>30</v>
      </c>
      <c r="F27" s="12">
        <v>30</v>
      </c>
      <c r="G27">
        <v>40</v>
      </c>
      <c r="H27" s="12">
        <v>50</v>
      </c>
      <c r="I27">
        <v>30</v>
      </c>
      <c r="J27" s="12">
        <v>220</v>
      </c>
      <c r="K27">
        <v>36.67</v>
      </c>
      <c r="L27" t="s">
        <v>10630</v>
      </c>
      <c r="N27" t="s">
        <v>254</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602</v>
      </c>
      <c r="D28" s="12">
        <v>40</v>
      </c>
      <c r="E28">
        <v>40</v>
      </c>
      <c r="F28" s="12">
        <v>50</v>
      </c>
      <c r="G28">
        <v>30</v>
      </c>
      <c r="H28" s="12">
        <v>30</v>
      </c>
      <c r="I28">
        <v>30</v>
      </c>
      <c r="J28" s="12">
        <v>220</v>
      </c>
      <c r="K28">
        <v>36.67</v>
      </c>
      <c r="L28" t="s">
        <v>10630</v>
      </c>
      <c r="N28" t="s">
        <v>234</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794</v>
      </c>
      <c r="D29" s="12">
        <v>100</v>
      </c>
      <c r="E29">
        <v>5</v>
      </c>
      <c r="F29" s="12">
        <v>5</v>
      </c>
      <c r="G29">
        <v>15</v>
      </c>
      <c r="H29" s="12">
        <v>65</v>
      </c>
      <c r="I29">
        <v>30</v>
      </c>
      <c r="J29" s="12">
        <v>220</v>
      </c>
      <c r="K29">
        <v>36.67</v>
      </c>
      <c r="L29" t="s">
        <v>10625</v>
      </c>
      <c r="N29" t="s">
        <v>235</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763</v>
      </c>
      <c r="D30" s="12">
        <v>40</v>
      </c>
      <c r="E30">
        <v>29</v>
      </c>
      <c r="F30" s="12">
        <v>45</v>
      </c>
      <c r="G30">
        <v>29</v>
      </c>
      <c r="H30" s="12">
        <v>45</v>
      </c>
      <c r="I30">
        <v>36</v>
      </c>
      <c r="J30" s="12">
        <v>224</v>
      </c>
      <c r="K30">
        <v>37.33</v>
      </c>
      <c r="L30" t="s">
        <v>10607</v>
      </c>
      <c r="N30" t="s">
        <v>1308</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1155</v>
      </c>
      <c r="D31" s="12">
        <v>25</v>
      </c>
      <c r="E31">
        <v>35</v>
      </c>
      <c r="F31" s="12">
        <v>40</v>
      </c>
      <c r="G31">
        <v>20</v>
      </c>
      <c r="H31" s="12">
        <v>30</v>
      </c>
      <c r="I31">
        <v>80</v>
      </c>
      <c r="J31" s="12">
        <v>230</v>
      </c>
      <c r="K31">
        <v>38.33</v>
      </c>
      <c r="L31" t="s">
        <v>10623</v>
      </c>
      <c r="N31" t="s">
        <v>1309</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622</v>
      </c>
      <c r="D32" s="12">
        <v>1</v>
      </c>
      <c r="E32">
        <v>90</v>
      </c>
      <c r="F32" s="12">
        <v>45</v>
      </c>
      <c r="G32">
        <v>30</v>
      </c>
      <c r="H32" s="12">
        <v>30</v>
      </c>
      <c r="I32">
        <v>40</v>
      </c>
      <c r="J32" s="12">
        <v>236</v>
      </c>
      <c r="K32">
        <v>39.33</v>
      </c>
      <c r="L32" t="s">
        <v>622</v>
      </c>
    </row>
    <row r="33" spans="1:12" x14ac:dyDescent="0.25">
      <c r="A33">
        <v>296</v>
      </c>
      <c r="B33" s="12">
        <v>296</v>
      </c>
      <c r="C33" t="s">
        <v>626</v>
      </c>
      <c r="D33" s="12">
        <v>72</v>
      </c>
      <c r="E33">
        <v>60</v>
      </c>
      <c r="F33" s="12">
        <v>30</v>
      </c>
      <c r="G33">
        <v>20</v>
      </c>
      <c r="H33" s="12">
        <v>30</v>
      </c>
      <c r="I33">
        <v>25</v>
      </c>
      <c r="J33" s="12">
        <v>237</v>
      </c>
      <c r="K33">
        <v>39.5</v>
      </c>
      <c r="L33" t="s">
        <v>10631</v>
      </c>
    </row>
    <row r="34" spans="1:12" x14ac:dyDescent="0.25">
      <c r="A34">
        <v>659</v>
      </c>
      <c r="B34" s="12">
        <v>659</v>
      </c>
      <c r="C34" t="s">
        <v>1033</v>
      </c>
      <c r="D34" s="12">
        <v>38</v>
      </c>
      <c r="E34">
        <v>36</v>
      </c>
      <c r="F34" s="12">
        <v>38</v>
      </c>
      <c r="G34">
        <v>32</v>
      </c>
      <c r="H34" s="12">
        <v>36</v>
      </c>
      <c r="I34">
        <v>57</v>
      </c>
      <c r="J34" s="12">
        <v>237</v>
      </c>
      <c r="K34">
        <v>39.5</v>
      </c>
      <c r="L34" t="s">
        <v>10628</v>
      </c>
    </row>
    <row r="35" spans="1:12" x14ac:dyDescent="0.25">
      <c r="A35">
        <v>263</v>
      </c>
      <c r="B35" s="12">
        <v>263</v>
      </c>
      <c r="C35" t="s">
        <v>592</v>
      </c>
      <c r="D35" s="12">
        <v>38</v>
      </c>
      <c r="E35">
        <v>30</v>
      </c>
      <c r="F35" s="12">
        <v>41</v>
      </c>
      <c r="G35">
        <v>30</v>
      </c>
      <c r="H35" s="12">
        <v>41</v>
      </c>
      <c r="I35">
        <v>60</v>
      </c>
      <c r="J35" s="12">
        <v>240</v>
      </c>
      <c r="K35">
        <v>40</v>
      </c>
      <c r="L35" t="s">
        <v>10628</v>
      </c>
    </row>
    <row r="36" spans="1:12" x14ac:dyDescent="0.25">
      <c r="A36">
        <v>293</v>
      </c>
      <c r="B36" s="12">
        <v>293</v>
      </c>
      <c r="C36" t="s">
        <v>623</v>
      </c>
      <c r="D36" s="12">
        <v>64</v>
      </c>
      <c r="E36">
        <v>51</v>
      </c>
      <c r="F36" s="12">
        <v>23</v>
      </c>
      <c r="G36">
        <v>51</v>
      </c>
      <c r="H36" s="12">
        <v>23</v>
      </c>
      <c r="I36">
        <v>28</v>
      </c>
      <c r="J36" s="12">
        <v>240</v>
      </c>
      <c r="K36">
        <v>40</v>
      </c>
      <c r="L36" t="s">
        <v>10628</v>
      </c>
    </row>
    <row r="37" spans="1:12" x14ac:dyDescent="0.25">
      <c r="A37">
        <v>415</v>
      </c>
      <c r="B37" s="12">
        <v>415</v>
      </c>
      <c r="C37" t="s">
        <v>768</v>
      </c>
      <c r="D37" s="12">
        <v>30</v>
      </c>
      <c r="E37">
        <v>30</v>
      </c>
      <c r="F37" s="12">
        <v>42</v>
      </c>
      <c r="G37">
        <v>30</v>
      </c>
      <c r="H37" s="12">
        <v>42</v>
      </c>
      <c r="I37">
        <v>70</v>
      </c>
      <c r="J37" s="12">
        <v>244</v>
      </c>
      <c r="K37">
        <v>40.67</v>
      </c>
      <c r="L37" t="s">
        <v>10632</v>
      </c>
    </row>
    <row r="38" spans="1:12" x14ac:dyDescent="0.25">
      <c r="A38">
        <v>41</v>
      </c>
      <c r="B38" s="12">
        <v>41</v>
      </c>
      <c r="C38" t="s">
        <v>341</v>
      </c>
      <c r="D38" s="12">
        <v>40</v>
      </c>
      <c r="E38">
        <v>45</v>
      </c>
      <c r="F38" s="12">
        <v>35</v>
      </c>
      <c r="G38">
        <v>30</v>
      </c>
      <c r="H38" s="12">
        <v>40</v>
      </c>
      <c r="I38">
        <v>55</v>
      </c>
      <c r="J38" s="12">
        <v>245</v>
      </c>
      <c r="K38">
        <v>40.83</v>
      </c>
      <c r="L38" t="s">
        <v>10633</v>
      </c>
    </row>
    <row r="39" spans="1:12" x14ac:dyDescent="0.25">
      <c r="A39">
        <v>175</v>
      </c>
      <c r="B39" s="12">
        <v>175</v>
      </c>
      <c r="C39" t="s">
        <v>495</v>
      </c>
      <c r="D39" s="12">
        <v>35</v>
      </c>
      <c r="E39">
        <v>20</v>
      </c>
      <c r="F39" s="12">
        <v>65</v>
      </c>
      <c r="G39">
        <v>40</v>
      </c>
      <c r="H39" s="12">
        <v>65</v>
      </c>
      <c r="I39">
        <v>20</v>
      </c>
      <c r="J39" s="12">
        <v>245</v>
      </c>
      <c r="K39">
        <v>40.83</v>
      </c>
      <c r="L39" t="s">
        <v>10625</v>
      </c>
    </row>
    <row r="40" spans="1:12" x14ac:dyDescent="0.25">
      <c r="A40">
        <v>396</v>
      </c>
      <c r="B40" s="12">
        <v>396</v>
      </c>
      <c r="C40" t="s">
        <v>747</v>
      </c>
      <c r="D40" s="12">
        <v>40</v>
      </c>
      <c r="E40">
        <v>55</v>
      </c>
      <c r="F40" s="12">
        <v>30</v>
      </c>
      <c r="G40">
        <v>30</v>
      </c>
      <c r="H40" s="12">
        <v>30</v>
      </c>
      <c r="I40">
        <v>60</v>
      </c>
      <c r="J40" s="12">
        <v>245</v>
      </c>
      <c r="K40">
        <v>40.83</v>
      </c>
      <c r="L40" t="s">
        <v>10610</v>
      </c>
    </row>
    <row r="41" spans="1:12" x14ac:dyDescent="0.25">
      <c r="A41">
        <v>714</v>
      </c>
      <c r="B41" s="12">
        <v>714</v>
      </c>
      <c r="C41" t="s">
        <v>1095</v>
      </c>
      <c r="D41" s="12">
        <v>40</v>
      </c>
      <c r="E41">
        <v>30</v>
      </c>
      <c r="F41" s="12">
        <v>35</v>
      </c>
      <c r="G41">
        <v>45</v>
      </c>
      <c r="H41" s="12">
        <v>40</v>
      </c>
      <c r="I41">
        <v>55</v>
      </c>
      <c r="J41" s="12">
        <v>245</v>
      </c>
      <c r="K41">
        <v>40.83</v>
      </c>
      <c r="L41" t="s">
        <v>10634</v>
      </c>
    </row>
    <row r="42" spans="1:12" x14ac:dyDescent="0.25">
      <c r="A42">
        <v>167</v>
      </c>
      <c r="B42" s="12">
        <v>167</v>
      </c>
      <c r="C42" t="s">
        <v>487</v>
      </c>
      <c r="D42" s="12">
        <v>40</v>
      </c>
      <c r="E42">
        <v>60</v>
      </c>
      <c r="F42" s="12">
        <v>40</v>
      </c>
      <c r="G42">
        <v>40</v>
      </c>
      <c r="H42" s="12">
        <v>40</v>
      </c>
      <c r="I42">
        <v>30</v>
      </c>
      <c r="J42" s="12">
        <v>250</v>
      </c>
      <c r="K42">
        <v>41.67</v>
      </c>
      <c r="L42" t="s">
        <v>10607</v>
      </c>
    </row>
    <row r="43" spans="1:12" x14ac:dyDescent="0.25">
      <c r="A43">
        <v>183</v>
      </c>
      <c r="B43" s="12">
        <v>183</v>
      </c>
      <c r="C43" t="s">
        <v>504</v>
      </c>
      <c r="D43" s="12">
        <v>70</v>
      </c>
      <c r="E43">
        <v>20</v>
      </c>
      <c r="F43" s="12">
        <v>50</v>
      </c>
      <c r="G43">
        <v>20</v>
      </c>
      <c r="H43" s="12">
        <v>50</v>
      </c>
      <c r="I43">
        <v>40</v>
      </c>
      <c r="J43" s="12">
        <v>250</v>
      </c>
      <c r="K43">
        <v>41.67</v>
      </c>
      <c r="L43" t="s">
        <v>2020</v>
      </c>
    </row>
    <row r="44" spans="1:12" x14ac:dyDescent="0.25">
      <c r="A44">
        <v>187</v>
      </c>
      <c r="B44" s="12">
        <v>187</v>
      </c>
      <c r="C44" t="s">
        <v>508</v>
      </c>
      <c r="D44" s="12">
        <v>35</v>
      </c>
      <c r="E44">
        <v>35</v>
      </c>
      <c r="F44" s="12">
        <v>40</v>
      </c>
      <c r="G44">
        <v>35</v>
      </c>
      <c r="H44" s="12">
        <v>55</v>
      </c>
      <c r="I44">
        <v>50</v>
      </c>
      <c r="J44" s="12">
        <v>250</v>
      </c>
      <c r="K44">
        <v>41.67</v>
      </c>
      <c r="L44" t="s">
        <v>10630</v>
      </c>
    </row>
    <row r="45" spans="1:12" x14ac:dyDescent="0.25">
      <c r="A45">
        <v>218</v>
      </c>
      <c r="B45" s="12">
        <v>218</v>
      </c>
      <c r="C45" t="s">
        <v>542</v>
      </c>
      <c r="D45" s="12">
        <v>40</v>
      </c>
      <c r="E45">
        <v>40</v>
      </c>
      <c r="F45" s="12">
        <v>40</v>
      </c>
      <c r="G45">
        <v>70</v>
      </c>
      <c r="H45" s="12">
        <v>40</v>
      </c>
      <c r="I45">
        <v>20</v>
      </c>
      <c r="J45" s="12">
        <v>250</v>
      </c>
      <c r="K45">
        <v>41.67</v>
      </c>
      <c r="L45" t="s">
        <v>10668</v>
      </c>
    </row>
    <row r="46" spans="1:12" x14ac:dyDescent="0.25">
      <c r="A46">
        <v>220</v>
      </c>
      <c r="B46" s="12">
        <v>220</v>
      </c>
      <c r="C46" t="s">
        <v>544</v>
      </c>
      <c r="D46" s="12">
        <v>50</v>
      </c>
      <c r="E46">
        <v>50</v>
      </c>
      <c r="F46" s="12">
        <v>40</v>
      </c>
      <c r="G46">
        <v>30</v>
      </c>
      <c r="H46" s="12">
        <v>30</v>
      </c>
      <c r="I46">
        <v>50</v>
      </c>
      <c r="J46" s="12">
        <v>250</v>
      </c>
      <c r="K46">
        <v>41.67</v>
      </c>
      <c r="L46" t="s">
        <v>10617</v>
      </c>
    </row>
    <row r="47" spans="1:12" x14ac:dyDescent="0.25">
      <c r="A47">
        <v>235</v>
      </c>
      <c r="B47" s="12">
        <v>235</v>
      </c>
      <c r="C47" t="s">
        <v>560</v>
      </c>
      <c r="D47" s="12">
        <v>55</v>
      </c>
      <c r="E47">
        <v>20</v>
      </c>
      <c r="F47" s="12">
        <v>35</v>
      </c>
      <c r="G47">
        <v>20</v>
      </c>
      <c r="H47" s="12">
        <v>45</v>
      </c>
      <c r="I47">
        <v>75</v>
      </c>
      <c r="J47" s="12">
        <v>250</v>
      </c>
      <c r="K47">
        <v>41.67</v>
      </c>
      <c r="L47" t="s">
        <v>560</v>
      </c>
    </row>
    <row r="48" spans="1:12" x14ac:dyDescent="0.25">
      <c r="A48">
        <v>399</v>
      </c>
      <c r="B48" s="12">
        <v>399</v>
      </c>
      <c r="C48" t="s">
        <v>750</v>
      </c>
      <c r="D48" s="12">
        <v>59</v>
      </c>
      <c r="E48">
        <v>45</v>
      </c>
      <c r="F48" s="12">
        <v>40</v>
      </c>
      <c r="G48">
        <v>35</v>
      </c>
      <c r="H48" s="12">
        <v>40</v>
      </c>
      <c r="I48">
        <v>31</v>
      </c>
      <c r="J48" s="12">
        <v>250</v>
      </c>
      <c r="K48">
        <v>41.67</v>
      </c>
      <c r="L48" t="s">
        <v>10628</v>
      </c>
    </row>
    <row r="49" spans="1:12" x14ac:dyDescent="0.25">
      <c r="A49">
        <v>753</v>
      </c>
      <c r="B49" s="12">
        <v>753</v>
      </c>
      <c r="C49" t="s">
        <v>1141</v>
      </c>
      <c r="D49" s="12">
        <v>40</v>
      </c>
      <c r="E49">
        <v>55</v>
      </c>
      <c r="F49" s="12">
        <v>35</v>
      </c>
      <c r="G49">
        <v>50</v>
      </c>
      <c r="H49" s="12">
        <v>35</v>
      </c>
      <c r="I49">
        <v>35</v>
      </c>
      <c r="J49" s="12">
        <v>250</v>
      </c>
      <c r="K49">
        <v>41.67</v>
      </c>
      <c r="L49" t="s">
        <v>10630</v>
      </c>
    </row>
    <row r="50" spans="1:12" x14ac:dyDescent="0.25">
      <c r="A50">
        <v>16</v>
      </c>
      <c r="B50" s="12">
        <v>16</v>
      </c>
      <c r="C50" t="s">
        <v>308</v>
      </c>
      <c r="D50" s="12">
        <v>40</v>
      </c>
      <c r="E50">
        <v>45</v>
      </c>
      <c r="F50" s="12">
        <v>40</v>
      </c>
      <c r="G50">
        <v>35</v>
      </c>
      <c r="H50" s="12">
        <v>35</v>
      </c>
      <c r="I50">
        <v>56</v>
      </c>
      <c r="J50" s="12">
        <v>251</v>
      </c>
      <c r="K50">
        <v>41.83</v>
      </c>
      <c r="L50" t="s">
        <v>10610</v>
      </c>
    </row>
    <row r="51" spans="1:12" x14ac:dyDescent="0.25">
      <c r="A51">
        <v>19</v>
      </c>
      <c r="B51" s="12">
        <v>19</v>
      </c>
      <c r="C51" t="s">
        <v>312</v>
      </c>
      <c r="D51" s="12">
        <v>30</v>
      </c>
      <c r="E51">
        <v>56</v>
      </c>
      <c r="F51" s="12">
        <v>35</v>
      </c>
      <c r="G51">
        <v>25</v>
      </c>
      <c r="H51" s="12">
        <v>35</v>
      </c>
      <c r="I51">
        <v>72</v>
      </c>
      <c r="J51" s="12">
        <v>253</v>
      </c>
      <c r="K51">
        <v>42.17</v>
      </c>
      <c r="L51" t="s">
        <v>10628</v>
      </c>
    </row>
    <row r="52" spans="1:12" x14ac:dyDescent="0.25">
      <c r="A52">
        <v>734</v>
      </c>
      <c r="B52" s="12">
        <v>734</v>
      </c>
      <c r="C52" t="s">
        <v>1119</v>
      </c>
      <c r="D52" s="12">
        <v>48</v>
      </c>
      <c r="E52">
        <v>70</v>
      </c>
      <c r="F52" s="12">
        <v>30</v>
      </c>
      <c r="G52">
        <v>30</v>
      </c>
      <c r="H52" s="12">
        <v>30</v>
      </c>
      <c r="I52">
        <v>45</v>
      </c>
      <c r="J52" s="12">
        <v>253</v>
      </c>
      <c r="K52">
        <v>42.17</v>
      </c>
      <c r="L52" t="s">
        <v>10628</v>
      </c>
    </row>
    <row r="53" spans="1:12" x14ac:dyDescent="0.25">
      <c r="A53">
        <v>19</v>
      </c>
      <c r="B53" s="12" t="s">
        <v>1206</v>
      </c>
      <c r="C53" t="s">
        <v>313</v>
      </c>
      <c r="D53" s="12">
        <v>30</v>
      </c>
      <c r="E53">
        <v>56</v>
      </c>
      <c r="F53" s="12">
        <v>35</v>
      </c>
      <c r="G53">
        <v>25</v>
      </c>
      <c r="H53" s="12">
        <v>35</v>
      </c>
      <c r="I53">
        <v>72</v>
      </c>
      <c r="J53" s="12">
        <v>253</v>
      </c>
      <c r="K53">
        <v>42.17</v>
      </c>
      <c r="L53" t="s">
        <v>10628</v>
      </c>
    </row>
    <row r="54" spans="1:12" x14ac:dyDescent="0.25">
      <c r="A54">
        <v>504</v>
      </c>
      <c r="B54" s="12">
        <v>504</v>
      </c>
      <c r="C54" t="s">
        <v>869</v>
      </c>
      <c r="D54" s="12">
        <v>45</v>
      </c>
      <c r="E54">
        <v>55</v>
      </c>
      <c r="F54" s="12">
        <v>39</v>
      </c>
      <c r="G54">
        <v>35</v>
      </c>
      <c r="H54" s="12">
        <v>39</v>
      </c>
      <c r="I54">
        <v>42</v>
      </c>
      <c r="J54" s="12">
        <v>255</v>
      </c>
      <c r="K54">
        <v>42.5</v>
      </c>
      <c r="L54" t="s">
        <v>10628</v>
      </c>
    </row>
    <row r="55" spans="1:12" x14ac:dyDescent="0.25">
      <c r="A55">
        <v>300</v>
      </c>
      <c r="B55" s="12">
        <v>300</v>
      </c>
      <c r="C55" t="s">
        <v>630</v>
      </c>
      <c r="D55" s="12">
        <v>50</v>
      </c>
      <c r="E55">
        <v>45</v>
      </c>
      <c r="F55" s="12">
        <v>45</v>
      </c>
      <c r="G55">
        <v>35</v>
      </c>
      <c r="H55" s="12">
        <v>35</v>
      </c>
      <c r="I55">
        <v>50</v>
      </c>
      <c r="J55" s="12">
        <v>260</v>
      </c>
      <c r="K55">
        <v>43.33</v>
      </c>
      <c r="L55" t="s">
        <v>10635</v>
      </c>
    </row>
    <row r="56" spans="1:12" x14ac:dyDescent="0.25">
      <c r="A56">
        <v>360</v>
      </c>
      <c r="B56" s="12">
        <v>360</v>
      </c>
      <c r="C56" t="s">
        <v>700</v>
      </c>
      <c r="D56" s="12">
        <v>95</v>
      </c>
      <c r="E56">
        <v>23</v>
      </c>
      <c r="F56" s="12">
        <v>48</v>
      </c>
      <c r="G56">
        <v>23</v>
      </c>
      <c r="H56" s="12">
        <v>48</v>
      </c>
      <c r="I56">
        <v>23</v>
      </c>
      <c r="J56" s="12">
        <v>260</v>
      </c>
      <c r="K56">
        <v>43.33</v>
      </c>
      <c r="L56" t="s">
        <v>10636</v>
      </c>
    </row>
    <row r="57" spans="1:12" x14ac:dyDescent="0.25">
      <c r="A57">
        <v>543</v>
      </c>
      <c r="B57" s="12">
        <v>543</v>
      </c>
      <c r="C57" t="s">
        <v>909</v>
      </c>
      <c r="D57" s="12">
        <v>30</v>
      </c>
      <c r="E57">
        <v>45</v>
      </c>
      <c r="F57" s="12">
        <v>59</v>
      </c>
      <c r="G57">
        <v>30</v>
      </c>
      <c r="H57" s="12">
        <v>39</v>
      </c>
      <c r="I57">
        <v>57</v>
      </c>
      <c r="J57" s="12">
        <v>260</v>
      </c>
      <c r="K57">
        <v>43.33</v>
      </c>
      <c r="L57" t="s">
        <v>10607</v>
      </c>
    </row>
    <row r="58" spans="1:12" x14ac:dyDescent="0.25">
      <c r="A58">
        <v>21</v>
      </c>
      <c r="B58" s="12">
        <v>21</v>
      </c>
      <c r="C58" t="s">
        <v>316</v>
      </c>
      <c r="D58" s="12">
        <v>40</v>
      </c>
      <c r="E58">
        <v>60</v>
      </c>
      <c r="F58" s="12">
        <v>30</v>
      </c>
      <c r="G58">
        <v>31</v>
      </c>
      <c r="H58" s="12">
        <v>31</v>
      </c>
      <c r="I58">
        <v>70</v>
      </c>
      <c r="J58" s="12">
        <v>262</v>
      </c>
      <c r="K58">
        <v>43.67</v>
      </c>
      <c r="L58" t="s">
        <v>10629</v>
      </c>
    </row>
    <row r="59" spans="1:12" x14ac:dyDescent="0.25">
      <c r="A59">
        <v>163</v>
      </c>
      <c r="B59" s="12">
        <v>163</v>
      </c>
      <c r="C59" t="s">
        <v>483</v>
      </c>
      <c r="D59" s="12">
        <v>60</v>
      </c>
      <c r="E59">
        <v>30</v>
      </c>
      <c r="F59" s="12">
        <v>30</v>
      </c>
      <c r="G59">
        <v>36</v>
      </c>
      <c r="H59" s="12">
        <v>56</v>
      </c>
      <c r="I59">
        <v>50</v>
      </c>
      <c r="J59" s="12">
        <v>262</v>
      </c>
      <c r="K59">
        <v>43.67</v>
      </c>
      <c r="L59" t="s">
        <v>10610</v>
      </c>
    </row>
    <row r="60" spans="1:12" x14ac:dyDescent="0.25">
      <c r="A60">
        <v>403</v>
      </c>
      <c r="B60" s="12">
        <v>403</v>
      </c>
      <c r="C60" t="s">
        <v>754</v>
      </c>
      <c r="D60" s="12">
        <v>45</v>
      </c>
      <c r="E60">
        <v>65</v>
      </c>
      <c r="F60" s="12">
        <v>34</v>
      </c>
      <c r="G60">
        <v>40</v>
      </c>
      <c r="H60" s="12">
        <v>34</v>
      </c>
      <c r="I60">
        <v>45</v>
      </c>
      <c r="J60" s="12">
        <v>263</v>
      </c>
      <c r="K60">
        <v>43.83</v>
      </c>
      <c r="L60" t="s">
        <v>10637</v>
      </c>
    </row>
    <row r="61" spans="1:12" x14ac:dyDescent="0.25">
      <c r="A61">
        <v>519</v>
      </c>
      <c r="B61" s="12">
        <v>519</v>
      </c>
      <c r="C61" t="s">
        <v>884</v>
      </c>
      <c r="D61" s="12">
        <v>50</v>
      </c>
      <c r="E61">
        <v>55</v>
      </c>
      <c r="F61" s="12">
        <v>50</v>
      </c>
      <c r="G61">
        <v>36</v>
      </c>
      <c r="H61" s="12">
        <v>30</v>
      </c>
      <c r="I61">
        <v>43</v>
      </c>
      <c r="J61" s="12">
        <v>264</v>
      </c>
      <c r="K61">
        <v>44</v>
      </c>
      <c r="L61" t="s">
        <v>10610</v>
      </c>
    </row>
    <row r="62" spans="1:12" x14ac:dyDescent="0.25">
      <c r="A62">
        <v>50</v>
      </c>
      <c r="B62" s="12">
        <v>50</v>
      </c>
      <c r="C62" t="s">
        <v>350</v>
      </c>
      <c r="D62" s="12">
        <v>10</v>
      </c>
      <c r="E62">
        <v>55</v>
      </c>
      <c r="F62" s="12">
        <v>25</v>
      </c>
      <c r="G62">
        <v>35</v>
      </c>
      <c r="H62" s="12">
        <v>45</v>
      </c>
      <c r="I62">
        <v>95</v>
      </c>
      <c r="J62" s="12">
        <v>265</v>
      </c>
      <c r="K62">
        <v>44.17</v>
      </c>
      <c r="L62" t="s">
        <v>10616</v>
      </c>
    </row>
    <row r="63" spans="1:12" x14ac:dyDescent="0.25">
      <c r="A63">
        <v>165</v>
      </c>
      <c r="B63" s="12">
        <v>165</v>
      </c>
      <c r="C63" t="s">
        <v>485</v>
      </c>
      <c r="D63" s="12">
        <v>40</v>
      </c>
      <c r="E63">
        <v>20</v>
      </c>
      <c r="F63" s="12">
        <v>30</v>
      </c>
      <c r="G63">
        <v>40</v>
      </c>
      <c r="H63" s="12">
        <v>80</v>
      </c>
      <c r="I63">
        <v>55</v>
      </c>
      <c r="J63" s="12">
        <v>265</v>
      </c>
      <c r="K63">
        <v>44.17</v>
      </c>
      <c r="L63" t="s">
        <v>10607</v>
      </c>
    </row>
    <row r="64" spans="1:12" x14ac:dyDescent="0.25">
      <c r="A64">
        <v>731</v>
      </c>
      <c r="B64" s="12">
        <v>731</v>
      </c>
      <c r="C64" t="s">
        <v>1116</v>
      </c>
      <c r="D64" s="12">
        <v>35</v>
      </c>
      <c r="E64">
        <v>75</v>
      </c>
      <c r="F64" s="12">
        <v>30</v>
      </c>
      <c r="G64">
        <v>30</v>
      </c>
      <c r="H64" s="12">
        <v>30</v>
      </c>
      <c r="I64">
        <v>65</v>
      </c>
      <c r="J64" s="12">
        <v>265</v>
      </c>
      <c r="K64">
        <v>44.17</v>
      </c>
      <c r="L64" t="s">
        <v>10610</v>
      </c>
    </row>
    <row r="65" spans="1:12" x14ac:dyDescent="0.25">
      <c r="A65">
        <v>50</v>
      </c>
      <c r="B65" s="12" t="s">
        <v>1213</v>
      </c>
      <c r="C65" t="s">
        <v>351</v>
      </c>
      <c r="D65" s="12">
        <v>10</v>
      </c>
      <c r="E65">
        <v>55</v>
      </c>
      <c r="F65" s="12">
        <v>30</v>
      </c>
      <c r="G65">
        <v>35</v>
      </c>
      <c r="H65" s="12">
        <v>45</v>
      </c>
      <c r="I65">
        <v>90</v>
      </c>
      <c r="J65" s="12">
        <v>265</v>
      </c>
      <c r="K65">
        <v>44.17</v>
      </c>
      <c r="L65" t="s">
        <v>10616</v>
      </c>
    </row>
    <row r="66" spans="1:12" x14ac:dyDescent="0.25">
      <c r="A66">
        <v>290</v>
      </c>
      <c r="B66" s="12">
        <v>290</v>
      </c>
      <c r="C66" t="s">
        <v>620</v>
      </c>
      <c r="D66" s="12">
        <v>31</v>
      </c>
      <c r="E66">
        <v>45</v>
      </c>
      <c r="F66" s="12">
        <v>90</v>
      </c>
      <c r="G66">
        <v>30</v>
      </c>
      <c r="H66" s="12">
        <v>30</v>
      </c>
      <c r="I66">
        <v>40</v>
      </c>
      <c r="J66" s="12">
        <v>266</v>
      </c>
      <c r="K66">
        <v>44.33</v>
      </c>
      <c r="L66" t="s">
        <v>10632</v>
      </c>
    </row>
    <row r="67" spans="1:12" x14ac:dyDescent="0.25">
      <c r="A67">
        <v>283</v>
      </c>
      <c r="B67" s="12">
        <v>283</v>
      </c>
      <c r="C67" t="s">
        <v>613</v>
      </c>
      <c r="D67" s="12">
        <v>40</v>
      </c>
      <c r="E67">
        <v>30</v>
      </c>
      <c r="F67" s="12">
        <v>32</v>
      </c>
      <c r="G67">
        <v>50</v>
      </c>
      <c r="H67" s="12">
        <v>52</v>
      </c>
      <c r="I67">
        <v>65</v>
      </c>
      <c r="J67" s="12">
        <v>269</v>
      </c>
      <c r="K67">
        <v>44.83</v>
      </c>
      <c r="L67" t="s">
        <v>10632</v>
      </c>
    </row>
    <row r="68" spans="1:12" x14ac:dyDescent="0.25">
      <c r="A68">
        <v>751</v>
      </c>
      <c r="B68" s="12">
        <v>751</v>
      </c>
      <c r="C68" t="s">
        <v>1139</v>
      </c>
      <c r="D68" s="12">
        <v>38</v>
      </c>
      <c r="E68">
        <v>40</v>
      </c>
      <c r="F68" s="12">
        <v>52</v>
      </c>
      <c r="G68">
        <v>40</v>
      </c>
      <c r="H68" s="12">
        <v>72</v>
      </c>
      <c r="I68">
        <v>27</v>
      </c>
      <c r="J68" s="12">
        <v>269</v>
      </c>
      <c r="K68">
        <v>44.83</v>
      </c>
      <c r="L68" t="s">
        <v>10632</v>
      </c>
    </row>
    <row r="69" spans="1:12" x14ac:dyDescent="0.25">
      <c r="A69">
        <v>39</v>
      </c>
      <c r="B69" s="12">
        <v>39</v>
      </c>
      <c r="C69" t="s">
        <v>339</v>
      </c>
      <c r="D69" s="12">
        <v>115</v>
      </c>
      <c r="E69">
        <v>45</v>
      </c>
      <c r="F69" s="12">
        <v>20</v>
      </c>
      <c r="G69">
        <v>45</v>
      </c>
      <c r="H69" s="12">
        <v>25</v>
      </c>
      <c r="I69">
        <v>20</v>
      </c>
      <c r="J69" s="12">
        <v>270</v>
      </c>
      <c r="K69">
        <v>45</v>
      </c>
      <c r="L69" t="s">
        <v>10621</v>
      </c>
    </row>
    <row r="70" spans="1:12" x14ac:dyDescent="0.25">
      <c r="A70">
        <v>276</v>
      </c>
      <c r="B70" s="12">
        <v>276</v>
      </c>
      <c r="C70" t="s">
        <v>605</v>
      </c>
      <c r="D70" s="12">
        <v>40</v>
      </c>
      <c r="E70">
        <v>55</v>
      </c>
      <c r="F70" s="12">
        <v>30</v>
      </c>
      <c r="G70">
        <v>30</v>
      </c>
      <c r="H70" s="12">
        <v>30</v>
      </c>
      <c r="I70">
        <v>85</v>
      </c>
      <c r="J70" s="12">
        <v>270</v>
      </c>
      <c r="K70">
        <v>45</v>
      </c>
      <c r="L70" t="s">
        <v>10610</v>
      </c>
    </row>
    <row r="71" spans="1:12" x14ac:dyDescent="0.25">
      <c r="A71">
        <v>278</v>
      </c>
      <c r="B71" s="12">
        <v>278</v>
      </c>
      <c r="C71" t="s">
        <v>607</v>
      </c>
      <c r="D71" s="12">
        <v>40</v>
      </c>
      <c r="E71">
        <v>30</v>
      </c>
      <c r="F71" s="12">
        <v>30</v>
      </c>
      <c r="G71">
        <v>55</v>
      </c>
      <c r="H71" s="12">
        <v>30</v>
      </c>
      <c r="I71">
        <v>85</v>
      </c>
      <c r="J71" s="12">
        <v>270</v>
      </c>
      <c r="K71">
        <v>45</v>
      </c>
      <c r="L71" t="s">
        <v>10610</v>
      </c>
    </row>
    <row r="72" spans="1:12" x14ac:dyDescent="0.25">
      <c r="A72">
        <v>32</v>
      </c>
      <c r="B72" s="12">
        <v>32</v>
      </c>
      <c r="C72" t="s">
        <v>330</v>
      </c>
      <c r="D72" s="12">
        <v>46</v>
      </c>
      <c r="E72">
        <v>57</v>
      </c>
      <c r="F72" s="12">
        <v>40</v>
      </c>
      <c r="G72">
        <v>40</v>
      </c>
      <c r="H72" s="12">
        <v>40</v>
      </c>
      <c r="I72">
        <v>50</v>
      </c>
      <c r="J72" s="12">
        <v>273</v>
      </c>
      <c r="K72">
        <v>45.5</v>
      </c>
      <c r="L72" t="s">
        <v>10618</v>
      </c>
    </row>
    <row r="73" spans="1:12" x14ac:dyDescent="0.25">
      <c r="A73">
        <v>29</v>
      </c>
      <c r="B73" s="12">
        <v>29</v>
      </c>
      <c r="C73" t="s">
        <v>327</v>
      </c>
      <c r="D73" s="12">
        <v>55</v>
      </c>
      <c r="E73">
        <v>47</v>
      </c>
      <c r="F73" s="12">
        <v>52</v>
      </c>
      <c r="G73">
        <v>40</v>
      </c>
      <c r="H73" s="12">
        <v>40</v>
      </c>
      <c r="I73">
        <v>41</v>
      </c>
      <c r="J73" s="12">
        <v>275</v>
      </c>
      <c r="K73">
        <v>45.83</v>
      </c>
      <c r="L73" t="s">
        <v>10618</v>
      </c>
    </row>
    <row r="74" spans="1:12" x14ac:dyDescent="0.25">
      <c r="A74">
        <v>420</v>
      </c>
      <c r="B74" s="12">
        <v>420</v>
      </c>
      <c r="C74" t="s">
        <v>773</v>
      </c>
      <c r="D74" s="12">
        <v>45</v>
      </c>
      <c r="E74">
        <v>35</v>
      </c>
      <c r="F74" s="12">
        <v>45</v>
      </c>
      <c r="G74">
        <v>62</v>
      </c>
      <c r="H74" s="12">
        <v>53</v>
      </c>
      <c r="I74">
        <v>35</v>
      </c>
      <c r="J74" s="12">
        <v>275</v>
      </c>
      <c r="K74">
        <v>45.83</v>
      </c>
      <c r="L74" t="s">
        <v>10630</v>
      </c>
    </row>
    <row r="75" spans="1:12" x14ac:dyDescent="0.25">
      <c r="A75">
        <v>506</v>
      </c>
      <c r="B75" s="12">
        <v>506</v>
      </c>
      <c r="C75" t="s">
        <v>871</v>
      </c>
      <c r="D75" s="12">
        <v>45</v>
      </c>
      <c r="E75">
        <v>60</v>
      </c>
      <c r="F75" s="12">
        <v>45</v>
      </c>
      <c r="G75">
        <v>25</v>
      </c>
      <c r="H75" s="12">
        <v>45</v>
      </c>
      <c r="I75">
        <v>55</v>
      </c>
      <c r="J75" s="12">
        <v>275</v>
      </c>
      <c r="K75">
        <v>45.83</v>
      </c>
      <c r="L75" t="s">
        <v>10635</v>
      </c>
    </row>
    <row r="76" spans="1:12" x14ac:dyDescent="0.25">
      <c r="A76">
        <v>602</v>
      </c>
      <c r="B76" s="12">
        <v>602</v>
      </c>
      <c r="C76" t="s">
        <v>969</v>
      </c>
      <c r="D76" s="12">
        <v>35</v>
      </c>
      <c r="E76">
        <v>55</v>
      </c>
      <c r="F76" s="12">
        <v>40</v>
      </c>
      <c r="G76">
        <v>45</v>
      </c>
      <c r="H76" s="12">
        <v>40</v>
      </c>
      <c r="I76">
        <v>60</v>
      </c>
      <c r="J76" s="12">
        <v>275</v>
      </c>
      <c r="K76">
        <v>45.83</v>
      </c>
      <c r="L76" t="s">
        <v>10637</v>
      </c>
    </row>
    <row r="77" spans="1:12" x14ac:dyDescent="0.25">
      <c r="A77">
        <v>607</v>
      </c>
      <c r="B77" s="12">
        <v>607</v>
      </c>
      <c r="C77" t="s">
        <v>974</v>
      </c>
      <c r="D77" s="12">
        <v>50</v>
      </c>
      <c r="E77">
        <v>30</v>
      </c>
      <c r="F77" s="12">
        <v>55</v>
      </c>
      <c r="G77">
        <v>65</v>
      </c>
      <c r="H77" s="12">
        <v>55</v>
      </c>
      <c r="I77">
        <v>20</v>
      </c>
      <c r="J77" s="12">
        <v>275</v>
      </c>
      <c r="K77">
        <v>45.83</v>
      </c>
      <c r="L77" t="s">
        <v>10638</v>
      </c>
    </row>
    <row r="78" spans="1:12" x14ac:dyDescent="0.25">
      <c r="A78">
        <v>281</v>
      </c>
      <c r="B78" s="12">
        <v>281</v>
      </c>
      <c r="C78" t="s">
        <v>610</v>
      </c>
      <c r="D78" s="12">
        <v>38</v>
      </c>
      <c r="E78">
        <v>35</v>
      </c>
      <c r="F78" s="12">
        <v>35</v>
      </c>
      <c r="G78">
        <v>65</v>
      </c>
      <c r="H78" s="12">
        <v>55</v>
      </c>
      <c r="I78">
        <v>50</v>
      </c>
      <c r="J78" s="12">
        <v>278</v>
      </c>
      <c r="K78">
        <v>46.33</v>
      </c>
      <c r="L78" t="s">
        <v>10639</v>
      </c>
    </row>
    <row r="79" spans="1:12" x14ac:dyDescent="0.25">
      <c r="A79">
        <v>661</v>
      </c>
      <c r="B79" s="12">
        <v>661</v>
      </c>
      <c r="C79" t="s">
        <v>1035</v>
      </c>
      <c r="D79" s="12">
        <v>45</v>
      </c>
      <c r="E79">
        <v>50</v>
      </c>
      <c r="F79" s="12">
        <v>43</v>
      </c>
      <c r="G79">
        <v>40</v>
      </c>
      <c r="H79" s="12">
        <v>38</v>
      </c>
      <c r="I79">
        <v>62</v>
      </c>
      <c r="J79" s="12">
        <v>278</v>
      </c>
      <c r="K79">
        <v>46.33</v>
      </c>
      <c r="L79" t="s">
        <v>10610</v>
      </c>
    </row>
    <row r="80" spans="1:12" x14ac:dyDescent="0.25">
      <c r="A80">
        <v>179</v>
      </c>
      <c r="B80" s="12">
        <v>179</v>
      </c>
      <c r="C80" t="s">
        <v>499</v>
      </c>
      <c r="D80" s="12">
        <v>55</v>
      </c>
      <c r="E80">
        <v>40</v>
      </c>
      <c r="F80" s="12">
        <v>40</v>
      </c>
      <c r="G80">
        <v>65</v>
      </c>
      <c r="H80" s="12">
        <v>45</v>
      </c>
      <c r="I80">
        <v>35</v>
      </c>
      <c r="J80" s="12">
        <v>280</v>
      </c>
      <c r="K80">
        <v>46.67</v>
      </c>
      <c r="L80" t="s">
        <v>10637</v>
      </c>
    </row>
    <row r="81" spans="1:12" x14ac:dyDescent="0.25">
      <c r="A81">
        <v>287</v>
      </c>
      <c r="B81" s="12">
        <v>287</v>
      </c>
      <c r="C81" t="s">
        <v>617</v>
      </c>
      <c r="D81" s="12">
        <v>60</v>
      </c>
      <c r="E81">
        <v>60</v>
      </c>
      <c r="F81" s="12">
        <v>60</v>
      </c>
      <c r="G81">
        <v>35</v>
      </c>
      <c r="H81" s="12">
        <v>35</v>
      </c>
      <c r="I81">
        <v>30</v>
      </c>
      <c r="J81" s="12">
        <v>280</v>
      </c>
      <c r="K81">
        <v>46.67</v>
      </c>
      <c r="L81" t="s">
        <v>10635</v>
      </c>
    </row>
    <row r="82" spans="1:12" x14ac:dyDescent="0.25">
      <c r="A82">
        <v>307</v>
      </c>
      <c r="B82" s="12">
        <v>307</v>
      </c>
      <c r="C82" t="s">
        <v>640</v>
      </c>
      <c r="D82" s="12">
        <v>30</v>
      </c>
      <c r="E82">
        <v>40</v>
      </c>
      <c r="F82" s="12">
        <v>55</v>
      </c>
      <c r="G82">
        <v>40</v>
      </c>
      <c r="H82" s="12">
        <v>55</v>
      </c>
      <c r="I82">
        <v>60</v>
      </c>
      <c r="J82" s="12">
        <v>280</v>
      </c>
      <c r="K82">
        <v>46.67</v>
      </c>
      <c r="L82" t="s">
        <v>10631</v>
      </c>
    </row>
    <row r="83" spans="1:12" x14ac:dyDescent="0.25">
      <c r="A83">
        <v>406</v>
      </c>
      <c r="B83" s="12">
        <v>406</v>
      </c>
      <c r="C83" t="s">
        <v>757</v>
      </c>
      <c r="D83" s="12">
        <v>40</v>
      </c>
      <c r="E83">
        <v>30</v>
      </c>
      <c r="F83" s="12">
        <v>35</v>
      </c>
      <c r="G83">
        <v>50</v>
      </c>
      <c r="H83" s="12">
        <v>70</v>
      </c>
      <c r="I83">
        <v>55</v>
      </c>
      <c r="J83" s="12">
        <v>280</v>
      </c>
      <c r="K83">
        <v>46.67</v>
      </c>
      <c r="L83" t="s">
        <v>10625</v>
      </c>
    </row>
    <row r="84" spans="1:12" x14ac:dyDescent="0.25">
      <c r="A84">
        <v>524</v>
      </c>
      <c r="B84" s="12">
        <v>524</v>
      </c>
      <c r="C84" t="s">
        <v>889</v>
      </c>
      <c r="D84" s="12">
        <v>55</v>
      </c>
      <c r="E84">
        <v>75</v>
      </c>
      <c r="F84" s="12">
        <v>85</v>
      </c>
      <c r="G84">
        <v>25</v>
      </c>
      <c r="H84" s="12">
        <v>25</v>
      </c>
      <c r="I84">
        <v>15</v>
      </c>
      <c r="J84" s="12">
        <v>280</v>
      </c>
      <c r="K84">
        <v>46.67</v>
      </c>
      <c r="L84" t="s">
        <v>10640</v>
      </c>
    </row>
    <row r="85" spans="1:12" x14ac:dyDescent="0.25">
      <c r="A85">
        <v>546</v>
      </c>
      <c r="B85" s="12">
        <v>546</v>
      </c>
      <c r="C85" t="s">
        <v>912</v>
      </c>
      <c r="D85" s="12">
        <v>40</v>
      </c>
      <c r="E85">
        <v>27</v>
      </c>
      <c r="F85" s="12">
        <v>60</v>
      </c>
      <c r="G85">
        <v>37</v>
      </c>
      <c r="H85" s="12">
        <v>50</v>
      </c>
      <c r="I85">
        <v>66</v>
      </c>
      <c r="J85" s="12">
        <v>280</v>
      </c>
      <c r="K85">
        <v>46.67</v>
      </c>
      <c r="L85" t="s">
        <v>10630</v>
      </c>
    </row>
    <row r="86" spans="1:12" x14ac:dyDescent="0.25">
      <c r="A86">
        <v>548</v>
      </c>
      <c r="B86" s="12">
        <v>548</v>
      </c>
      <c r="C86" t="s">
        <v>914</v>
      </c>
      <c r="D86" s="12">
        <v>45</v>
      </c>
      <c r="E86">
        <v>35</v>
      </c>
      <c r="F86" s="12">
        <v>50</v>
      </c>
      <c r="G86">
        <v>70</v>
      </c>
      <c r="H86" s="12">
        <v>50</v>
      </c>
      <c r="I86">
        <v>30</v>
      </c>
      <c r="J86" s="12">
        <v>280</v>
      </c>
      <c r="K86">
        <v>46.67</v>
      </c>
      <c r="L86" t="s">
        <v>10630</v>
      </c>
    </row>
    <row r="87" spans="1:12" x14ac:dyDescent="0.25">
      <c r="A87">
        <v>744</v>
      </c>
      <c r="B87" s="12">
        <v>744</v>
      </c>
      <c r="C87" t="s">
        <v>1129</v>
      </c>
      <c r="D87" s="12">
        <v>45</v>
      </c>
      <c r="E87">
        <v>65</v>
      </c>
      <c r="F87" s="12">
        <v>40</v>
      </c>
      <c r="G87">
        <v>30</v>
      </c>
      <c r="H87" s="12">
        <v>40</v>
      </c>
      <c r="I87">
        <v>60</v>
      </c>
      <c r="J87" s="12">
        <v>280</v>
      </c>
      <c r="K87">
        <v>46.67</v>
      </c>
      <c r="L87" t="s">
        <v>10629</v>
      </c>
    </row>
    <row r="88" spans="1:12" x14ac:dyDescent="0.25">
      <c r="A88">
        <v>509</v>
      </c>
      <c r="B88" s="12">
        <v>509</v>
      </c>
      <c r="C88" t="s">
        <v>874</v>
      </c>
      <c r="D88" s="12">
        <v>41</v>
      </c>
      <c r="E88">
        <v>50</v>
      </c>
      <c r="F88" s="12">
        <v>37</v>
      </c>
      <c r="G88">
        <v>50</v>
      </c>
      <c r="H88" s="12">
        <v>37</v>
      </c>
      <c r="I88">
        <v>66</v>
      </c>
      <c r="J88" s="12">
        <v>281</v>
      </c>
      <c r="K88">
        <v>46.83</v>
      </c>
      <c r="L88" t="s">
        <v>10629</v>
      </c>
    </row>
    <row r="89" spans="1:12" x14ac:dyDescent="0.25">
      <c r="A89">
        <v>46</v>
      </c>
      <c r="B89" s="12">
        <v>46</v>
      </c>
      <c r="C89" t="s">
        <v>346</v>
      </c>
      <c r="D89" s="12">
        <v>35</v>
      </c>
      <c r="E89">
        <v>70</v>
      </c>
      <c r="F89" s="12">
        <v>55</v>
      </c>
      <c r="G89">
        <v>45</v>
      </c>
      <c r="H89" s="12">
        <v>55</v>
      </c>
      <c r="I89">
        <v>25</v>
      </c>
      <c r="J89" s="12">
        <v>285</v>
      </c>
      <c r="K89">
        <v>47.5</v>
      </c>
      <c r="L89" t="s">
        <v>10632</v>
      </c>
    </row>
    <row r="90" spans="1:12" x14ac:dyDescent="0.25">
      <c r="A90">
        <v>433</v>
      </c>
      <c r="B90" s="12">
        <v>433</v>
      </c>
      <c r="C90" t="s">
        <v>787</v>
      </c>
      <c r="D90" s="12">
        <v>45</v>
      </c>
      <c r="E90">
        <v>30</v>
      </c>
      <c r="F90" s="12">
        <v>50</v>
      </c>
      <c r="G90">
        <v>65</v>
      </c>
      <c r="H90" s="12">
        <v>50</v>
      </c>
      <c r="I90">
        <v>45</v>
      </c>
      <c r="J90" s="12">
        <v>285</v>
      </c>
      <c r="K90">
        <v>47.5</v>
      </c>
      <c r="L90" t="s">
        <v>10636</v>
      </c>
    </row>
    <row r="91" spans="1:12" x14ac:dyDescent="0.25">
      <c r="A91">
        <v>447</v>
      </c>
      <c r="B91" s="12">
        <v>447</v>
      </c>
      <c r="C91" t="s">
        <v>802</v>
      </c>
      <c r="D91" s="12">
        <v>40</v>
      </c>
      <c r="E91">
        <v>70</v>
      </c>
      <c r="F91" s="12">
        <v>40</v>
      </c>
      <c r="G91">
        <v>35</v>
      </c>
      <c r="H91" s="12">
        <v>40</v>
      </c>
      <c r="I91">
        <v>60</v>
      </c>
      <c r="J91" s="12">
        <v>285</v>
      </c>
      <c r="K91">
        <v>47.5</v>
      </c>
      <c r="L91" t="s">
        <v>10631</v>
      </c>
    </row>
    <row r="92" spans="1:12" x14ac:dyDescent="0.25">
      <c r="A92">
        <v>755</v>
      </c>
      <c r="B92" s="12">
        <v>755</v>
      </c>
      <c r="C92" t="s">
        <v>1143</v>
      </c>
      <c r="D92" s="12">
        <v>40</v>
      </c>
      <c r="E92">
        <v>35</v>
      </c>
      <c r="F92" s="12">
        <v>55</v>
      </c>
      <c r="G92">
        <v>65</v>
      </c>
      <c r="H92" s="12">
        <v>75</v>
      </c>
      <c r="I92">
        <v>15</v>
      </c>
      <c r="J92" s="12">
        <v>285</v>
      </c>
      <c r="K92">
        <v>47.5</v>
      </c>
      <c r="L92" t="s">
        <v>10630</v>
      </c>
    </row>
    <row r="93" spans="1:12" x14ac:dyDescent="0.25">
      <c r="A93">
        <v>23</v>
      </c>
      <c r="B93" s="12">
        <v>23</v>
      </c>
      <c r="C93" t="s">
        <v>318</v>
      </c>
      <c r="D93" s="12">
        <v>35</v>
      </c>
      <c r="E93">
        <v>60</v>
      </c>
      <c r="F93" s="12">
        <v>44</v>
      </c>
      <c r="G93">
        <v>40</v>
      </c>
      <c r="H93" s="12">
        <v>54</v>
      </c>
      <c r="I93">
        <v>55</v>
      </c>
      <c r="J93" s="12">
        <v>288</v>
      </c>
      <c r="K93">
        <v>48</v>
      </c>
      <c r="L93" t="s">
        <v>10618</v>
      </c>
    </row>
    <row r="94" spans="1:12" x14ac:dyDescent="0.25">
      <c r="A94">
        <v>132</v>
      </c>
      <c r="B94" s="12">
        <v>132</v>
      </c>
      <c r="C94" t="s">
        <v>449</v>
      </c>
      <c r="D94" s="12">
        <v>48</v>
      </c>
      <c r="E94">
        <v>48</v>
      </c>
      <c r="F94" s="12">
        <v>48</v>
      </c>
      <c r="G94">
        <v>48</v>
      </c>
      <c r="H94" s="12">
        <v>48</v>
      </c>
      <c r="I94">
        <v>48</v>
      </c>
      <c r="J94" s="12">
        <v>288</v>
      </c>
      <c r="K94">
        <v>48</v>
      </c>
      <c r="L94" t="s">
        <v>449</v>
      </c>
    </row>
    <row r="95" spans="1:12" x14ac:dyDescent="0.25">
      <c r="A95">
        <v>339</v>
      </c>
      <c r="B95" s="12">
        <v>339</v>
      </c>
      <c r="C95" t="s">
        <v>677</v>
      </c>
      <c r="D95" s="12">
        <v>50</v>
      </c>
      <c r="E95">
        <v>48</v>
      </c>
      <c r="F95" s="12">
        <v>43</v>
      </c>
      <c r="G95">
        <v>46</v>
      </c>
      <c r="H95" s="12">
        <v>41</v>
      </c>
      <c r="I95">
        <v>60</v>
      </c>
      <c r="J95" s="12">
        <v>288</v>
      </c>
      <c r="K95">
        <v>48</v>
      </c>
      <c r="L95" t="s">
        <v>2020</v>
      </c>
    </row>
    <row r="96" spans="1:12" x14ac:dyDescent="0.25">
      <c r="A96">
        <v>686</v>
      </c>
      <c r="B96" s="12">
        <v>686</v>
      </c>
      <c r="C96" t="s">
        <v>1061</v>
      </c>
      <c r="D96" s="12">
        <v>53</v>
      </c>
      <c r="E96">
        <v>54</v>
      </c>
      <c r="F96" s="12">
        <v>53</v>
      </c>
      <c r="G96">
        <v>37</v>
      </c>
      <c r="H96" s="12">
        <v>46</v>
      </c>
      <c r="I96">
        <v>45</v>
      </c>
      <c r="J96" s="12">
        <v>288</v>
      </c>
      <c r="K96">
        <v>48</v>
      </c>
      <c r="L96" t="s">
        <v>10641</v>
      </c>
    </row>
    <row r="97" spans="1:12" x14ac:dyDescent="0.25">
      <c r="A97">
        <v>694</v>
      </c>
      <c r="B97" s="12">
        <v>694</v>
      </c>
      <c r="C97" t="s">
        <v>1069</v>
      </c>
      <c r="D97" s="12">
        <v>44</v>
      </c>
      <c r="E97">
        <v>38</v>
      </c>
      <c r="F97" s="12">
        <v>33</v>
      </c>
      <c r="G97">
        <v>61</v>
      </c>
      <c r="H97" s="12">
        <v>43</v>
      </c>
      <c r="I97">
        <v>70</v>
      </c>
      <c r="J97" s="12">
        <v>289</v>
      </c>
      <c r="K97">
        <v>48.17</v>
      </c>
      <c r="L97" t="s">
        <v>10637</v>
      </c>
    </row>
    <row r="98" spans="1:12" x14ac:dyDescent="0.25">
      <c r="A98">
        <v>52</v>
      </c>
      <c r="B98" s="12">
        <v>52</v>
      </c>
      <c r="C98" t="s">
        <v>354</v>
      </c>
      <c r="D98" s="12">
        <v>40</v>
      </c>
      <c r="E98">
        <v>45</v>
      </c>
      <c r="F98" s="12">
        <v>35</v>
      </c>
      <c r="G98">
        <v>40</v>
      </c>
      <c r="H98" s="12">
        <v>40</v>
      </c>
      <c r="I98">
        <v>90</v>
      </c>
      <c r="J98" s="12">
        <v>290</v>
      </c>
      <c r="K98">
        <v>48.33</v>
      </c>
      <c r="L98" t="s">
        <v>10635</v>
      </c>
    </row>
    <row r="99" spans="1:12" x14ac:dyDescent="0.25">
      <c r="A99">
        <v>204</v>
      </c>
      <c r="B99" s="12">
        <v>204</v>
      </c>
      <c r="C99" t="s">
        <v>525</v>
      </c>
      <c r="D99" s="12">
        <v>50</v>
      </c>
      <c r="E99">
        <v>65</v>
      </c>
      <c r="F99" s="12">
        <v>90</v>
      </c>
      <c r="G99">
        <v>35</v>
      </c>
      <c r="H99" s="12">
        <v>35</v>
      </c>
      <c r="I99">
        <v>15</v>
      </c>
      <c r="J99" s="12">
        <v>290</v>
      </c>
      <c r="K99">
        <v>48.33</v>
      </c>
      <c r="L99" t="s">
        <v>10632</v>
      </c>
    </row>
    <row r="100" spans="1:12" x14ac:dyDescent="0.25">
      <c r="A100">
        <v>328</v>
      </c>
      <c r="B100" s="12">
        <v>328</v>
      </c>
      <c r="C100" t="s">
        <v>665</v>
      </c>
      <c r="D100" s="12">
        <v>45</v>
      </c>
      <c r="E100">
        <v>100</v>
      </c>
      <c r="F100" s="12">
        <v>45</v>
      </c>
      <c r="G100">
        <v>45</v>
      </c>
      <c r="H100" s="12">
        <v>45</v>
      </c>
      <c r="I100">
        <v>10</v>
      </c>
      <c r="J100" s="12">
        <v>290</v>
      </c>
      <c r="K100">
        <v>48.33</v>
      </c>
      <c r="L100" t="s">
        <v>10616</v>
      </c>
    </row>
    <row r="101" spans="1:12" x14ac:dyDescent="0.25">
      <c r="A101">
        <v>363</v>
      </c>
      <c r="B101" s="12">
        <v>363</v>
      </c>
      <c r="C101" t="s">
        <v>704</v>
      </c>
      <c r="D101" s="12">
        <v>70</v>
      </c>
      <c r="E101">
        <v>40</v>
      </c>
      <c r="F101" s="12">
        <v>50</v>
      </c>
      <c r="G101">
        <v>55</v>
      </c>
      <c r="H101" s="12">
        <v>50</v>
      </c>
      <c r="I101">
        <v>25</v>
      </c>
      <c r="J101" s="12">
        <v>290</v>
      </c>
      <c r="K101">
        <v>48.33</v>
      </c>
      <c r="L101" t="s">
        <v>10617</v>
      </c>
    </row>
    <row r="102" spans="1:12" x14ac:dyDescent="0.25">
      <c r="A102">
        <v>438</v>
      </c>
      <c r="B102" s="12">
        <v>438</v>
      </c>
      <c r="C102" t="s">
        <v>792</v>
      </c>
      <c r="D102" s="12">
        <v>50</v>
      </c>
      <c r="E102">
        <v>80</v>
      </c>
      <c r="F102" s="12">
        <v>95</v>
      </c>
      <c r="G102">
        <v>10</v>
      </c>
      <c r="H102" s="12">
        <v>45</v>
      </c>
      <c r="I102">
        <v>10</v>
      </c>
      <c r="J102" s="12">
        <v>290</v>
      </c>
      <c r="K102">
        <v>48.33</v>
      </c>
      <c r="L102" t="s">
        <v>10625</v>
      </c>
    </row>
    <row r="103" spans="1:12" x14ac:dyDescent="0.25">
      <c r="A103">
        <v>574</v>
      </c>
      <c r="B103" s="12">
        <v>574</v>
      </c>
      <c r="C103" t="s">
        <v>941</v>
      </c>
      <c r="D103" s="12">
        <v>45</v>
      </c>
      <c r="E103">
        <v>30</v>
      </c>
      <c r="F103" s="12">
        <v>50</v>
      </c>
      <c r="G103">
        <v>55</v>
      </c>
      <c r="H103" s="12">
        <v>65</v>
      </c>
      <c r="I103">
        <v>45</v>
      </c>
      <c r="J103" s="12">
        <v>290</v>
      </c>
      <c r="K103">
        <v>48.33</v>
      </c>
      <c r="L103" t="s">
        <v>10642</v>
      </c>
    </row>
    <row r="104" spans="1:12" x14ac:dyDescent="0.25">
      <c r="A104">
        <v>577</v>
      </c>
      <c r="B104" s="12">
        <v>577</v>
      </c>
      <c r="C104" t="s">
        <v>944</v>
      </c>
      <c r="D104" s="12">
        <v>45</v>
      </c>
      <c r="E104">
        <v>30</v>
      </c>
      <c r="F104" s="12">
        <v>40</v>
      </c>
      <c r="G104">
        <v>105</v>
      </c>
      <c r="H104" s="12">
        <v>50</v>
      </c>
      <c r="I104">
        <v>20</v>
      </c>
      <c r="J104" s="12">
        <v>290</v>
      </c>
      <c r="K104">
        <v>48.33</v>
      </c>
      <c r="L104" t="s">
        <v>10642</v>
      </c>
    </row>
    <row r="105" spans="1:12" x14ac:dyDescent="0.25">
      <c r="A105">
        <v>762</v>
      </c>
      <c r="B105" s="12">
        <v>762</v>
      </c>
      <c r="C105" t="s">
        <v>1150</v>
      </c>
      <c r="D105" s="12">
        <v>52</v>
      </c>
      <c r="E105">
        <v>40</v>
      </c>
      <c r="F105" s="12">
        <v>48</v>
      </c>
      <c r="G105">
        <v>40</v>
      </c>
      <c r="H105" s="12">
        <v>48</v>
      </c>
      <c r="I105">
        <v>62</v>
      </c>
      <c r="J105" s="12">
        <v>290</v>
      </c>
      <c r="K105">
        <v>48.33</v>
      </c>
      <c r="L105" t="s">
        <v>10643</v>
      </c>
    </row>
    <row r="106" spans="1:12" x14ac:dyDescent="0.25">
      <c r="A106">
        <v>52</v>
      </c>
      <c r="B106" s="12" t="s">
        <v>1215</v>
      </c>
      <c r="C106" t="s">
        <v>355</v>
      </c>
      <c r="D106" s="12">
        <v>40</v>
      </c>
      <c r="E106">
        <v>35</v>
      </c>
      <c r="F106" s="12">
        <v>35</v>
      </c>
      <c r="G106">
        <v>50</v>
      </c>
      <c r="H106" s="12">
        <v>40</v>
      </c>
      <c r="I106">
        <v>90</v>
      </c>
      <c r="J106" s="12">
        <v>290</v>
      </c>
      <c r="K106">
        <v>48.33</v>
      </c>
      <c r="L106" t="s">
        <v>10641</v>
      </c>
    </row>
    <row r="107" spans="1:12" x14ac:dyDescent="0.25">
      <c r="A107">
        <v>517</v>
      </c>
      <c r="B107" s="12">
        <v>517</v>
      </c>
      <c r="C107" t="s">
        <v>882</v>
      </c>
      <c r="D107" s="12">
        <v>76</v>
      </c>
      <c r="E107">
        <v>25</v>
      </c>
      <c r="F107" s="12">
        <v>45</v>
      </c>
      <c r="G107">
        <v>67</v>
      </c>
      <c r="H107" s="12">
        <v>55</v>
      </c>
      <c r="I107">
        <v>24</v>
      </c>
      <c r="J107" s="12">
        <v>292</v>
      </c>
      <c r="K107">
        <v>48.67</v>
      </c>
      <c r="L107" t="s">
        <v>10642</v>
      </c>
    </row>
    <row r="108" spans="1:12" x14ac:dyDescent="0.25">
      <c r="A108">
        <v>551</v>
      </c>
      <c r="B108" s="12">
        <v>551</v>
      </c>
      <c r="C108" t="s">
        <v>917</v>
      </c>
      <c r="D108" s="12">
        <v>50</v>
      </c>
      <c r="E108">
        <v>72</v>
      </c>
      <c r="F108" s="12">
        <v>35</v>
      </c>
      <c r="G108">
        <v>35</v>
      </c>
      <c r="H108" s="12">
        <v>35</v>
      </c>
      <c r="I108">
        <v>65</v>
      </c>
      <c r="J108" s="12">
        <v>292</v>
      </c>
      <c r="K108">
        <v>48.67</v>
      </c>
      <c r="L108" t="s">
        <v>10641</v>
      </c>
    </row>
    <row r="109" spans="1:12" x14ac:dyDescent="0.25">
      <c r="A109">
        <v>535</v>
      </c>
      <c r="B109" s="12">
        <v>535</v>
      </c>
      <c r="C109" t="s">
        <v>901</v>
      </c>
      <c r="D109" s="12">
        <v>50</v>
      </c>
      <c r="E109">
        <v>50</v>
      </c>
      <c r="F109" s="12">
        <v>40</v>
      </c>
      <c r="G109">
        <v>50</v>
      </c>
      <c r="H109" s="12">
        <v>40</v>
      </c>
      <c r="I109">
        <v>64</v>
      </c>
      <c r="J109" s="12">
        <v>294</v>
      </c>
      <c r="K109">
        <v>49</v>
      </c>
      <c r="L109" t="s">
        <v>2020</v>
      </c>
    </row>
    <row r="110" spans="1:12" x14ac:dyDescent="0.25">
      <c r="A110">
        <v>590</v>
      </c>
      <c r="B110" s="12">
        <v>590</v>
      </c>
      <c r="C110" t="s">
        <v>957</v>
      </c>
      <c r="D110" s="12">
        <v>69</v>
      </c>
      <c r="E110">
        <v>55</v>
      </c>
      <c r="F110" s="12">
        <v>45</v>
      </c>
      <c r="G110">
        <v>55</v>
      </c>
      <c r="H110" s="12">
        <v>55</v>
      </c>
      <c r="I110">
        <v>15</v>
      </c>
      <c r="J110" s="12">
        <v>294</v>
      </c>
      <c r="K110">
        <v>49</v>
      </c>
      <c r="L110" t="s">
        <v>10644</v>
      </c>
    </row>
    <row r="111" spans="1:12" x14ac:dyDescent="0.25">
      <c r="A111">
        <v>116</v>
      </c>
      <c r="B111" s="12">
        <v>116</v>
      </c>
      <c r="C111" t="s">
        <v>431</v>
      </c>
      <c r="D111" s="12">
        <v>30</v>
      </c>
      <c r="E111">
        <v>40</v>
      </c>
      <c r="F111" s="12">
        <v>70</v>
      </c>
      <c r="G111">
        <v>70</v>
      </c>
      <c r="H111" s="12">
        <v>25</v>
      </c>
      <c r="I111">
        <v>60</v>
      </c>
      <c r="J111" s="12">
        <v>295</v>
      </c>
      <c r="K111">
        <v>49.17</v>
      </c>
      <c r="L111" t="s">
        <v>2020</v>
      </c>
    </row>
    <row r="112" spans="1:12" x14ac:dyDescent="0.25">
      <c r="A112">
        <v>285</v>
      </c>
      <c r="B112" s="12">
        <v>285</v>
      </c>
      <c r="C112" t="s">
        <v>615</v>
      </c>
      <c r="D112" s="12">
        <v>60</v>
      </c>
      <c r="E112">
        <v>40</v>
      </c>
      <c r="F112" s="12">
        <v>60</v>
      </c>
      <c r="G112">
        <v>40</v>
      </c>
      <c r="H112" s="12">
        <v>60</v>
      </c>
      <c r="I112">
        <v>35</v>
      </c>
      <c r="J112" s="12">
        <v>295</v>
      </c>
      <c r="K112">
        <v>49.17</v>
      </c>
      <c r="L112" t="s">
        <v>10630</v>
      </c>
    </row>
    <row r="113" spans="1:12" x14ac:dyDescent="0.25">
      <c r="A113">
        <v>309</v>
      </c>
      <c r="B113" s="12">
        <v>309</v>
      </c>
      <c r="C113" t="s">
        <v>643</v>
      </c>
      <c r="D113" s="12">
        <v>40</v>
      </c>
      <c r="E113">
        <v>45</v>
      </c>
      <c r="F113" s="12">
        <v>40</v>
      </c>
      <c r="G113">
        <v>65</v>
      </c>
      <c r="H113" s="12">
        <v>40</v>
      </c>
      <c r="I113">
        <v>65</v>
      </c>
      <c r="J113" s="12">
        <v>295</v>
      </c>
      <c r="K113">
        <v>49.17</v>
      </c>
      <c r="L113" t="s">
        <v>10637</v>
      </c>
    </row>
    <row r="114" spans="1:12" x14ac:dyDescent="0.25">
      <c r="A114">
        <v>353</v>
      </c>
      <c r="B114" s="12">
        <v>353</v>
      </c>
      <c r="C114" t="s">
        <v>691</v>
      </c>
      <c r="D114" s="12">
        <v>44</v>
      </c>
      <c r="E114">
        <v>75</v>
      </c>
      <c r="F114" s="12">
        <v>35</v>
      </c>
      <c r="G114">
        <v>63</v>
      </c>
      <c r="H114" s="12">
        <v>33</v>
      </c>
      <c r="I114">
        <v>45</v>
      </c>
      <c r="J114" s="12">
        <v>295</v>
      </c>
      <c r="K114">
        <v>49.17</v>
      </c>
      <c r="L114" t="s">
        <v>10638</v>
      </c>
    </row>
    <row r="115" spans="1:12" x14ac:dyDescent="0.25">
      <c r="A115">
        <v>355</v>
      </c>
      <c r="B115" s="12">
        <v>355</v>
      </c>
      <c r="C115" t="s">
        <v>694</v>
      </c>
      <c r="D115" s="12">
        <v>20</v>
      </c>
      <c r="E115">
        <v>40</v>
      </c>
      <c r="F115" s="12">
        <v>90</v>
      </c>
      <c r="G115">
        <v>30</v>
      </c>
      <c r="H115" s="12">
        <v>90</v>
      </c>
      <c r="I115">
        <v>25</v>
      </c>
      <c r="J115" s="12">
        <v>295</v>
      </c>
      <c r="K115">
        <v>49.17</v>
      </c>
      <c r="L115" t="s">
        <v>10638</v>
      </c>
    </row>
    <row r="116" spans="1:12" x14ac:dyDescent="0.25">
      <c r="A116">
        <v>522</v>
      </c>
      <c r="B116" s="12">
        <v>522</v>
      </c>
      <c r="C116" t="s">
        <v>887</v>
      </c>
      <c r="D116" s="12">
        <v>45</v>
      </c>
      <c r="E116">
        <v>60</v>
      </c>
      <c r="F116" s="12">
        <v>32</v>
      </c>
      <c r="G116">
        <v>50</v>
      </c>
      <c r="H116" s="12">
        <v>32</v>
      </c>
      <c r="I116">
        <v>76</v>
      </c>
      <c r="J116" s="12">
        <v>295</v>
      </c>
      <c r="K116">
        <v>49.17</v>
      </c>
      <c r="L116" t="s">
        <v>10637</v>
      </c>
    </row>
    <row r="117" spans="1:12" x14ac:dyDescent="0.25">
      <c r="A117">
        <v>37</v>
      </c>
      <c r="B117" s="12">
        <v>37</v>
      </c>
      <c r="C117" t="s">
        <v>335</v>
      </c>
      <c r="D117" s="12">
        <v>38</v>
      </c>
      <c r="E117">
        <v>41</v>
      </c>
      <c r="F117" s="12">
        <v>40</v>
      </c>
      <c r="G117">
        <v>50</v>
      </c>
      <c r="H117" s="12">
        <v>65</v>
      </c>
      <c r="I117">
        <v>65</v>
      </c>
      <c r="J117" s="12">
        <v>299</v>
      </c>
      <c r="K117">
        <v>49.83</v>
      </c>
      <c r="L117" t="s">
        <v>10668</v>
      </c>
    </row>
    <row r="118" spans="1:12" x14ac:dyDescent="0.25">
      <c r="A118">
        <v>37</v>
      </c>
      <c r="B118" s="12" t="s">
        <v>1211</v>
      </c>
      <c r="C118" t="s">
        <v>336</v>
      </c>
      <c r="D118" s="12">
        <v>38</v>
      </c>
      <c r="E118">
        <v>41</v>
      </c>
      <c r="F118" s="12">
        <v>40</v>
      </c>
      <c r="G118">
        <v>50</v>
      </c>
      <c r="H118" s="12">
        <v>65</v>
      </c>
      <c r="I118">
        <v>65</v>
      </c>
      <c r="J118" s="12">
        <v>299</v>
      </c>
      <c r="K118">
        <v>49.83</v>
      </c>
      <c r="L118" t="s">
        <v>10617</v>
      </c>
    </row>
    <row r="119" spans="1:12" x14ac:dyDescent="0.25">
      <c r="A119">
        <v>27</v>
      </c>
      <c r="B119" s="12">
        <v>27</v>
      </c>
      <c r="C119" t="s">
        <v>323</v>
      </c>
      <c r="D119" s="12">
        <v>50</v>
      </c>
      <c r="E119">
        <v>75</v>
      </c>
      <c r="F119" s="12">
        <v>85</v>
      </c>
      <c r="G119">
        <v>20</v>
      </c>
      <c r="H119" s="12">
        <v>30</v>
      </c>
      <c r="I119">
        <v>40</v>
      </c>
      <c r="J119" s="12">
        <v>300</v>
      </c>
      <c r="K119">
        <v>50</v>
      </c>
      <c r="L119" t="s">
        <v>10616</v>
      </c>
    </row>
    <row r="120" spans="1:12" x14ac:dyDescent="0.25">
      <c r="A120">
        <v>60</v>
      </c>
      <c r="B120" s="12">
        <v>60</v>
      </c>
      <c r="C120" t="s">
        <v>364</v>
      </c>
      <c r="D120" s="12">
        <v>40</v>
      </c>
      <c r="E120">
        <v>50</v>
      </c>
      <c r="F120" s="12">
        <v>40</v>
      </c>
      <c r="G120">
        <v>40</v>
      </c>
      <c r="H120" s="12">
        <v>40</v>
      </c>
      <c r="I120">
        <v>90</v>
      </c>
      <c r="J120" s="12">
        <v>300</v>
      </c>
      <c r="K120">
        <v>50</v>
      </c>
      <c r="L120" t="s">
        <v>2020</v>
      </c>
    </row>
    <row r="121" spans="1:12" x14ac:dyDescent="0.25">
      <c r="A121">
        <v>69</v>
      </c>
      <c r="B121" s="12">
        <v>69</v>
      </c>
      <c r="C121" t="s">
        <v>374</v>
      </c>
      <c r="D121" s="12">
        <v>50</v>
      </c>
      <c r="E121">
        <v>75</v>
      </c>
      <c r="F121" s="12">
        <v>35</v>
      </c>
      <c r="G121">
        <v>70</v>
      </c>
      <c r="H121" s="12">
        <v>30</v>
      </c>
      <c r="I121">
        <v>40</v>
      </c>
      <c r="J121" s="12">
        <v>300</v>
      </c>
      <c r="K121">
        <v>50</v>
      </c>
      <c r="L121" t="s">
        <v>10630</v>
      </c>
    </row>
    <row r="122" spans="1:12" x14ac:dyDescent="0.25">
      <c r="A122">
        <v>74</v>
      </c>
      <c r="B122" s="12">
        <v>74</v>
      </c>
      <c r="C122" t="s">
        <v>379</v>
      </c>
      <c r="D122" s="12">
        <v>40</v>
      </c>
      <c r="E122">
        <v>80</v>
      </c>
      <c r="F122" s="12">
        <v>100</v>
      </c>
      <c r="G122">
        <v>30</v>
      </c>
      <c r="H122" s="12">
        <v>30</v>
      </c>
      <c r="I122">
        <v>20</v>
      </c>
      <c r="J122" s="12">
        <v>300</v>
      </c>
      <c r="K122">
        <v>50</v>
      </c>
      <c r="L122" t="s">
        <v>10640</v>
      </c>
    </row>
    <row r="123" spans="1:12" x14ac:dyDescent="0.25">
      <c r="A123">
        <v>147</v>
      </c>
      <c r="B123" s="12">
        <v>147</v>
      </c>
      <c r="C123" t="s">
        <v>465</v>
      </c>
      <c r="D123" s="12">
        <v>41</v>
      </c>
      <c r="E123">
        <v>64</v>
      </c>
      <c r="F123" s="12">
        <v>45</v>
      </c>
      <c r="G123">
        <v>50</v>
      </c>
      <c r="H123" s="12">
        <v>50</v>
      </c>
      <c r="I123">
        <v>50</v>
      </c>
      <c r="J123" s="12">
        <v>300</v>
      </c>
      <c r="K123">
        <v>50</v>
      </c>
      <c r="L123" t="s">
        <v>10645</v>
      </c>
    </row>
    <row r="124" spans="1:12" x14ac:dyDescent="0.25">
      <c r="A124">
        <v>209</v>
      </c>
      <c r="B124" s="12">
        <v>209</v>
      </c>
      <c r="C124" t="s">
        <v>531</v>
      </c>
      <c r="D124" s="12">
        <v>60</v>
      </c>
      <c r="E124">
        <v>80</v>
      </c>
      <c r="F124" s="12">
        <v>50</v>
      </c>
      <c r="G124">
        <v>40</v>
      </c>
      <c r="H124" s="12">
        <v>40</v>
      </c>
      <c r="I124">
        <v>30</v>
      </c>
      <c r="J124" s="12">
        <v>300</v>
      </c>
      <c r="K124">
        <v>50</v>
      </c>
      <c r="L124" t="s">
        <v>10621</v>
      </c>
    </row>
    <row r="125" spans="1:12" x14ac:dyDescent="0.25">
      <c r="A125">
        <v>223</v>
      </c>
      <c r="B125" s="12">
        <v>223</v>
      </c>
      <c r="C125" t="s">
        <v>547</v>
      </c>
      <c r="D125" s="12">
        <v>35</v>
      </c>
      <c r="E125">
        <v>65</v>
      </c>
      <c r="F125" s="12">
        <v>35</v>
      </c>
      <c r="G125">
        <v>65</v>
      </c>
      <c r="H125" s="12">
        <v>35</v>
      </c>
      <c r="I125">
        <v>65</v>
      </c>
      <c r="J125" s="12">
        <v>300</v>
      </c>
      <c r="K125">
        <v>50</v>
      </c>
      <c r="L125" t="s">
        <v>2020</v>
      </c>
    </row>
    <row r="126" spans="1:12" x14ac:dyDescent="0.25">
      <c r="A126">
        <v>246</v>
      </c>
      <c r="B126" s="12">
        <v>246</v>
      </c>
      <c r="C126" t="s">
        <v>571</v>
      </c>
      <c r="D126" s="12">
        <v>50</v>
      </c>
      <c r="E126">
        <v>64</v>
      </c>
      <c r="F126" s="12">
        <v>50</v>
      </c>
      <c r="G126">
        <v>45</v>
      </c>
      <c r="H126" s="12">
        <v>50</v>
      </c>
      <c r="I126">
        <v>41</v>
      </c>
      <c r="J126" s="12">
        <v>300</v>
      </c>
      <c r="K126">
        <v>50</v>
      </c>
      <c r="L126" t="s">
        <v>10645</v>
      </c>
    </row>
    <row r="127" spans="1:12" x14ac:dyDescent="0.25">
      <c r="A127">
        <v>343</v>
      </c>
      <c r="B127" s="12">
        <v>343</v>
      </c>
      <c r="C127" t="s">
        <v>681</v>
      </c>
      <c r="D127" s="12">
        <v>40</v>
      </c>
      <c r="E127">
        <v>40</v>
      </c>
      <c r="F127" s="12">
        <v>55</v>
      </c>
      <c r="G127">
        <v>40</v>
      </c>
      <c r="H127" s="12">
        <v>70</v>
      </c>
      <c r="I127">
        <v>55</v>
      </c>
      <c r="J127" s="12">
        <v>300</v>
      </c>
      <c r="K127">
        <v>50</v>
      </c>
      <c r="L127" t="s">
        <v>10616</v>
      </c>
    </row>
    <row r="128" spans="1:12" x14ac:dyDescent="0.25">
      <c r="A128">
        <v>361</v>
      </c>
      <c r="B128" s="12">
        <v>361</v>
      </c>
      <c r="C128" t="s">
        <v>701</v>
      </c>
      <c r="D128" s="12">
        <v>50</v>
      </c>
      <c r="E128">
        <v>50</v>
      </c>
      <c r="F128" s="12">
        <v>50</v>
      </c>
      <c r="G128">
        <v>50</v>
      </c>
      <c r="H128" s="12">
        <v>50</v>
      </c>
      <c r="I128">
        <v>50</v>
      </c>
      <c r="J128" s="12">
        <v>300</v>
      </c>
      <c r="K128">
        <v>50</v>
      </c>
      <c r="L128" t="s">
        <v>10617</v>
      </c>
    </row>
    <row r="129" spans="1:12" x14ac:dyDescent="0.25">
      <c r="A129">
        <v>371</v>
      </c>
      <c r="B129" s="12">
        <v>371</v>
      </c>
      <c r="C129" t="s">
        <v>712</v>
      </c>
      <c r="D129" s="12">
        <v>45</v>
      </c>
      <c r="E129">
        <v>75</v>
      </c>
      <c r="F129" s="12">
        <v>60</v>
      </c>
      <c r="G129">
        <v>40</v>
      </c>
      <c r="H129" s="12">
        <v>30</v>
      </c>
      <c r="I129">
        <v>50</v>
      </c>
      <c r="J129" s="12">
        <v>300</v>
      </c>
      <c r="K129">
        <v>50</v>
      </c>
      <c r="L129" t="s">
        <v>10645</v>
      </c>
    </row>
    <row r="130" spans="1:12" x14ac:dyDescent="0.25">
      <c r="A130">
        <v>374</v>
      </c>
      <c r="B130" s="12">
        <v>374</v>
      </c>
      <c r="C130" t="s">
        <v>716</v>
      </c>
      <c r="D130" s="12">
        <v>40</v>
      </c>
      <c r="E130">
        <v>55</v>
      </c>
      <c r="F130" s="12">
        <v>80</v>
      </c>
      <c r="G130">
        <v>35</v>
      </c>
      <c r="H130" s="12">
        <v>60</v>
      </c>
      <c r="I130">
        <v>30</v>
      </c>
      <c r="J130" s="12">
        <v>300</v>
      </c>
      <c r="K130">
        <v>50</v>
      </c>
      <c r="L130" t="s">
        <v>10645</v>
      </c>
    </row>
    <row r="131" spans="1:12" x14ac:dyDescent="0.25">
      <c r="A131">
        <v>436</v>
      </c>
      <c r="B131" s="12">
        <v>436</v>
      </c>
      <c r="C131" t="s">
        <v>790</v>
      </c>
      <c r="D131" s="12">
        <v>57</v>
      </c>
      <c r="E131">
        <v>24</v>
      </c>
      <c r="F131" s="12">
        <v>86</v>
      </c>
      <c r="G131">
        <v>24</v>
      </c>
      <c r="H131" s="12">
        <v>86</v>
      </c>
      <c r="I131">
        <v>23</v>
      </c>
      <c r="J131" s="12">
        <v>300</v>
      </c>
      <c r="K131">
        <v>50</v>
      </c>
      <c r="L131" t="s">
        <v>10646</v>
      </c>
    </row>
    <row r="132" spans="1:12" x14ac:dyDescent="0.25">
      <c r="A132">
        <v>443</v>
      </c>
      <c r="B132" s="12">
        <v>443</v>
      </c>
      <c r="C132" t="s">
        <v>797</v>
      </c>
      <c r="D132" s="12">
        <v>58</v>
      </c>
      <c r="E132">
        <v>70</v>
      </c>
      <c r="F132" s="12">
        <v>45</v>
      </c>
      <c r="G132">
        <v>40</v>
      </c>
      <c r="H132" s="12">
        <v>45</v>
      </c>
      <c r="I132">
        <v>42</v>
      </c>
      <c r="J132" s="12">
        <v>300</v>
      </c>
      <c r="K132">
        <v>50</v>
      </c>
      <c r="L132" t="s">
        <v>10645</v>
      </c>
    </row>
    <row r="133" spans="1:12" x14ac:dyDescent="0.25">
      <c r="A133">
        <v>453</v>
      </c>
      <c r="B133" s="12">
        <v>453</v>
      </c>
      <c r="C133" t="s">
        <v>809</v>
      </c>
      <c r="D133" s="12">
        <v>48</v>
      </c>
      <c r="E133">
        <v>61</v>
      </c>
      <c r="F133" s="12">
        <v>40</v>
      </c>
      <c r="G133">
        <v>61</v>
      </c>
      <c r="H133" s="12">
        <v>40</v>
      </c>
      <c r="I133">
        <v>50</v>
      </c>
      <c r="J133" s="12">
        <v>300</v>
      </c>
      <c r="K133">
        <v>50</v>
      </c>
      <c r="L133" t="s">
        <v>10647</v>
      </c>
    </row>
    <row r="134" spans="1:12" x14ac:dyDescent="0.25">
      <c r="A134">
        <v>572</v>
      </c>
      <c r="B134" s="12">
        <v>572</v>
      </c>
      <c r="C134" t="s">
        <v>939</v>
      </c>
      <c r="D134" s="12">
        <v>55</v>
      </c>
      <c r="E134">
        <v>50</v>
      </c>
      <c r="F134" s="12">
        <v>40</v>
      </c>
      <c r="G134">
        <v>40</v>
      </c>
      <c r="H134" s="12">
        <v>40</v>
      </c>
      <c r="I134">
        <v>75</v>
      </c>
      <c r="J134" s="12">
        <v>300</v>
      </c>
      <c r="K134">
        <v>50</v>
      </c>
      <c r="L134" t="s">
        <v>10628</v>
      </c>
    </row>
    <row r="135" spans="1:12" x14ac:dyDescent="0.25">
      <c r="A135">
        <v>599</v>
      </c>
      <c r="B135" s="12">
        <v>599</v>
      </c>
      <c r="C135" t="s">
        <v>966</v>
      </c>
      <c r="D135" s="12">
        <v>40</v>
      </c>
      <c r="E135">
        <v>55</v>
      </c>
      <c r="F135" s="12">
        <v>70</v>
      </c>
      <c r="G135">
        <v>45</v>
      </c>
      <c r="H135" s="12">
        <v>60</v>
      </c>
      <c r="I135">
        <v>30</v>
      </c>
      <c r="J135" s="12">
        <v>300</v>
      </c>
      <c r="K135">
        <v>50</v>
      </c>
      <c r="L135" t="s">
        <v>10646</v>
      </c>
    </row>
    <row r="136" spans="1:12" x14ac:dyDescent="0.25">
      <c r="A136">
        <v>633</v>
      </c>
      <c r="B136" s="12">
        <v>633</v>
      </c>
      <c r="C136" t="s">
        <v>1000</v>
      </c>
      <c r="D136" s="12">
        <v>52</v>
      </c>
      <c r="E136">
        <v>65</v>
      </c>
      <c r="F136" s="12">
        <v>50</v>
      </c>
      <c r="G136">
        <v>45</v>
      </c>
      <c r="H136" s="12">
        <v>50</v>
      </c>
      <c r="I136">
        <v>38</v>
      </c>
      <c r="J136" s="12">
        <v>300</v>
      </c>
      <c r="K136">
        <v>50</v>
      </c>
      <c r="L136" t="s">
        <v>10645</v>
      </c>
    </row>
    <row r="137" spans="1:12" x14ac:dyDescent="0.25">
      <c r="A137">
        <v>704</v>
      </c>
      <c r="B137" s="12">
        <v>704</v>
      </c>
      <c r="C137" t="s">
        <v>1079</v>
      </c>
      <c r="D137" s="12">
        <v>45</v>
      </c>
      <c r="E137">
        <v>50</v>
      </c>
      <c r="F137" s="12">
        <v>35</v>
      </c>
      <c r="G137">
        <v>55</v>
      </c>
      <c r="H137" s="12">
        <v>75</v>
      </c>
      <c r="I137">
        <v>40</v>
      </c>
      <c r="J137" s="12">
        <v>300</v>
      </c>
      <c r="K137">
        <v>50</v>
      </c>
      <c r="L137" t="s">
        <v>10645</v>
      </c>
    </row>
    <row r="138" spans="1:12" x14ac:dyDescent="0.25">
      <c r="A138">
        <v>736</v>
      </c>
      <c r="B138" s="12">
        <v>736</v>
      </c>
      <c r="C138" t="s">
        <v>1121</v>
      </c>
      <c r="D138" s="12">
        <v>47</v>
      </c>
      <c r="E138">
        <v>62</v>
      </c>
      <c r="F138" s="12">
        <v>45</v>
      </c>
      <c r="G138">
        <v>55</v>
      </c>
      <c r="H138" s="12">
        <v>45</v>
      </c>
      <c r="I138">
        <v>46</v>
      </c>
      <c r="J138" s="12">
        <v>300</v>
      </c>
      <c r="K138">
        <v>50</v>
      </c>
      <c r="L138" t="s">
        <v>10607</v>
      </c>
    </row>
    <row r="139" spans="1:12" x14ac:dyDescent="0.25">
      <c r="A139">
        <v>782</v>
      </c>
      <c r="B139" s="12">
        <v>782</v>
      </c>
      <c r="C139" t="s">
        <v>1171</v>
      </c>
      <c r="D139" s="12">
        <v>45</v>
      </c>
      <c r="E139">
        <v>55</v>
      </c>
      <c r="F139" s="12">
        <v>65</v>
      </c>
      <c r="G139">
        <v>45</v>
      </c>
      <c r="H139" s="12">
        <v>45</v>
      </c>
      <c r="I139">
        <v>45</v>
      </c>
      <c r="J139" s="12">
        <v>300</v>
      </c>
      <c r="K139">
        <v>50</v>
      </c>
      <c r="L139" t="s">
        <v>10645</v>
      </c>
    </row>
    <row r="140" spans="1:12" x14ac:dyDescent="0.25">
      <c r="A140">
        <v>27</v>
      </c>
      <c r="B140" s="12" t="s">
        <v>1209</v>
      </c>
      <c r="C140" t="s">
        <v>324</v>
      </c>
      <c r="D140" s="12">
        <v>50</v>
      </c>
      <c r="E140">
        <v>75</v>
      </c>
      <c r="F140" s="12">
        <v>90</v>
      </c>
      <c r="G140">
        <v>10</v>
      </c>
      <c r="H140" s="12">
        <v>35</v>
      </c>
      <c r="I140">
        <v>40</v>
      </c>
      <c r="J140" s="12">
        <v>300</v>
      </c>
      <c r="K140">
        <v>50</v>
      </c>
      <c r="L140" t="s">
        <v>10617</v>
      </c>
    </row>
    <row r="141" spans="1:12" x14ac:dyDescent="0.25">
      <c r="A141">
        <v>74</v>
      </c>
      <c r="B141" s="12" t="s">
        <v>1218</v>
      </c>
      <c r="C141" t="s">
        <v>380</v>
      </c>
      <c r="D141" s="12">
        <v>40</v>
      </c>
      <c r="E141">
        <v>80</v>
      </c>
      <c r="F141" s="12">
        <v>100</v>
      </c>
      <c r="G141">
        <v>30</v>
      </c>
      <c r="H141" s="12">
        <v>30</v>
      </c>
      <c r="I141">
        <v>20</v>
      </c>
      <c r="J141" s="12">
        <v>300</v>
      </c>
      <c r="K141">
        <v>50</v>
      </c>
      <c r="L141" t="s">
        <v>10640</v>
      </c>
    </row>
    <row r="142" spans="1:12" x14ac:dyDescent="0.25">
      <c r="A142">
        <v>316</v>
      </c>
      <c r="B142" s="12">
        <v>316</v>
      </c>
      <c r="C142" t="s">
        <v>651</v>
      </c>
      <c r="D142" s="12">
        <v>70</v>
      </c>
      <c r="E142">
        <v>43</v>
      </c>
      <c r="F142" s="12">
        <v>53</v>
      </c>
      <c r="G142">
        <v>43</v>
      </c>
      <c r="H142" s="12">
        <v>53</v>
      </c>
      <c r="I142">
        <v>40</v>
      </c>
      <c r="J142" s="12">
        <v>302</v>
      </c>
      <c r="K142">
        <v>50.33</v>
      </c>
      <c r="L142" t="s">
        <v>10647</v>
      </c>
    </row>
    <row r="143" spans="1:12" x14ac:dyDescent="0.25">
      <c r="A143">
        <v>562</v>
      </c>
      <c r="B143" s="12">
        <v>562</v>
      </c>
      <c r="C143" t="s">
        <v>929</v>
      </c>
      <c r="D143" s="12">
        <v>38</v>
      </c>
      <c r="E143">
        <v>30</v>
      </c>
      <c r="F143" s="12">
        <v>85</v>
      </c>
      <c r="G143">
        <v>55</v>
      </c>
      <c r="H143" s="12">
        <v>65</v>
      </c>
      <c r="I143">
        <v>30</v>
      </c>
      <c r="J143" s="12">
        <v>303</v>
      </c>
      <c r="K143">
        <v>50.5</v>
      </c>
      <c r="L143" t="s">
        <v>10638</v>
      </c>
    </row>
    <row r="144" spans="1:12" x14ac:dyDescent="0.25">
      <c r="A144">
        <v>622</v>
      </c>
      <c r="B144" s="12">
        <v>622</v>
      </c>
      <c r="C144" t="s">
        <v>989</v>
      </c>
      <c r="D144" s="12">
        <v>59</v>
      </c>
      <c r="E144">
        <v>74</v>
      </c>
      <c r="F144" s="12">
        <v>50</v>
      </c>
      <c r="G144">
        <v>35</v>
      </c>
      <c r="H144" s="12">
        <v>50</v>
      </c>
      <c r="I144">
        <v>35</v>
      </c>
      <c r="J144" s="12">
        <v>303</v>
      </c>
      <c r="K144">
        <v>50.5</v>
      </c>
      <c r="L144" t="s">
        <v>10638</v>
      </c>
    </row>
    <row r="145" spans="1:12" x14ac:dyDescent="0.25">
      <c r="A145">
        <v>669</v>
      </c>
      <c r="B145" s="12">
        <v>669</v>
      </c>
      <c r="C145" t="s">
        <v>1043</v>
      </c>
      <c r="D145" s="12">
        <v>44</v>
      </c>
      <c r="E145">
        <v>38</v>
      </c>
      <c r="F145" s="12">
        <v>39</v>
      </c>
      <c r="G145">
        <v>61</v>
      </c>
      <c r="H145" s="12">
        <v>79</v>
      </c>
      <c r="I145">
        <v>42</v>
      </c>
      <c r="J145" s="12">
        <v>303</v>
      </c>
      <c r="K145">
        <v>50.5</v>
      </c>
      <c r="L145" t="s">
        <v>10648</v>
      </c>
    </row>
    <row r="146" spans="1:12" x14ac:dyDescent="0.25">
      <c r="A146">
        <v>712</v>
      </c>
      <c r="B146" s="12">
        <v>712</v>
      </c>
      <c r="C146" t="s">
        <v>1093</v>
      </c>
      <c r="D146" s="12">
        <v>55</v>
      </c>
      <c r="E146">
        <v>69</v>
      </c>
      <c r="F146" s="12">
        <v>85</v>
      </c>
      <c r="G146">
        <v>32</v>
      </c>
      <c r="H146" s="12">
        <v>35</v>
      </c>
      <c r="I146">
        <v>28</v>
      </c>
      <c r="J146" s="12">
        <v>304</v>
      </c>
      <c r="K146">
        <v>50.67</v>
      </c>
      <c r="L146" t="s">
        <v>10617</v>
      </c>
    </row>
    <row r="147" spans="1:12" x14ac:dyDescent="0.25">
      <c r="A147">
        <v>742</v>
      </c>
      <c r="B147" s="12">
        <v>742</v>
      </c>
      <c r="C147" t="s">
        <v>1127</v>
      </c>
      <c r="D147" s="12">
        <v>40</v>
      </c>
      <c r="E147">
        <v>45</v>
      </c>
      <c r="F147" s="12">
        <v>40</v>
      </c>
      <c r="G147">
        <v>55</v>
      </c>
      <c r="H147" s="12">
        <v>40</v>
      </c>
      <c r="I147">
        <v>84</v>
      </c>
      <c r="J147" s="12">
        <v>304</v>
      </c>
      <c r="K147">
        <v>50.67</v>
      </c>
      <c r="L147" t="s">
        <v>10632</v>
      </c>
    </row>
    <row r="148" spans="1:12" x14ac:dyDescent="0.25">
      <c r="A148">
        <v>48</v>
      </c>
      <c r="B148" s="12">
        <v>48</v>
      </c>
      <c r="C148" t="s">
        <v>348</v>
      </c>
      <c r="D148" s="12">
        <v>60</v>
      </c>
      <c r="E148">
        <v>55</v>
      </c>
      <c r="F148" s="12">
        <v>50</v>
      </c>
      <c r="G148">
        <v>40</v>
      </c>
      <c r="H148" s="12">
        <v>55</v>
      </c>
      <c r="I148">
        <v>45</v>
      </c>
      <c r="J148" s="12">
        <v>305</v>
      </c>
      <c r="K148">
        <v>50.83</v>
      </c>
      <c r="L148" t="s">
        <v>10632</v>
      </c>
    </row>
    <row r="149" spans="1:12" x14ac:dyDescent="0.25">
      <c r="A149">
        <v>56</v>
      </c>
      <c r="B149" s="12">
        <v>56</v>
      </c>
      <c r="C149" t="s">
        <v>360</v>
      </c>
      <c r="D149" s="12">
        <v>40</v>
      </c>
      <c r="E149">
        <v>80</v>
      </c>
      <c r="F149" s="12">
        <v>35</v>
      </c>
      <c r="G149">
        <v>35</v>
      </c>
      <c r="H149" s="12">
        <v>45</v>
      </c>
      <c r="I149">
        <v>70</v>
      </c>
      <c r="J149" s="12">
        <v>305</v>
      </c>
      <c r="K149">
        <v>50.83</v>
      </c>
      <c r="L149" t="s">
        <v>10631</v>
      </c>
    </row>
    <row r="150" spans="1:12" x14ac:dyDescent="0.25">
      <c r="A150">
        <v>66</v>
      </c>
      <c r="B150" s="12">
        <v>66</v>
      </c>
      <c r="C150" t="s">
        <v>371</v>
      </c>
      <c r="D150" s="12">
        <v>70</v>
      </c>
      <c r="E150">
        <v>80</v>
      </c>
      <c r="F150" s="12">
        <v>50</v>
      </c>
      <c r="G150">
        <v>35</v>
      </c>
      <c r="H150" s="12">
        <v>35</v>
      </c>
      <c r="I150">
        <v>35</v>
      </c>
      <c r="J150" s="12">
        <v>305</v>
      </c>
      <c r="K150">
        <v>50.83</v>
      </c>
      <c r="L150" t="s">
        <v>10631</v>
      </c>
    </row>
    <row r="151" spans="1:12" x14ac:dyDescent="0.25">
      <c r="A151">
        <v>90</v>
      </c>
      <c r="B151" s="12">
        <v>90</v>
      </c>
      <c r="C151" t="s">
        <v>401</v>
      </c>
      <c r="D151" s="12">
        <v>30</v>
      </c>
      <c r="E151">
        <v>65</v>
      </c>
      <c r="F151" s="12">
        <v>100</v>
      </c>
      <c r="G151">
        <v>45</v>
      </c>
      <c r="H151" s="12">
        <v>25</v>
      </c>
      <c r="I151">
        <v>40</v>
      </c>
      <c r="J151" s="12">
        <v>305</v>
      </c>
      <c r="K151">
        <v>50.83</v>
      </c>
      <c r="L151" t="s">
        <v>2020</v>
      </c>
    </row>
    <row r="152" spans="1:12" x14ac:dyDescent="0.25">
      <c r="A152">
        <v>238</v>
      </c>
      <c r="B152" s="12">
        <v>238</v>
      </c>
      <c r="C152" t="s">
        <v>563</v>
      </c>
      <c r="D152" s="12">
        <v>45</v>
      </c>
      <c r="E152">
        <v>30</v>
      </c>
      <c r="F152" s="12">
        <v>15</v>
      </c>
      <c r="G152">
        <v>85</v>
      </c>
      <c r="H152" s="12">
        <v>65</v>
      </c>
      <c r="I152">
        <v>65</v>
      </c>
      <c r="J152" s="12">
        <v>305</v>
      </c>
      <c r="K152">
        <v>50.83</v>
      </c>
      <c r="L152" t="s">
        <v>10625</v>
      </c>
    </row>
    <row r="153" spans="1:12" x14ac:dyDescent="0.25">
      <c r="A153">
        <v>318</v>
      </c>
      <c r="B153" s="12">
        <v>318</v>
      </c>
      <c r="C153" t="s">
        <v>653</v>
      </c>
      <c r="D153" s="12">
        <v>45</v>
      </c>
      <c r="E153">
        <v>90</v>
      </c>
      <c r="F153" s="12">
        <v>20</v>
      </c>
      <c r="G153">
        <v>65</v>
      </c>
      <c r="H153" s="12">
        <v>20</v>
      </c>
      <c r="I153">
        <v>65</v>
      </c>
      <c r="J153" s="12">
        <v>305</v>
      </c>
      <c r="K153">
        <v>50.83</v>
      </c>
      <c r="L153" t="s">
        <v>2020</v>
      </c>
    </row>
    <row r="154" spans="1:12" x14ac:dyDescent="0.25">
      <c r="A154">
        <v>322</v>
      </c>
      <c r="B154" s="12">
        <v>322</v>
      </c>
      <c r="C154" t="s">
        <v>658</v>
      </c>
      <c r="D154" s="12">
        <v>60</v>
      </c>
      <c r="E154">
        <v>60</v>
      </c>
      <c r="F154" s="12">
        <v>40</v>
      </c>
      <c r="G154">
        <v>65</v>
      </c>
      <c r="H154" s="12">
        <v>45</v>
      </c>
      <c r="I154">
        <v>35</v>
      </c>
      <c r="J154" s="12">
        <v>305</v>
      </c>
      <c r="K154">
        <v>50.83</v>
      </c>
      <c r="L154" t="s">
        <v>10668</v>
      </c>
    </row>
    <row r="155" spans="1:12" x14ac:dyDescent="0.25">
      <c r="A155">
        <v>532</v>
      </c>
      <c r="B155" s="12">
        <v>532</v>
      </c>
      <c r="C155" t="s">
        <v>898</v>
      </c>
      <c r="D155" s="12">
        <v>75</v>
      </c>
      <c r="E155">
        <v>80</v>
      </c>
      <c r="F155" s="12">
        <v>55</v>
      </c>
      <c r="G155">
        <v>25</v>
      </c>
      <c r="H155" s="12">
        <v>35</v>
      </c>
      <c r="I155">
        <v>35</v>
      </c>
      <c r="J155" s="12">
        <v>305</v>
      </c>
      <c r="K155">
        <v>50.83</v>
      </c>
      <c r="L155" t="s">
        <v>10631</v>
      </c>
    </row>
    <row r="156" spans="1:12" x14ac:dyDescent="0.25">
      <c r="A156">
        <v>580</v>
      </c>
      <c r="B156" s="12">
        <v>580</v>
      </c>
      <c r="C156" t="s">
        <v>947</v>
      </c>
      <c r="D156" s="12">
        <v>62</v>
      </c>
      <c r="E156">
        <v>44</v>
      </c>
      <c r="F156" s="12">
        <v>50</v>
      </c>
      <c r="G156">
        <v>44</v>
      </c>
      <c r="H156" s="12">
        <v>50</v>
      </c>
      <c r="I156">
        <v>55</v>
      </c>
      <c r="J156" s="12">
        <v>305</v>
      </c>
      <c r="K156">
        <v>50.83</v>
      </c>
      <c r="L156" t="s">
        <v>2020</v>
      </c>
    </row>
    <row r="157" spans="1:12" x14ac:dyDescent="0.25">
      <c r="A157">
        <v>582</v>
      </c>
      <c r="B157" s="12">
        <v>582</v>
      </c>
      <c r="C157" t="s">
        <v>949</v>
      </c>
      <c r="D157" s="12">
        <v>36</v>
      </c>
      <c r="E157">
        <v>50</v>
      </c>
      <c r="F157" s="12">
        <v>50</v>
      </c>
      <c r="G157">
        <v>65</v>
      </c>
      <c r="H157" s="12">
        <v>60</v>
      </c>
      <c r="I157">
        <v>44</v>
      </c>
      <c r="J157" s="12">
        <v>305</v>
      </c>
      <c r="K157">
        <v>50.83</v>
      </c>
      <c r="L157" t="s">
        <v>10617</v>
      </c>
    </row>
    <row r="158" spans="1:12" x14ac:dyDescent="0.25">
      <c r="A158">
        <v>597</v>
      </c>
      <c r="B158" s="12">
        <v>597</v>
      </c>
      <c r="C158" t="s">
        <v>964</v>
      </c>
      <c r="D158" s="12">
        <v>44</v>
      </c>
      <c r="E158">
        <v>50</v>
      </c>
      <c r="F158" s="12">
        <v>91</v>
      </c>
      <c r="G158">
        <v>24</v>
      </c>
      <c r="H158" s="12">
        <v>86</v>
      </c>
      <c r="I158">
        <v>10</v>
      </c>
      <c r="J158" s="12">
        <v>305</v>
      </c>
      <c r="K158">
        <v>50.83</v>
      </c>
      <c r="L158" t="s">
        <v>10646</v>
      </c>
    </row>
    <row r="159" spans="1:12" x14ac:dyDescent="0.25">
      <c r="A159">
        <v>613</v>
      </c>
      <c r="B159" s="12">
        <v>613</v>
      </c>
      <c r="C159" t="s">
        <v>980</v>
      </c>
      <c r="D159" s="12">
        <v>55</v>
      </c>
      <c r="E159">
        <v>70</v>
      </c>
      <c r="F159" s="12">
        <v>40</v>
      </c>
      <c r="G159">
        <v>60</v>
      </c>
      <c r="H159" s="12">
        <v>40</v>
      </c>
      <c r="I159">
        <v>40</v>
      </c>
      <c r="J159" s="12">
        <v>305</v>
      </c>
      <c r="K159">
        <v>50.83</v>
      </c>
      <c r="L159" t="s">
        <v>10617</v>
      </c>
    </row>
    <row r="160" spans="1:12" x14ac:dyDescent="0.25">
      <c r="A160">
        <v>616</v>
      </c>
      <c r="B160" s="12">
        <v>616</v>
      </c>
      <c r="C160" t="s">
        <v>983</v>
      </c>
      <c r="D160" s="12">
        <v>50</v>
      </c>
      <c r="E160">
        <v>40</v>
      </c>
      <c r="F160" s="12">
        <v>85</v>
      </c>
      <c r="G160">
        <v>40</v>
      </c>
      <c r="H160" s="12">
        <v>65</v>
      </c>
      <c r="I160">
        <v>25</v>
      </c>
      <c r="J160" s="12">
        <v>305</v>
      </c>
      <c r="K160">
        <v>50.83</v>
      </c>
      <c r="L160" t="s">
        <v>10632</v>
      </c>
    </row>
    <row r="161" spans="1:12" x14ac:dyDescent="0.25">
      <c r="A161">
        <v>747</v>
      </c>
      <c r="B161" s="12">
        <v>747</v>
      </c>
      <c r="C161" t="s">
        <v>1135</v>
      </c>
      <c r="D161" s="12">
        <v>50</v>
      </c>
      <c r="E161">
        <v>53</v>
      </c>
      <c r="F161" s="12">
        <v>62</v>
      </c>
      <c r="G161">
        <v>43</v>
      </c>
      <c r="H161" s="12">
        <v>52</v>
      </c>
      <c r="I161">
        <v>45</v>
      </c>
      <c r="J161" s="12">
        <v>305</v>
      </c>
      <c r="K161">
        <v>50.83</v>
      </c>
      <c r="L161" t="s">
        <v>2020</v>
      </c>
    </row>
    <row r="162" spans="1:12" x14ac:dyDescent="0.25">
      <c r="A162">
        <v>688</v>
      </c>
      <c r="B162" s="12">
        <v>688</v>
      </c>
      <c r="C162" t="s">
        <v>1063</v>
      </c>
      <c r="D162" s="12">
        <v>42</v>
      </c>
      <c r="E162">
        <v>52</v>
      </c>
      <c r="F162" s="12">
        <v>67</v>
      </c>
      <c r="G162">
        <v>39</v>
      </c>
      <c r="H162" s="12">
        <v>56</v>
      </c>
      <c r="I162">
        <v>50</v>
      </c>
      <c r="J162" s="12">
        <v>306</v>
      </c>
      <c r="K162">
        <v>51</v>
      </c>
      <c r="L162" t="s">
        <v>2020</v>
      </c>
    </row>
    <row r="163" spans="1:12" x14ac:dyDescent="0.25">
      <c r="A163">
        <v>653</v>
      </c>
      <c r="B163" s="12">
        <v>653</v>
      </c>
      <c r="C163" t="s">
        <v>1026</v>
      </c>
      <c r="D163" s="12">
        <v>40</v>
      </c>
      <c r="E163">
        <v>45</v>
      </c>
      <c r="F163" s="12">
        <v>40</v>
      </c>
      <c r="G163">
        <v>62</v>
      </c>
      <c r="H163" s="12">
        <v>60</v>
      </c>
      <c r="I163">
        <v>60</v>
      </c>
      <c r="J163" s="12">
        <v>307</v>
      </c>
      <c r="K163">
        <v>51.17</v>
      </c>
      <c r="L163" t="s">
        <v>1300</v>
      </c>
    </row>
    <row r="164" spans="1:12" x14ac:dyDescent="0.25">
      <c r="A164">
        <v>341</v>
      </c>
      <c r="B164" s="12">
        <v>341</v>
      </c>
      <c r="C164" t="s">
        <v>679</v>
      </c>
      <c r="D164" s="12">
        <v>43</v>
      </c>
      <c r="E164">
        <v>80</v>
      </c>
      <c r="F164" s="12">
        <v>65</v>
      </c>
      <c r="G164">
        <v>50</v>
      </c>
      <c r="H164" s="12">
        <v>35</v>
      </c>
      <c r="I164">
        <v>35</v>
      </c>
      <c r="J164" s="12">
        <v>308</v>
      </c>
      <c r="K164">
        <v>51.33</v>
      </c>
      <c r="L164" t="s">
        <v>2020</v>
      </c>
    </row>
    <row r="165" spans="1:12" x14ac:dyDescent="0.25">
      <c r="A165">
        <v>495</v>
      </c>
      <c r="B165" s="12">
        <v>495</v>
      </c>
      <c r="C165" t="s">
        <v>860</v>
      </c>
      <c r="D165" s="12">
        <v>45</v>
      </c>
      <c r="E165">
        <v>45</v>
      </c>
      <c r="F165" s="12">
        <v>55</v>
      </c>
      <c r="G165">
        <v>45</v>
      </c>
      <c r="H165" s="12">
        <v>55</v>
      </c>
      <c r="I165">
        <v>63</v>
      </c>
      <c r="J165" s="12">
        <v>308</v>
      </c>
      <c r="K165">
        <v>51.33</v>
      </c>
      <c r="L165" t="s">
        <v>1300</v>
      </c>
    </row>
    <row r="166" spans="1:12" x14ac:dyDescent="0.25">
      <c r="A166">
        <v>498</v>
      </c>
      <c r="B166" s="12">
        <v>498</v>
      </c>
      <c r="C166" t="s">
        <v>863</v>
      </c>
      <c r="D166" s="12">
        <v>65</v>
      </c>
      <c r="E166">
        <v>63</v>
      </c>
      <c r="F166" s="12">
        <v>45</v>
      </c>
      <c r="G166">
        <v>45</v>
      </c>
      <c r="H166" s="12">
        <v>45</v>
      </c>
      <c r="I166">
        <v>45</v>
      </c>
      <c r="J166" s="12">
        <v>308</v>
      </c>
      <c r="K166">
        <v>51.33</v>
      </c>
      <c r="L166" t="s">
        <v>1300</v>
      </c>
    </row>
    <row r="167" spans="1:12" x14ac:dyDescent="0.25">
      <c r="A167">
        <v>501</v>
      </c>
      <c r="B167" s="12">
        <v>501</v>
      </c>
      <c r="C167" t="s">
        <v>866</v>
      </c>
      <c r="D167" s="12">
        <v>55</v>
      </c>
      <c r="E167">
        <v>55</v>
      </c>
      <c r="F167" s="12">
        <v>45</v>
      </c>
      <c r="G167">
        <v>63</v>
      </c>
      <c r="H167" s="12">
        <v>45</v>
      </c>
      <c r="I167">
        <v>45</v>
      </c>
      <c r="J167" s="12">
        <v>308</v>
      </c>
      <c r="K167">
        <v>51.33</v>
      </c>
      <c r="L167" t="s">
        <v>1300</v>
      </c>
    </row>
    <row r="168" spans="1:12" x14ac:dyDescent="0.25">
      <c r="A168">
        <v>4</v>
      </c>
      <c r="B168" s="12">
        <v>4</v>
      </c>
      <c r="C168" t="s">
        <v>292</v>
      </c>
      <c r="D168" s="12">
        <v>39</v>
      </c>
      <c r="E168">
        <v>52</v>
      </c>
      <c r="F168" s="12">
        <v>43</v>
      </c>
      <c r="G168">
        <v>60</v>
      </c>
      <c r="H168" s="12">
        <v>50</v>
      </c>
      <c r="I168">
        <v>65</v>
      </c>
      <c r="J168" s="12">
        <v>309</v>
      </c>
      <c r="K168">
        <v>51.5</v>
      </c>
      <c r="L168" t="s">
        <v>1300</v>
      </c>
    </row>
    <row r="169" spans="1:12" x14ac:dyDescent="0.25">
      <c r="A169">
        <v>155</v>
      </c>
      <c r="B169" s="12">
        <v>155</v>
      </c>
      <c r="C169" t="s">
        <v>475</v>
      </c>
      <c r="D169" s="12">
        <v>39</v>
      </c>
      <c r="E169">
        <v>52</v>
      </c>
      <c r="F169" s="12">
        <v>43</v>
      </c>
      <c r="G169">
        <v>60</v>
      </c>
      <c r="H169" s="12">
        <v>50</v>
      </c>
      <c r="I169">
        <v>65</v>
      </c>
      <c r="J169" s="12">
        <v>309</v>
      </c>
      <c r="K169">
        <v>51.5</v>
      </c>
      <c r="L169" t="s">
        <v>1300</v>
      </c>
    </row>
    <row r="170" spans="1:12" x14ac:dyDescent="0.25">
      <c r="A170">
        <v>390</v>
      </c>
      <c r="B170" s="12">
        <v>390</v>
      </c>
      <c r="C170" t="s">
        <v>741</v>
      </c>
      <c r="D170" s="12">
        <v>44</v>
      </c>
      <c r="E170">
        <v>58</v>
      </c>
      <c r="F170" s="12">
        <v>44</v>
      </c>
      <c r="G170">
        <v>58</v>
      </c>
      <c r="H170" s="12">
        <v>44</v>
      </c>
      <c r="I170">
        <v>61</v>
      </c>
      <c r="J170" s="12">
        <v>309</v>
      </c>
      <c r="K170">
        <v>51.5</v>
      </c>
      <c r="L170" t="s">
        <v>1300</v>
      </c>
    </row>
    <row r="171" spans="1:12" x14ac:dyDescent="0.25">
      <c r="A171">
        <v>708</v>
      </c>
      <c r="B171" s="12">
        <v>708</v>
      </c>
      <c r="C171" t="s">
        <v>1083</v>
      </c>
      <c r="D171" s="12">
        <v>43</v>
      </c>
      <c r="E171">
        <v>70</v>
      </c>
      <c r="F171" s="12">
        <v>48</v>
      </c>
      <c r="G171">
        <v>50</v>
      </c>
      <c r="H171" s="12">
        <v>60</v>
      </c>
      <c r="I171">
        <v>38</v>
      </c>
      <c r="J171" s="12">
        <v>309</v>
      </c>
      <c r="K171">
        <v>51.5</v>
      </c>
      <c r="L171" t="s">
        <v>10638</v>
      </c>
    </row>
    <row r="172" spans="1:12" x14ac:dyDescent="0.25">
      <c r="A172">
        <v>63</v>
      </c>
      <c r="B172" s="12">
        <v>63</v>
      </c>
      <c r="C172" t="s">
        <v>367</v>
      </c>
      <c r="D172" s="12">
        <v>25</v>
      </c>
      <c r="E172">
        <v>20</v>
      </c>
      <c r="F172" s="12">
        <v>15</v>
      </c>
      <c r="G172">
        <v>105</v>
      </c>
      <c r="H172" s="12">
        <v>55</v>
      </c>
      <c r="I172">
        <v>90</v>
      </c>
      <c r="J172" s="12">
        <v>310</v>
      </c>
      <c r="K172">
        <v>51.67</v>
      </c>
      <c r="L172" t="s">
        <v>10642</v>
      </c>
    </row>
    <row r="173" spans="1:12" x14ac:dyDescent="0.25">
      <c r="A173">
        <v>84</v>
      </c>
      <c r="B173" s="12">
        <v>84</v>
      </c>
      <c r="C173" t="s">
        <v>393</v>
      </c>
      <c r="D173" s="12">
        <v>35</v>
      </c>
      <c r="E173">
        <v>85</v>
      </c>
      <c r="F173" s="12">
        <v>45</v>
      </c>
      <c r="G173">
        <v>35</v>
      </c>
      <c r="H173" s="12">
        <v>35</v>
      </c>
      <c r="I173">
        <v>75</v>
      </c>
      <c r="J173" s="12">
        <v>310</v>
      </c>
      <c r="K173">
        <v>51.67</v>
      </c>
      <c r="L173" t="s">
        <v>10649</v>
      </c>
    </row>
    <row r="174" spans="1:12" x14ac:dyDescent="0.25">
      <c r="A174">
        <v>92</v>
      </c>
      <c r="B174" s="12">
        <v>92</v>
      </c>
      <c r="C174" t="s">
        <v>403</v>
      </c>
      <c r="D174" s="12">
        <v>30</v>
      </c>
      <c r="E174">
        <v>35</v>
      </c>
      <c r="F174" s="12">
        <v>30</v>
      </c>
      <c r="G174">
        <v>100</v>
      </c>
      <c r="H174" s="12">
        <v>35</v>
      </c>
      <c r="I174">
        <v>80</v>
      </c>
      <c r="J174" s="12">
        <v>310</v>
      </c>
      <c r="K174">
        <v>51.67</v>
      </c>
      <c r="L174" t="s">
        <v>10638</v>
      </c>
    </row>
    <row r="175" spans="1:12" x14ac:dyDescent="0.25">
      <c r="A175">
        <v>252</v>
      </c>
      <c r="B175" s="12">
        <v>252</v>
      </c>
      <c r="C175" t="s">
        <v>578</v>
      </c>
      <c r="D175" s="12">
        <v>40</v>
      </c>
      <c r="E175">
        <v>45</v>
      </c>
      <c r="F175" s="12">
        <v>35</v>
      </c>
      <c r="G175">
        <v>65</v>
      </c>
      <c r="H175" s="12">
        <v>55</v>
      </c>
      <c r="I175">
        <v>70</v>
      </c>
      <c r="J175" s="12">
        <v>310</v>
      </c>
      <c r="K175">
        <v>51.67</v>
      </c>
      <c r="L175" t="s">
        <v>1300</v>
      </c>
    </row>
    <row r="176" spans="1:12" x14ac:dyDescent="0.25">
      <c r="A176">
        <v>255</v>
      </c>
      <c r="B176" s="12">
        <v>255</v>
      </c>
      <c r="C176" t="s">
        <v>582</v>
      </c>
      <c r="D176" s="12">
        <v>45</v>
      </c>
      <c r="E176">
        <v>60</v>
      </c>
      <c r="F176" s="12">
        <v>40</v>
      </c>
      <c r="G176">
        <v>70</v>
      </c>
      <c r="H176" s="12">
        <v>50</v>
      </c>
      <c r="I176">
        <v>45</v>
      </c>
      <c r="J176" s="12">
        <v>310</v>
      </c>
      <c r="K176">
        <v>51.67</v>
      </c>
      <c r="L176" t="s">
        <v>1300</v>
      </c>
    </row>
    <row r="177" spans="1:12" x14ac:dyDescent="0.25">
      <c r="A177">
        <v>258</v>
      </c>
      <c r="B177" s="12">
        <v>258</v>
      </c>
      <c r="C177" t="s">
        <v>586</v>
      </c>
      <c r="D177" s="12">
        <v>50</v>
      </c>
      <c r="E177">
        <v>70</v>
      </c>
      <c r="F177" s="12">
        <v>50</v>
      </c>
      <c r="G177">
        <v>50</v>
      </c>
      <c r="H177" s="12">
        <v>50</v>
      </c>
      <c r="I177">
        <v>40</v>
      </c>
      <c r="J177" s="12">
        <v>310</v>
      </c>
      <c r="K177">
        <v>51.67</v>
      </c>
      <c r="L177" t="s">
        <v>1300</v>
      </c>
    </row>
    <row r="178" spans="1:12" x14ac:dyDescent="0.25">
      <c r="A178">
        <v>333</v>
      </c>
      <c r="B178" s="12">
        <v>333</v>
      </c>
      <c r="C178" t="s">
        <v>670</v>
      </c>
      <c r="D178" s="12">
        <v>45</v>
      </c>
      <c r="E178">
        <v>40</v>
      </c>
      <c r="F178" s="12">
        <v>60</v>
      </c>
      <c r="G178">
        <v>40</v>
      </c>
      <c r="H178" s="12">
        <v>75</v>
      </c>
      <c r="I178">
        <v>50</v>
      </c>
      <c r="J178" s="12">
        <v>310</v>
      </c>
      <c r="K178">
        <v>51.67</v>
      </c>
      <c r="L178" t="s">
        <v>10649</v>
      </c>
    </row>
    <row r="179" spans="1:12" x14ac:dyDescent="0.25">
      <c r="A179">
        <v>431</v>
      </c>
      <c r="B179" s="12">
        <v>431</v>
      </c>
      <c r="C179" t="s">
        <v>785</v>
      </c>
      <c r="D179" s="12">
        <v>49</v>
      </c>
      <c r="E179">
        <v>55</v>
      </c>
      <c r="F179" s="12">
        <v>42</v>
      </c>
      <c r="G179">
        <v>42</v>
      </c>
      <c r="H179" s="12">
        <v>37</v>
      </c>
      <c r="I179">
        <v>85</v>
      </c>
      <c r="J179" s="12">
        <v>310</v>
      </c>
      <c r="K179">
        <v>51.67</v>
      </c>
      <c r="L179" t="s">
        <v>10635</v>
      </c>
    </row>
    <row r="180" spans="1:12" x14ac:dyDescent="0.25">
      <c r="A180">
        <v>439</v>
      </c>
      <c r="B180" s="12">
        <v>439</v>
      </c>
      <c r="C180" t="s">
        <v>793</v>
      </c>
      <c r="D180" s="12">
        <v>20</v>
      </c>
      <c r="E180">
        <v>25</v>
      </c>
      <c r="F180" s="12">
        <v>45</v>
      </c>
      <c r="G180">
        <v>70</v>
      </c>
      <c r="H180" s="12">
        <v>90</v>
      </c>
      <c r="I180">
        <v>60</v>
      </c>
      <c r="J180" s="12">
        <v>310</v>
      </c>
      <c r="K180">
        <v>51.67</v>
      </c>
      <c r="L180" t="s">
        <v>10625</v>
      </c>
    </row>
    <row r="181" spans="1:12" x14ac:dyDescent="0.25">
      <c r="A181">
        <v>540</v>
      </c>
      <c r="B181" s="12">
        <v>540</v>
      </c>
      <c r="C181" t="s">
        <v>906</v>
      </c>
      <c r="D181" s="12">
        <v>45</v>
      </c>
      <c r="E181">
        <v>53</v>
      </c>
      <c r="F181" s="12">
        <v>70</v>
      </c>
      <c r="G181">
        <v>40</v>
      </c>
      <c r="H181" s="12">
        <v>60</v>
      </c>
      <c r="I181">
        <v>42</v>
      </c>
      <c r="J181" s="12">
        <v>310</v>
      </c>
      <c r="K181">
        <v>51.67</v>
      </c>
      <c r="L181" t="s">
        <v>10607</v>
      </c>
    </row>
    <row r="182" spans="1:12" x14ac:dyDescent="0.25">
      <c r="A182">
        <v>650</v>
      </c>
      <c r="B182" s="12">
        <v>650</v>
      </c>
      <c r="C182" t="s">
        <v>1023</v>
      </c>
      <c r="D182" s="12">
        <v>56</v>
      </c>
      <c r="E182">
        <v>61</v>
      </c>
      <c r="F182" s="12">
        <v>65</v>
      </c>
      <c r="G182">
        <v>48</v>
      </c>
      <c r="H182" s="12">
        <v>45</v>
      </c>
      <c r="I182">
        <v>38</v>
      </c>
      <c r="J182" s="12">
        <v>313</v>
      </c>
      <c r="K182">
        <v>52.17</v>
      </c>
      <c r="L182" t="s">
        <v>1300</v>
      </c>
    </row>
    <row r="183" spans="1:12" x14ac:dyDescent="0.25">
      <c r="A183">
        <v>7</v>
      </c>
      <c r="B183" s="12">
        <v>7</v>
      </c>
      <c r="C183" t="s">
        <v>297</v>
      </c>
      <c r="D183" s="12">
        <v>44</v>
      </c>
      <c r="E183">
        <v>48</v>
      </c>
      <c r="F183" s="12">
        <v>65</v>
      </c>
      <c r="G183">
        <v>50</v>
      </c>
      <c r="H183" s="12">
        <v>64</v>
      </c>
      <c r="I183">
        <v>43</v>
      </c>
      <c r="J183" s="12">
        <v>314</v>
      </c>
      <c r="K183">
        <v>52.33</v>
      </c>
      <c r="L183" t="s">
        <v>1300</v>
      </c>
    </row>
    <row r="184" spans="1:12" x14ac:dyDescent="0.25">
      <c r="A184">
        <v>158</v>
      </c>
      <c r="B184" s="12">
        <v>158</v>
      </c>
      <c r="C184" t="s">
        <v>478</v>
      </c>
      <c r="D184" s="12">
        <v>50</v>
      </c>
      <c r="E184">
        <v>65</v>
      </c>
      <c r="F184" s="12">
        <v>64</v>
      </c>
      <c r="G184">
        <v>44</v>
      </c>
      <c r="H184" s="12">
        <v>48</v>
      </c>
      <c r="I184">
        <v>43</v>
      </c>
      <c r="J184" s="12">
        <v>314</v>
      </c>
      <c r="K184">
        <v>52.33</v>
      </c>
      <c r="L184" t="s">
        <v>1300</v>
      </c>
    </row>
    <row r="185" spans="1:12" x14ac:dyDescent="0.25">
      <c r="A185">
        <v>393</v>
      </c>
      <c r="B185" s="12">
        <v>393</v>
      </c>
      <c r="C185" t="s">
        <v>744</v>
      </c>
      <c r="D185" s="12">
        <v>53</v>
      </c>
      <c r="E185">
        <v>51</v>
      </c>
      <c r="F185" s="12">
        <v>53</v>
      </c>
      <c r="G185">
        <v>61</v>
      </c>
      <c r="H185" s="12">
        <v>56</v>
      </c>
      <c r="I185">
        <v>40</v>
      </c>
      <c r="J185" s="12">
        <v>314</v>
      </c>
      <c r="K185">
        <v>52.33</v>
      </c>
      <c r="L185" t="s">
        <v>1300</v>
      </c>
    </row>
    <row r="186" spans="1:12" x14ac:dyDescent="0.25">
      <c r="A186">
        <v>656</v>
      </c>
      <c r="B186" s="12">
        <v>656</v>
      </c>
      <c r="C186" t="s">
        <v>1029</v>
      </c>
      <c r="D186" s="12">
        <v>41</v>
      </c>
      <c r="E186">
        <v>56</v>
      </c>
      <c r="F186" s="12">
        <v>40</v>
      </c>
      <c r="G186">
        <v>62</v>
      </c>
      <c r="H186" s="12">
        <v>44</v>
      </c>
      <c r="I186">
        <v>71</v>
      </c>
      <c r="J186" s="12">
        <v>314</v>
      </c>
      <c r="K186">
        <v>52.33</v>
      </c>
      <c r="L186" t="s">
        <v>1300</v>
      </c>
    </row>
    <row r="187" spans="1:12" x14ac:dyDescent="0.25">
      <c r="A187">
        <v>79</v>
      </c>
      <c r="B187" s="12">
        <v>79</v>
      </c>
      <c r="C187" t="s">
        <v>387</v>
      </c>
      <c r="D187" s="12">
        <v>90</v>
      </c>
      <c r="E187">
        <v>65</v>
      </c>
      <c r="F187" s="12">
        <v>65</v>
      </c>
      <c r="G187">
        <v>40</v>
      </c>
      <c r="H187" s="12">
        <v>40</v>
      </c>
      <c r="I187">
        <v>15</v>
      </c>
      <c r="J187" s="12">
        <v>315</v>
      </c>
      <c r="K187">
        <v>52.5</v>
      </c>
      <c r="L187" t="s">
        <v>2020</v>
      </c>
    </row>
    <row r="188" spans="1:12" x14ac:dyDescent="0.25">
      <c r="A188">
        <v>554</v>
      </c>
      <c r="B188" s="12">
        <v>554</v>
      </c>
      <c r="C188" t="s">
        <v>920</v>
      </c>
      <c r="D188" s="12">
        <v>70</v>
      </c>
      <c r="E188">
        <v>90</v>
      </c>
      <c r="F188" s="12">
        <v>45</v>
      </c>
      <c r="G188">
        <v>15</v>
      </c>
      <c r="H188" s="12">
        <v>45</v>
      </c>
      <c r="I188">
        <v>50</v>
      </c>
      <c r="J188" s="12">
        <v>315</v>
      </c>
      <c r="K188">
        <v>52.5</v>
      </c>
      <c r="L188" t="s">
        <v>10668</v>
      </c>
    </row>
    <row r="189" spans="1:12" x14ac:dyDescent="0.25">
      <c r="A189">
        <v>588</v>
      </c>
      <c r="B189" s="12">
        <v>588</v>
      </c>
      <c r="C189" t="s">
        <v>955</v>
      </c>
      <c r="D189" s="12">
        <v>50</v>
      </c>
      <c r="E189">
        <v>75</v>
      </c>
      <c r="F189" s="12">
        <v>45</v>
      </c>
      <c r="G189">
        <v>40</v>
      </c>
      <c r="H189" s="12">
        <v>45</v>
      </c>
      <c r="I189">
        <v>60</v>
      </c>
      <c r="J189" s="12">
        <v>315</v>
      </c>
      <c r="K189">
        <v>52.5</v>
      </c>
      <c r="L189" t="s">
        <v>10632</v>
      </c>
    </row>
    <row r="190" spans="1:12" x14ac:dyDescent="0.25">
      <c r="A190">
        <v>511</v>
      </c>
      <c r="B190" s="12">
        <v>511</v>
      </c>
      <c r="C190" t="s">
        <v>876</v>
      </c>
      <c r="D190" s="12">
        <v>50</v>
      </c>
      <c r="E190">
        <v>53</v>
      </c>
      <c r="F190" s="12">
        <v>48</v>
      </c>
      <c r="G190">
        <v>53</v>
      </c>
      <c r="H190" s="12">
        <v>48</v>
      </c>
      <c r="I190">
        <v>64</v>
      </c>
      <c r="J190" s="12">
        <v>316</v>
      </c>
      <c r="K190">
        <v>52.67</v>
      </c>
      <c r="L190" t="s">
        <v>10630</v>
      </c>
    </row>
    <row r="191" spans="1:12" x14ac:dyDescent="0.25">
      <c r="A191">
        <v>513</v>
      </c>
      <c r="B191" s="12">
        <v>513</v>
      </c>
      <c r="C191" t="s">
        <v>878</v>
      </c>
      <c r="D191" s="12">
        <v>50</v>
      </c>
      <c r="E191">
        <v>53</v>
      </c>
      <c r="F191" s="12">
        <v>48</v>
      </c>
      <c r="G191">
        <v>53</v>
      </c>
      <c r="H191" s="12">
        <v>48</v>
      </c>
      <c r="I191">
        <v>64</v>
      </c>
      <c r="J191" s="12">
        <v>316</v>
      </c>
      <c r="K191">
        <v>52.67</v>
      </c>
      <c r="L191" t="s">
        <v>10668</v>
      </c>
    </row>
    <row r="192" spans="1:12" x14ac:dyDescent="0.25">
      <c r="A192">
        <v>515</v>
      </c>
      <c r="B192" s="12">
        <v>515</v>
      </c>
      <c r="C192" t="s">
        <v>880</v>
      </c>
      <c r="D192" s="12">
        <v>50</v>
      </c>
      <c r="E192">
        <v>53</v>
      </c>
      <c r="F192" s="12">
        <v>48</v>
      </c>
      <c r="G192">
        <v>53</v>
      </c>
      <c r="H192" s="12">
        <v>48</v>
      </c>
      <c r="I192">
        <v>64</v>
      </c>
      <c r="J192" s="12">
        <v>316</v>
      </c>
      <c r="K192">
        <v>52.67</v>
      </c>
      <c r="L192" t="s">
        <v>2020</v>
      </c>
    </row>
    <row r="193" spans="1:12" x14ac:dyDescent="0.25">
      <c r="A193">
        <v>1</v>
      </c>
      <c r="B193" s="12">
        <v>1</v>
      </c>
      <c r="C193" t="s">
        <v>288</v>
      </c>
      <c r="D193" s="12">
        <v>45</v>
      </c>
      <c r="E193">
        <v>49</v>
      </c>
      <c r="F193" s="12">
        <v>49</v>
      </c>
      <c r="G193">
        <v>65</v>
      </c>
      <c r="H193" s="12">
        <v>65</v>
      </c>
      <c r="I193">
        <v>45</v>
      </c>
      <c r="J193" s="12">
        <v>318</v>
      </c>
      <c r="K193">
        <v>53</v>
      </c>
      <c r="L193" t="s">
        <v>1300</v>
      </c>
    </row>
    <row r="194" spans="1:12" x14ac:dyDescent="0.25">
      <c r="A194">
        <v>152</v>
      </c>
      <c r="B194" s="12">
        <v>152</v>
      </c>
      <c r="C194" t="s">
        <v>472</v>
      </c>
      <c r="D194" s="12">
        <v>45</v>
      </c>
      <c r="E194">
        <v>49</v>
      </c>
      <c r="F194" s="12">
        <v>65</v>
      </c>
      <c r="G194">
        <v>49</v>
      </c>
      <c r="H194" s="12">
        <v>65</v>
      </c>
      <c r="I194">
        <v>45</v>
      </c>
      <c r="J194" s="12">
        <v>318</v>
      </c>
      <c r="K194">
        <v>53</v>
      </c>
      <c r="L194" t="s">
        <v>1300</v>
      </c>
    </row>
    <row r="195" spans="1:12" x14ac:dyDescent="0.25">
      <c r="A195">
        <v>387</v>
      </c>
      <c r="B195" s="12">
        <v>387</v>
      </c>
      <c r="C195" t="s">
        <v>738</v>
      </c>
      <c r="D195" s="12">
        <v>55</v>
      </c>
      <c r="E195">
        <v>68</v>
      </c>
      <c r="F195" s="12">
        <v>64</v>
      </c>
      <c r="G195">
        <v>45</v>
      </c>
      <c r="H195" s="12">
        <v>55</v>
      </c>
      <c r="I195">
        <v>31</v>
      </c>
      <c r="J195" s="12">
        <v>318</v>
      </c>
      <c r="K195">
        <v>53</v>
      </c>
      <c r="L195" t="s">
        <v>1300</v>
      </c>
    </row>
    <row r="196" spans="1:12" x14ac:dyDescent="0.25">
      <c r="A196">
        <v>595</v>
      </c>
      <c r="B196" s="12">
        <v>595</v>
      </c>
      <c r="C196" t="s">
        <v>962</v>
      </c>
      <c r="D196" s="12">
        <v>50</v>
      </c>
      <c r="E196">
        <v>47</v>
      </c>
      <c r="F196" s="12">
        <v>50</v>
      </c>
      <c r="G196">
        <v>57</v>
      </c>
      <c r="H196" s="12">
        <v>50</v>
      </c>
      <c r="I196">
        <v>65</v>
      </c>
      <c r="J196" s="12">
        <v>319</v>
      </c>
      <c r="K196">
        <v>53.17</v>
      </c>
      <c r="L196" t="s">
        <v>10637</v>
      </c>
    </row>
    <row r="197" spans="1:12" x14ac:dyDescent="0.25">
      <c r="A197">
        <v>25</v>
      </c>
      <c r="B197" s="12">
        <v>25</v>
      </c>
      <c r="C197" t="s">
        <v>320</v>
      </c>
      <c r="D197" s="12">
        <v>35</v>
      </c>
      <c r="E197">
        <v>55</v>
      </c>
      <c r="F197" s="12">
        <v>40</v>
      </c>
      <c r="G197">
        <v>50</v>
      </c>
      <c r="H197" s="12">
        <v>50</v>
      </c>
      <c r="I197">
        <v>90</v>
      </c>
      <c r="J197" s="12">
        <v>320</v>
      </c>
      <c r="K197">
        <v>53.33</v>
      </c>
      <c r="L197" t="s">
        <v>10615</v>
      </c>
    </row>
    <row r="198" spans="1:12" x14ac:dyDescent="0.25">
      <c r="A198">
        <v>43</v>
      </c>
      <c r="B198" s="12">
        <v>43</v>
      </c>
      <c r="C198" t="s">
        <v>343</v>
      </c>
      <c r="D198" s="12">
        <v>45</v>
      </c>
      <c r="E198">
        <v>50</v>
      </c>
      <c r="F198" s="12">
        <v>55</v>
      </c>
      <c r="G198">
        <v>75</v>
      </c>
      <c r="H198" s="12">
        <v>65</v>
      </c>
      <c r="I198">
        <v>30</v>
      </c>
      <c r="J198" s="12">
        <v>320</v>
      </c>
      <c r="K198">
        <v>53.33</v>
      </c>
      <c r="L198" t="s">
        <v>10630</v>
      </c>
    </row>
    <row r="199" spans="1:12" x14ac:dyDescent="0.25">
      <c r="A199">
        <v>54</v>
      </c>
      <c r="B199" s="12">
        <v>54</v>
      </c>
      <c r="C199" t="s">
        <v>358</v>
      </c>
      <c r="D199" s="12">
        <v>50</v>
      </c>
      <c r="E199">
        <v>52</v>
      </c>
      <c r="F199" s="12">
        <v>48</v>
      </c>
      <c r="G199">
        <v>65</v>
      </c>
      <c r="H199" s="12">
        <v>50</v>
      </c>
      <c r="I199">
        <v>55</v>
      </c>
      <c r="J199" s="12">
        <v>320</v>
      </c>
      <c r="K199">
        <v>53.33</v>
      </c>
      <c r="L199" t="s">
        <v>2020</v>
      </c>
    </row>
    <row r="200" spans="1:12" x14ac:dyDescent="0.25">
      <c r="A200">
        <v>104</v>
      </c>
      <c r="B200" s="12">
        <v>104</v>
      </c>
      <c r="C200" t="s">
        <v>417</v>
      </c>
      <c r="D200" s="12">
        <v>50</v>
      </c>
      <c r="E200">
        <v>50</v>
      </c>
      <c r="F200" s="12">
        <v>95</v>
      </c>
      <c r="G200">
        <v>40</v>
      </c>
      <c r="H200" s="12">
        <v>50</v>
      </c>
      <c r="I200">
        <v>35</v>
      </c>
      <c r="J200" s="12">
        <v>320</v>
      </c>
      <c r="K200">
        <v>53.33</v>
      </c>
      <c r="L200" t="s">
        <v>10616</v>
      </c>
    </row>
    <row r="201" spans="1:12" x14ac:dyDescent="0.25">
      <c r="A201">
        <v>118</v>
      </c>
      <c r="B201" s="12">
        <v>118</v>
      </c>
      <c r="C201" t="s">
        <v>433</v>
      </c>
      <c r="D201" s="12">
        <v>45</v>
      </c>
      <c r="E201">
        <v>67</v>
      </c>
      <c r="F201" s="12">
        <v>60</v>
      </c>
      <c r="G201">
        <v>35</v>
      </c>
      <c r="H201" s="12">
        <v>50</v>
      </c>
      <c r="I201">
        <v>63</v>
      </c>
      <c r="J201" s="12">
        <v>320</v>
      </c>
      <c r="K201">
        <v>53.33</v>
      </c>
      <c r="L201" t="s">
        <v>2020</v>
      </c>
    </row>
    <row r="202" spans="1:12" x14ac:dyDescent="0.25">
      <c r="A202">
        <v>177</v>
      </c>
      <c r="B202" s="12">
        <v>177</v>
      </c>
      <c r="C202" t="s">
        <v>497</v>
      </c>
      <c r="D202" s="12">
        <v>40</v>
      </c>
      <c r="E202">
        <v>50</v>
      </c>
      <c r="F202" s="12">
        <v>45</v>
      </c>
      <c r="G202">
        <v>70</v>
      </c>
      <c r="H202" s="12">
        <v>45</v>
      </c>
      <c r="I202">
        <v>70</v>
      </c>
      <c r="J202" s="12">
        <v>320</v>
      </c>
      <c r="K202">
        <v>53.33</v>
      </c>
      <c r="L202" t="s">
        <v>10649</v>
      </c>
    </row>
    <row r="203" spans="1:12" x14ac:dyDescent="0.25">
      <c r="A203">
        <v>610</v>
      </c>
      <c r="B203" s="12">
        <v>610</v>
      </c>
      <c r="C203" t="s">
        <v>977</v>
      </c>
      <c r="D203" s="12">
        <v>46</v>
      </c>
      <c r="E203">
        <v>87</v>
      </c>
      <c r="F203" s="12">
        <v>60</v>
      </c>
      <c r="G203">
        <v>30</v>
      </c>
      <c r="H203" s="12">
        <v>40</v>
      </c>
      <c r="I203">
        <v>57</v>
      </c>
      <c r="J203" s="12">
        <v>320</v>
      </c>
      <c r="K203">
        <v>53.33</v>
      </c>
      <c r="L203" t="s">
        <v>10645</v>
      </c>
    </row>
    <row r="204" spans="1:12" x14ac:dyDescent="0.25">
      <c r="A204">
        <v>690</v>
      </c>
      <c r="B204" s="12">
        <v>690</v>
      </c>
      <c r="C204" t="s">
        <v>1065</v>
      </c>
      <c r="D204" s="12">
        <v>50</v>
      </c>
      <c r="E204">
        <v>60</v>
      </c>
      <c r="F204" s="12">
        <v>60</v>
      </c>
      <c r="G204">
        <v>60</v>
      </c>
      <c r="H204" s="12">
        <v>60</v>
      </c>
      <c r="I204">
        <v>30</v>
      </c>
      <c r="J204" s="12">
        <v>320</v>
      </c>
      <c r="K204">
        <v>53.33</v>
      </c>
      <c r="L204" t="s">
        <v>2020</v>
      </c>
    </row>
    <row r="205" spans="1:12" x14ac:dyDescent="0.25">
      <c r="A205">
        <v>722</v>
      </c>
      <c r="B205" s="12">
        <v>722</v>
      </c>
      <c r="C205" t="s">
        <v>1107</v>
      </c>
      <c r="D205" s="12">
        <v>68</v>
      </c>
      <c r="E205">
        <v>55</v>
      </c>
      <c r="F205" s="12">
        <v>55</v>
      </c>
      <c r="G205">
        <v>50</v>
      </c>
      <c r="H205" s="12">
        <v>50</v>
      </c>
      <c r="I205">
        <v>42</v>
      </c>
      <c r="J205" s="12">
        <v>320</v>
      </c>
      <c r="K205">
        <v>53.33</v>
      </c>
      <c r="L205" t="s">
        <v>1300</v>
      </c>
    </row>
    <row r="206" spans="1:12" x14ac:dyDescent="0.25">
      <c r="A206">
        <v>725</v>
      </c>
      <c r="B206" s="12">
        <v>725</v>
      </c>
      <c r="C206" t="s">
        <v>1110</v>
      </c>
      <c r="D206" s="12">
        <v>45</v>
      </c>
      <c r="E206">
        <v>65</v>
      </c>
      <c r="F206" s="12">
        <v>40</v>
      </c>
      <c r="G206">
        <v>60</v>
      </c>
      <c r="H206" s="12">
        <v>40</v>
      </c>
      <c r="I206">
        <v>70</v>
      </c>
      <c r="J206" s="12">
        <v>320</v>
      </c>
      <c r="K206">
        <v>53.33</v>
      </c>
      <c r="L206" t="s">
        <v>1300</v>
      </c>
    </row>
    <row r="207" spans="1:12" x14ac:dyDescent="0.25">
      <c r="A207">
        <v>728</v>
      </c>
      <c r="B207" s="12">
        <v>728</v>
      </c>
      <c r="C207" t="s">
        <v>1113</v>
      </c>
      <c r="D207" s="12">
        <v>50</v>
      </c>
      <c r="E207">
        <v>54</v>
      </c>
      <c r="F207" s="12">
        <v>54</v>
      </c>
      <c r="G207">
        <v>66</v>
      </c>
      <c r="H207" s="12">
        <v>56</v>
      </c>
      <c r="I207">
        <v>40</v>
      </c>
      <c r="J207" s="12">
        <v>320</v>
      </c>
      <c r="K207">
        <v>53.33</v>
      </c>
      <c r="L207" t="s">
        <v>1300</v>
      </c>
    </row>
    <row r="208" spans="1:12" x14ac:dyDescent="0.25">
      <c r="A208">
        <v>757</v>
      </c>
      <c r="B208" s="12">
        <v>757</v>
      </c>
      <c r="C208" t="s">
        <v>1145</v>
      </c>
      <c r="D208" s="12">
        <v>48</v>
      </c>
      <c r="E208">
        <v>44</v>
      </c>
      <c r="F208" s="12">
        <v>40</v>
      </c>
      <c r="G208">
        <v>71</v>
      </c>
      <c r="H208" s="12">
        <v>40</v>
      </c>
      <c r="I208">
        <v>77</v>
      </c>
      <c r="J208" s="12">
        <v>320</v>
      </c>
      <c r="K208">
        <v>53.33</v>
      </c>
      <c r="L208" t="s">
        <v>10668</v>
      </c>
    </row>
    <row r="209" spans="1:12" x14ac:dyDescent="0.25">
      <c r="A209">
        <v>769</v>
      </c>
      <c r="B209" s="12">
        <v>769</v>
      </c>
      <c r="C209" t="s">
        <v>1157</v>
      </c>
      <c r="D209" s="12">
        <v>55</v>
      </c>
      <c r="E209">
        <v>55</v>
      </c>
      <c r="F209" s="12">
        <v>80</v>
      </c>
      <c r="G209">
        <v>70</v>
      </c>
      <c r="H209" s="12">
        <v>45</v>
      </c>
      <c r="I209">
        <v>15</v>
      </c>
      <c r="J209" s="12">
        <v>320</v>
      </c>
      <c r="K209">
        <v>53.33</v>
      </c>
      <c r="L209" t="s">
        <v>10638</v>
      </c>
    </row>
    <row r="210" spans="1:12" x14ac:dyDescent="0.25">
      <c r="A210">
        <v>35</v>
      </c>
      <c r="B210" s="12">
        <v>35</v>
      </c>
      <c r="C210" t="s">
        <v>333</v>
      </c>
      <c r="D210" s="12">
        <v>70</v>
      </c>
      <c r="E210">
        <v>45</v>
      </c>
      <c r="F210" s="12">
        <v>48</v>
      </c>
      <c r="G210">
        <v>60</v>
      </c>
      <c r="H210" s="12">
        <v>65</v>
      </c>
      <c r="I210">
        <v>35</v>
      </c>
      <c r="J210" s="12">
        <v>323</v>
      </c>
      <c r="K210">
        <v>53.83</v>
      </c>
      <c r="L210" t="s">
        <v>10621</v>
      </c>
    </row>
    <row r="211" spans="1:12" x14ac:dyDescent="0.25">
      <c r="A211">
        <v>527</v>
      </c>
      <c r="B211" s="12">
        <v>527</v>
      </c>
      <c r="C211" t="s">
        <v>892</v>
      </c>
      <c r="D211" s="12">
        <v>65</v>
      </c>
      <c r="E211">
        <v>45</v>
      </c>
      <c r="F211" s="12">
        <v>43</v>
      </c>
      <c r="G211">
        <v>55</v>
      </c>
      <c r="H211" s="12">
        <v>43</v>
      </c>
      <c r="I211">
        <v>72</v>
      </c>
      <c r="J211" s="12">
        <v>323</v>
      </c>
      <c r="K211">
        <v>53.83</v>
      </c>
      <c r="L211" t="s">
        <v>10633</v>
      </c>
    </row>
    <row r="212" spans="1:12" x14ac:dyDescent="0.25">
      <c r="A212">
        <v>81</v>
      </c>
      <c r="B212" s="12">
        <v>81</v>
      </c>
      <c r="C212" t="s">
        <v>390</v>
      </c>
      <c r="D212" s="12">
        <v>25</v>
      </c>
      <c r="E212">
        <v>35</v>
      </c>
      <c r="F212" s="12">
        <v>70</v>
      </c>
      <c r="G212">
        <v>95</v>
      </c>
      <c r="H212" s="12">
        <v>55</v>
      </c>
      <c r="I212">
        <v>45</v>
      </c>
      <c r="J212" s="12">
        <v>325</v>
      </c>
      <c r="K212">
        <v>54.17</v>
      </c>
      <c r="L212" t="s">
        <v>10637</v>
      </c>
    </row>
    <row r="213" spans="1:12" x14ac:dyDescent="0.25">
      <c r="A213">
        <v>86</v>
      </c>
      <c r="B213" s="12">
        <v>86</v>
      </c>
      <c r="C213" t="s">
        <v>395</v>
      </c>
      <c r="D213" s="12">
        <v>65</v>
      </c>
      <c r="E213">
        <v>45</v>
      </c>
      <c r="F213" s="12">
        <v>55</v>
      </c>
      <c r="G213">
        <v>45</v>
      </c>
      <c r="H213" s="12">
        <v>70</v>
      </c>
      <c r="I213">
        <v>45</v>
      </c>
      <c r="J213" s="12">
        <v>325</v>
      </c>
      <c r="K213">
        <v>54.17</v>
      </c>
      <c r="L213" t="s">
        <v>2020</v>
      </c>
    </row>
    <row r="214" spans="1:12" x14ac:dyDescent="0.25">
      <c r="A214">
        <v>88</v>
      </c>
      <c r="B214" s="12">
        <v>88</v>
      </c>
      <c r="C214" t="s">
        <v>397</v>
      </c>
      <c r="D214" s="12">
        <v>80</v>
      </c>
      <c r="E214">
        <v>80</v>
      </c>
      <c r="F214" s="12">
        <v>50</v>
      </c>
      <c r="G214">
        <v>40</v>
      </c>
      <c r="H214" s="12">
        <v>50</v>
      </c>
      <c r="I214">
        <v>25</v>
      </c>
      <c r="J214" s="12">
        <v>325</v>
      </c>
      <c r="K214">
        <v>54.17</v>
      </c>
      <c r="L214" t="s">
        <v>10647</v>
      </c>
    </row>
    <row r="215" spans="1:12" x14ac:dyDescent="0.25">
      <c r="A215">
        <v>98</v>
      </c>
      <c r="B215" s="12">
        <v>98</v>
      </c>
      <c r="C215" t="s">
        <v>410</v>
      </c>
      <c r="D215" s="12">
        <v>30</v>
      </c>
      <c r="E215">
        <v>105</v>
      </c>
      <c r="F215" s="12">
        <v>90</v>
      </c>
      <c r="G215">
        <v>25</v>
      </c>
      <c r="H215" s="12">
        <v>25</v>
      </c>
      <c r="I215">
        <v>50</v>
      </c>
      <c r="J215" s="12">
        <v>325</v>
      </c>
      <c r="K215">
        <v>54.17</v>
      </c>
      <c r="L215" t="s">
        <v>2020</v>
      </c>
    </row>
    <row r="216" spans="1:12" x14ac:dyDescent="0.25">
      <c r="A216">
        <v>102</v>
      </c>
      <c r="B216" s="12">
        <v>102</v>
      </c>
      <c r="C216" t="s">
        <v>414</v>
      </c>
      <c r="D216" s="12">
        <v>60</v>
      </c>
      <c r="E216">
        <v>40</v>
      </c>
      <c r="F216" s="12">
        <v>80</v>
      </c>
      <c r="G216">
        <v>60</v>
      </c>
      <c r="H216" s="12">
        <v>45</v>
      </c>
      <c r="I216">
        <v>40</v>
      </c>
      <c r="J216" s="12">
        <v>325</v>
      </c>
      <c r="K216">
        <v>54.17</v>
      </c>
      <c r="L216" t="s">
        <v>10630</v>
      </c>
    </row>
    <row r="217" spans="1:12" x14ac:dyDescent="0.25">
      <c r="A217">
        <v>133</v>
      </c>
      <c r="B217" s="12">
        <v>133</v>
      </c>
      <c r="C217" t="s">
        <v>450</v>
      </c>
      <c r="D217" s="12">
        <v>55</v>
      </c>
      <c r="E217">
        <v>55</v>
      </c>
      <c r="F217" s="12">
        <v>50</v>
      </c>
      <c r="G217">
        <v>45</v>
      </c>
      <c r="H217" s="12">
        <v>65</v>
      </c>
      <c r="I217">
        <v>55</v>
      </c>
      <c r="J217" s="12">
        <v>325</v>
      </c>
      <c r="K217">
        <v>54.17</v>
      </c>
      <c r="L217" t="s">
        <v>450</v>
      </c>
    </row>
    <row r="218" spans="1:12" x14ac:dyDescent="0.25">
      <c r="A218">
        <v>422</v>
      </c>
      <c r="B218" s="12">
        <v>422</v>
      </c>
      <c r="C218" t="s">
        <v>775</v>
      </c>
      <c r="D218" s="12">
        <v>76</v>
      </c>
      <c r="E218">
        <v>48</v>
      </c>
      <c r="F218" s="12">
        <v>48</v>
      </c>
      <c r="G218">
        <v>57</v>
      </c>
      <c r="H218" s="12">
        <v>62</v>
      </c>
      <c r="I218">
        <v>34</v>
      </c>
      <c r="J218" s="12">
        <v>325</v>
      </c>
      <c r="K218">
        <v>54.17</v>
      </c>
      <c r="L218" t="s">
        <v>10616</v>
      </c>
    </row>
    <row r="219" spans="1:12" x14ac:dyDescent="0.25">
      <c r="A219">
        <v>557</v>
      </c>
      <c r="B219" s="12">
        <v>557</v>
      </c>
      <c r="C219" t="s">
        <v>924</v>
      </c>
      <c r="D219" s="12">
        <v>50</v>
      </c>
      <c r="E219">
        <v>65</v>
      </c>
      <c r="F219" s="12">
        <v>85</v>
      </c>
      <c r="G219">
        <v>35</v>
      </c>
      <c r="H219" s="12">
        <v>35</v>
      </c>
      <c r="I219">
        <v>55</v>
      </c>
      <c r="J219" s="12">
        <v>325</v>
      </c>
      <c r="K219">
        <v>54.17</v>
      </c>
      <c r="L219" t="s">
        <v>10632</v>
      </c>
    </row>
    <row r="220" spans="1:12" x14ac:dyDescent="0.25">
      <c r="A220">
        <v>679</v>
      </c>
      <c r="B220" s="12">
        <v>679</v>
      </c>
      <c r="C220" t="s">
        <v>1053</v>
      </c>
      <c r="D220" s="12">
        <v>45</v>
      </c>
      <c r="E220">
        <v>80</v>
      </c>
      <c r="F220" s="12">
        <v>100</v>
      </c>
      <c r="G220">
        <v>35</v>
      </c>
      <c r="H220" s="12">
        <v>37</v>
      </c>
      <c r="I220">
        <v>28</v>
      </c>
      <c r="J220" s="12">
        <v>325</v>
      </c>
      <c r="K220">
        <v>54.17</v>
      </c>
      <c r="L220" t="s">
        <v>10638</v>
      </c>
    </row>
    <row r="221" spans="1:12" x14ac:dyDescent="0.25">
      <c r="A221">
        <v>88</v>
      </c>
      <c r="B221" s="12" t="s">
        <v>1222</v>
      </c>
      <c r="C221" t="s">
        <v>398</v>
      </c>
      <c r="D221" s="12">
        <v>80</v>
      </c>
      <c r="E221">
        <v>80</v>
      </c>
      <c r="F221" s="12">
        <v>50</v>
      </c>
      <c r="G221">
        <v>40</v>
      </c>
      <c r="H221" s="12">
        <v>50</v>
      </c>
      <c r="I221">
        <v>25</v>
      </c>
      <c r="J221" s="12">
        <v>325</v>
      </c>
      <c r="K221">
        <v>54.17</v>
      </c>
      <c r="L221" t="s">
        <v>10647</v>
      </c>
    </row>
    <row r="222" spans="1:12" x14ac:dyDescent="0.25">
      <c r="A222">
        <v>96</v>
      </c>
      <c r="B222" s="12">
        <v>96</v>
      </c>
      <c r="C222" t="s">
        <v>408</v>
      </c>
      <c r="D222" s="12">
        <v>60</v>
      </c>
      <c r="E222">
        <v>48</v>
      </c>
      <c r="F222" s="12">
        <v>45</v>
      </c>
      <c r="G222">
        <v>43</v>
      </c>
      <c r="H222" s="12">
        <v>90</v>
      </c>
      <c r="I222">
        <v>42</v>
      </c>
      <c r="J222" s="12">
        <v>328</v>
      </c>
      <c r="K222">
        <v>54.67</v>
      </c>
      <c r="L222" t="s">
        <v>10642</v>
      </c>
    </row>
    <row r="223" spans="1:12" x14ac:dyDescent="0.25">
      <c r="A223">
        <v>529</v>
      </c>
      <c r="B223" s="12">
        <v>529</v>
      </c>
      <c r="C223" t="s">
        <v>894</v>
      </c>
      <c r="D223" s="12">
        <v>60</v>
      </c>
      <c r="E223">
        <v>85</v>
      </c>
      <c r="F223" s="12">
        <v>40</v>
      </c>
      <c r="G223">
        <v>30</v>
      </c>
      <c r="H223" s="12">
        <v>45</v>
      </c>
      <c r="I223">
        <v>68</v>
      </c>
      <c r="J223" s="12">
        <v>328</v>
      </c>
      <c r="K223">
        <v>54.67</v>
      </c>
      <c r="L223" t="s">
        <v>10616</v>
      </c>
    </row>
    <row r="224" spans="1:12" x14ac:dyDescent="0.25">
      <c r="A224">
        <v>434</v>
      </c>
      <c r="B224" s="12">
        <v>434</v>
      </c>
      <c r="C224" t="s">
        <v>788</v>
      </c>
      <c r="D224" s="12">
        <v>63</v>
      </c>
      <c r="E224">
        <v>63</v>
      </c>
      <c r="F224" s="12">
        <v>47</v>
      </c>
      <c r="G224">
        <v>41</v>
      </c>
      <c r="H224" s="12">
        <v>41</v>
      </c>
      <c r="I224">
        <v>74</v>
      </c>
      <c r="J224" s="12">
        <v>329</v>
      </c>
      <c r="K224">
        <v>54.83</v>
      </c>
      <c r="L224" t="s">
        <v>10650</v>
      </c>
    </row>
    <row r="225" spans="1:12" x14ac:dyDescent="0.25">
      <c r="A225">
        <v>568</v>
      </c>
      <c r="B225" s="12">
        <v>568</v>
      </c>
      <c r="C225" t="s">
        <v>935</v>
      </c>
      <c r="D225" s="12">
        <v>50</v>
      </c>
      <c r="E225">
        <v>50</v>
      </c>
      <c r="F225" s="12">
        <v>62</v>
      </c>
      <c r="G225">
        <v>40</v>
      </c>
      <c r="H225" s="12">
        <v>62</v>
      </c>
      <c r="I225">
        <v>65</v>
      </c>
      <c r="J225" s="12">
        <v>329</v>
      </c>
      <c r="K225">
        <v>54.83</v>
      </c>
      <c r="L225" t="s">
        <v>10647</v>
      </c>
    </row>
    <row r="226" spans="1:12" x14ac:dyDescent="0.25">
      <c r="A226">
        <v>100</v>
      </c>
      <c r="B226" s="12">
        <v>100</v>
      </c>
      <c r="C226" t="s">
        <v>412</v>
      </c>
      <c r="D226" s="12">
        <v>40</v>
      </c>
      <c r="E226">
        <v>30</v>
      </c>
      <c r="F226" s="12">
        <v>50</v>
      </c>
      <c r="G226">
        <v>55</v>
      </c>
      <c r="H226" s="12">
        <v>55</v>
      </c>
      <c r="I226">
        <v>100</v>
      </c>
      <c r="J226" s="12">
        <v>330</v>
      </c>
      <c r="K226">
        <v>55</v>
      </c>
      <c r="L226" t="s">
        <v>10637</v>
      </c>
    </row>
    <row r="227" spans="1:12" x14ac:dyDescent="0.25">
      <c r="A227">
        <v>170</v>
      </c>
      <c r="B227" s="12">
        <v>170</v>
      </c>
      <c r="C227" t="s">
        <v>490</v>
      </c>
      <c r="D227" s="12">
        <v>75</v>
      </c>
      <c r="E227">
        <v>38</v>
      </c>
      <c r="F227" s="12">
        <v>38</v>
      </c>
      <c r="G227">
        <v>56</v>
      </c>
      <c r="H227" s="12">
        <v>56</v>
      </c>
      <c r="I227">
        <v>67</v>
      </c>
      <c r="J227" s="12">
        <v>330</v>
      </c>
      <c r="K227">
        <v>55</v>
      </c>
      <c r="L227" t="s">
        <v>2020</v>
      </c>
    </row>
    <row r="228" spans="1:12" x14ac:dyDescent="0.25">
      <c r="A228">
        <v>216</v>
      </c>
      <c r="B228" s="12">
        <v>216</v>
      </c>
      <c r="C228" t="s">
        <v>540</v>
      </c>
      <c r="D228" s="12">
        <v>60</v>
      </c>
      <c r="E228">
        <v>80</v>
      </c>
      <c r="F228" s="12">
        <v>50</v>
      </c>
      <c r="G228">
        <v>50</v>
      </c>
      <c r="H228" s="12">
        <v>50</v>
      </c>
      <c r="I228">
        <v>40</v>
      </c>
      <c r="J228" s="12">
        <v>330</v>
      </c>
      <c r="K228">
        <v>55</v>
      </c>
      <c r="L228" t="s">
        <v>10635</v>
      </c>
    </row>
    <row r="229" spans="1:12" x14ac:dyDescent="0.25">
      <c r="A229">
        <v>225</v>
      </c>
      <c r="B229" s="12">
        <v>225</v>
      </c>
      <c r="C229" t="s">
        <v>549</v>
      </c>
      <c r="D229" s="12">
        <v>45</v>
      </c>
      <c r="E229">
        <v>55</v>
      </c>
      <c r="F229" s="12">
        <v>45</v>
      </c>
      <c r="G229">
        <v>65</v>
      </c>
      <c r="H229" s="12">
        <v>45</v>
      </c>
      <c r="I229">
        <v>75</v>
      </c>
      <c r="J229" s="12">
        <v>330</v>
      </c>
      <c r="K229">
        <v>55</v>
      </c>
      <c r="L229" t="s">
        <v>10617</v>
      </c>
    </row>
    <row r="230" spans="1:12" x14ac:dyDescent="0.25">
      <c r="A230">
        <v>228</v>
      </c>
      <c r="B230" s="12">
        <v>228</v>
      </c>
      <c r="C230" t="s">
        <v>552</v>
      </c>
      <c r="D230" s="12">
        <v>45</v>
      </c>
      <c r="E230">
        <v>60</v>
      </c>
      <c r="F230" s="12">
        <v>30</v>
      </c>
      <c r="G230">
        <v>80</v>
      </c>
      <c r="H230" s="12">
        <v>50</v>
      </c>
      <c r="I230">
        <v>65</v>
      </c>
      <c r="J230" s="12">
        <v>330</v>
      </c>
      <c r="K230">
        <v>55</v>
      </c>
      <c r="L230" t="s">
        <v>10641</v>
      </c>
    </row>
    <row r="231" spans="1:12" x14ac:dyDescent="0.25">
      <c r="A231">
        <v>231</v>
      </c>
      <c r="B231" s="12">
        <v>231</v>
      </c>
      <c r="C231" t="s">
        <v>556</v>
      </c>
      <c r="D231" s="12">
        <v>90</v>
      </c>
      <c r="E231">
        <v>60</v>
      </c>
      <c r="F231" s="12">
        <v>60</v>
      </c>
      <c r="G231">
        <v>40</v>
      </c>
      <c r="H231" s="12">
        <v>40</v>
      </c>
      <c r="I231">
        <v>40</v>
      </c>
      <c r="J231" s="12">
        <v>330</v>
      </c>
      <c r="K231">
        <v>55</v>
      </c>
      <c r="L231" t="s">
        <v>10616</v>
      </c>
    </row>
    <row r="232" spans="1:12" x14ac:dyDescent="0.25">
      <c r="A232">
        <v>304</v>
      </c>
      <c r="B232" s="12">
        <v>304</v>
      </c>
      <c r="C232" t="s">
        <v>636</v>
      </c>
      <c r="D232" s="12">
        <v>50</v>
      </c>
      <c r="E232">
        <v>70</v>
      </c>
      <c r="F232" s="12">
        <v>100</v>
      </c>
      <c r="G232">
        <v>40</v>
      </c>
      <c r="H232" s="12">
        <v>40</v>
      </c>
      <c r="I232">
        <v>30</v>
      </c>
      <c r="J232" s="12">
        <v>330</v>
      </c>
      <c r="K232">
        <v>55</v>
      </c>
      <c r="L232" t="s">
        <v>10646</v>
      </c>
    </row>
    <row r="233" spans="1:12" x14ac:dyDescent="0.25">
      <c r="A233">
        <v>325</v>
      </c>
      <c r="B233" s="12">
        <v>325</v>
      </c>
      <c r="C233" t="s">
        <v>662</v>
      </c>
      <c r="D233" s="12">
        <v>60</v>
      </c>
      <c r="E233">
        <v>25</v>
      </c>
      <c r="F233" s="12">
        <v>35</v>
      </c>
      <c r="G233">
        <v>70</v>
      </c>
      <c r="H233" s="12">
        <v>80</v>
      </c>
      <c r="I233">
        <v>60</v>
      </c>
      <c r="J233" s="12">
        <v>330</v>
      </c>
      <c r="K233">
        <v>55</v>
      </c>
      <c r="L233" t="s">
        <v>10651</v>
      </c>
    </row>
    <row r="234" spans="1:12" x14ac:dyDescent="0.25">
      <c r="A234">
        <v>370</v>
      </c>
      <c r="B234" s="12">
        <v>370</v>
      </c>
      <c r="C234" t="s">
        <v>711</v>
      </c>
      <c r="D234" s="12">
        <v>43</v>
      </c>
      <c r="E234">
        <v>30</v>
      </c>
      <c r="F234" s="12">
        <v>55</v>
      </c>
      <c r="G234">
        <v>40</v>
      </c>
      <c r="H234" s="12">
        <v>65</v>
      </c>
      <c r="I234">
        <v>97</v>
      </c>
      <c r="J234" s="12">
        <v>330</v>
      </c>
      <c r="K234">
        <v>55</v>
      </c>
      <c r="L234" t="s">
        <v>2020</v>
      </c>
    </row>
    <row r="235" spans="1:12" x14ac:dyDescent="0.25">
      <c r="A235">
        <v>418</v>
      </c>
      <c r="B235" s="12">
        <v>418</v>
      </c>
      <c r="C235" t="s">
        <v>771</v>
      </c>
      <c r="D235" s="12">
        <v>55</v>
      </c>
      <c r="E235">
        <v>65</v>
      </c>
      <c r="F235" s="12">
        <v>35</v>
      </c>
      <c r="G235">
        <v>60</v>
      </c>
      <c r="H235" s="12">
        <v>30</v>
      </c>
      <c r="I235">
        <v>85</v>
      </c>
      <c r="J235" s="12">
        <v>330</v>
      </c>
      <c r="K235">
        <v>55</v>
      </c>
      <c r="L235" t="s">
        <v>2020</v>
      </c>
    </row>
    <row r="236" spans="1:12" x14ac:dyDescent="0.25">
      <c r="A236">
        <v>449</v>
      </c>
      <c r="B236" s="12">
        <v>449</v>
      </c>
      <c r="C236" t="s">
        <v>805</v>
      </c>
      <c r="D236" s="12">
        <v>68</v>
      </c>
      <c r="E236">
        <v>72</v>
      </c>
      <c r="F236" s="12">
        <v>78</v>
      </c>
      <c r="G236">
        <v>38</v>
      </c>
      <c r="H236" s="12">
        <v>42</v>
      </c>
      <c r="I236">
        <v>32</v>
      </c>
      <c r="J236" s="12">
        <v>330</v>
      </c>
      <c r="K236">
        <v>55</v>
      </c>
      <c r="L236" t="s">
        <v>10616</v>
      </c>
    </row>
    <row r="237" spans="1:12" x14ac:dyDescent="0.25">
      <c r="A237">
        <v>451</v>
      </c>
      <c r="B237" s="12">
        <v>451</v>
      </c>
      <c r="C237" t="s">
        <v>807</v>
      </c>
      <c r="D237" s="12">
        <v>40</v>
      </c>
      <c r="E237">
        <v>50</v>
      </c>
      <c r="F237" s="12">
        <v>90</v>
      </c>
      <c r="G237">
        <v>30</v>
      </c>
      <c r="H237" s="12">
        <v>55</v>
      </c>
      <c r="I237">
        <v>65</v>
      </c>
      <c r="J237" s="12">
        <v>330</v>
      </c>
      <c r="K237">
        <v>55</v>
      </c>
      <c r="L237" t="s">
        <v>10647</v>
      </c>
    </row>
    <row r="238" spans="1:12" x14ac:dyDescent="0.25">
      <c r="A238">
        <v>456</v>
      </c>
      <c r="B238" s="12">
        <v>456</v>
      </c>
      <c r="C238" t="s">
        <v>812</v>
      </c>
      <c r="D238" s="12">
        <v>49</v>
      </c>
      <c r="E238">
        <v>49</v>
      </c>
      <c r="F238" s="12">
        <v>56</v>
      </c>
      <c r="G238">
        <v>49</v>
      </c>
      <c r="H238" s="12">
        <v>61</v>
      </c>
      <c r="I238">
        <v>66</v>
      </c>
      <c r="J238" s="12">
        <v>330</v>
      </c>
      <c r="K238">
        <v>55</v>
      </c>
      <c r="L238" t="s">
        <v>2020</v>
      </c>
    </row>
    <row r="239" spans="1:12" x14ac:dyDescent="0.25">
      <c r="A239">
        <v>570</v>
      </c>
      <c r="B239" s="12">
        <v>570</v>
      </c>
      <c r="C239" t="s">
        <v>937</v>
      </c>
      <c r="D239" s="12">
        <v>40</v>
      </c>
      <c r="E239">
        <v>65</v>
      </c>
      <c r="F239" s="12">
        <v>40</v>
      </c>
      <c r="G239">
        <v>80</v>
      </c>
      <c r="H239" s="12">
        <v>40</v>
      </c>
      <c r="I239">
        <v>65</v>
      </c>
      <c r="J239" s="12">
        <v>330</v>
      </c>
      <c r="K239">
        <v>55</v>
      </c>
      <c r="L239" t="s">
        <v>10641</v>
      </c>
    </row>
    <row r="240" spans="1:12" x14ac:dyDescent="0.25">
      <c r="A240">
        <v>692</v>
      </c>
      <c r="B240" s="12">
        <v>692</v>
      </c>
      <c r="C240" t="s">
        <v>1067</v>
      </c>
      <c r="D240" s="12">
        <v>50</v>
      </c>
      <c r="E240">
        <v>53</v>
      </c>
      <c r="F240" s="12">
        <v>62</v>
      </c>
      <c r="G240">
        <v>58</v>
      </c>
      <c r="H240" s="12">
        <v>63</v>
      </c>
      <c r="I240">
        <v>44</v>
      </c>
      <c r="J240" s="12">
        <v>330</v>
      </c>
      <c r="K240">
        <v>55</v>
      </c>
      <c r="L240" t="s">
        <v>2020</v>
      </c>
    </row>
    <row r="241" spans="1:12" x14ac:dyDescent="0.25">
      <c r="A241">
        <v>459</v>
      </c>
      <c r="B241" s="12">
        <v>459</v>
      </c>
      <c r="C241" t="s">
        <v>815</v>
      </c>
      <c r="D241" s="12">
        <v>60</v>
      </c>
      <c r="E241">
        <v>62</v>
      </c>
      <c r="F241" s="12">
        <v>50</v>
      </c>
      <c r="G241">
        <v>62</v>
      </c>
      <c r="H241" s="12">
        <v>60</v>
      </c>
      <c r="I241">
        <v>40</v>
      </c>
      <c r="J241" s="12">
        <v>334</v>
      </c>
      <c r="K241">
        <v>55.67</v>
      </c>
      <c r="L241" t="s">
        <v>10630</v>
      </c>
    </row>
    <row r="242" spans="1:12" x14ac:dyDescent="0.25">
      <c r="A242">
        <v>72</v>
      </c>
      <c r="B242" s="12">
        <v>72</v>
      </c>
      <c r="C242" t="s">
        <v>377</v>
      </c>
      <c r="D242" s="12">
        <v>40</v>
      </c>
      <c r="E242">
        <v>40</v>
      </c>
      <c r="F242" s="12">
        <v>35</v>
      </c>
      <c r="G242">
        <v>50</v>
      </c>
      <c r="H242" s="12">
        <v>100</v>
      </c>
      <c r="I242">
        <v>70</v>
      </c>
      <c r="J242" s="12">
        <v>335</v>
      </c>
      <c r="K242">
        <v>55.83</v>
      </c>
      <c r="L242" t="s">
        <v>10652</v>
      </c>
    </row>
    <row r="243" spans="1:12" x14ac:dyDescent="0.25">
      <c r="A243">
        <v>331</v>
      </c>
      <c r="B243" s="12">
        <v>331</v>
      </c>
      <c r="C243" t="s">
        <v>668</v>
      </c>
      <c r="D243" s="12">
        <v>50</v>
      </c>
      <c r="E243">
        <v>85</v>
      </c>
      <c r="F243" s="12">
        <v>40</v>
      </c>
      <c r="G243">
        <v>85</v>
      </c>
      <c r="H243" s="12">
        <v>40</v>
      </c>
      <c r="I243">
        <v>35</v>
      </c>
      <c r="J243" s="12">
        <v>335</v>
      </c>
      <c r="K243">
        <v>55.83</v>
      </c>
      <c r="L243" t="s">
        <v>10630</v>
      </c>
    </row>
    <row r="244" spans="1:12" x14ac:dyDescent="0.25">
      <c r="A244">
        <v>585</v>
      </c>
      <c r="B244" s="12">
        <v>585</v>
      </c>
      <c r="C244" t="s">
        <v>952</v>
      </c>
      <c r="D244" s="12">
        <v>60</v>
      </c>
      <c r="E244">
        <v>60</v>
      </c>
      <c r="F244" s="12">
        <v>50</v>
      </c>
      <c r="G244">
        <v>40</v>
      </c>
      <c r="H244" s="12">
        <v>50</v>
      </c>
      <c r="I244">
        <v>75</v>
      </c>
      <c r="J244" s="12">
        <v>335</v>
      </c>
      <c r="K244">
        <v>55.83</v>
      </c>
      <c r="L244" t="s">
        <v>10630</v>
      </c>
    </row>
    <row r="245" spans="1:12" x14ac:dyDescent="0.25">
      <c r="A245">
        <v>592</v>
      </c>
      <c r="B245" s="12">
        <v>592</v>
      </c>
      <c r="C245" t="s">
        <v>959</v>
      </c>
      <c r="D245" s="12">
        <v>55</v>
      </c>
      <c r="E245">
        <v>40</v>
      </c>
      <c r="F245" s="12">
        <v>50</v>
      </c>
      <c r="G245">
        <v>65</v>
      </c>
      <c r="H245" s="12">
        <v>85</v>
      </c>
      <c r="I245">
        <v>40</v>
      </c>
      <c r="J245" s="12">
        <v>335</v>
      </c>
      <c r="K245">
        <v>55.83</v>
      </c>
      <c r="L245" t="s">
        <v>2020</v>
      </c>
    </row>
    <row r="246" spans="1:12" x14ac:dyDescent="0.25">
      <c r="A246">
        <v>605</v>
      </c>
      <c r="B246" s="12">
        <v>605</v>
      </c>
      <c r="C246" t="s">
        <v>972</v>
      </c>
      <c r="D246" s="12">
        <v>55</v>
      </c>
      <c r="E246">
        <v>55</v>
      </c>
      <c r="F246" s="12">
        <v>55</v>
      </c>
      <c r="G246">
        <v>85</v>
      </c>
      <c r="H246" s="12">
        <v>55</v>
      </c>
      <c r="I246">
        <v>30</v>
      </c>
      <c r="J246" s="12">
        <v>335</v>
      </c>
      <c r="K246">
        <v>55.83</v>
      </c>
      <c r="L246" t="s">
        <v>10651</v>
      </c>
    </row>
    <row r="247" spans="1:12" x14ac:dyDescent="0.25">
      <c r="A247">
        <v>710</v>
      </c>
      <c r="B247" s="12">
        <v>710</v>
      </c>
      <c r="C247" t="s">
        <v>1085</v>
      </c>
      <c r="D247" s="12">
        <v>44</v>
      </c>
      <c r="E247">
        <v>66</v>
      </c>
      <c r="F247" s="12">
        <v>70</v>
      </c>
      <c r="G247">
        <v>44</v>
      </c>
      <c r="H247" s="12">
        <v>55</v>
      </c>
      <c r="I247">
        <v>56</v>
      </c>
      <c r="J247" s="12">
        <v>335</v>
      </c>
      <c r="K247">
        <v>55.83</v>
      </c>
      <c r="L247" t="s">
        <v>10638</v>
      </c>
    </row>
    <row r="248" spans="1:12" x14ac:dyDescent="0.25">
      <c r="A248">
        <v>710</v>
      </c>
      <c r="B248" s="12">
        <v>710</v>
      </c>
      <c r="C248" t="s">
        <v>1086</v>
      </c>
      <c r="D248" s="12">
        <v>49</v>
      </c>
      <c r="E248">
        <v>66</v>
      </c>
      <c r="F248" s="12">
        <v>70</v>
      </c>
      <c r="G248">
        <v>44</v>
      </c>
      <c r="H248" s="12">
        <v>55</v>
      </c>
      <c r="I248">
        <v>51</v>
      </c>
      <c r="J248" s="12">
        <v>335</v>
      </c>
      <c r="K248">
        <v>55.83</v>
      </c>
      <c r="L248" t="s">
        <v>10653</v>
      </c>
    </row>
    <row r="249" spans="1:12" x14ac:dyDescent="0.25">
      <c r="A249">
        <v>710</v>
      </c>
      <c r="B249" s="12">
        <v>710</v>
      </c>
      <c r="C249" t="s">
        <v>1087</v>
      </c>
      <c r="D249" s="12">
        <v>54</v>
      </c>
      <c r="E249">
        <v>66</v>
      </c>
      <c r="F249" s="12">
        <v>70</v>
      </c>
      <c r="G249">
        <v>44</v>
      </c>
      <c r="H249" s="12">
        <v>55</v>
      </c>
      <c r="I249">
        <v>46</v>
      </c>
      <c r="J249" s="12">
        <v>335</v>
      </c>
      <c r="K249">
        <v>55.83</v>
      </c>
      <c r="L249" t="s">
        <v>10654</v>
      </c>
    </row>
    <row r="250" spans="1:12" x14ac:dyDescent="0.25">
      <c r="A250">
        <v>710</v>
      </c>
      <c r="B250" s="12">
        <v>710</v>
      </c>
      <c r="C250" t="s">
        <v>1088</v>
      </c>
      <c r="D250" s="12">
        <v>59</v>
      </c>
      <c r="E250">
        <v>66</v>
      </c>
      <c r="F250" s="12">
        <v>70</v>
      </c>
      <c r="G250">
        <v>44</v>
      </c>
      <c r="H250" s="12">
        <v>55</v>
      </c>
      <c r="I250">
        <v>41</v>
      </c>
      <c r="J250" s="12">
        <v>335</v>
      </c>
      <c r="K250">
        <v>55.83</v>
      </c>
      <c r="L250" t="s">
        <v>10655</v>
      </c>
    </row>
    <row r="251" spans="1:12" x14ac:dyDescent="0.25">
      <c r="A251">
        <v>201</v>
      </c>
      <c r="B251" s="12">
        <v>201</v>
      </c>
      <c r="C251" t="s">
        <v>522</v>
      </c>
      <c r="D251" s="12">
        <v>48</v>
      </c>
      <c r="E251">
        <v>72</v>
      </c>
      <c r="F251" s="12">
        <v>48</v>
      </c>
      <c r="G251">
        <v>72</v>
      </c>
      <c r="H251" s="12">
        <v>48</v>
      </c>
      <c r="I251">
        <v>48</v>
      </c>
      <c r="J251" s="12">
        <v>336</v>
      </c>
      <c r="K251">
        <v>56</v>
      </c>
      <c r="L251" t="s">
        <v>522</v>
      </c>
    </row>
    <row r="252" spans="1:12" x14ac:dyDescent="0.25">
      <c r="A252">
        <v>739</v>
      </c>
      <c r="B252" s="12">
        <v>739</v>
      </c>
      <c r="C252" t="s">
        <v>1124</v>
      </c>
      <c r="D252" s="12">
        <v>47</v>
      </c>
      <c r="E252">
        <v>82</v>
      </c>
      <c r="F252" s="12">
        <v>57</v>
      </c>
      <c r="G252">
        <v>42</v>
      </c>
      <c r="H252" s="12">
        <v>47</v>
      </c>
      <c r="I252">
        <v>63</v>
      </c>
      <c r="J252" s="12">
        <v>338</v>
      </c>
      <c r="K252">
        <v>56.33</v>
      </c>
      <c r="L252" t="s">
        <v>10631</v>
      </c>
    </row>
    <row r="253" spans="1:12" x14ac:dyDescent="0.25">
      <c r="A253">
        <v>109</v>
      </c>
      <c r="B253" s="12">
        <v>109</v>
      </c>
      <c r="C253" t="s">
        <v>423</v>
      </c>
      <c r="D253" s="12">
        <v>40</v>
      </c>
      <c r="E253">
        <v>65</v>
      </c>
      <c r="F253" s="12">
        <v>95</v>
      </c>
      <c r="G253">
        <v>60</v>
      </c>
      <c r="H253" s="12">
        <v>45</v>
      </c>
      <c r="I253">
        <v>35</v>
      </c>
      <c r="J253" s="12">
        <v>340</v>
      </c>
      <c r="K253">
        <v>56.67</v>
      </c>
      <c r="L253" t="s">
        <v>10647</v>
      </c>
    </row>
    <row r="254" spans="1:12" x14ac:dyDescent="0.25">
      <c r="A254">
        <v>120</v>
      </c>
      <c r="B254" s="12">
        <v>120</v>
      </c>
      <c r="C254" t="s">
        <v>435</v>
      </c>
      <c r="D254" s="12">
        <v>30</v>
      </c>
      <c r="E254">
        <v>45</v>
      </c>
      <c r="F254" s="12">
        <v>55</v>
      </c>
      <c r="G254">
        <v>70</v>
      </c>
      <c r="H254" s="12">
        <v>55</v>
      </c>
      <c r="I254">
        <v>85</v>
      </c>
      <c r="J254" s="12">
        <v>340</v>
      </c>
      <c r="K254">
        <v>56.67</v>
      </c>
      <c r="L254" t="s">
        <v>2020</v>
      </c>
    </row>
    <row r="255" spans="1:12" x14ac:dyDescent="0.25">
      <c r="A255">
        <v>188</v>
      </c>
      <c r="B255" s="12">
        <v>188</v>
      </c>
      <c r="C255" t="s">
        <v>509</v>
      </c>
      <c r="D255" s="12">
        <v>55</v>
      </c>
      <c r="E255">
        <v>45</v>
      </c>
      <c r="F255" s="12">
        <v>50</v>
      </c>
      <c r="G255">
        <v>45</v>
      </c>
      <c r="H255" s="12">
        <v>65</v>
      </c>
      <c r="I255">
        <v>80</v>
      </c>
      <c r="J255" s="12">
        <v>340</v>
      </c>
      <c r="K255">
        <v>56.67</v>
      </c>
      <c r="L255" t="s">
        <v>10643</v>
      </c>
    </row>
    <row r="256" spans="1:12" x14ac:dyDescent="0.25">
      <c r="A256">
        <v>271</v>
      </c>
      <c r="B256" s="12">
        <v>271</v>
      </c>
      <c r="C256" t="s">
        <v>600</v>
      </c>
      <c r="D256" s="12">
        <v>60</v>
      </c>
      <c r="E256">
        <v>50</v>
      </c>
      <c r="F256" s="12">
        <v>50</v>
      </c>
      <c r="G256">
        <v>60</v>
      </c>
      <c r="H256" s="12">
        <v>70</v>
      </c>
      <c r="I256">
        <v>50</v>
      </c>
      <c r="J256" s="12">
        <v>340</v>
      </c>
      <c r="K256">
        <v>56.67</v>
      </c>
      <c r="L256" t="s">
        <v>10643</v>
      </c>
    </row>
    <row r="257" spans="1:12" x14ac:dyDescent="0.25">
      <c r="A257">
        <v>274</v>
      </c>
      <c r="B257" s="12">
        <v>274</v>
      </c>
      <c r="C257" t="s">
        <v>603</v>
      </c>
      <c r="D257" s="12">
        <v>70</v>
      </c>
      <c r="E257">
        <v>70</v>
      </c>
      <c r="F257" s="12">
        <v>40</v>
      </c>
      <c r="G257">
        <v>60</v>
      </c>
      <c r="H257" s="12">
        <v>40</v>
      </c>
      <c r="I257">
        <v>60</v>
      </c>
      <c r="J257" s="12">
        <v>340</v>
      </c>
      <c r="K257">
        <v>56.67</v>
      </c>
      <c r="L257" t="s">
        <v>10643</v>
      </c>
    </row>
    <row r="258" spans="1:12" x14ac:dyDescent="0.25">
      <c r="A258">
        <v>329</v>
      </c>
      <c r="B258" s="12">
        <v>329</v>
      </c>
      <c r="C258" t="s">
        <v>666</v>
      </c>
      <c r="D258" s="12">
        <v>50</v>
      </c>
      <c r="E258">
        <v>70</v>
      </c>
      <c r="F258" s="12">
        <v>50</v>
      </c>
      <c r="G258">
        <v>50</v>
      </c>
      <c r="H258" s="12">
        <v>50</v>
      </c>
      <c r="I258">
        <v>70</v>
      </c>
      <c r="J258" s="12">
        <v>340</v>
      </c>
      <c r="K258">
        <v>56.67</v>
      </c>
      <c r="L258" t="s">
        <v>10616</v>
      </c>
    </row>
    <row r="259" spans="1:12" x14ac:dyDescent="0.25">
      <c r="A259">
        <v>397</v>
      </c>
      <c r="B259" s="12">
        <v>397</v>
      </c>
      <c r="C259" t="s">
        <v>748</v>
      </c>
      <c r="D259" s="12">
        <v>55</v>
      </c>
      <c r="E259">
        <v>75</v>
      </c>
      <c r="F259" s="12">
        <v>50</v>
      </c>
      <c r="G259">
        <v>40</v>
      </c>
      <c r="H259" s="12">
        <v>40</v>
      </c>
      <c r="I259">
        <v>80</v>
      </c>
      <c r="J259" s="12">
        <v>340</v>
      </c>
      <c r="K259">
        <v>56.67</v>
      </c>
      <c r="L259" t="s">
        <v>10611</v>
      </c>
    </row>
    <row r="260" spans="1:12" x14ac:dyDescent="0.25">
      <c r="A260">
        <v>624</v>
      </c>
      <c r="B260" s="12">
        <v>624</v>
      </c>
      <c r="C260" t="s">
        <v>991</v>
      </c>
      <c r="D260" s="12">
        <v>45</v>
      </c>
      <c r="E260">
        <v>85</v>
      </c>
      <c r="F260" s="12">
        <v>70</v>
      </c>
      <c r="G260">
        <v>40</v>
      </c>
      <c r="H260" s="12">
        <v>40</v>
      </c>
      <c r="I260">
        <v>60</v>
      </c>
      <c r="J260" s="12">
        <v>340</v>
      </c>
      <c r="K260">
        <v>56.67</v>
      </c>
      <c r="L260" t="s">
        <v>10646</v>
      </c>
    </row>
    <row r="261" spans="1:12" x14ac:dyDescent="0.25">
      <c r="A261">
        <v>759</v>
      </c>
      <c r="B261" s="12">
        <v>759</v>
      </c>
      <c r="C261" t="s">
        <v>1147</v>
      </c>
      <c r="D261" s="12">
        <v>70</v>
      </c>
      <c r="E261">
        <v>75</v>
      </c>
      <c r="F261" s="12">
        <v>50</v>
      </c>
      <c r="G261">
        <v>45</v>
      </c>
      <c r="H261" s="12">
        <v>50</v>
      </c>
      <c r="I261">
        <v>50</v>
      </c>
      <c r="J261" s="12">
        <v>340</v>
      </c>
      <c r="K261">
        <v>56.67</v>
      </c>
      <c r="L261" t="s">
        <v>10621</v>
      </c>
    </row>
    <row r="262" spans="1:12" x14ac:dyDescent="0.25">
      <c r="A262">
        <v>682</v>
      </c>
      <c r="B262" s="12">
        <v>682</v>
      </c>
      <c r="C262" t="s">
        <v>1057</v>
      </c>
      <c r="D262" s="12">
        <v>78</v>
      </c>
      <c r="E262">
        <v>52</v>
      </c>
      <c r="F262" s="12">
        <v>60</v>
      </c>
      <c r="G262">
        <v>63</v>
      </c>
      <c r="H262" s="12">
        <v>65</v>
      </c>
      <c r="I262">
        <v>23</v>
      </c>
      <c r="J262" s="12">
        <v>341</v>
      </c>
      <c r="K262">
        <v>56.83</v>
      </c>
      <c r="L262" t="s">
        <v>10621</v>
      </c>
    </row>
    <row r="263" spans="1:12" x14ac:dyDescent="0.25">
      <c r="A263">
        <v>684</v>
      </c>
      <c r="B263" s="12">
        <v>684</v>
      </c>
      <c r="C263" t="s">
        <v>1059</v>
      </c>
      <c r="D263" s="12">
        <v>62</v>
      </c>
      <c r="E263">
        <v>48</v>
      </c>
      <c r="F263" s="12">
        <v>66</v>
      </c>
      <c r="G263">
        <v>59</v>
      </c>
      <c r="H263" s="12">
        <v>57</v>
      </c>
      <c r="I263">
        <v>49</v>
      </c>
      <c r="J263" s="12">
        <v>341</v>
      </c>
      <c r="K263">
        <v>56.83</v>
      </c>
      <c r="L263" t="s">
        <v>10621</v>
      </c>
    </row>
    <row r="264" spans="1:12" x14ac:dyDescent="0.25">
      <c r="A264">
        <v>111</v>
      </c>
      <c r="B264" s="12">
        <v>111</v>
      </c>
      <c r="C264" t="s">
        <v>425</v>
      </c>
      <c r="D264" s="12">
        <v>80</v>
      </c>
      <c r="E264">
        <v>85</v>
      </c>
      <c r="F264" s="12">
        <v>95</v>
      </c>
      <c r="G264">
        <v>30</v>
      </c>
      <c r="H264" s="12">
        <v>30</v>
      </c>
      <c r="I264">
        <v>25</v>
      </c>
      <c r="J264" s="12">
        <v>345</v>
      </c>
      <c r="K264">
        <v>57.5</v>
      </c>
      <c r="L264" t="s">
        <v>10640</v>
      </c>
    </row>
    <row r="265" spans="1:12" x14ac:dyDescent="0.25">
      <c r="A265">
        <v>366</v>
      </c>
      <c r="B265" s="12">
        <v>366</v>
      </c>
      <c r="C265" t="s">
        <v>707</v>
      </c>
      <c r="D265" s="12">
        <v>35</v>
      </c>
      <c r="E265">
        <v>64</v>
      </c>
      <c r="F265" s="12">
        <v>85</v>
      </c>
      <c r="G265">
        <v>74</v>
      </c>
      <c r="H265" s="12">
        <v>55</v>
      </c>
      <c r="I265">
        <v>32</v>
      </c>
      <c r="J265" s="12">
        <v>345</v>
      </c>
      <c r="K265">
        <v>57.5</v>
      </c>
      <c r="L265" t="s">
        <v>2020</v>
      </c>
    </row>
    <row r="266" spans="1:12" x14ac:dyDescent="0.25">
      <c r="A266">
        <v>458</v>
      </c>
      <c r="B266" s="12">
        <v>458</v>
      </c>
      <c r="C266" t="s">
        <v>814</v>
      </c>
      <c r="D266" s="12">
        <v>45</v>
      </c>
      <c r="E266">
        <v>20</v>
      </c>
      <c r="F266" s="12">
        <v>50</v>
      </c>
      <c r="G266">
        <v>60</v>
      </c>
      <c r="H266" s="12">
        <v>120</v>
      </c>
      <c r="I266">
        <v>50</v>
      </c>
      <c r="J266" s="12">
        <v>345</v>
      </c>
      <c r="K266">
        <v>57.5</v>
      </c>
      <c r="L266" t="s">
        <v>10625</v>
      </c>
    </row>
    <row r="267" spans="1:12" x14ac:dyDescent="0.25">
      <c r="A267">
        <v>425</v>
      </c>
      <c r="B267" s="12">
        <v>425</v>
      </c>
      <c r="C267" t="s">
        <v>778</v>
      </c>
      <c r="D267" s="12">
        <v>90</v>
      </c>
      <c r="E267">
        <v>50</v>
      </c>
      <c r="F267" s="12">
        <v>34</v>
      </c>
      <c r="G267">
        <v>60</v>
      </c>
      <c r="H267" s="12">
        <v>44</v>
      </c>
      <c r="I267">
        <v>70</v>
      </c>
      <c r="J267" s="12">
        <v>348</v>
      </c>
      <c r="K267">
        <v>58</v>
      </c>
      <c r="L267" t="s">
        <v>10638</v>
      </c>
    </row>
    <row r="268" spans="1:12" x14ac:dyDescent="0.25">
      <c r="A268">
        <v>559</v>
      </c>
      <c r="B268" s="12">
        <v>559</v>
      </c>
      <c r="C268" t="s">
        <v>926</v>
      </c>
      <c r="D268" s="12">
        <v>50</v>
      </c>
      <c r="E268">
        <v>75</v>
      </c>
      <c r="F268" s="12">
        <v>70</v>
      </c>
      <c r="G268">
        <v>35</v>
      </c>
      <c r="H268" s="12">
        <v>70</v>
      </c>
      <c r="I268">
        <v>48</v>
      </c>
      <c r="J268" s="12">
        <v>348</v>
      </c>
      <c r="K268">
        <v>58</v>
      </c>
      <c r="L268" t="s">
        <v>10641</v>
      </c>
    </row>
    <row r="269" spans="1:12" x14ac:dyDescent="0.25">
      <c r="A269">
        <v>674</v>
      </c>
      <c r="B269" s="12">
        <v>674</v>
      </c>
      <c r="C269" t="s">
        <v>1048</v>
      </c>
      <c r="D269" s="12">
        <v>67</v>
      </c>
      <c r="E269">
        <v>82</v>
      </c>
      <c r="F269" s="12">
        <v>62</v>
      </c>
      <c r="G269">
        <v>46</v>
      </c>
      <c r="H269" s="12">
        <v>48</v>
      </c>
      <c r="I269">
        <v>43</v>
      </c>
      <c r="J269" s="12">
        <v>348</v>
      </c>
      <c r="K269">
        <v>58</v>
      </c>
      <c r="L269" t="s">
        <v>10641</v>
      </c>
    </row>
    <row r="270" spans="1:12" x14ac:dyDescent="0.25">
      <c r="A270">
        <v>17</v>
      </c>
      <c r="B270" s="12">
        <v>17</v>
      </c>
      <c r="C270" t="s">
        <v>309</v>
      </c>
      <c r="D270" s="12">
        <v>63</v>
      </c>
      <c r="E270">
        <v>60</v>
      </c>
      <c r="F270" s="12">
        <v>55</v>
      </c>
      <c r="G270">
        <v>50</v>
      </c>
      <c r="H270" s="12">
        <v>50</v>
      </c>
      <c r="I270">
        <v>71</v>
      </c>
      <c r="J270" s="12">
        <v>349</v>
      </c>
      <c r="K270">
        <v>58.17</v>
      </c>
      <c r="L270" t="s">
        <v>10611</v>
      </c>
    </row>
    <row r="271" spans="1:12" x14ac:dyDescent="0.25">
      <c r="A271">
        <v>58</v>
      </c>
      <c r="B271" s="12">
        <v>58</v>
      </c>
      <c r="C271" t="s">
        <v>362</v>
      </c>
      <c r="D271" s="12">
        <v>55</v>
      </c>
      <c r="E271">
        <v>70</v>
      </c>
      <c r="F271" s="12">
        <v>45</v>
      </c>
      <c r="G271">
        <v>70</v>
      </c>
      <c r="H271" s="12">
        <v>50</v>
      </c>
      <c r="I271">
        <v>60</v>
      </c>
      <c r="J271" s="12">
        <v>350</v>
      </c>
      <c r="K271">
        <v>58.33</v>
      </c>
      <c r="L271" t="s">
        <v>10668</v>
      </c>
    </row>
    <row r="272" spans="1:12" x14ac:dyDescent="0.25">
      <c r="A272">
        <v>408</v>
      </c>
      <c r="B272" s="12">
        <v>408</v>
      </c>
      <c r="C272" t="s">
        <v>759</v>
      </c>
      <c r="D272" s="12">
        <v>67</v>
      </c>
      <c r="E272">
        <v>125</v>
      </c>
      <c r="F272" s="12">
        <v>40</v>
      </c>
      <c r="G272">
        <v>30</v>
      </c>
      <c r="H272" s="12">
        <v>30</v>
      </c>
      <c r="I272">
        <v>58</v>
      </c>
      <c r="J272" s="12">
        <v>350</v>
      </c>
      <c r="K272">
        <v>58.33</v>
      </c>
      <c r="L272" t="s">
        <v>6991</v>
      </c>
    </row>
    <row r="273" spans="1:12" x14ac:dyDescent="0.25">
      <c r="A273">
        <v>410</v>
      </c>
      <c r="B273" s="12">
        <v>410</v>
      </c>
      <c r="C273" t="s">
        <v>761</v>
      </c>
      <c r="D273" s="12">
        <v>30</v>
      </c>
      <c r="E273">
        <v>42</v>
      </c>
      <c r="F273" s="12">
        <v>118</v>
      </c>
      <c r="G273">
        <v>42</v>
      </c>
      <c r="H273" s="12">
        <v>88</v>
      </c>
      <c r="I273">
        <v>30</v>
      </c>
      <c r="J273" s="12">
        <v>350</v>
      </c>
      <c r="K273">
        <v>58.33</v>
      </c>
      <c r="L273" t="s">
        <v>6991</v>
      </c>
    </row>
    <row r="274" spans="1:12" x14ac:dyDescent="0.25">
      <c r="A274">
        <v>427</v>
      </c>
      <c r="B274" s="12">
        <v>427</v>
      </c>
      <c r="C274" t="s">
        <v>780</v>
      </c>
      <c r="D274" s="12">
        <v>55</v>
      </c>
      <c r="E274">
        <v>66</v>
      </c>
      <c r="F274" s="12">
        <v>44</v>
      </c>
      <c r="G274">
        <v>44</v>
      </c>
      <c r="H274" s="12">
        <v>56</v>
      </c>
      <c r="I274">
        <v>85</v>
      </c>
      <c r="J274" s="12">
        <v>350</v>
      </c>
      <c r="K274">
        <v>58.33</v>
      </c>
      <c r="L274" t="s">
        <v>10635</v>
      </c>
    </row>
    <row r="275" spans="1:12" x14ac:dyDescent="0.25">
      <c r="A275">
        <v>619</v>
      </c>
      <c r="B275" s="12">
        <v>619</v>
      </c>
      <c r="C275" t="s">
        <v>986</v>
      </c>
      <c r="D275" s="12">
        <v>45</v>
      </c>
      <c r="E275">
        <v>85</v>
      </c>
      <c r="F275" s="12">
        <v>50</v>
      </c>
      <c r="G275">
        <v>55</v>
      </c>
      <c r="H275" s="12">
        <v>50</v>
      </c>
      <c r="I275">
        <v>65</v>
      </c>
      <c r="J275" s="12">
        <v>350</v>
      </c>
      <c r="K275">
        <v>58.33</v>
      </c>
      <c r="L275" t="s">
        <v>10631</v>
      </c>
    </row>
    <row r="276" spans="1:12" x14ac:dyDescent="0.25">
      <c r="A276">
        <v>627</v>
      </c>
      <c r="B276" s="12">
        <v>627</v>
      </c>
      <c r="C276" t="s">
        <v>994</v>
      </c>
      <c r="D276" s="12">
        <v>70</v>
      </c>
      <c r="E276">
        <v>83</v>
      </c>
      <c r="F276" s="12">
        <v>50</v>
      </c>
      <c r="G276">
        <v>37</v>
      </c>
      <c r="H276" s="12">
        <v>50</v>
      </c>
      <c r="I276">
        <v>60</v>
      </c>
      <c r="J276" s="12">
        <v>350</v>
      </c>
      <c r="K276">
        <v>58.33</v>
      </c>
      <c r="L276" t="s">
        <v>10649</v>
      </c>
    </row>
    <row r="277" spans="1:12" x14ac:dyDescent="0.25">
      <c r="A277">
        <v>672</v>
      </c>
      <c r="B277" s="12">
        <v>672</v>
      </c>
      <c r="C277" t="s">
        <v>1046</v>
      </c>
      <c r="D277" s="12">
        <v>66</v>
      </c>
      <c r="E277">
        <v>65</v>
      </c>
      <c r="F277" s="12">
        <v>48</v>
      </c>
      <c r="G277">
        <v>62</v>
      </c>
      <c r="H277" s="12">
        <v>57</v>
      </c>
      <c r="I277">
        <v>52</v>
      </c>
      <c r="J277" s="12">
        <v>350</v>
      </c>
      <c r="K277">
        <v>58.33</v>
      </c>
      <c r="L277" t="s">
        <v>10630</v>
      </c>
    </row>
    <row r="278" spans="1:12" x14ac:dyDescent="0.25">
      <c r="A278">
        <v>552</v>
      </c>
      <c r="B278" s="12">
        <v>552</v>
      </c>
      <c r="C278" t="s">
        <v>918</v>
      </c>
      <c r="D278" s="12">
        <v>60</v>
      </c>
      <c r="E278">
        <v>82</v>
      </c>
      <c r="F278" s="12">
        <v>45</v>
      </c>
      <c r="G278">
        <v>45</v>
      </c>
      <c r="H278" s="12">
        <v>45</v>
      </c>
      <c r="I278">
        <v>74</v>
      </c>
      <c r="J278" s="12">
        <v>351</v>
      </c>
      <c r="K278">
        <v>58.5</v>
      </c>
      <c r="L278" t="s">
        <v>10616</v>
      </c>
    </row>
    <row r="279" spans="1:12" x14ac:dyDescent="0.25">
      <c r="A279">
        <v>138</v>
      </c>
      <c r="B279" s="12">
        <v>138</v>
      </c>
      <c r="C279" t="s">
        <v>455</v>
      </c>
      <c r="D279" s="12">
        <v>35</v>
      </c>
      <c r="E279">
        <v>40</v>
      </c>
      <c r="F279" s="12">
        <v>100</v>
      </c>
      <c r="G279">
        <v>90</v>
      </c>
      <c r="H279" s="12">
        <v>55</v>
      </c>
      <c r="I279">
        <v>35</v>
      </c>
      <c r="J279" s="12">
        <v>355</v>
      </c>
      <c r="K279">
        <v>59.17</v>
      </c>
      <c r="L279" t="s">
        <v>6991</v>
      </c>
    </row>
    <row r="280" spans="1:12" x14ac:dyDescent="0.25">
      <c r="A280">
        <v>140</v>
      </c>
      <c r="B280" s="12">
        <v>140</v>
      </c>
      <c r="C280" t="s">
        <v>457</v>
      </c>
      <c r="D280" s="12">
        <v>30</v>
      </c>
      <c r="E280">
        <v>80</v>
      </c>
      <c r="F280" s="12">
        <v>90</v>
      </c>
      <c r="G280">
        <v>55</v>
      </c>
      <c r="H280" s="12">
        <v>45</v>
      </c>
      <c r="I280">
        <v>55</v>
      </c>
      <c r="J280" s="12">
        <v>355</v>
      </c>
      <c r="K280">
        <v>59.17</v>
      </c>
      <c r="L280" t="s">
        <v>6991</v>
      </c>
    </row>
    <row r="281" spans="1:12" x14ac:dyDescent="0.25">
      <c r="A281">
        <v>345</v>
      </c>
      <c r="B281" s="12">
        <v>345</v>
      </c>
      <c r="C281" t="s">
        <v>683</v>
      </c>
      <c r="D281" s="12">
        <v>66</v>
      </c>
      <c r="E281">
        <v>41</v>
      </c>
      <c r="F281" s="12">
        <v>77</v>
      </c>
      <c r="G281">
        <v>61</v>
      </c>
      <c r="H281" s="12">
        <v>87</v>
      </c>
      <c r="I281">
        <v>23</v>
      </c>
      <c r="J281" s="12">
        <v>355</v>
      </c>
      <c r="K281">
        <v>59.17</v>
      </c>
      <c r="L281" t="s">
        <v>6991</v>
      </c>
    </row>
    <row r="282" spans="1:12" x14ac:dyDescent="0.25">
      <c r="A282">
        <v>347</v>
      </c>
      <c r="B282" s="12">
        <v>347</v>
      </c>
      <c r="C282" t="s">
        <v>685</v>
      </c>
      <c r="D282" s="12">
        <v>45</v>
      </c>
      <c r="E282">
        <v>95</v>
      </c>
      <c r="F282" s="12">
        <v>50</v>
      </c>
      <c r="G282">
        <v>40</v>
      </c>
      <c r="H282" s="12">
        <v>50</v>
      </c>
      <c r="I282">
        <v>75</v>
      </c>
      <c r="J282" s="12">
        <v>355</v>
      </c>
      <c r="K282">
        <v>59.17</v>
      </c>
      <c r="L282" t="s">
        <v>6991</v>
      </c>
    </row>
    <row r="283" spans="1:12" x14ac:dyDescent="0.25">
      <c r="A283">
        <v>564</v>
      </c>
      <c r="B283" s="12">
        <v>564</v>
      </c>
      <c r="C283" t="s">
        <v>931</v>
      </c>
      <c r="D283" s="12">
        <v>54</v>
      </c>
      <c r="E283">
        <v>78</v>
      </c>
      <c r="F283" s="12">
        <v>103</v>
      </c>
      <c r="G283">
        <v>53</v>
      </c>
      <c r="H283" s="12">
        <v>45</v>
      </c>
      <c r="I283">
        <v>22</v>
      </c>
      <c r="J283" s="12">
        <v>355</v>
      </c>
      <c r="K283">
        <v>59.17</v>
      </c>
      <c r="L283" t="s">
        <v>6991</v>
      </c>
    </row>
    <row r="284" spans="1:12" x14ac:dyDescent="0.25">
      <c r="A284">
        <v>677</v>
      </c>
      <c r="B284" s="12">
        <v>677</v>
      </c>
      <c r="C284" t="s">
        <v>1051</v>
      </c>
      <c r="D284" s="12">
        <v>62</v>
      </c>
      <c r="E284">
        <v>48</v>
      </c>
      <c r="F284" s="12">
        <v>54</v>
      </c>
      <c r="G284">
        <v>63</v>
      </c>
      <c r="H284" s="12">
        <v>60</v>
      </c>
      <c r="I284">
        <v>68</v>
      </c>
      <c r="J284" s="12">
        <v>355</v>
      </c>
      <c r="K284">
        <v>59.17</v>
      </c>
      <c r="L284" t="s">
        <v>10651</v>
      </c>
    </row>
    <row r="285" spans="1:12" x14ac:dyDescent="0.25">
      <c r="A285">
        <v>732</v>
      </c>
      <c r="B285" s="12">
        <v>732</v>
      </c>
      <c r="C285" t="s">
        <v>1117</v>
      </c>
      <c r="D285" s="12">
        <v>55</v>
      </c>
      <c r="E285">
        <v>85</v>
      </c>
      <c r="F285" s="12">
        <v>50</v>
      </c>
      <c r="G285">
        <v>40</v>
      </c>
      <c r="H285" s="12">
        <v>50</v>
      </c>
      <c r="I285">
        <v>75</v>
      </c>
      <c r="J285" s="12">
        <v>355</v>
      </c>
      <c r="K285">
        <v>59.17</v>
      </c>
      <c r="L285" t="s">
        <v>10611</v>
      </c>
    </row>
    <row r="286" spans="1:12" x14ac:dyDescent="0.25">
      <c r="A286">
        <v>520</v>
      </c>
      <c r="B286" s="12">
        <v>520</v>
      </c>
      <c r="C286" t="s">
        <v>885</v>
      </c>
      <c r="D286" s="12">
        <v>62</v>
      </c>
      <c r="E286">
        <v>77</v>
      </c>
      <c r="F286" s="12">
        <v>62</v>
      </c>
      <c r="G286">
        <v>50</v>
      </c>
      <c r="H286" s="12">
        <v>42</v>
      </c>
      <c r="I286">
        <v>65</v>
      </c>
      <c r="J286" s="12">
        <v>358</v>
      </c>
      <c r="K286">
        <v>59.67</v>
      </c>
      <c r="L286" t="s">
        <v>10611</v>
      </c>
    </row>
    <row r="287" spans="1:12" x14ac:dyDescent="0.25">
      <c r="A287">
        <v>190</v>
      </c>
      <c r="B287" s="12">
        <v>190</v>
      </c>
      <c r="C287" t="s">
        <v>511</v>
      </c>
      <c r="D287" s="12">
        <v>55</v>
      </c>
      <c r="E287">
        <v>70</v>
      </c>
      <c r="F287" s="12">
        <v>55</v>
      </c>
      <c r="G287">
        <v>40</v>
      </c>
      <c r="H287" s="12">
        <v>55</v>
      </c>
      <c r="I287">
        <v>85</v>
      </c>
      <c r="J287" s="12">
        <v>360</v>
      </c>
      <c r="K287">
        <v>60</v>
      </c>
      <c r="L287" t="s">
        <v>10635</v>
      </c>
    </row>
    <row r="288" spans="1:12" x14ac:dyDescent="0.25">
      <c r="A288">
        <v>239</v>
      </c>
      <c r="B288" s="12">
        <v>239</v>
      </c>
      <c r="C288" t="s">
        <v>564</v>
      </c>
      <c r="D288" s="12">
        <v>45</v>
      </c>
      <c r="E288">
        <v>63</v>
      </c>
      <c r="F288" s="12">
        <v>37</v>
      </c>
      <c r="G288">
        <v>65</v>
      </c>
      <c r="H288" s="12">
        <v>55</v>
      </c>
      <c r="I288">
        <v>95</v>
      </c>
      <c r="J288" s="12">
        <v>360</v>
      </c>
      <c r="K288">
        <v>60</v>
      </c>
      <c r="L288" t="s">
        <v>10625</v>
      </c>
    </row>
    <row r="289" spans="1:12" x14ac:dyDescent="0.25">
      <c r="A289">
        <v>294</v>
      </c>
      <c r="B289" s="12">
        <v>294</v>
      </c>
      <c r="C289" t="s">
        <v>624</v>
      </c>
      <c r="D289" s="12">
        <v>84</v>
      </c>
      <c r="E289">
        <v>71</v>
      </c>
      <c r="F289" s="12">
        <v>43</v>
      </c>
      <c r="G289">
        <v>71</v>
      </c>
      <c r="H289" s="12">
        <v>43</v>
      </c>
      <c r="I289">
        <v>48</v>
      </c>
      <c r="J289" s="12">
        <v>360</v>
      </c>
      <c r="K289">
        <v>60</v>
      </c>
      <c r="L289" t="s">
        <v>10656</v>
      </c>
    </row>
    <row r="290" spans="1:12" x14ac:dyDescent="0.25">
      <c r="A290">
        <v>327</v>
      </c>
      <c r="B290" s="12">
        <v>327</v>
      </c>
      <c r="C290" t="s">
        <v>664</v>
      </c>
      <c r="D290" s="12">
        <v>60</v>
      </c>
      <c r="E290">
        <v>60</v>
      </c>
      <c r="F290" s="12">
        <v>60</v>
      </c>
      <c r="G290">
        <v>60</v>
      </c>
      <c r="H290" s="12">
        <v>60</v>
      </c>
      <c r="I290">
        <v>60</v>
      </c>
      <c r="J290" s="12">
        <v>360</v>
      </c>
      <c r="K290">
        <v>60</v>
      </c>
      <c r="L290" t="s">
        <v>10650</v>
      </c>
    </row>
    <row r="291" spans="1:12" x14ac:dyDescent="0.25">
      <c r="A291">
        <v>544</v>
      </c>
      <c r="B291" s="12">
        <v>544</v>
      </c>
      <c r="C291" t="s">
        <v>910</v>
      </c>
      <c r="D291" s="12">
        <v>40</v>
      </c>
      <c r="E291">
        <v>55</v>
      </c>
      <c r="F291" s="12">
        <v>99</v>
      </c>
      <c r="G291">
        <v>40</v>
      </c>
      <c r="H291" s="12">
        <v>79</v>
      </c>
      <c r="I291">
        <v>47</v>
      </c>
      <c r="J291" s="12">
        <v>360</v>
      </c>
      <c r="K291">
        <v>60</v>
      </c>
      <c r="L291" t="s">
        <v>10608</v>
      </c>
    </row>
    <row r="292" spans="1:12" x14ac:dyDescent="0.25">
      <c r="A292">
        <v>636</v>
      </c>
      <c r="B292" s="12">
        <v>636</v>
      </c>
      <c r="C292" t="s">
        <v>1003</v>
      </c>
      <c r="D292" s="12">
        <v>55</v>
      </c>
      <c r="E292">
        <v>85</v>
      </c>
      <c r="F292" s="12">
        <v>55</v>
      </c>
      <c r="G292">
        <v>50</v>
      </c>
      <c r="H292" s="12">
        <v>55</v>
      </c>
      <c r="I292">
        <v>60</v>
      </c>
      <c r="J292" s="12">
        <v>360</v>
      </c>
      <c r="K292">
        <v>60</v>
      </c>
      <c r="L292" t="s">
        <v>10632</v>
      </c>
    </row>
    <row r="293" spans="1:12" x14ac:dyDescent="0.25">
      <c r="A293">
        <v>696</v>
      </c>
      <c r="B293" s="12">
        <v>696</v>
      </c>
      <c r="C293" t="s">
        <v>1071</v>
      </c>
      <c r="D293" s="12">
        <v>58</v>
      </c>
      <c r="E293">
        <v>89</v>
      </c>
      <c r="F293" s="12">
        <v>77</v>
      </c>
      <c r="G293">
        <v>45</v>
      </c>
      <c r="H293" s="12">
        <v>45</v>
      </c>
      <c r="I293">
        <v>48</v>
      </c>
      <c r="J293" s="12">
        <v>362</v>
      </c>
      <c r="K293">
        <v>60.33</v>
      </c>
      <c r="L293" t="s">
        <v>6991</v>
      </c>
    </row>
    <row r="294" spans="1:12" x14ac:dyDescent="0.25">
      <c r="A294">
        <v>698</v>
      </c>
      <c r="B294" s="12">
        <v>698</v>
      </c>
      <c r="C294" t="s">
        <v>1073</v>
      </c>
      <c r="D294" s="12">
        <v>77</v>
      </c>
      <c r="E294">
        <v>59</v>
      </c>
      <c r="F294" s="12">
        <v>50</v>
      </c>
      <c r="G294">
        <v>67</v>
      </c>
      <c r="H294" s="12">
        <v>63</v>
      </c>
      <c r="I294">
        <v>46</v>
      </c>
      <c r="J294" s="12">
        <v>362</v>
      </c>
      <c r="K294">
        <v>60.33</v>
      </c>
      <c r="L294" t="s">
        <v>6991</v>
      </c>
    </row>
    <row r="295" spans="1:12" x14ac:dyDescent="0.25">
      <c r="A295">
        <v>404</v>
      </c>
      <c r="B295" s="12">
        <v>404</v>
      </c>
      <c r="C295" t="s">
        <v>755</v>
      </c>
      <c r="D295" s="12">
        <v>60</v>
      </c>
      <c r="E295">
        <v>85</v>
      </c>
      <c r="F295" s="12">
        <v>49</v>
      </c>
      <c r="G295">
        <v>60</v>
      </c>
      <c r="H295" s="12">
        <v>49</v>
      </c>
      <c r="I295">
        <v>60</v>
      </c>
      <c r="J295" s="12">
        <v>363</v>
      </c>
      <c r="K295">
        <v>60.5</v>
      </c>
      <c r="L295" t="s">
        <v>10657</v>
      </c>
    </row>
    <row r="296" spans="1:12" x14ac:dyDescent="0.25">
      <c r="A296">
        <v>30</v>
      </c>
      <c r="B296" s="12">
        <v>30</v>
      </c>
      <c r="C296" t="s">
        <v>328</v>
      </c>
      <c r="D296" s="12">
        <v>70</v>
      </c>
      <c r="E296">
        <v>62</v>
      </c>
      <c r="F296" s="12">
        <v>67</v>
      </c>
      <c r="G296">
        <v>55</v>
      </c>
      <c r="H296" s="12">
        <v>55</v>
      </c>
      <c r="I296">
        <v>56</v>
      </c>
      <c r="J296" s="12">
        <v>365</v>
      </c>
      <c r="K296">
        <v>60.83</v>
      </c>
      <c r="L296" t="s">
        <v>10619</v>
      </c>
    </row>
    <row r="297" spans="1:12" x14ac:dyDescent="0.25">
      <c r="A297">
        <v>33</v>
      </c>
      <c r="B297" s="12">
        <v>33</v>
      </c>
      <c r="C297" t="s">
        <v>331</v>
      </c>
      <c r="D297" s="12">
        <v>61</v>
      </c>
      <c r="E297">
        <v>72</v>
      </c>
      <c r="F297" s="12">
        <v>57</v>
      </c>
      <c r="G297">
        <v>55</v>
      </c>
      <c r="H297" s="12">
        <v>55</v>
      </c>
      <c r="I297">
        <v>65</v>
      </c>
      <c r="J297" s="12">
        <v>365</v>
      </c>
      <c r="K297">
        <v>60.83</v>
      </c>
      <c r="L297" t="s">
        <v>10619</v>
      </c>
    </row>
    <row r="298" spans="1:12" x14ac:dyDescent="0.25">
      <c r="A298">
        <v>180</v>
      </c>
      <c r="B298" s="12">
        <v>180</v>
      </c>
      <c r="C298" t="s">
        <v>500</v>
      </c>
      <c r="D298" s="12">
        <v>70</v>
      </c>
      <c r="E298">
        <v>55</v>
      </c>
      <c r="F298" s="12">
        <v>55</v>
      </c>
      <c r="G298">
        <v>80</v>
      </c>
      <c r="H298" s="12">
        <v>60</v>
      </c>
      <c r="I298">
        <v>45</v>
      </c>
      <c r="J298" s="12">
        <v>365</v>
      </c>
      <c r="K298">
        <v>60.83</v>
      </c>
      <c r="L298" t="s">
        <v>10657</v>
      </c>
    </row>
    <row r="299" spans="1:12" x14ac:dyDescent="0.25">
      <c r="A299">
        <v>240</v>
      </c>
      <c r="B299" s="12">
        <v>240</v>
      </c>
      <c r="C299" t="s">
        <v>565</v>
      </c>
      <c r="D299" s="12">
        <v>45</v>
      </c>
      <c r="E299">
        <v>75</v>
      </c>
      <c r="F299" s="12">
        <v>37</v>
      </c>
      <c r="G299">
        <v>70</v>
      </c>
      <c r="H299" s="12">
        <v>55</v>
      </c>
      <c r="I299">
        <v>83</v>
      </c>
      <c r="J299" s="12">
        <v>365</v>
      </c>
      <c r="K299">
        <v>60.83</v>
      </c>
      <c r="L299" t="s">
        <v>10625</v>
      </c>
    </row>
    <row r="300" spans="1:12" x14ac:dyDescent="0.25">
      <c r="A300">
        <v>667</v>
      </c>
      <c r="B300" s="12">
        <v>667</v>
      </c>
      <c r="C300" t="s">
        <v>1041</v>
      </c>
      <c r="D300" s="12">
        <v>62</v>
      </c>
      <c r="E300">
        <v>50</v>
      </c>
      <c r="F300" s="12">
        <v>58</v>
      </c>
      <c r="G300">
        <v>73</v>
      </c>
      <c r="H300" s="12">
        <v>54</v>
      </c>
      <c r="I300">
        <v>72</v>
      </c>
      <c r="J300" s="12">
        <v>369</v>
      </c>
      <c r="K300">
        <v>61.5</v>
      </c>
      <c r="L300" t="s">
        <v>10668</v>
      </c>
    </row>
    <row r="301" spans="1:12" x14ac:dyDescent="0.25">
      <c r="A301">
        <v>507</v>
      </c>
      <c r="B301" s="12">
        <v>507</v>
      </c>
      <c r="C301" t="s">
        <v>872</v>
      </c>
      <c r="D301" s="12">
        <v>65</v>
      </c>
      <c r="E301">
        <v>80</v>
      </c>
      <c r="F301" s="12">
        <v>65</v>
      </c>
      <c r="G301">
        <v>35</v>
      </c>
      <c r="H301" s="12">
        <v>65</v>
      </c>
      <c r="I301">
        <v>60</v>
      </c>
      <c r="J301" s="12">
        <v>370</v>
      </c>
      <c r="K301">
        <v>61.67</v>
      </c>
      <c r="L301" t="s">
        <v>10656</v>
      </c>
    </row>
    <row r="302" spans="1:12" x14ac:dyDescent="0.25">
      <c r="A302">
        <v>578</v>
      </c>
      <c r="B302" s="12">
        <v>578</v>
      </c>
      <c r="C302" t="s">
        <v>945</v>
      </c>
      <c r="D302" s="12">
        <v>65</v>
      </c>
      <c r="E302">
        <v>40</v>
      </c>
      <c r="F302" s="12">
        <v>50</v>
      </c>
      <c r="G302">
        <v>125</v>
      </c>
      <c r="H302" s="12">
        <v>60</v>
      </c>
      <c r="I302">
        <v>30</v>
      </c>
      <c r="J302" s="12">
        <v>370</v>
      </c>
      <c r="K302">
        <v>61.67</v>
      </c>
      <c r="L302" t="s">
        <v>10658</v>
      </c>
    </row>
    <row r="303" spans="1:12" x14ac:dyDescent="0.25">
      <c r="A303">
        <v>608</v>
      </c>
      <c r="B303" s="12">
        <v>608</v>
      </c>
      <c r="C303" t="s">
        <v>975</v>
      </c>
      <c r="D303" s="12">
        <v>60</v>
      </c>
      <c r="E303">
        <v>40</v>
      </c>
      <c r="F303" s="12">
        <v>60</v>
      </c>
      <c r="G303">
        <v>95</v>
      </c>
      <c r="H303" s="12">
        <v>60</v>
      </c>
      <c r="I303">
        <v>55</v>
      </c>
      <c r="J303" s="12">
        <v>370</v>
      </c>
      <c r="K303">
        <v>61.67</v>
      </c>
      <c r="L303" t="s">
        <v>10653</v>
      </c>
    </row>
    <row r="304" spans="1:12" x14ac:dyDescent="0.25">
      <c r="A304">
        <v>629</v>
      </c>
      <c r="B304" s="12">
        <v>629</v>
      </c>
      <c r="C304" t="s">
        <v>996</v>
      </c>
      <c r="D304" s="12">
        <v>70</v>
      </c>
      <c r="E304">
        <v>55</v>
      </c>
      <c r="F304" s="12">
        <v>75</v>
      </c>
      <c r="G304">
        <v>45</v>
      </c>
      <c r="H304" s="12">
        <v>65</v>
      </c>
      <c r="I304">
        <v>60</v>
      </c>
      <c r="J304" s="12">
        <v>370</v>
      </c>
      <c r="K304">
        <v>61.67</v>
      </c>
      <c r="L304" t="s">
        <v>10649</v>
      </c>
    </row>
    <row r="305" spans="1:12" x14ac:dyDescent="0.25">
      <c r="A305">
        <v>670</v>
      </c>
      <c r="B305" s="12">
        <v>670</v>
      </c>
      <c r="C305" t="s">
        <v>1044</v>
      </c>
      <c r="D305" s="12">
        <v>54</v>
      </c>
      <c r="E305">
        <v>45</v>
      </c>
      <c r="F305" s="12">
        <v>47</v>
      </c>
      <c r="G305">
        <v>75</v>
      </c>
      <c r="H305" s="12">
        <v>98</v>
      </c>
      <c r="I305">
        <v>52</v>
      </c>
      <c r="J305" s="12">
        <v>371</v>
      </c>
      <c r="K305">
        <v>61.83</v>
      </c>
      <c r="L305" t="s">
        <v>10622</v>
      </c>
    </row>
    <row r="306" spans="1:12" x14ac:dyDescent="0.25">
      <c r="A306">
        <v>299</v>
      </c>
      <c r="B306" s="12">
        <v>299</v>
      </c>
      <c r="C306" t="s">
        <v>629</v>
      </c>
      <c r="D306" s="12">
        <v>30</v>
      </c>
      <c r="E306">
        <v>45</v>
      </c>
      <c r="F306" s="12">
        <v>135</v>
      </c>
      <c r="G306">
        <v>45</v>
      </c>
      <c r="H306" s="12">
        <v>90</v>
      </c>
      <c r="I306">
        <v>30</v>
      </c>
      <c r="J306" s="12">
        <v>375</v>
      </c>
      <c r="K306">
        <v>62.5</v>
      </c>
      <c r="L306" t="s">
        <v>10640</v>
      </c>
    </row>
    <row r="307" spans="1:12" x14ac:dyDescent="0.25">
      <c r="A307">
        <v>83</v>
      </c>
      <c r="B307" s="12">
        <v>83</v>
      </c>
      <c r="C307" t="s">
        <v>392</v>
      </c>
      <c r="D307" s="12">
        <v>52</v>
      </c>
      <c r="E307">
        <v>90</v>
      </c>
      <c r="F307" s="12">
        <v>55</v>
      </c>
      <c r="G307">
        <v>58</v>
      </c>
      <c r="H307" s="12">
        <v>62</v>
      </c>
      <c r="I307">
        <v>60</v>
      </c>
      <c r="J307" s="12">
        <v>377</v>
      </c>
      <c r="K307">
        <v>62.83</v>
      </c>
      <c r="L307" t="s">
        <v>10650</v>
      </c>
    </row>
    <row r="308" spans="1:12" x14ac:dyDescent="0.25">
      <c r="A308">
        <v>302</v>
      </c>
      <c r="B308" s="12">
        <v>302</v>
      </c>
      <c r="C308" t="s">
        <v>632</v>
      </c>
      <c r="D308" s="12">
        <v>50</v>
      </c>
      <c r="E308">
        <v>75</v>
      </c>
      <c r="F308" s="12">
        <v>75</v>
      </c>
      <c r="G308">
        <v>65</v>
      </c>
      <c r="H308" s="12">
        <v>65</v>
      </c>
      <c r="I308">
        <v>50</v>
      </c>
      <c r="J308" s="12">
        <v>380</v>
      </c>
      <c r="K308">
        <v>63.33</v>
      </c>
      <c r="L308" t="s">
        <v>10650</v>
      </c>
    </row>
    <row r="309" spans="1:12" x14ac:dyDescent="0.25">
      <c r="A309">
        <v>303</v>
      </c>
      <c r="B309" s="12">
        <v>303</v>
      </c>
      <c r="C309" t="s">
        <v>634</v>
      </c>
      <c r="D309" s="12">
        <v>50</v>
      </c>
      <c r="E309">
        <v>85</v>
      </c>
      <c r="F309" s="12">
        <v>85</v>
      </c>
      <c r="G309">
        <v>55</v>
      </c>
      <c r="H309" s="12">
        <v>55</v>
      </c>
      <c r="I309">
        <v>50</v>
      </c>
      <c r="J309" s="12">
        <v>380</v>
      </c>
      <c r="K309">
        <v>63.33</v>
      </c>
      <c r="L309" t="s">
        <v>10650</v>
      </c>
    </row>
    <row r="310" spans="1:12" x14ac:dyDescent="0.25">
      <c r="A310">
        <v>541</v>
      </c>
      <c r="B310" s="12">
        <v>541</v>
      </c>
      <c r="C310" t="s">
        <v>907</v>
      </c>
      <c r="D310" s="12">
        <v>55</v>
      </c>
      <c r="E310">
        <v>63</v>
      </c>
      <c r="F310" s="12">
        <v>90</v>
      </c>
      <c r="G310">
        <v>50</v>
      </c>
      <c r="H310" s="12">
        <v>80</v>
      </c>
      <c r="I310">
        <v>42</v>
      </c>
      <c r="J310" s="12">
        <v>380</v>
      </c>
      <c r="K310">
        <v>63.33</v>
      </c>
      <c r="L310" t="s">
        <v>10608</v>
      </c>
    </row>
    <row r="311" spans="1:12" x14ac:dyDescent="0.25">
      <c r="A311">
        <v>662</v>
      </c>
      <c r="B311" s="12">
        <v>662</v>
      </c>
      <c r="C311" t="s">
        <v>1036</v>
      </c>
      <c r="D311" s="12">
        <v>62</v>
      </c>
      <c r="E311">
        <v>73</v>
      </c>
      <c r="F311" s="12">
        <v>55</v>
      </c>
      <c r="G311">
        <v>56</v>
      </c>
      <c r="H311" s="12">
        <v>52</v>
      </c>
      <c r="I311">
        <v>84</v>
      </c>
      <c r="J311" s="12">
        <v>382</v>
      </c>
      <c r="K311">
        <v>63.67</v>
      </c>
      <c r="L311" t="s">
        <v>10611</v>
      </c>
    </row>
    <row r="312" spans="1:12" x14ac:dyDescent="0.25">
      <c r="A312">
        <v>402</v>
      </c>
      <c r="B312" s="12">
        <v>402</v>
      </c>
      <c r="C312" t="s">
        <v>753</v>
      </c>
      <c r="D312" s="12">
        <v>77</v>
      </c>
      <c r="E312">
        <v>85</v>
      </c>
      <c r="F312" s="12">
        <v>51</v>
      </c>
      <c r="G312">
        <v>55</v>
      </c>
      <c r="H312" s="12">
        <v>51</v>
      </c>
      <c r="I312">
        <v>65</v>
      </c>
      <c r="J312" s="12">
        <v>384</v>
      </c>
      <c r="K312">
        <v>64</v>
      </c>
      <c r="L312" t="s">
        <v>2025</v>
      </c>
    </row>
    <row r="313" spans="1:12" x14ac:dyDescent="0.25">
      <c r="A313">
        <v>536</v>
      </c>
      <c r="B313" s="12">
        <v>536</v>
      </c>
      <c r="C313" t="s">
        <v>902</v>
      </c>
      <c r="D313" s="12">
        <v>75</v>
      </c>
      <c r="E313">
        <v>65</v>
      </c>
      <c r="F313" s="12">
        <v>55</v>
      </c>
      <c r="G313">
        <v>65</v>
      </c>
      <c r="H313" s="12">
        <v>55</v>
      </c>
      <c r="I313">
        <v>69</v>
      </c>
      <c r="J313" s="12">
        <v>384</v>
      </c>
      <c r="K313">
        <v>64</v>
      </c>
      <c r="L313" t="s">
        <v>2025</v>
      </c>
    </row>
    <row r="314" spans="1:12" x14ac:dyDescent="0.25">
      <c r="A314">
        <v>61</v>
      </c>
      <c r="B314" s="12">
        <v>61</v>
      </c>
      <c r="C314" t="s">
        <v>365</v>
      </c>
      <c r="D314" s="12">
        <v>65</v>
      </c>
      <c r="E314">
        <v>65</v>
      </c>
      <c r="F314" s="12">
        <v>65</v>
      </c>
      <c r="G314">
        <v>50</v>
      </c>
      <c r="H314" s="12">
        <v>50</v>
      </c>
      <c r="I314">
        <v>90</v>
      </c>
      <c r="J314" s="12">
        <v>385</v>
      </c>
      <c r="K314">
        <v>64.17</v>
      </c>
      <c r="L314" t="s">
        <v>2025</v>
      </c>
    </row>
    <row r="315" spans="1:12" x14ac:dyDescent="0.25">
      <c r="A315">
        <v>95</v>
      </c>
      <c r="B315" s="12">
        <v>95</v>
      </c>
      <c r="C315" t="s">
        <v>407</v>
      </c>
      <c r="D315" s="12">
        <v>35</v>
      </c>
      <c r="E315">
        <v>45</v>
      </c>
      <c r="F315" s="12">
        <v>160</v>
      </c>
      <c r="G315">
        <v>30</v>
      </c>
      <c r="H315" s="12">
        <v>45</v>
      </c>
      <c r="I315">
        <v>70</v>
      </c>
      <c r="J315" s="12">
        <v>385</v>
      </c>
      <c r="K315">
        <v>64.17</v>
      </c>
      <c r="L315" t="s">
        <v>10640</v>
      </c>
    </row>
    <row r="316" spans="1:12" x14ac:dyDescent="0.25">
      <c r="A316">
        <v>108</v>
      </c>
      <c r="B316" s="12">
        <v>108</v>
      </c>
      <c r="C316" t="s">
        <v>422</v>
      </c>
      <c r="D316" s="12">
        <v>90</v>
      </c>
      <c r="E316">
        <v>55</v>
      </c>
      <c r="F316" s="12">
        <v>75</v>
      </c>
      <c r="G316">
        <v>60</v>
      </c>
      <c r="H316" s="12">
        <v>75</v>
      </c>
      <c r="I316">
        <v>30</v>
      </c>
      <c r="J316" s="12">
        <v>385</v>
      </c>
      <c r="K316">
        <v>64.17</v>
      </c>
      <c r="L316" t="s">
        <v>10635</v>
      </c>
    </row>
    <row r="317" spans="1:12" x14ac:dyDescent="0.25">
      <c r="A317">
        <v>269</v>
      </c>
      <c r="B317" s="12">
        <v>269</v>
      </c>
      <c r="C317" t="s">
        <v>598</v>
      </c>
      <c r="D317" s="12">
        <v>60</v>
      </c>
      <c r="E317">
        <v>50</v>
      </c>
      <c r="F317" s="12">
        <v>70</v>
      </c>
      <c r="G317">
        <v>50</v>
      </c>
      <c r="H317" s="12">
        <v>90</v>
      </c>
      <c r="I317">
        <v>65</v>
      </c>
      <c r="J317" s="12">
        <v>385</v>
      </c>
      <c r="K317">
        <v>64.17</v>
      </c>
      <c r="L317" t="s">
        <v>10609</v>
      </c>
    </row>
    <row r="318" spans="1:12" x14ac:dyDescent="0.25">
      <c r="A318">
        <v>749</v>
      </c>
      <c r="B318" s="12">
        <v>749</v>
      </c>
      <c r="C318" t="s">
        <v>1137</v>
      </c>
      <c r="D318" s="12">
        <v>70</v>
      </c>
      <c r="E318">
        <v>100</v>
      </c>
      <c r="F318" s="12">
        <v>70</v>
      </c>
      <c r="G318">
        <v>45</v>
      </c>
      <c r="H318" s="12">
        <v>55</v>
      </c>
      <c r="I318">
        <v>45</v>
      </c>
      <c r="J318" s="12">
        <v>385</v>
      </c>
      <c r="K318">
        <v>64.17</v>
      </c>
      <c r="L318" t="s">
        <v>10616</v>
      </c>
    </row>
    <row r="319" spans="1:12" x14ac:dyDescent="0.25">
      <c r="A319">
        <v>70</v>
      </c>
      <c r="B319" s="12">
        <v>70</v>
      </c>
      <c r="C319" t="s">
        <v>375</v>
      </c>
      <c r="D319" s="12">
        <v>65</v>
      </c>
      <c r="E319">
        <v>90</v>
      </c>
      <c r="F319" s="12">
        <v>50</v>
      </c>
      <c r="G319">
        <v>85</v>
      </c>
      <c r="H319" s="12">
        <v>45</v>
      </c>
      <c r="I319">
        <v>55</v>
      </c>
      <c r="J319" s="12">
        <v>390</v>
      </c>
      <c r="K319">
        <v>65</v>
      </c>
      <c r="L319" t="s">
        <v>10643</v>
      </c>
    </row>
    <row r="320" spans="1:12" x14ac:dyDescent="0.25">
      <c r="A320">
        <v>75</v>
      </c>
      <c r="B320" s="12">
        <v>75</v>
      </c>
      <c r="C320" t="s">
        <v>381</v>
      </c>
      <c r="D320" s="12">
        <v>55</v>
      </c>
      <c r="E320">
        <v>95</v>
      </c>
      <c r="F320" s="12">
        <v>115</v>
      </c>
      <c r="G320">
        <v>45</v>
      </c>
      <c r="H320" s="12">
        <v>45</v>
      </c>
      <c r="I320">
        <v>35</v>
      </c>
      <c r="J320" s="12">
        <v>390</v>
      </c>
      <c r="K320">
        <v>65</v>
      </c>
      <c r="L320" t="s">
        <v>10663</v>
      </c>
    </row>
    <row r="321" spans="1:12" x14ac:dyDescent="0.25">
      <c r="A321">
        <v>166</v>
      </c>
      <c r="B321" s="12">
        <v>166</v>
      </c>
      <c r="C321" t="s">
        <v>486</v>
      </c>
      <c r="D321" s="12">
        <v>55</v>
      </c>
      <c r="E321">
        <v>35</v>
      </c>
      <c r="F321" s="12">
        <v>50</v>
      </c>
      <c r="G321">
        <v>55</v>
      </c>
      <c r="H321" s="12">
        <v>110</v>
      </c>
      <c r="I321">
        <v>85</v>
      </c>
      <c r="J321" s="12">
        <v>390</v>
      </c>
      <c r="K321">
        <v>65</v>
      </c>
      <c r="L321" t="s">
        <v>10664</v>
      </c>
    </row>
    <row r="322" spans="1:12" x14ac:dyDescent="0.25">
      <c r="A322">
        <v>193</v>
      </c>
      <c r="B322" s="12">
        <v>193</v>
      </c>
      <c r="C322" t="s">
        <v>514</v>
      </c>
      <c r="D322" s="12">
        <v>65</v>
      </c>
      <c r="E322">
        <v>65</v>
      </c>
      <c r="F322" s="12">
        <v>45</v>
      </c>
      <c r="G322">
        <v>75</v>
      </c>
      <c r="H322" s="12">
        <v>45</v>
      </c>
      <c r="I322">
        <v>95</v>
      </c>
      <c r="J322" s="12">
        <v>390</v>
      </c>
      <c r="K322">
        <v>65</v>
      </c>
      <c r="L322" t="s">
        <v>10632</v>
      </c>
    </row>
    <row r="323" spans="1:12" x14ac:dyDescent="0.25">
      <c r="A323">
        <v>446</v>
      </c>
      <c r="B323" s="12">
        <v>446</v>
      </c>
      <c r="C323" t="s">
        <v>801</v>
      </c>
      <c r="D323" s="12">
        <v>135</v>
      </c>
      <c r="E323">
        <v>85</v>
      </c>
      <c r="F323" s="12">
        <v>40</v>
      </c>
      <c r="G323">
        <v>40</v>
      </c>
      <c r="H323" s="12">
        <v>85</v>
      </c>
      <c r="I323">
        <v>5</v>
      </c>
      <c r="J323" s="12">
        <v>390</v>
      </c>
      <c r="K323">
        <v>65</v>
      </c>
      <c r="L323" t="s">
        <v>10625</v>
      </c>
    </row>
    <row r="324" spans="1:12" x14ac:dyDescent="0.25">
      <c r="A324">
        <v>525</v>
      </c>
      <c r="B324" s="12">
        <v>525</v>
      </c>
      <c r="C324" t="s">
        <v>890</v>
      </c>
      <c r="D324" s="12">
        <v>70</v>
      </c>
      <c r="E324">
        <v>105</v>
      </c>
      <c r="F324" s="12">
        <v>105</v>
      </c>
      <c r="G324">
        <v>50</v>
      </c>
      <c r="H324" s="12">
        <v>40</v>
      </c>
      <c r="I324">
        <v>20</v>
      </c>
      <c r="J324" s="12">
        <v>390</v>
      </c>
      <c r="K324">
        <v>65</v>
      </c>
      <c r="L324" t="s">
        <v>10663</v>
      </c>
    </row>
    <row r="325" spans="1:12" x14ac:dyDescent="0.25">
      <c r="A325">
        <v>575</v>
      </c>
      <c r="B325" s="12">
        <v>575</v>
      </c>
      <c r="C325" t="s">
        <v>942</v>
      </c>
      <c r="D325" s="12">
        <v>60</v>
      </c>
      <c r="E325">
        <v>45</v>
      </c>
      <c r="F325" s="12">
        <v>70</v>
      </c>
      <c r="G325">
        <v>75</v>
      </c>
      <c r="H325" s="12">
        <v>85</v>
      </c>
      <c r="I325">
        <v>55</v>
      </c>
      <c r="J325" s="12">
        <v>390</v>
      </c>
      <c r="K325">
        <v>65</v>
      </c>
      <c r="L325" t="s">
        <v>1392</v>
      </c>
    </row>
    <row r="326" spans="1:12" x14ac:dyDescent="0.25">
      <c r="A326">
        <v>75</v>
      </c>
      <c r="B326" s="12" t="s">
        <v>1219</v>
      </c>
      <c r="C326" t="s">
        <v>382</v>
      </c>
      <c r="D326" s="12">
        <v>55</v>
      </c>
      <c r="E326">
        <v>95</v>
      </c>
      <c r="F326" s="12">
        <v>115</v>
      </c>
      <c r="G326">
        <v>45</v>
      </c>
      <c r="H326" s="12">
        <v>45</v>
      </c>
      <c r="I326">
        <v>35</v>
      </c>
      <c r="J326" s="12">
        <v>390</v>
      </c>
      <c r="K326">
        <v>65</v>
      </c>
      <c r="L326" t="s">
        <v>10663</v>
      </c>
    </row>
    <row r="327" spans="1:12" x14ac:dyDescent="0.25">
      <c r="A327">
        <v>12</v>
      </c>
      <c r="B327" s="12">
        <v>12</v>
      </c>
      <c r="C327" t="s">
        <v>303</v>
      </c>
      <c r="D327" s="12">
        <v>60</v>
      </c>
      <c r="E327">
        <v>45</v>
      </c>
      <c r="F327" s="12">
        <v>50</v>
      </c>
      <c r="G327">
        <v>90</v>
      </c>
      <c r="H327" s="12">
        <v>80</v>
      </c>
      <c r="I327">
        <v>70</v>
      </c>
      <c r="J327" s="12">
        <v>395</v>
      </c>
      <c r="K327">
        <v>65.83</v>
      </c>
      <c r="L327" t="s">
        <v>10609</v>
      </c>
    </row>
    <row r="328" spans="1:12" x14ac:dyDescent="0.25">
      <c r="A328">
        <v>15</v>
      </c>
      <c r="B328" s="12">
        <v>15</v>
      </c>
      <c r="C328" t="s">
        <v>306</v>
      </c>
      <c r="D328" s="12">
        <v>65</v>
      </c>
      <c r="E328">
        <v>90</v>
      </c>
      <c r="F328" s="12">
        <v>40</v>
      </c>
      <c r="G328">
        <v>45</v>
      </c>
      <c r="H328" s="12">
        <v>80</v>
      </c>
      <c r="I328">
        <v>75</v>
      </c>
      <c r="J328" s="12">
        <v>395</v>
      </c>
      <c r="K328">
        <v>65.83</v>
      </c>
      <c r="L328" t="s">
        <v>10609</v>
      </c>
    </row>
    <row r="329" spans="1:12" x14ac:dyDescent="0.25">
      <c r="A329">
        <v>44</v>
      </c>
      <c r="B329" s="12">
        <v>44</v>
      </c>
      <c r="C329" t="s">
        <v>344</v>
      </c>
      <c r="D329" s="12">
        <v>60</v>
      </c>
      <c r="E329">
        <v>65</v>
      </c>
      <c r="F329" s="12">
        <v>70</v>
      </c>
      <c r="G329">
        <v>85</v>
      </c>
      <c r="H329" s="12">
        <v>75</v>
      </c>
      <c r="I329">
        <v>40</v>
      </c>
      <c r="J329" s="12">
        <v>395</v>
      </c>
      <c r="K329">
        <v>65.83</v>
      </c>
      <c r="L329" t="s">
        <v>10643</v>
      </c>
    </row>
    <row r="330" spans="1:12" x14ac:dyDescent="0.25">
      <c r="A330">
        <v>137</v>
      </c>
      <c r="B330" s="12">
        <v>137</v>
      </c>
      <c r="C330" t="s">
        <v>454</v>
      </c>
      <c r="D330" s="12">
        <v>65</v>
      </c>
      <c r="E330">
        <v>60</v>
      </c>
      <c r="F330" s="12">
        <v>70</v>
      </c>
      <c r="G330">
        <v>85</v>
      </c>
      <c r="H330" s="12">
        <v>75</v>
      </c>
      <c r="I330">
        <v>40</v>
      </c>
      <c r="J330" s="12">
        <v>395</v>
      </c>
      <c r="K330">
        <v>65.83</v>
      </c>
      <c r="L330" t="s">
        <v>10635</v>
      </c>
    </row>
    <row r="331" spans="1:12" x14ac:dyDescent="0.25">
      <c r="A331">
        <v>267</v>
      </c>
      <c r="B331" s="12">
        <v>267</v>
      </c>
      <c r="C331" t="s">
        <v>596</v>
      </c>
      <c r="D331" s="12">
        <v>60</v>
      </c>
      <c r="E331">
        <v>70</v>
      </c>
      <c r="F331" s="12">
        <v>50</v>
      </c>
      <c r="G331">
        <v>100</v>
      </c>
      <c r="H331" s="12">
        <v>50</v>
      </c>
      <c r="I331">
        <v>65</v>
      </c>
      <c r="J331" s="12">
        <v>395</v>
      </c>
      <c r="K331">
        <v>65.83</v>
      </c>
      <c r="L331" t="s">
        <v>10609</v>
      </c>
    </row>
    <row r="332" spans="1:12" x14ac:dyDescent="0.25">
      <c r="A332">
        <v>583</v>
      </c>
      <c r="B332" s="12">
        <v>583</v>
      </c>
      <c r="C332" t="s">
        <v>950</v>
      </c>
      <c r="D332" s="12">
        <v>51</v>
      </c>
      <c r="E332">
        <v>65</v>
      </c>
      <c r="F332" s="12">
        <v>65</v>
      </c>
      <c r="G332">
        <v>80</v>
      </c>
      <c r="H332" s="12">
        <v>75</v>
      </c>
      <c r="I332">
        <v>59</v>
      </c>
      <c r="J332" s="12">
        <v>395</v>
      </c>
      <c r="K332">
        <v>65.83</v>
      </c>
      <c r="L332" t="s">
        <v>10665</v>
      </c>
    </row>
    <row r="333" spans="1:12" x14ac:dyDescent="0.25">
      <c r="A333">
        <v>64</v>
      </c>
      <c r="B333" s="12">
        <v>64</v>
      </c>
      <c r="C333" t="s">
        <v>368</v>
      </c>
      <c r="D333" s="12">
        <v>40</v>
      </c>
      <c r="E333">
        <v>35</v>
      </c>
      <c r="F333" s="12">
        <v>30</v>
      </c>
      <c r="G333">
        <v>120</v>
      </c>
      <c r="H333" s="12">
        <v>70</v>
      </c>
      <c r="I333">
        <v>105</v>
      </c>
      <c r="J333" s="12">
        <v>400</v>
      </c>
      <c r="K333">
        <v>66.67</v>
      </c>
      <c r="L333" t="s">
        <v>10658</v>
      </c>
    </row>
    <row r="334" spans="1:12" x14ac:dyDescent="0.25">
      <c r="A334">
        <v>168</v>
      </c>
      <c r="B334" s="12">
        <v>168</v>
      </c>
      <c r="C334" t="s">
        <v>488</v>
      </c>
      <c r="D334" s="12">
        <v>70</v>
      </c>
      <c r="E334">
        <v>90</v>
      </c>
      <c r="F334" s="12">
        <v>70</v>
      </c>
      <c r="G334">
        <v>60</v>
      </c>
      <c r="H334" s="12">
        <v>70</v>
      </c>
      <c r="I334">
        <v>40</v>
      </c>
      <c r="J334" s="12">
        <v>400</v>
      </c>
      <c r="K334">
        <v>66.67</v>
      </c>
      <c r="L334" t="s">
        <v>10609</v>
      </c>
    </row>
    <row r="335" spans="1:12" x14ac:dyDescent="0.25">
      <c r="A335">
        <v>301</v>
      </c>
      <c r="B335" s="12">
        <v>301</v>
      </c>
      <c r="C335" t="s">
        <v>631</v>
      </c>
      <c r="D335" s="12">
        <v>70</v>
      </c>
      <c r="E335">
        <v>65</v>
      </c>
      <c r="F335" s="12">
        <v>65</v>
      </c>
      <c r="G335">
        <v>55</v>
      </c>
      <c r="H335" s="12">
        <v>55</v>
      </c>
      <c r="I335">
        <v>90</v>
      </c>
      <c r="J335" s="12">
        <v>400</v>
      </c>
      <c r="K335">
        <v>66.67</v>
      </c>
      <c r="L335" t="s">
        <v>10656</v>
      </c>
    </row>
    <row r="336" spans="1:12" x14ac:dyDescent="0.25">
      <c r="A336">
        <v>315</v>
      </c>
      <c r="B336" s="12">
        <v>315</v>
      </c>
      <c r="C336" t="s">
        <v>650</v>
      </c>
      <c r="D336" s="12">
        <v>50</v>
      </c>
      <c r="E336">
        <v>60</v>
      </c>
      <c r="F336" s="12">
        <v>45</v>
      </c>
      <c r="G336">
        <v>100</v>
      </c>
      <c r="H336" s="12">
        <v>80</v>
      </c>
      <c r="I336">
        <v>65</v>
      </c>
      <c r="J336" s="12">
        <v>400</v>
      </c>
      <c r="K336">
        <v>66.67</v>
      </c>
      <c r="L336" t="s">
        <v>10630</v>
      </c>
    </row>
    <row r="337" spans="1:12" x14ac:dyDescent="0.25">
      <c r="A337">
        <v>320</v>
      </c>
      <c r="B337" s="12">
        <v>320</v>
      </c>
      <c r="C337" t="s">
        <v>656</v>
      </c>
      <c r="D337" s="12">
        <v>130</v>
      </c>
      <c r="E337">
        <v>70</v>
      </c>
      <c r="F337" s="12">
        <v>35</v>
      </c>
      <c r="G337">
        <v>70</v>
      </c>
      <c r="H337" s="12">
        <v>35</v>
      </c>
      <c r="I337">
        <v>60</v>
      </c>
      <c r="J337" s="12">
        <v>400</v>
      </c>
      <c r="K337">
        <v>66.67</v>
      </c>
      <c r="L337" t="s">
        <v>2020</v>
      </c>
    </row>
    <row r="338" spans="1:12" x14ac:dyDescent="0.25">
      <c r="A338">
        <v>737</v>
      </c>
      <c r="B338" s="12">
        <v>737</v>
      </c>
      <c r="C338" t="s">
        <v>1122</v>
      </c>
      <c r="D338" s="12">
        <v>57</v>
      </c>
      <c r="E338">
        <v>82</v>
      </c>
      <c r="F338" s="12">
        <v>95</v>
      </c>
      <c r="G338">
        <v>55</v>
      </c>
      <c r="H338" s="12">
        <v>75</v>
      </c>
      <c r="I338">
        <v>36</v>
      </c>
      <c r="J338" s="12">
        <v>400</v>
      </c>
      <c r="K338">
        <v>66.67</v>
      </c>
      <c r="L338" t="s">
        <v>10608</v>
      </c>
    </row>
    <row r="339" spans="1:12" x14ac:dyDescent="0.25">
      <c r="A339">
        <v>790</v>
      </c>
      <c r="B339" s="12">
        <v>790</v>
      </c>
      <c r="C339" t="s">
        <v>1179</v>
      </c>
      <c r="D339" s="12">
        <v>43</v>
      </c>
      <c r="E339">
        <v>29</v>
      </c>
      <c r="F339" s="12">
        <v>131</v>
      </c>
      <c r="G339">
        <v>29</v>
      </c>
      <c r="H339" s="12">
        <v>131</v>
      </c>
      <c r="I339">
        <v>37</v>
      </c>
      <c r="J339" s="12">
        <v>400</v>
      </c>
      <c r="K339">
        <v>66.67</v>
      </c>
      <c r="L339" t="s">
        <v>1179</v>
      </c>
    </row>
    <row r="340" spans="1:12" x14ac:dyDescent="0.25">
      <c r="A340">
        <v>566</v>
      </c>
      <c r="B340" s="12">
        <v>566</v>
      </c>
      <c r="C340" t="s">
        <v>933</v>
      </c>
      <c r="D340" s="12">
        <v>55</v>
      </c>
      <c r="E340">
        <v>112</v>
      </c>
      <c r="F340" s="12">
        <v>45</v>
      </c>
      <c r="G340">
        <v>74</v>
      </c>
      <c r="H340" s="12">
        <v>45</v>
      </c>
      <c r="I340">
        <v>70</v>
      </c>
      <c r="J340" s="12">
        <v>401</v>
      </c>
      <c r="K340">
        <v>66.83</v>
      </c>
      <c r="L340" t="s">
        <v>6991</v>
      </c>
    </row>
    <row r="341" spans="1:12" x14ac:dyDescent="0.25">
      <c r="A341">
        <v>2</v>
      </c>
      <c r="B341" s="12">
        <v>2</v>
      </c>
      <c r="C341" t="s">
        <v>289</v>
      </c>
      <c r="D341" s="12">
        <v>60</v>
      </c>
      <c r="E341">
        <v>62</v>
      </c>
      <c r="F341" s="12">
        <v>63</v>
      </c>
      <c r="G341">
        <v>80</v>
      </c>
      <c r="H341" s="12">
        <v>80</v>
      </c>
      <c r="I341">
        <v>60</v>
      </c>
      <c r="J341" s="12">
        <v>405</v>
      </c>
      <c r="K341">
        <v>67.5</v>
      </c>
      <c r="L341" t="s">
        <v>1301</v>
      </c>
    </row>
    <row r="342" spans="1:12" x14ac:dyDescent="0.25">
      <c r="A342">
        <v>5</v>
      </c>
      <c r="B342" s="12">
        <v>5</v>
      </c>
      <c r="C342" t="s">
        <v>293</v>
      </c>
      <c r="D342" s="12">
        <v>58</v>
      </c>
      <c r="E342">
        <v>64</v>
      </c>
      <c r="F342" s="12">
        <v>58</v>
      </c>
      <c r="G342">
        <v>80</v>
      </c>
      <c r="H342" s="12">
        <v>65</v>
      </c>
      <c r="I342">
        <v>80</v>
      </c>
      <c r="J342" s="12">
        <v>405</v>
      </c>
      <c r="K342">
        <v>67.5</v>
      </c>
      <c r="L342" t="s">
        <v>1303</v>
      </c>
    </row>
    <row r="343" spans="1:12" x14ac:dyDescent="0.25">
      <c r="A343">
        <v>8</v>
      </c>
      <c r="B343" s="12">
        <v>8</v>
      </c>
      <c r="C343" t="s">
        <v>298</v>
      </c>
      <c r="D343" s="12">
        <v>59</v>
      </c>
      <c r="E343">
        <v>63</v>
      </c>
      <c r="F343" s="12">
        <v>80</v>
      </c>
      <c r="G343">
        <v>65</v>
      </c>
      <c r="H343" s="12">
        <v>80</v>
      </c>
      <c r="I343">
        <v>58</v>
      </c>
      <c r="J343" s="12">
        <v>405</v>
      </c>
      <c r="K343">
        <v>67.5</v>
      </c>
      <c r="L343" t="s">
        <v>1304</v>
      </c>
    </row>
    <row r="344" spans="1:12" x14ac:dyDescent="0.25">
      <c r="A344">
        <v>47</v>
      </c>
      <c r="B344" s="12">
        <v>47</v>
      </c>
      <c r="C344" t="s">
        <v>347</v>
      </c>
      <c r="D344" s="12">
        <v>60</v>
      </c>
      <c r="E344">
        <v>95</v>
      </c>
      <c r="F344" s="12">
        <v>80</v>
      </c>
      <c r="G344">
        <v>60</v>
      </c>
      <c r="H344" s="12">
        <v>80</v>
      </c>
      <c r="I344">
        <v>30</v>
      </c>
      <c r="J344" s="12">
        <v>405</v>
      </c>
      <c r="K344">
        <v>67.5</v>
      </c>
      <c r="L344" t="s">
        <v>10664</v>
      </c>
    </row>
    <row r="345" spans="1:12" x14ac:dyDescent="0.25">
      <c r="A345">
        <v>67</v>
      </c>
      <c r="B345" s="12">
        <v>67</v>
      </c>
      <c r="C345" t="s">
        <v>372</v>
      </c>
      <c r="D345" s="12">
        <v>80</v>
      </c>
      <c r="E345">
        <v>100</v>
      </c>
      <c r="F345" s="12">
        <v>70</v>
      </c>
      <c r="G345">
        <v>50</v>
      </c>
      <c r="H345" s="12">
        <v>60</v>
      </c>
      <c r="I345">
        <v>45</v>
      </c>
      <c r="J345" s="12">
        <v>405</v>
      </c>
      <c r="K345">
        <v>67.5</v>
      </c>
      <c r="L345" t="s">
        <v>10666</v>
      </c>
    </row>
    <row r="346" spans="1:12" x14ac:dyDescent="0.25">
      <c r="A346">
        <v>93</v>
      </c>
      <c r="B346" s="12">
        <v>93</v>
      </c>
      <c r="C346" t="s">
        <v>404</v>
      </c>
      <c r="D346" s="12">
        <v>45</v>
      </c>
      <c r="E346">
        <v>50</v>
      </c>
      <c r="F346" s="12">
        <v>45</v>
      </c>
      <c r="G346">
        <v>115</v>
      </c>
      <c r="H346" s="12">
        <v>55</v>
      </c>
      <c r="I346">
        <v>95</v>
      </c>
      <c r="J346" s="12">
        <v>405</v>
      </c>
      <c r="K346">
        <v>67.5</v>
      </c>
      <c r="L346" t="s">
        <v>10653</v>
      </c>
    </row>
    <row r="347" spans="1:12" x14ac:dyDescent="0.25">
      <c r="A347">
        <v>153</v>
      </c>
      <c r="B347" s="12">
        <v>153</v>
      </c>
      <c r="C347" t="s">
        <v>473</v>
      </c>
      <c r="D347" s="12">
        <v>60</v>
      </c>
      <c r="E347">
        <v>62</v>
      </c>
      <c r="F347" s="12">
        <v>80</v>
      </c>
      <c r="G347">
        <v>63</v>
      </c>
      <c r="H347" s="12">
        <v>80</v>
      </c>
      <c r="I347">
        <v>60</v>
      </c>
      <c r="J347" s="12">
        <v>405</v>
      </c>
      <c r="K347">
        <v>67.5</v>
      </c>
      <c r="L347" t="s">
        <v>1301</v>
      </c>
    </row>
    <row r="348" spans="1:12" x14ac:dyDescent="0.25">
      <c r="A348">
        <v>156</v>
      </c>
      <c r="B348" s="12">
        <v>156</v>
      </c>
      <c r="C348" t="s">
        <v>476</v>
      </c>
      <c r="D348" s="12">
        <v>58</v>
      </c>
      <c r="E348">
        <v>64</v>
      </c>
      <c r="F348" s="12">
        <v>58</v>
      </c>
      <c r="G348">
        <v>80</v>
      </c>
      <c r="H348" s="12">
        <v>65</v>
      </c>
      <c r="I348">
        <v>80</v>
      </c>
      <c r="J348" s="12">
        <v>405</v>
      </c>
      <c r="K348">
        <v>67.5</v>
      </c>
      <c r="L348" t="s">
        <v>1303</v>
      </c>
    </row>
    <row r="349" spans="1:12" x14ac:dyDescent="0.25">
      <c r="A349">
        <v>159</v>
      </c>
      <c r="B349" s="12">
        <v>159</v>
      </c>
      <c r="C349" t="s">
        <v>479</v>
      </c>
      <c r="D349" s="12">
        <v>65</v>
      </c>
      <c r="E349">
        <v>80</v>
      </c>
      <c r="F349" s="12">
        <v>80</v>
      </c>
      <c r="G349">
        <v>59</v>
      </c>
      <c r="H349" s="12">
        <v>63</v>
      </c>
      <c r="I349">
        <v>58</v>
      </c>
      <c r="J349" s="12">
        <v>405</v>
      </c>
      <c r="K349">
        <v>67.5</v>
      </c>
      <c r="L349" t="s">
        <v>1304</v>
      </c>
    </row>
    <row r="350" spans="1:12" x14ac:dyDescent="0.25">
      <c r="A350">
        <v>176</v>
      </c>
      <c r="B350" s="12">
        <v>176</v>
      </c>
      <c r="C350" t="s">
        <v>496</v>
      </c>
      <c r="D350" s="12">
        <v>55</v>
      </c>
      <c r="E350">
        <v>40</v>
      </c>
      <c r="F350" s="12">
        <v>85</v>
      </c>
      <c r="G350">
        <v>80</v>
      </c>
      <c r="H350" s="12">
        <v>105</v>
      </c>
      <c r="I350">
        <v>40</v>
      </c>
      <c r="J350" s="12">
        <v>405</v>
      </c>
      <c r="K350">
        <v>67.5</v>
      </c>
      <c r="L350" t="s">
        <v>10648</v>
      </c>
    </row>
    <row r="351" spans="1:12" x14ac:dyDescent="0.25">
      <c r="A351">
        <v>198</v>
      </c>
      <c r="B351" s="12">
        <v>198</v>
      </c>
      <c r="C351" t="s">
        <v>519</v>
      </c>
      <c r="D351" s="12">
        <v>60</v>
      </c>
      <c r="E351">
        <v>85</v>
      </c>
      <c r="F351" s="12">
        <v>42</v>
      </c>
      <c r="G351">
        <v>85</v>
      </c>
      <c r="H351" s="12">
        <v>42</v>
      </c>
      <c r="I351">
        <v>91</v>
      </c>
      <c r="J351" s="12">
        <v>405</v>
      </c>
      <c r="K351">
        <v>67.5</v>
      </c>
      <c r="L351" t="s">
        <v>10629</v>
      </c>
    </row>
    <row r="352" spans="1:12" x14ac:dyDescent="0.25">
      <c r="A352">
        <v>202</v>
      </c>
      <c r="B352" s="12">
        <v>202</v>
      </c>
      <c r="C352" t="s">
        <v>523</v>
      </c>
      <c r="D352" s="12">
        <v>190</v>
      </c>
      <c r="E352">
        <v>33</v>
      </c>
      <c r="F352" s="12">
        <v>58</v>
      </c>
      <c r="G352">
        <v>33</v>
      </c>
      <c r="H352" s="12">
        <v>58</v>
      </c>
      <c r="I352">
        <v>33</v>
      </c>
      <c r="J352" s="12">
        <v>405</v>
      </c>
      <c r="K352">
        <v>67.5</v>
      </c>
      <c r="L352" t="s">
        <v>10651</v>
      </c>
    </row>
    <row r="353" spans="1:12" x14ac:dyDescent="0.25">
      <c r="A353">
        <v>253</v>
      </c>
      <c r="B353" s="12">
        <v>253</v>
      </c>
      <c r="C353" t="s">
        <v>579</v>
      </c>
      <c r="D353" s="12">
        <v>50</v>
      </c>
      <c r="E353">
        <v>65</v>
      </c>
      <c r="F353" s="12">
        <v>45</v>
      </c>
      <c r="G353">
        <v>85</v>
      </c>
      <c r="H353" s="12">
        <v>65</v>
      </c>
      <c r="I353">
        <v>95</v>
      </c>
      <c r="J353" s="12">
        <v>405</v>
      </c>
      <c r="K353">
        <v>67.5</v>
      </c>
      <c r="L353" t="s">
        <v>1301</v>
      </c>
    </row>
    <row r="354" spans="1:12" x14ac:dyDescent="0.25">
      <c r="A354">
        <v>256</v>
      </c>
      <c r="B354" s="12">
        <v>256</v>
      </c>
      <c r="C354" t="s">
        <v>583</v>
      </c>
      <c r="D354" s="12">
        <v>60</v>
      </c>
      <c r="E354">
        <v>85</v>
      </c>
      <c r="F354" s="12">
        <v>60</v>
      </c>
      <c r="G354">
        <v>85</v>
      </c>
      <c r="H354" s="12">
        <v>60</v>
      </c>
      <c r="I354">
        <v>55</v>
      </c>
      <c r="J354" s="12">
        <v>405</v>
      </c>
      <c r="K354">
        <v>67.5</v>
      </c>
      <c r="L354" t="s">
        <v>1303</v>
      </c>
    </row>
    <row r="355" spans="1:12" x14ac:dyDescent="0.25">
      <c r="A355">
        <v>259</v>
      </c>
      <c r="B355" s="12">
        <v>259</v>
      </c>
      <c r="C355" t="s">
        <v>587</v>
      </c>
      <c r="D355" s="12">
        <v>70</v>
      </c>
      <c r="E355">
        <v>85</v>
      </c>
      <c r="F355" s="12">
        <v>70</v>
      </c>
      <c r="G355">
        <v>60</v>
      </c>
      <c r="H355" s="12">
        <v>70</v>
      </c>
      <c r="I355">
        <v>50</v>
      </c>
      <c r="J355" s="12">
        <v>405</v>
      </c>
      <c r="K355">
        <v>67.5</v>
      </c>
      <c r="L355" t="s">
        <v>1304</v>
      </c>
    </row>
    <row r="356" spans="1:12" x14ac:dyDescent="0.25">
      <c r="A356">
        <v>311</v>
      </c>
      <c r="B356" s="12">
        <v>311</v>
      </c>
      <c r="C356" t="s">
        <v>646</v>
      </c>
      <c r="D356" s="12">
        <v>60</v>
      </c>
      <c r="E356">
        <v>50</v>
      </c>
      <c r="F356" s="12">
        <v>40</v>
      </c>
      <c r="G356">
        <v>85</v>
      </c>
      <c r="H356" s="12">
        <v>75</v>
      </c>
      <c r="I356">
        <v>95</v>
      </c>
      <c r="J356" s="12">
        <v>405</v>
      </c>
      <c r="K356">
        <v>67.5</v>
      </c>
      <c r="L356" t="s">
        <v>320</v>
      </c>
    </row>
    <row r="357" spans="1:12" x14ac:dyDescent="0.25">
      <c r="A357">
        <v>312</v>
      </c>
      <c r="B357" s="12">
        <v>312</v>
      </c>
      <c r="C357" t="s">
        <v>647</v>
      </c>
      <c r="D357" s="12">
        <v>60</v>
      </c>
      <c r="E357">
        <v>40</v>
      </c>
      <c r="F357" s="12">
        <v>50</v>
      </c>
      <c r="G357">
        <v>75</v>
      </c>
      <c r="H357" s="12">
        <v>85</v>
      </c>
      <c r="I357">
        <v>95</v>
      </c>
      <c r="J357" s="12">
        <v>405</v>
      </c>
      <c r="K357">
        <v>67.5</v>
      </c>
      <c r="L357" t="s">
        <v>320</v>
      </c>
    </row>
    <row r="358" spans="1:12" x14ac:dyDescent="0.25">
      <c r="A358">
        <v>388</v>
      </c>
      <c r="B358" s="12">
        <v>388</v>
      </c>
      <c r="C358" t="s">
        <v>739</v>
      </c>
      <c r="D358" s="12">
        <v>75</v>
      </c>
      <c r="E358">
        <v>89</v>
      </c>
      <c r="F358" s="12">
        <v>85</v>
      </c>
      <c r="G358">
        <v>55</v>
      </c>
      <c r="H358" s="12">
        <v>65</v>
      </c>
      <c r="I358">
        <v>36</v>
      </c>
      <c r="J358" s="12">
        <v>405</v>
      </c>
      <c r="K358">
        <v>67.5</v>
      </c>
      <c r="L358" t="s">
        <v>1301</v>
      </c>
    </row>
    <row r="359" spans="1:12" x14ac:dyDescent="0.25">
      <c r="A359">
        <v>391</v>
      </c>
      <c r="B359" s="12">
        <v>391</v>
      </c>
      <c r="C359" t="s">
        <v>742</v>
      </c>
      <c r="D359" s="12">
        <v>64</v>
      </c>
      <c r="E359">
        <v>78</v>
      </c>
      <c r="F359" s="12">
        <v>52</v>
      </c>
      <c r="G359">
        <v>78</v>
      </c>
      <c r="H359" s="12">
        <v>52</v>
      </c>
      <c r="I359">
        <v>81</v>
      </c>
      <c r="J359" s="12">
        <v>405</v>
      </c>
      <c r="K359">
        <v>67.5</v>
      </c>
      <c r="L359" t="s">
        <v>1303</v>
      </c>
    </row>
    <row r="360" spans="1:12" x14ac:dyDescent="0.25">
      <c r="A360">
        <v>394</v>
      </c>
      <c r="B360" s="12">
        <v>394</v>
      </c>
      <c r="C360" t="s">
        <v>745</v>
      </c>
      <c r="D360" s="12">
        <v>64</v>
      </c>
      <c r="E360">
        <v>66</v>
      </c>
      <c r="F360" s="12">
        <v>68</v>
      </c>
      <c r="G360">
        <v>81</v>
      </c>
      <c r="H360" s="12">
        <v>76</v>
      </c>
      <c r="I360">
        <v>50</v>
      </c>
      <c r="J360" s="12">
        <v>405</v>
      </c>
      <c r="K360">
        <v>67.5</v>
      </c>
      <c r="L360" t="s">
        <v>1304</v>
      </c>
    </row>
    <row r="361" spans="1:12" x14ac:dyDescent="0.25">
      <c r="A361">
        <v>417</v>
      </c>
      <c r="B361" s="12">
        <v>417</v>
      </c>
      <c r="C361" t="s">
        <v>770</v>
      </c>
      <c r="D361" s="12">
        <v>60</v>
      </c>
      <c r="E361">
        <v>45</v>
      </c>
      <c r="F361" s="12">
        <v>70</v>
      </c>
      <c r="G361">
        <v>45</v>
      </c>
      <c r="H361" s="12">
        <v>90</v>
      </c>
      <c r="I361">
        <v>95</v>
      </c>
      <c r="J361" s="12">
        <v>405</v>
      </c>
      <c r="K361">
        <v>67.5</v>
      </c>
      <c r="L361" t="s">
        <v>320</v>
      </c>
    </row>
    <row r="362" spans="1:12" x14ac:dyDescent="0.25">
      <c r="A362">
        <v>533</v>
      </c>
      <c r="B362" s="12">
        <v>533</v>
      </c>
      <c r="C362" t="s">
        <v>899</v>
      </c>
      <c r="D362" s="12">
        <v>85</v>
      </c>
      <c r="E362">
        <v>105</v>
      </c>
      <c r="F362" s="12">
        <v>85</v>
      </c>
      <c r="G362">
        <v>40</v>
      </c>
      <c r="H362" s="12">
        <v>50</v>
      </c>
      <c r="I362">
        <v>40</v>
      </c>
      <c r="J362" s="12">
        <v>405</v>
      </c>
      <c r="K362">
        <v>67.5</v>
      </c>
      <c r="L362" t="s">
        <v>10666</v>
      </c>
    </row>
    <row r="363" spans="1:12" x14ac:dyDescent="0.25">
      <c r="A363">
        <v>603</v>
      </c>
      <c r="B363" s="12">
        <v>603</v>
      </c>
      <c r="C363" t="s">
        <v>970</v>
      </c>
      <c r="D363" s="12">
        <v>65</v>
      </c>
      <c r="E363">
        <v>85</v>
      </c>
      <c r="F363" s="12">
        <v>70</v>
      </c>
      <c r="G363">
        <v>75</v>
      </c>
      <c r="H363" s="12">
        <v>70</v>
      </c>
      <c r="I363">
        <v>40</v>
      </c>
      <c r="J363" s="12">
        <v>405</v>
      </c>
      <c r="K363">
        <v>67.5</v>
      </c>
      <c r="L363" t="s">
        <v>10657</v>
      </c>
    </row>
    <row r="364" spans="1:12" x14ac:dyDescent="0.25">
      <c r="A364">
        <v>651</v>
      </c>
      <c r="B364" s="12">
        <v>651</v>
      </c>
      <c r="C364" t="s">
        <v>1024</v>
      </c>
      <c r="D364" s="12">
        <v>61</v>
      </c>
      <c r="E364">
        <v>78</v>
      </c>
      <c r="F364" s="12">
        <v>95</v>
      </c>
      <c r="G364">
        <v>56</v>
      </c>
      <c r="H364" s="12">
        <v>58</v>
      </c>
      <c r="I364">
        <v>57</v>
      </c>
      <c r="J364" s="12">
        <v>405</v>
      </c>
      <c r="K364">
        <v>67.5</v>
      </c>
      <c r="L364" t="s">
        <v>1301</v>
      </c>
    </row>
    <row r="365" spans="1:12" x14ac:dyDescent="0.25">
      <c r="A365">
        <v>657</v>
      </c>
      <c r="B365" s="12">
        <v>657</v>
      </c>
      <c r="C365" t="s">
        <v>1030</v>
      </c>
      <c r="D365" s="12">
        <v>54</v>
      </c>
      <c r="E365">
        <v>63</v>
      </c>
      <c r="F365" s="12">
        <v>52</v>
      </c>
      <c r="G365">
        <v>83</v>
      </c>
      <c r="H365" s="12">
        <v>56</v>
      </c>
      <c r="I365">
        <v>97</v>
      </c>
      <c r="J365" s="12">
        <v>405</v>
      </c>
      <c r="K365">
        <v>67.5</v>
      </c>
      <c r="L365" t="s">
        <v>1304</v>
      </c>
    </row>
    <row r="366" spans="1:12" x14ac:dyDescent="0.25">
      <c r="A366">
        <v>756</v>
      </c>
      <c r="B366" s="12">
        <v>756</v>
      </c>
      <c r="C366" t="s">
        <v>1144</v>
      </c>
      <c r="D366" s="12">
        <v>60</v>
      </c>
      <c r="E366">
        <v>45</v>
      </c>
      <c r="F366" s="12">
        <v>80</v>
      </c>
      <c r="G366">
        <v>90</v>
      </c>
      <c r="H366" s="12">
        <v>100</v>
      </c>
      <c r="I366">
        <v>30</v>
      </c>
      <c r="J366" s="12">
        <v>405</v>
      </c>
      <c r="K366">
        <v>67.5</v>
      </c>
      <c r="L366" t="s">
        <v>10643</v>
      </c>
    </row>
    <row r="367" spans="1:12" x14ac:dyDescent="0.25">
      <c r="A367">
        <v>654</v>
      </c>
      <c r="B367" s="12">
        <v>654</v>
      </c>
      <c r="C367" t="s">
        <v>1027</v>
      </c>
      <c r="D367" s="12">
        <v>59</v>
      </c>
      <c r="E367">
        <v>59</v>
      </c>
      <c r="F367" s="12">
        <v>58</v>
      </c>
      <c r="G367">
        <v>90</v>
      </c>
      <c r="H367" s="12">
        <v>70</v>
      </c>
      <c r="I367">
        <v>73</v>
      </c>
      <c r="J367" s="12">
        <v>409</v>
      </c>
      <c r="K367">
        <v>68.17</v>
      </c>
      <c r="L367" t="s">
        <v>1303</v>
      </c>
    </row>
    <row r="368" spans="1:12" x14ac:dyDescent="0.25">
      <c r="A368">
        <v>77</v>
      </c>
      <c r="B368" s="12">
        <v>77</v>
      </c>
      <c r="C368" t="s">
        <v>385</v>
      </c>
      <c r="D368" s="12">
        <v>50</v>
      </c>
      <c r="E368">
        <v>85</v>
      </c>
      <c r="F368" s="12">
        <v>55</v>
      </c>
      <c r="G368">
        <v>65</v>
      </c>
      <c r="H368" s="12">
        <v>65</v>
      </c>
      <c r="I368">
        <v>90</v>
      </c>
      <c r="J368" s="12">
        <v>410</v>
      </c>
      <c r="K368">
        <v>68.33</v>
      </c>
      <c r="L368" t="s">
        <v>10668</v>
      </c>
    </row>
    <row r="369" spans="1:12" x14ac:dyDescent="0.25">
      <c r="A369">
        <v>185</v>
      </c>
      <c r="B369" s="12">
        <v>185</v>
      </c>
      <c r="C369" t="s">
        <v>506</v>
      </c>
      <c r="D369" s="12">
        <v>70</v>
      </c>
      <c r="E369">
        <v>100</v>
      </c>
      <c r="F369" s="12">
        <v>115</v>
      </c>
      <c r="G369">
        <v>30</v>
      </c>
      <c r="H369" s="12">
        <v>65</v>
      </c>
      <c r="I369">
        <v>30</v>
      </c>
      <c r="J369" s="12">
        <v>410</v>
      </c>
      <c r="K369">
        <v>68.33</v>
      </c>
      <c r="L369" t="s">
        <v>10669</v>
      </c>
    </row>
    <row r="370" spans="1:12" x14ac:dyDescent="0.25">
      <c r="A370">
        <v>222</v>
      </c>
      <c r="B370" s="12">
        <v>222</v>
      </c>
      <c r="C370" t="s">
        <v>546</v>
      </c>
      <c r="D370" s="12">
        <v>65</v>
      </c>
      <c r="E370">
        <v>55</v>
      </c>
      <c r="F370" s="12">
        <v>95</v>
      </c>
      <c r="G370">
        <v>65</v>
      </c>
      <c r="H370" s="12">
        <v>95</v>
      </c>
      <c r="I370">
        <v>35</v>
      </c>
      <c r="J370" s="12">
        <v>410</v>
      </c>
      <c r="K370">
        <v>68.33</v>
      </c>
      <c r="L370" t="s">
        <v>10650</v>
      </c>
    </row>
    <row r="371" spans="1:12" x14ac:dyDescent="0.25">
      <c r="A371">
        <v>247</v>
      </c>
      <c r="B371" s="12">
        <v>247</v>
      </c>
      <c r="C371" t="s">
        <v>572</v>
      </c>
      <c r="D371" s="12">
        <v>70</v>
      </c>
      <c r="E371">
        <v>84</v>
      </c>
      <c r="F371" s="12">
        <v>70</v>
      </c>
      <c r="G371">
        <v>65</v>
      </c>
      <c r="H371" s="12">
        <v>70</v>
      </c>
      <c r="I371">
        <v>51</v>
      </c>
      <c r="J371" s="12">
        <v>410</v>
      </c>
      <c r="K371">
        <v>68.33</v>
      </c>
      <c r="L371" t="s">
        <v>10670</v>
      </c>
    </row>
    <row r="372" spans="1:12" x14ac:dyDescent="0.25">
      <c r="A372">
        <v>308</v>
      </c>
      <c r="B372" s="12">
        <v>308</v>
      </c>
      <c r="C372" t="s">
        <v>641</v>
      </c>
      <c r="D372" s="12">
        <v>60</v>
      </c>
      <c r="E372">
        <v>60</v>
      </c>
      <c r="F372" s="12">
        <v>75</v>
      </c>
      <c r="G372">
        <v>60</v>
      </c>
      <c r="H372" s="12">
        <v>75</v>
      </c>
      <c r="I372">
        <v>80</v>
      </c>
      <c r="J372" s="12">
        <v>410</v>
      </c>
      <c r="K372">
        <v>68.33</v>
      </c>
      <c r="L372" t="s">
        <v>10666</v>
      </c>
    </row>
    <row r="373" spans="1:12" x14ac:dyDescent="0.25">
      <c r="A373">
        <v>364</v>
      </c>
      <c r="B373" s="12">
        <v>364</v>
      </c>
      <c r="C373" t="s">
        <v>705</v>
      </c>
      <c r="D373" s="12">
        <v>90</v>
      </c>
      <c r="E373">
        <v>60</v>
      </c>
      <c r="F373" s="12">
        <v>70</v>
      </c>
      <c r="G373">
        <v>75</v>
      </c>
      <c r="H373" s="12">
        <v>70</v>
      </c>
      <c r="I373">
        <v>45</v>
      </c>
      <c r="J373" s="12">
        <v>410</v>
      </c>
      <c r="K373">
        <v>68.33</v>
      </c>
      <c r="L373" t="s">
        <v>2025</v>
      </c>
    </row>
    <row r="374" spans="1:12" x14ac:dyDescent="0.25">
      <c r="A374">
        <v>400</v>
      </c>
      <c r="B374" s="12">
        <v>400</v>
      </c>
      <c r="C374" t="s">
        <v>751</v>
      </c>
      <c r="D374" s="12">
        <v>79</v>
      </c>
      <c r="E374">
        <v>85</v>
      </c>
      <c r="F374" s="12">
        <v>60</v>
      </c>
      <c r="G374">
        <v>55</v>
      </c>
      <c r="H374" s="12">
        <v>60</v>
      </c>
      <c r="I374">
        <v>71</v>
      </c>
      <c r="J374" s="12">
        <v>410</v>
      </c>
      <c r="K374">
        <v>68.33</v>
      </c>
      <c r="L374" t="s">
        <v>10671</v>
      </c>
    </row>
    <row r="375" spans="1:12" x14ac:dyDescent="0.25">
      <c r="A375">
        <v>444</v>
      </c>
      <c r="B375" s="12">
        <v>444</v>
      </c>
      <c r="C375" t="s">
        <v>798</v>
      </c>
      <c r="D375" s="12">
        <v>68</v>
      </c>
      <c r="E375">
        <v>90</v>
      </c>
      <c r="F375" s="12">
        <v>65</v>
      </c>
      <c r="G375">
        <v>50</v>
      </c>
      <c r="H375" s="12">
        <v>55</v>
      </c>
      <c r="I375">
        <v>82</v>
      </c>
      <c r="J375" s="12">
        <v>410</v>
      </c>
      <c r="K375">
        <v>68.33</v>
      </c>
      <c r="L375" t="s">
        <v>10670</v>
      </c>
    </row>
    <row r="376" spans="1:12" x14ac:dyDescent="0.25">
      <c r="A376">
        <v>611</v>
      </c>
      <c r="B376" s="12">
        <v>611</v>
      </c>
      <c r="C376" t="s">
        <v>978</v>
      </c>
      <c r="D376" s="12">
        <v>66</v>
      </c>
      <c r="E376">
        <v>117</v>
      </c>
      <c r="F376" s="12">
        <v>70</v>
      </c>
      <c r="G376">
        <v>40</v>
      </c>
      <c r="H376" s="12">
        <v>50</v>
      </c>
      <c r="I376">
        <v>67</v>
      </c>
      <c r="J376" s="12">
        <v>410</v>
      </c>
      <c r="K376">
        <v>68.33</v>
      </c>
      <c r="L376" t="s">
        <v>10670</v>
      </c>
    </row>
    <row r="377" spans="1:12" x14ac:dyDescent="0.25">
      <c r="A377">
        <v>771</v>
      </c>
      <c r="B377" s="12">
        <v>771</v>
      </c>
      <c r="C377" t="s">
        <v>1159</v>
      </c>
      <c r="D377" s="12">
        <v>55</v>
      </c>
      <c r="E377">
        <v>60</v>
      </c>
      <c r="F377" s="12">
        <v>130</v>
      </c>
      <c r="G377">
        <v>30</v>
      </c>
      <c r="H377" s="12">
        <v>130</v>
      </c>
      <c r="I377">
        <v>5</v>
      </c>
      <c r="J377" s="12">
        <v>410</v>
      </c>
      <c r="K377">
        <v>68.33</v>
      </c>
      <c r="L377" t="s">
        <v>10650</v>
      </c>
    </row>
    <row r="378" spans="1:12" x14ac:dyDescent="0.25">
      <c r="A378">
        <v>441</v>
      </c>
      <c r="B378" s="12">
        <v>441</v>
      </c>
      <c r="C378" t="s">
        <v>795</v>
      </c>
      <c r="D378" s="12">
        <v>76</v>
      </c>
      <c r="E378">
        <v>65</v>
      </c>
      <c r="F378" s="12">
        <v>45</v>
      </c>
      <c r="G378">
        <v>92</v>
      </c>
      <c r="H378" s="12">
        <v>42</v>
      </c>
      <c r="I378">
        <v>91</v>
      </c>
      <c r="J378" s="12">
        <v>411</v>
      </c>
      <c r="K378">
        <v>68.5</v>
      </c>
      <c r="L378" t="s">
        <v>10650</v>
      </c>
    </row>
    <row r="379" spans="1:12" x14ac:dyDescent="0.25">
      <c r="A379">
        <v>666</v>
      </c>
      <c r="B379" s="12">
        <v>666</v>
      </c>
      <c r="C379" t="s">
        <v>1040</v>
      </c>
      <c r="D379" s="12">
        <v>80</v>
      </c>
      <c r="E379">
        <v>52</v>
      </c>
      <c r="F379" s="12">
        <v>50</v>
      </c>
      <c r="G379">
        <v>90</v>
      </c>
      <c r="H379" s="12">
        <v>50</v>
      </c>
      <c r="I379">
        <v>89</v>
      </c>
      <c r="J379" s="12">
        <v>411</v>
      </c>
      <c r="K379">
        <v>68.5</v>
      </c>
      <c r="L379" t="s">
        <v>10609</v>
      </c>
    </row>
    <row r="380" spans="1:12" x14ac:dyDescent="0.25">
      <c r="A380">
        <v>20</v>
      </c>
      <c r="B380" s="12">
        <v>20</v>
      </c>
      <c r="C380" t="s">
        <v>314</v>
      </c>
      <c r="D380" s="12">
        <v>55</v>
      </c>
      <c r="E380">
        <v>81</v>
      </c>
      <c r="F380" s="12">
        <v>60</v>
      </c>
      <c r="G380">
        <v>50</v>
      </c>
      <c r="H380" s="12">
        <v>70</v>
      </c>
      <c r="I380">
        <v>97</v>
      </c>
      <c r="J380" s="12">
        <v>413</v>
      </c>
      <c r="K380">
        <v>68.83</v>
      </c>
      <c r="L380" t="s">
        <v>10671</v>
      </c>
    </row>
    <row r="381" spans="1:12" x14ac:dyDescent="0.25">
      <c r="A381">
        <v>496</v>
      </c>
      <c r="B381" s="12">
        <v>496</v>
      </c>
      <c r="C381" t="s">
        <v>861</v>
      </c>
      <c r="D381" s="12">
        <v>60</v>
      </c>
      <c r="E381">
        <v>60</v>
      </c>
      <c r="F381" s="12">
        <v>75</v>
      </c>
      <c r="G381">
        <v>60</v>
      </c>
      <c r="H381" s="12">
        <v>75</v>
      </c>
      <c r="I381">
        <v>83</v>
      </c>
      <c r="J381" s="12">
        <v>413</v>
      </c>
      <c r="K381">
        <v>68.83</v>
      </c>
      <c r="L381" t="s">
        <v>1301</v>
      </c>
    </row>
    <row r="382" spans="1:12" x14ac:dyDescent="0.25">
      <c r="A382">
        <v>502</v>
      </c>
      <c r="B382" s="12">
        <v>502</v>
      </c>
      <c r="C382" t="s">
        <v>867</v>
      </c>
      <c r="D382" s="12">
        <v>75</v>
      </c>
      <c r="E382">
        <v>75</v>
      </c>
      <c r="F382" s="12">
        <v>60</v>
      </c>
      <c r="G382">
        <v>83</v>
      </c>
      <c r="H382" s="12">
        <v>60</v>
      </c>
      <c r="I382">
        <v>60</v>
      </c>
      <c r="J382" s="12">
        <v>413</v>
      </c>
      <c r="K382">
        <v>68.83</v>
      </c>
      <c r="L382" t="s">
        <v>1304</v>
      </c>
    </row>
    <row r="383" spans="1:12" x14ac:dyDescent="0.25">
      <c r="A383">
        <v>20</v>
      </c>
      <c r="B383" s="12" t="s">
        <v>1207</v>
      </c>
      <c r="C383" t="s">
        <v>315</v>
      </c>
      <c r="D383" s="12">
        <v>75</v>
      </c>
      <c r="E383">
        <v>71</v>
      </c>
      <c r="F383" s="12">
        <v>70</v>
      </c>
      <c r="G383">
        <v>40</v>
      </c>
      <c r="H383" s="12">
        <v>80</v>
      </c>
      <c r="I383">
        <v>77</v>
      </c>
      <c r="J383" s="12">
        <v>413</v>
      </c>
      <c r="K383">
        <v>68.83</v>
      </c>
      <c r="L383" t="s">
        <v>10671</v>
      </c>
    </row>
    <row r="384" spans="1:12" x14ac:dyDescent="0.25">
      <c r="A384">
        <v>162</v>
      </c>
      <c r="B384" s="12">
        <v>162</v>
      </c>
      <c r="C384" t="s">
        <v>482</v>
      </c>
      <c r="D384" s="12">
        <v>85</v>
      </c>
      <c r="E384">
        <v>76</v>
      </c>
      <c r="F384" s="12">
        <v>64</v>
      </c>
      <c r="G384">
        <v>45</v>
      </c>
      <c r="H384" s="12">
        <v>55</v>
      </c>
      <c r="I384">
        <v>90</v>
      </c>
      <c r="J384" s="12">
        <v>415</v>
      </c>
      <c r="K384">
        <v>69.17</v>
      </c>
      <c r="L384" t="s">
        <v>10671</v>
      </c>
    </row>
    <row r="385" spans="1:12" x14ac:dyDescent="0.25">
      <c r="A385">
        <v>206</v>
      </c>
      <c r="B385" s="12">
        <v>206</v>
      </c>
      <c r="C385" t="s">
        <v>527</v>
      </c>
      <c r="D385" s="12">
        <v>100</v>
      </c>
      <c r="E385">
        <v>70</v>
      </c>
      <c r="F385" s="12">
        <v>70</v>
      </c>
      <c r="G385">
        <v>65</v>
      </c>
      <c r="H385" s="12">
        <v>65</v>
      </c>
      <c r="I385">
        <v>45</v>
      </c>
      <c r="J385" s="12">
        <v>415</v>
      </c>
      <c r="K385">
        <v>69.17</v>
      </c>
      <c r="L385" t="s">
        <v>10650</v>
      </c>
    </row>
    <row r="386" spans="1:12" x14ac:dyDescent="0.25">
      <c r="A386">
        <v>499</v>
      </c>
      <c r="B386" s="12">
        <v>499</v>
      </c>
      <c r="C386" t="s">
        <v>864</v>
      </c>
      <c r="D386" s="12">
        <v>90</v>
      </c>
      <c r="E386">
        <v>93</v>
      </c>
      <c r="F386" s="12">
        <v>55</v>
      </c>
      <c r="G386">
        <v>70</v>
      </c>
      <c r="H386" s="12">
        <v>55</v>
      </c>
      <c r="I386">
        <v>55</v>
      </c>
      <c r="J386" s="12">
        <v>418</v>
      </c>
      <c r="K386">
        <v>69.67</v>
      </c>
      <c r="L386" t="s">
        <v>1303</v>
      </c>
    </row>
    <row r="387" spans="1:12" x14ac:dyDescent="0.25">
      <c r="A387">
        <v>735</v>
      </c>
      <c r="B387" s="12">
        <v>735</v>
      </c>
      <c r="C387" t="s">
        <v>1120</v>
      </c>
      <c r="D387" s="12">
        <v>88</v>
      </c>
      <c r="E387">
        <v>110</v>
      </c>
      <c r="F387" s="12">
        <v>60</v>
      </c>
      <c r="G387">
        <v>55</v>
      </c>
      <c r="H387" s="12">
        <v>60</v>
      </c>
      <c r="I387">
        <v>45</v>
      </c>
      <c r="J387" s="12">
        <v>418</v>
      </c>
      <c r="K387">
        <v>69.67</v>
      </c>
      <c r="L387" t="s">
        <v>10671</v>
      </c>
    </row>
    <row r="388" spans="1:12" x14ac:dyDescent="0.25">
      <c r="A388">
        <v>148</v>
      </c>
      <c r="B388" s="12">
        <v>148</v>
      </c>
      <c r="C388" t="s">
        <v>466</v>
      </c>
      <c r="D388" s="12">
        <v>61</v>
      </c>
      <c r="E388">
        <v>84</v>
      </c>
      <c r="F388" s="12">
        <v>65</v>
      </c>
      <c r="G388">
        <v>70</v>
      </c>
      <c r="H388" s="12">
        <v>70</v>
      </c>
      <c r="I388">
        <v>70</v>
      </c>
      <c r="J388" s="12">
        <v>420</v>
      </c>
      <c r="K388">
        <v>70</v>
      </c>
      <c r="L388" t="s">
        <v>10670</v>
      </c>
    </row>
    <row r="389" spans="1:12" x14ac:dyDescent="0.25">
      <c r="A389">
        <v>184</v>
      </c>
      <c r="B389" s="12">
        <v>184</v>
      </c>
      <c r="C389" t="s">
        <v>505</v>
      </c>
      <c r="D389" s="12">
        <v>100</v>
      </c>
      <c r="E389">
        <v>50</v>
      </c>
      <c r="F389" s="12">
        <v>80</v>
      </c>
      <c r="G389">
        <v>60</v>
      </c>
      <c r="H389" s="12">
        <v>80</v>
      </c>
      <c r="I389">
        <v>50</v>
      </c>
      <c r="J389" s="12">
        <v>420</v>
      </c>
      <c r="K389">
        <v>70</v>
      </c>
      <c r="L389" t="s">
        <v>2025</v>
      </c>
    </row>
    <row r="390" spans="1:12" x14ac:dyDescent="0.25">
      <c r="A390">
        <v>262</v>
      </c>
      <c r="B390" s="12">
        <v>262</v>
      </c>
      <c r="C390" t="s">
        <v>591</v>
      </c>
      <c r="D390" s="12">
        <v>70</v>
      </c>
      <c r="E390">
        <v>90</v>
      </c>
      <c r="F390" s="12">
        <v>70</v>
      </c>
      <c r="G390">
        <v>60</v>
      </c>
      <c r="H390" s="12">
        <v>60</v>
      </c>
      <c r="I390">
        <v>70</v>
      </c>
      <c r="J390" s="12">
        <v>420</v>
      </c>
      <c r="K390">
        <v>70</v>
      </c>
      <c r="L390" t="s">
        <v>10672</v>
      </c>
    </row>
    <row r="391" spans="1:12" x14ac:dyDescent="0.25">
      <c r="A391">
        <v>264</v>
      </c>
      <c r="B391" s="12">
        <v>264</v>
      </c>
      <c r="C391" t="s">
        <v>593</v>
      </c>
      <c r="D391" s="12">
        <v>78</v>
      </c>
      <c r="E391">
        <v>70</v>
      </c>
      <c r="F391" s="12">
        <v>61</v>
      </c>
      <c r="G391">
        <v>50</v>
      </c>
      <c r="H391" s="12">
        <v>61</v>
      </c>
      <c r="I391">
        <v>100</v>
      </c>
      <c r="J391" s="12">
        <v>420</v>
      </c>
      <c r="K391">
        <v>70</v>
      </c>
      <c r="L391" t="s">
        <v>10671</v>
      </c>
    </row>
    <row r="392" spans="1:12" x14ac:dyDescent="0.25">
      <c r="A392">
        <v>351</v>
      </c>
      <c r="B392" s="12">
        <v>351</v>
      </c>
      <c r="C392" t="s">
        <v>689</v>
      </c>
      <c r="D392" s="12">
        <v>70</v>
      </c>
      <c r="E392">
        <v>70</v>
      </c>
      <c r="F392" s="12">
        <v>70</v>
      </c>
      <c r="G392">
        <v>70</v>
      </c>
      <c r="H392" s="12">
        <v>70</v>
      </c>
      <c r="I392">
        <v>70</v>
      </c>
      <c r="J392" s="12">
        <v>420</v>
      </c>
      <c r="K392">
        <v>70</v>
      </c>
      <c r="L392" t="s">
        <v>10650</v>
      </c>
    </row>
    <row r="393" spans="1:12" x14ac:dyDescent="0.25">
      <c r="A393">
        <v>372</v>
      </c>
      <c r="B393" s="12">
        <v>372</v>
      </c>
      <c r="C393" t="s">
        <v>713</v>
      </c>
      <c r="D393" s="12">
        <v>65</v>
      </c>
      <c r="E393">
        <v>95</v>
      </c>
      <c r="F393" s="12">
        <v>100</v>
      </c>
      <c r="G393">
        <v>60</v>
      </c>
      <c r="H393" s="12">
        <v>50</v>
      </c>
      <c r="I393">
        <v>50</v>
      </c>
      <c r="J393" s="12">
        <v>420</v>
      </c>
      <c r="K393">
        <v>70</v>
      </c>
      <c r="L393" t="s">
        <v>10670</v>
      </c>
    </row>
    <row r="394" spans="1:12" x14ac:dyDescent="0.25">
      <c r="A394">
        <v>375</v>
      </c>
      <c r="B394" s="12">
        <v>375</v>
      </c>
      <c r="C394" t="s">
        <v>717</v>
      </c>
      <c r="D394" s="12">
        <v>60</v>
      </c>
      <c r="E394">
        <v>75</v>
      </c>
      <c r="F394" s="12">
        <v>100</v>
      </c>
      <c r="G394">
        <v>55</v>
      </c>
      <c r="H394" s="12">
        <v>80</v>
      </c>
      <c r="I394">
        <v>50</v>
      </c>
      <c r="J394" s="12">
        <v>420</v>
      </c>
      <c r="K394">
        <v>70</v>
      </c>
      <c r="L394" t="s">
        <v>10670</v>
      </c>
    </row>
    <row r="395" spans="1:12" x14ac:dyDescent="0.25">
      <c r="A395">
        <v>505</v>
      </c>
      <c r="B395" s="12">
        <v>505</v>
      </c>
      <c r="C395" t="s">
        <v>870</v>
      </c>
      <c r="D395" s="12">
        <v>60</v>
      </c>
      <c r="E395">
        <v>85</v>
      </c>
      <c r="F395" s="12">
        <v>69</v>
      </c>
      <c r="G395">
        <v>60</v>
      </c>
      <c r="H395" s="12">
        <v>69</v>
      </c>
      <c r="I395">
        <v>77</v>
      </c>
      <c r="J395" s="12">
        <v>420</v>
      </c>
      <c r="K395">
        <v>70</v>
      </c>
      <c r="L395" t="s">
        <v>10671</v>
      </c>
    </row>
    <row r="396" spans="1:12" x14ac:dyDescent="0.25">
      <c r="A396">
        <v>634</v>
      </c>
      <c r="B396" s="12">
        <v>634</v>
      </c>
      <c r="C396" t="s">
        <v>1001</v>
      </c>
      <c r="D396" s="12">
        <v>72</v>
      </c>
      <c r="E396">
        <v>85</v>
      </c>
      <c r="F396" s="12">
        <v>70</v>
      </c>
      <c r="G396">
        <v>65</v>
      </c>
      <c r="H396" s="12">
        <v>70</v>
      </c>
      <c r="I396">
        <v>58</v>
      </c>
      <c r="J396" s="12">
        <v>420</v>
      </c>
      <c r="K396">
        <v>70</v>
      </c>
      <c r="L396" t="s">
        <v>10673</v>
      </c>
    </row>
    <row r="397" spans="1:12" x14ac:dyDescent="0.25">
      <c r="A397">
        <v>723</v>
      </c>
      <c r="B397" s="12">
        <v>723</v>
      </c>
      <c r="C397" t="s">
        <v>1108</v>
      </c>
      <c r="D397" s="12">
        <v>78</v>
      </c>
      <c r="E397">
        <v>75</v>
      </c>
      <c r="F397" s="12">
        <v>75</v>
      </c>
      <c r="G397">
        <v>70</v>
      </c>
      <c r="H397" s="12">
        <v>70</v>
      </c>
      <c r="I397">
        <v>52</v>
      </c>
      <c r="J397" s="12">
        <v>420</v>
      </c>
      <c r="K397">
        <v>70</v>
      </c>
      <c r="L397" t="s">
        <v>1301</v>
      </c>
    </row>
    <row r="398" spans="1:12" x14ac:dyDescent="0.25">
      <c r="A398">
        <v>726</v>
      </c>
      <c r="B398" s="12">
        <v>726</v>
      </c>
      <c r="C398" t="s">
        <v>1111</v>
      </c>
      <c r="D398" s="12">
        <v>65</v>
      </c>
      <c r="E398">
        <v>85</v>
      </c>
      <c r="F398" s="12">
        <v>50</v>
      </c>
      <c r="G398">
        <v>80</v>
      </c>
      <c r="H398" s="12">
        <v>50</v>
      </c>
      <c r="I398">
        <v>90</v>
      </c>
      <c r="J398" s="12">
        <v>420</v>
      </c>
      <c r="K398">
        <v>70</v>
      </c>
      <c r="L398" t="s">
        <v>1303</v>
      </c>
    </row>
    <row r="399" spans="1:12" x14ac:dyDescent="0.25">
      <c r="A399">
        <v>729</v>
      </c>
      <c r="B399" s="12">
        <v>729</v>
      </c>
      <c r="C399" t="s">
        <v>1114</v>
      </c>
      <c r="D399" s="12">
        <v>60</v>
      </c>
      <c r="E399">
        <v>69</v>
      </c>
      <c r="F399" s="12">
        <v>69</v>
      </c>
      <c r="G399">
        <v>91</v>
      </c>
      <c r="H399" s="12">
        <v>81</v>
      </c>
      <c r="I399">
        <v>50</v>
      </c>
      <c r="J399" s="12">
        <v>420</v>
      </c>
      <c r="K399">
        <v>70</v>
      </c>
      <c r="L399" t="s">
        <v>1304</v>
      </c>
    </row>
    <row r="400" spans="1:12" x14ac:dyDescent="0.25">
      <c r="A400">
        <v>783</v>
      </c>
      <c r="B400" s="12">
        <v>783</v>
      </c>
      <c r="C400" t="s">
        <v>1172</v>
      </c>
      <c r="D400" s="12">
        <v>55</v>
      </c>
      <c r="E400">
        <v>75</v>
      </c>
      <c r="F400" s="12">
        <v>90</v>
      </c>
      <c r="G400">
        <v>65</v>
      </c>
      <c r="H400" s="12">
        <v>70</v>
      </c>
      <c r="I400">
        <v>65</v>
      </c>
      <c r="J400" s="12">
        <v>420</v>
      </c>
      <c r="K400">
        <v>70</v>
      </c>
      <c r="L400" t="s">
        <v>10674</v>
      </c>
    </row>
    <row r="401" spans="1:12" x14ac:dyDescent="0.25">
      <c r="A401">
        <v>803</v>
      </c>
      <c r="B401" s="12">
        <v>803</v>
      </c>
      <c r="C401" t="s">
        <v>1195</v>
      </c>
      <c r="D401" s="12">
        <v>67</v>
      </c>
      <c r="E401">
        <v>73</v>
      </c>
      <c r="F401" s="12">
        <v>67</v>
      </c>
      <c r="G401">
        <v>73</v>
      </c>
      <c r="H401" s="12">
        <v>67</v>
      </c>
      <c r="I401">
        <v>73</v>
      </c>
      <c r="J401" s="12">
        <v>420</v>
      </c>
      <c r="K401">
        <v>70</v>
      </c>
      <c r="L401" t="s">
        <v>10675</v>
      </c>
    </row>
    <row r="402" spans="1:12" x14ac:dyDescent="0.25">
      <c r="A402">
        <v>660</v>
      </c>
      <c r="B402" s="12">
        <v>660</v>
      </c>
      <c r="C402" t="s">
        <v>1034</v>
      </c>
      <c r="D402" s="12">
        <v>85</v>
      </c>
      <c r="E402">
        <v>56</v>
      </c>
      <c r="F402" s="12">
        <v>77</v>
      </c>
      <c r="G402">
        <v>50</v>
      </c>
      <c r="H402" s="12">
        <v>77</v>
      </c>
      <c r="I402">
        <v>78</v>
      </c>
      <c r="J402" s="12">
        <v>423</v>
      </c>
      <c r="K402">
        <v>70.5</v>
      </c>
      <c r="L402" t="s">
        <v>10671</v>
      </c>
    </row>
    <row r="403" spans="1:12" x14ac:dyDescent="0.25">
      <c r="A403">
        <v>413</v>
      </c>
      <c r="B403" s="12">
        <v>413</v>
      </c>
      <c r="C403" t="s">
        <v>764</v>
      </c>
      <c r="D403" s="12">
        <v>60</v>
      </c>
      <c r="E403">
        <v>59</v>
      </c>
      <c r="F403" s="12">
        <v>85</v>
      </c>
      <c r="G403">
        <v>79</v>
      </c>
      <c r="H403" s="12">
        <v>105</v>
      </c>
      <c r="I403">
        <v>36</v>
      </c>
      <c r="J403" s="12">
        <v>424</v>
      </c>
      <c r="K403">
        <v>70.67</v>
      </c>
      <c r="L403" t="s">
        <v>10664</v>
      </c>
    </row>
    <row r="404" spans="1:12" x14ac:dyDescent="0.25">
      <c r="A404">
        <v>414</v>
      </c>
      <c r="B404" s="12">
        <v>414</v>
      </c>
      <c r="C404" t="s">
        <v>767</v>
      </c>
      <c r="D404" s="12">
        <v>70</v>
      </c>
      <c r="E404">
        <v>94</v>
      </c>
      <c r="F404" s="12">
        <v>50</v>
      </c>
      <c r="G404">
        <v>94</v>
      </c>
      <c r="H404" s="12">
        <v>50</v>
      </c>
      <c r="I404">
        <v>66</v>
      </c>
      <c r="J404" s="12">
        <v>424</v>
      </c>
      <c r="K404">
        <v>70.67</v>
      </c>
      <c r="L404" t="s">
        <v>10664</v>
      </c>
    </row>
    <row r="405" spans="1:12" x14ac:dyDescent="0.25">
      <c r="A405">
        <v>413</v>
      </c>
      <c r="B405" s="12" t="s">
        <v>1264</v>
      </c>
      <c r="C405" t="s">
        <v>765</v>
      </c>
      <c r="D405" s="12">
        <v>60</v>
      </c>
      <c r="E405">
        <v>79</v>
      </c>
      <c r="F405" s="12">
        <v>105</v>
      </c>
      <c r="G405">
        <v>59</v>
      </c>
      <c r="H405" s="12">
        <v>85</v>
      </c>
      <c r="I405">
        <v>36</v>
      </c>
      <c r="J405" s="12">
        <v>424</v>
      </c>
      <c r="K405">
        <v>70.67</v>
      </c>
      <c r="L405" t="s">
        <v>10664</v>
      </c>
    </row>
    <row r="406" spans="1:12" x14ac:dyDescent="0.25">
      <c r="A406">
        <v>413</v>
      </c>
      <c r="B406" s="12" t="s">
        <v>1265</v>
      </c>
      <c r="C406" t="s">
        <v>766</v>
      </c>
      <c r="D406" s="12">
        <v>60</v>
      </c>
      <c r="E406">
        <v>69</v>
      </c>
      <c r="F406" s="12">
        <v>95</v>
      </c>
      <c r="G406">
        <v>69</v>
      </c>
      <c r="H406" s="12">
        <v>95</v>
      </c>
      <c r="I406">
        <v>36</v>
      </c>
      <c r="J406" s="12">
        <v>424</v>
      </c>
      <c r="K406">
        <v>70.67</v>
      </c>
      <c r="L406" t="s">
        <v>10664</v>
      </c>
    </row>
    <row r="407" spans="1:12" x14ac:dyDescent="0.25">
      <c r="A407">
        <v>51</v>
      </c>
      <c r="B407" s="12">
        <v>51</v>
      </c>
      <c r="C407" t="s">
        <v>352</v>
      </c>
      <c r="D407" s="12">
        <v>35</v>
      </c>
      <c r="E407">
        <v>100</v>
      </c>
      <c r="F407" s="12">
        <v>50</v>
      </c>
      <c r="G407">
        <v>50</v>
      </c>
      <c r="H407" s="12">
        <v>70</v>
      </c>
      <c r="I407">
        <v>120</v>
      </c>
      <c r="J407" s="12">
        <v>425</v>
      </c>
      <c r="K407">
        <v>70.83</v>
      </c>
      <c r="L407" t="s">
        <v>10676</v>
      </c>
    </row>
    <row r="408" spans="1:12" x14ac:dyDescent="0.25">
      <c r="A408">
        <v>105</v>
      </c>
      <c r="B408" s="12">
        <v>105</v>
      </c>
      <c r="C408" t="s">
        <v>418</v>
      </c>
      <c r="D408" s="12">
        <v>60</v>
      </c>
      <c r="E408">
        <v>80</v>
      </c>
      <c r="F408" s="12">
        <v>110</v>
      </c>
      <c r="G408">
        <v>50</v>
      </c>
      <c r="H408" s="12">
        <v>80</v>
      </c>
      <c r="I408">
        <v>45</v>
      </c>
      <c r="J408" s="12">
        <v>425</v>
      </c>
      <c r="K408">
        <v>70.83</v>
      </c>
      <c r="L408" t="s">
        <v>10676</v>
      </c>
    </row>
    <row r="409" spans="1:12" x14ac:dyDescent="0.25">
      <c r="A409">
        <v>192</v>
      </c>
      <c r="B409" s="12">
        <v>192</v>
      </c>
      <c r="C409" t="s">
        <v>513</v>
      </c>
      <c r="D409" s="12">
        <v>75</v>
      </c>
      <c r="E409">
        <v>75</v>
      </c>
      <c r="F409" s="12">
        <v>55</v>
      </c>
      <c r="G409">
        <v>105</v>
      </c>
      <c r="H409" s="12">
        <v>85</v>
      </c>
      <c r="I409">
        <v>30</v>
      </c>
      <c r="J409" s="12">
        <v>425</v>
      </c>
      <c r="K409">
        <v>70.83</v>
      </c>
      <c r="L409" t="s">
        <v>10643</v>
      </c>
    </row>
    <row r="410" spans="1:12" x14ac:dyDescent="0.25">
      <c r="A410">
        <v>528</v>
      </c>
      <c r="B410" s="12">
        <v>528</v>
      </c>
      <c r="C410" t="s">
        <v>893</v>
      </c>
      <c r="D410" s="12">
        <v>67</v>
      </c>
      <c r="E410">
        <v>57</v>
      </c>
      <c r="F410" s="12">
        <v>55</v>
      </c>
      <c r="G410">
        <v>77</v>
      </c>
      <c r="H410" s="12">
        <v>55</v>
      </c>
      <c r="I410">
        <v>114</v>
      </c>
      <c r="J410" s="12">
        <v>425</v>
      </c>
      <c r="K410">
        <v>70.83</v>
      </c>
      <c r="L410" t="s">
        <v>10677</v>
      </c>
    </row>
    <row r="411" spans="1:12" x14ac:dyDescent="0.25">
      <c r="A411">
        <v>51</v>
      </c>
      <c r="B411" s="12" t="s">
        <v>1214</v>
      </c>
      <c r="C411" t="s">
        <v>353</v>
      </c>
      <c r="D411" s="12">
        <v>35</v>
      </c>
      <c r="E411">
        <v>100</v>
      </c>
      <c r="F411" s="12">
        <v>60</v>
      </c>
      <c r="G411">
        <v>50</v>
      </c>
      <c r="H411" s="12">
        <v>70</v>
      </c>
      <c r="I411">
        <v>110</v>
      </c>
      <c r="J411" s="12">
        <v>425</v>
      </c>
      <c r="K411">
        <v>70.83</v>
      </c>
      <c r="L411" t="s">
        <v>10676</v>
      </c>
    </row>
    <row r="412" spans="1:12" x14ac:dyDescent="0.25">
      <c r="A412">
        <v>105</v>
      </c>
      <c r="B412" s="12" t="s">
        <v>1226</v>
      </c>
      <c r="C412" t="s">
        <v>419</v>
      </c>
      <c r="D412" s="12">
        <v>60</v>
      </c>
      <c r="E412">
        <v>80</v>
      </c>
      <c r="F412" s="12">
        <v>110</v>
      </c>
      <c r="G412">
        <v>50</v>
      </c>
      <c r="H412" s="12">
        <v>80</v>
      </c>
      <c r="I412">
        <v>45</v>
      </c>
      <c r="J412" s="12">
        <v>425</v>
      </c>
      <c r="K412">
        <v>70.83</v>
      </c>
      <c r="L412" t="s">
        <v>10653</v>
      </c>
    </row>
    <row r="413" spans="1:12" x14ac:dyDescent="0.25">
      <c r="A413">
        <v>587</v>
      </c>
      <c r="B413" s="12">
        <v>587</v>
      </c>
      <c r="C413" t="s">
        <v>954</v>
      </c>
      <c r="D413" s="12">
        <v>55</v>
      </c>
      <c r="E413">
        <v>75</v>
      </c>
      <c r="F413" s="12">
        <v>60</v>
      </c>
      <c r="G413">
        <v>75</v>
      </c>
      <c r="H413" s="12">
        <v>60</v>
      </c>
      <c r="I413">
        <v>103</v>
      </c>
      <c r="J413" s="12">
        <v>428</v>
      </c>
      <c r="K413">
        <v>71.33</v>
      </c>
      <c r="L413" t="s">
        <v>320</v>
      </c>
    </row>
    <row r="414" spans="1:12" x14ac:dyDescent="0.25">
      <c r="A414">
        <v>195</v>
      </c>
      <c r="B414" s="12">
        <v>195</v>
      </c>
      <c r="C414" t="s">
        <v>516</v>
      </c>
      <c r="D414" s="12">
        <v>95</v>
      </c>
      <c r="E414">
        <v>85</v>
      </c>
      <c r="F414" s="12">
        <v>85</v>
      </c>
      <c r="G414">
        <v>65</v>
      </c>
      <c r="H414" s="12">
        <v>65</v>
      </c>
      <c r="I414">
        <v>35</v>
      </c>
      <c r="J414" s="12">
        <v>430</v>
      </c>
      <c r="K414">
        <v>71.67</v>
      </c>
      <c r="L414" t="s">
        <v>2025</v>
      </c>
    </row>
    <row r="415" spans="1:12" x14ac:dyDescent="0.25">
      <c r="A415">
        <v>207</v>
      </c>
      <c r="B415" s="12">
        <v>207</v>
      </c>
      <c r="C415" t="s">
        <v>528</v>
      </c>
      <c r="D415" s="12">
        <v>65</v>
      </c>
      <c r="E415">
        <v>75</v>
      </c>
      <c r="F415" s="12">
        <v>105</v>
      </c>
      <c r="G415">
        <v>35</v>
      </c>
      <c r="H415" s="12">
        <v>65</v>
      </c>
      <c r="I415">
        <v>85</v>
      </c>
      <c r="J415" s="12">
        <v>430</v>
      </c>
      <c r="K415">
        <v>71.67</v>
      </c>
      <c r="L415" t="s">
        <v>10676</v>
      </c>
    </row>
    <row r="416" spans="1:12" x14ac:dyDescent="0.25">
      <c r="A416">
        <v>215</v>
      </c>
      <c r="B416" s="12">
        <v>215</v>
      </c>
      <c r="C416" t="s">
        <v>539</v>
      </c>
      <c r="D416" s="12">
        <v>55</v>
      </c>
      <c r="E416">
        <v>95</v>
      </c>
      <c r="F416" s="12">
        <v>55</v>
      </c>
      <c r="G416">
        <v>35</v>
      </c>
      <c r="H416" s="12">
        <v>75</v>
      </c>
      <c r="I416">
        <v>115</v>
      </c>
      <c r="J416" s="12">
        <v>430</v>
      </c>
      <c r="K416">
        <v>71.67</v>
      </c>
      <c r="L416" t="s">
        <v>10617</v>
      </c>
    </row>
    <row r="417" spans="1:12" x14ac:dyDescent="0.25">
      <c r="A417">
        <v>219</v>
      </c>
      <c r="B417" s="12">
        <v>219</v>
      </c>
      <c r="C417" t="s">
        <v>543</v>
      </c>
      <c r="D417" s="12">
        <v>60</v>
      </c>
      <c r="E417">
        <v>50</v>
      </c>
      <c r="F417" s="12">
        <v>120</v>
      </c>
      <c r="G417">
        <v>90</v>
      </c>
      <c r="H417" s="12">
        <v>80</v>
      </c>
      <c r="I417">
        <v>30</v>
      </c>
      <c r="J417" s="12">
        <v>430</v>
      </c>
      <c r="K417">
        <v>71.67</v>
      </c>
      <c r="L417" t="s">
        <v>10678</v>
      </c>
    </row>
    <row r="418" spans="1:12" x14ac:dyDescent="0.25">
      <c r="A418">
        <v>305</v>
      </c>
      <c r="B418" s="12">
        <v>305</v>
      </c>
      <c r="C418" t="s">
        <v>637</v>
      </c>
      <c r="D418" s="12">
        <v>60</v>
      </c>
      <c r="E418">
        <v>90</v>
      </c>
      <c r="F418" s="12">
        <v>140</v>
      </c>
      <c r="G418">
        <v>50</v>
      </c>
      <c r="H418" s="12">
        <v>50</v>
      </c>
      <c r="I418">
        <v>40</v>
      </c>
      <c r="J418" s="12">
        <v>430</v>
      </c>
      <c r="K418">
        <v>71.67</v>
      </c>
      <c r="L418" t="s">
        <v>10679</v>
      </c>
    </row>
    <row r="419" spans="1:12" x14ac:dyDescent="0.25">
      <c r="A419">
        <v>313</v>
      </c>
      <c r="B419" s="12">
        <v>313</v>
      </c>
      <c r="C419" t="s">
        <v>648</v>
      </c>
      <c r="D419" s="12">
        <v>65</v>
      </c>
      <c r="E419">
        <v>73</v>
      </c>
      <c r="F419" s="12">
        <v>75</v>
      </c>
      <c r="G419">
        <v>47</v>
      </c>
      <c r="H419" s="12">
        <v>85</v>
      </c>
      <c r="I419">
        <v>85</v>
      </c>
      <c r="J419" s="12">
        <v>430</v>
      </c>
      <c r="K419">
        <v>71.67</v>
      </c>
      <c r="L419" t="s">
        <v>10650</v>
      </c>
    </row>
    <row r="420" spans="1:12" x14ac:dyDescent="0.25">
      <c r="A420">
        <v>314</v>
      </c>
      <c r="B420" s="12">
        <v>314</v>
      </c>
      <c r="C420" t="s">
        <v>649</v>
      </c>
      <c r="D420" s="12">
        <v>65</v>
      </c>
      <c r="E420">
        <v>47</v>
      </c>
      <c r="F420" s="12">
        <v>75</v>
      </c>
      <c r="G420">
        <v>73</v>
      </c>
      <c r="H420" s="12">
        <v>85</v>
      </c>
      <c r="I420">
        <v>85</v>
      </c>
      <c r="J420" s="12">
        <v>430</v>
      </c>
      <c r="K420">
        <v>71.67</v>
      </c>
      <c r="L420" t="s">
        <v>10650</v>
      </c>
    </row>
    <row r="421" spans="1:12" x14ac:dyDescent="0.25">
      <c r="A421">
        <v>702</v>
      </c>
      <c r="B421" s="12">
        <v>702</v>
      </c>
      <c r="C421" t="s">
        <v>1077</v>
      </c>
      <c r="D421" s="12">
        <v>67</v>
      </c>
      <c r="E421">
        <v>58</v>
      </c>
      <c r="F421" s="12">
        <v>57</v>
      </c>
      <c r="G421">
        <v>81</v>
      </c>
      <c r="H421" s="12">
        <v>67</v>
      </c>
      <c r="I421">
        <v>101</v>
      </c>
      <c r="J421" s="12">
        <v>431</v>
      </c>
      <c r="K421">
        <v>71.83</v>
      </c>
      <c r="L421" t="s">
        <v>320</v>
      </c>
    </row>
    <row r="422" spans="1:12" x14ac:dyDescent="0.25">
      <c r="A422">
        <v>40</v>
      </c>
      <c r="B422" s="12">
        <v>40</v>
      </c>
      <c r="C422" t="s">
        <v>340</v>
      </c>
      <c r="D422" s="12">
        <v>140</v>
      </c>
      <c r="E422">
        <v>70</v>
      </c>
      <c r="F422" s="12">
        <v>45</v>
      </c>
      <c r="G422">
        <v>85</v>
      </c>
      <c r="H422" s="12">
        <v>50</v>
      </c>
      <c r="I422">
        <v>45</v>
      </c>
      <c r="J422" s="12">
        <v>435</v>
      </c>
      <c r="K422">
        <v>72.5</v>
      </c>
      <c r="L422" t="s">
        <v>10667</v>
      </c>
    </row>
    <row r="423" spans="1:12" x14ac:dyDescent="0.25">
      <c r="A423">
        <v>114</v>
      </c>
      <c r="B423" s="12">
        <v>114</v>
      </c>
      <c r="C423" t="s">
        <v>428</v>
      </c>
      <c r="D423" s="12">
        <v>65</v>
      </c>
      <c r="E423">
        <v>55</v>
      </c>
      <c r="F423" s="12">
        <v>115</v>
      </c>
      <c r="G423">
        <v>100</v>
      </c>
      <c r="H423" s="12">
        <v>40</v>
      </c>
      <c r="I423">
        <v>60</v>
      </c>
      <c r="J423" s="12">
        <v>435</v>
      </c>
      <c r="K423">
        <v>72.5</v>
      </c>
      <c r="L423" t="s">
        <v>10630</v>
      </c>
    </row>
    <row r="424" spans="1:12" x14ac:dyDescent="0.25">
      <c r="A424">
        <v>200</v>
      </c>
      <c r="B424" s="12">
        <v>200</v>
      </c>
      <c r="C424" t="s">
        <v>521</v>
      </c>
      <c r="D424" s="12">
        <v>60</v>
      </c>
      <c r="E424">
        <v>60</v>
      </c>
      <c r="F424" s="12">
        <v>60</v>
      </c>
      <c r="G424">
        <v>85</v>
      </c>
      <c r="H424" s="12">
        <v>85</v>
      </c>
      <c r="I424">
        <v>85</v>
      </c>
      <c r="J424" s="12">
        <v>435</v>
      </c>
      <c r="K424">
        <v>72.5</v>
      </c>
      <c r="L424" t="s">
        <v>10638</v>
      </c>
    </row>
    <row r="425" spans="1:12" x14ac:dyDescent="0.25">
      <c r="A425">
        <v>777</v>
      </c>
      <c r="B425" s="12">
        <v>777</v>
      </c>
      <c r="C425" t="s">
        <v>1166</v>
      </c>
      <c r="D425" s="12">
        <v>65</v>
      </c>
      <c r="E425">
        <v>98</v>
      </c>
      <c r="F425" s="12">
        <v>63</v>
      </c>
      <c r="G425">
        <v>40</v>
      </c>
      <c r="H425" s="12">
        <v>73</v>
      </c>
      <c r="I425">
        <v>96</v>
      </c>
      <c r="J425" s="12">
        <v>435</v>
      </c>
      <c r="K425">
        <v>72.5</v>
      </c>
      <c r="L425" t="s">
        <v>320</v>
      </c>
    </row>
    <row r="426" spans="1:12" x14ac:dyDescent="0.25">
      <c r="A426">
        <v>53</v>
      </c>
      <c r="B426" s="12">
        <v>53</v>
      </c>
      <c r="C426" t="s">
        <v>356</v>
      </c>
      <c r="D426" s="12">
        <v>65</v>
      </c>
      <c r="E426">
        <v>70</v>
      </c>
      <c r="F426" s="12">
        <v>60</v>
      </c>
      <c r="G426">
        <v>65</v>
      </c>
      <c r="H426" s="12">
        <v>65</v>
      </c>
      <c r="I426">
        <v>115</v>
      </c>
      <c r="J426" s="12">
        <v>440</v>
      </c>
      <c r="K426">
        <v>73.33</v>
      </c>
      <c r="L426" t="s">
        <v>10656</v>
      </c>
    </row>
    <row r="427" spans="1:12" x14ac:dyDescent="0.25">
      <c r="A427">
        <v>117</v>
      </c>
      <c r="B427" s="12">
        <v>117</v>
      </c>
      <c r="C427" t="s">
        <v>432</v>
      </c>
      <c r="D427" s="12">
        <v>55</v>
      </c>
      <c r="E427">
        <v>65</v>
      </c>
      <c r="F427" s="12">
        <v>95</v>
      </c>
      <c r="G427">
        <v>95</v>
      </c>
      <c r="H427" s="12">
        <v>45</v>
      </c>
      <c r="I427">
        <v>85</v>
      </c>
      <c r="J427" s="12">
        <v>440</v>
      </c>
      <c r="K427">
        <v>73.33</v>
      </c>
      <c r="L427" t="s">
        <v>2025</v>
      </c>
    </row>
    <row r="428" spans="1:12" x14ac:dyDescent="0.25">
      <c r="A428">
        <v>211</v>
      </c>
      <c r="B428" s="12">
        <v>211</v>
      </c>
      <c r="C428" t="s">
        <v>533</v>
      </c>
      <c r="D428" s="12">
        <v>65</v>
      </c>
      <c r="E428">
        <v>95</v>
      </c>
      <c r="F428" s="12">
        <v>85</v>
      </c>
      <c r="G428">
        <v>55</v>
      </c>
      <c r="H428" s="12">
        <v>55</v>
      </c>
      <c r="I428">
        <v>85</v>
      </c>
      <c r="J428" s="12">
        <v>440</v>
      </c>
      <c r="K428">
        <v>73.33</v>
      </c>
      <c r="L428" t="s">
        <v>10650</v>
      </c>
    </row>
    <row r="429" spans="1:12" x14ac:dyDescent="0.25">
      <c r="A429">
        <v>279</v>
      </c>
      <c r="B429" s="12">
        <v>279</v>
      </c>
      <c r="C429" t="s">
        <v>608</v>
      </c>
      <c r="D429" s="12">
        <v>60</v>
      </c>
      <c r="E429">
        <v>50</v>
      </c>
      <c r="F429" s="12">
        <v>100</v>
      </c>
      <c r="G429">
        <v>95</v>
      </c>
      <c r="H429" s="12">
        <v>70</v>
      </c>
      <c r="I429">
        <v>65</v>
      </c>
      <c r="J429" s="12">
        <v>440</v>
      </c>
      <c r="K429">
        <v>73.33</v>
      </c>
      <c r="L429" t="s">
        <v>2025</v>
      </c>
    </row>
    <row r="430" spans="1:12" x14ac:dyDescent="0.25">
      <c r="A430">
        <v>288</v>
      </c>
      <c r="B430" s="12">
        <v>288</v>
      </c>
      <c r="C430" t="s">
        <v>618</v>
      </c>
      <c r="D430" s="12">
        <v>80</v>
      </c>
      <c r="E430">
        <v>80</v>
      </c>
      <c r="F430" s="12">
        <v>80</v>
      </c>
      <c r="G430">
        <v>55</v>
      </c>
      <c r="H430" s="12">
        <v>55</v>
      </c>
      <c r="I430">
        <v>90</v>
      </c>
      <c r="J430" s="12">
        <v>440</v>
      </c>
      <c r="K430">
        <v>73.33</v>
      </c>
      <c r="L430" t="s">
        <v>10656</v>
      </c>
    </row>
    <row r="431" spans="1:12" x14ac:dyDescent="0.25">
      <c r="A431">
        <v>352</v>
      </c>
      <c r="B431" s="12">
        <v>352</v>
      </c>
      <c r="C431" t="s">
        <v>690</v>
      </c>
      <c r="D431" s="12">
        <v>60</v>
      </c>
      <c r="E431">
        <v>90</v>
      </c>
      <c r="F431" s="12">
        <v>70</v>
      </c>
      <c r="G431">
        <v>60</v>
      </c>
      <c r="H431" s="12">
        <v>120</v>
      </c>
      <c r="I431">
        <v>40</v>
      </c>
      <c r="J431" s="12">
        <v>440</v>
      </c>
      <c r="K431">
        <v>73.33</v>
      </c>
      <c r="L431" t="s">
        <v>10650</v>
      </c>
    </row>
    <row r="432" spans="1:12" x14ac:dyDescent="0.25">
      <c r="A432">
        <v>479</v>
      </c>
      <c r="B432" s="12">
        <v>479</v>
      </c>
      <c r="C432" t="s">
        <v>837</v>
      </c>
      <c r="D432" s="12">
        <v>50</v>
      </c>
      <c r="E432">
        <v>50</v>
      </c>
      <c r="F432" s="12">
        <v>77</v>
      </c>
      <c r="G432">
        <v>95</v>
      </c>
      <c r="H432" s="12">
        <v>77</v>
      </c>
      <c r="I432">
        <v>91</v>
      </c>
      <c r="J432" s="12">
        <v>440</v>
      </c>
      <c r="K432">
        <v>73.33</v>
      </c>
      <c r="L432" t="s">
        <v>10650</v>
      </c>
    </row>
    <row r="433" spans="1:12" x14ac:dyDescent="0.25">
      <c r="A433">
        <v>600</v>
      </c>
      <c r="B433" s="12">
        <v>600</v>
      </c>
      <c r="C433" t="s">
        <v>967</v>
      </c>
      <c r="D433" s="12">
        <v>60</v>
      </c>
      <c r="E433">
        <v>80</v>
      </c>
      <c r="F433" s="12">
        <v>95</v>
      </c>
      <c r="G433">
        <v>70</v>
      </c>
      <c r="H433" s="12">
        <v>85</v>
      </c>
      <c r="I433">
        <v>50</v>
      </c>
      <c r="J433" s="12">
        <v>440</v>
      </c>
      <c r="K433">
        <v>73.33</v>
      </c>
      <c r="L433" t="s">
        <v>10679</v>
      </c>
    </row>
    <row r="434" spans="1:12" x14ac:dyDescent="0.25">
      <c r="A434">
        <v>774</v>
      </c>
      <c r="B434" s="12">
        <v>774</v>
      </c>
      <c r="C434" t="s">
        <v>1162</v>
      </c>
      <c r="D434" s="12">
        <v>60</v>
      </c>
      <c r="E434">
        <v>60</v>
      </c>
      <c r="F434" s="12">
        <v>100</v>
      </c>
      <c r="G434">
        <v>60</v>
      </c>
      <c r="H434" s="12">
        <v>100</v>
      </c>
      <c r="I434">
        <v>60</v>
      </c>
      <c r="J434" s="12">
        <v>440</v>
      </c>
      <c r="K434">
        <v>73.33</v>
      </c>
      <c r="L434" t="s">
        <v>10650</v>
      </c>
    </row>
    <row r="435" spans="1:12" x14ac:dyDescent="0.25">
      <c r="A435">
        <v>53</v>
      </c>
      <c r="B435" s="12" t="s">
        <v>1216</v>
      </c>
      <c r="C435" t="s">
        <v>357</v>
      </c>
      <c r="D435" s="12">
        <v>65</v>
      </c>
      <c r="E435">
        <v>60</v>
      </c>
      <c r="F435" s="12">
        <v>60</v>
      </c>
      <c r="G435">
        <v>75</v>
      </c>
      <c r="H435" s="12">
        <v>65</v>
      </c>
      <c r="I435">
        <v>115</v>
      </c>
      <c r="J435" s="12">
        <v>440</v>
      </c>
      <c r="K435">
        <v>73.33</v>
      </c>
      <c r="L435" t="s">
        <v>10680</v>
      </c>
    </row>
    <row r="436" spans="1:12" x14ac:dyDescent="0.25">
      <c r="A436">
        <v>22</v>
      </c>
      <c r="B436" s="12">
        <v>22</v>
      </c>
      <c r="C436" t="s">
        <v>317</v>
      </c>
      <c r="D436" s="12">
        <v>65</v>
      </c>
      <c r="E436">
        <v>90</v>
      </c>
      <c r="F436" s="12">
        <v>65</v>
      </c>
      <c r="G436">
        <v>61</v>
      </c>
      <c r="H436" s="12">
        <v>61</v>
      </c>
      <c r="I436">
        <v>100</v>
      </c>
      <c r="J436" s="12">
        <v>442</v>
      </c>
      <c r="K436">
        <v>73.67</v>
      </c>
      <c r="L436" t="s">
        <v>10613</v>
      </c>
    </row>
    <row r="437" spans="1:12" x14ac:dyDescent="0.25">
      <c r="A437">
        <v>531</v>
      </c>
      <c r="B437" s="12">
        <v>531</v>
      </c>
      <c r="C437" t="s">
        <v>896</v>
      </c>
      <c r="D437" s="12">
        <v>103</v>
      </c>
      <c r="E437">
        <v>60</v>
      </c>
      <c r="F437" s="12">
        <v>86</v>
      </c>
      <c r="G437">
        <v>60</v>
      </c>
      <c r="H437" s="12">
        <v>86</v>
      </c>
      <c r="I437">
        <v>50</v>
      </c>
      <c r="J437" s="12">
        <v>445</v>
      </c>
      <c r="K437">
        <v>74.17</v>
      </c>
      <c r="L437" t="s">
        <v>10650</v>
      </c>
    </row>
    <row r="438" spans="1:12" x14ac:dyDescent="0.25">
      <c r="A438">
        <v>510</v>
      </c>
      <c r="B438" s="12">
        <v>510</v>
      </c>
      <c r="C438" t="s">
        <v>875</v>
      </c>
      <c r="D438" s="12">
        <v>64</v>
      </c>
      <c r="E438">
        <v>88</v>
      </c>
      <c r="F438" s="12">
        <v>50</v>
      </c>
      <c r="G438">
        <v>88</v>
      </c>
      <c r="H438" s="12">
        <v>50</v>
      </c>
      <c r="I438">
        <v>106</v>
      </c>
      <c r="J438" s="12">
        <v>446</v>
      </c>
      <c r="K438">
        <v>74.33</v>
      </c>
      <c r="L438" t="s">
        <v>10672</v>
      </c>
    </row>
    <row r="439" spans="1:12" x14ac:dyDescent="0.25">
      <c r="A439">
        <v>24</v>
      </c>
      <c r="B439" s="12">
        <v>24</v>
      </c>
      <c r="C439" t="s">
        <v>319</v>
      </c>
      <c r="D439" s="12">
        <v>60</v>
      </c>
      <c r="E439">
        <v>95</v>
      </c>
      <c r="F439" s="12">
        <v>69</v>
      </c>
      <c r="G439">
        <v>65</v>
      </c>
      <c r="H439" s="12">
        <v>79</v>
      </c>
      <c r="I439">
        <v>80</v>
      </c>
      <c r="J439" s="12">
        <v>448</v>
      </c>
      <c r="K439">
        <v>74.67</v>
      </c>
      <c r="L439" t="s">
        <v>10614</v>
      </c>
    </row>
    <row r="440" spans="1:12" x14ac:dyDescent="0.25">
      <c r="A440">
        <v>680</v>
      </c>
      <c r="B440" s="12">
        <v>680</v>
      </c>
      <c r="C440" t="s">
        <v>1054</v>
      </c>
      <c r="D440" s="12">
        <v>59</v>
      </c>
      <c r="E440">
        <v>110</v>
      </c>
      <c r="F440" s="12">
        <v>150</v>
      </c>
      <c r="G440">
        <v>45</v>
      </c>
      <c r="H440" s="12">
        <v>49</v>
      </c>
      <c r="I440">
        <v>35</v>
      </c>
      <c r="J440" s="12">
        <v>448</v>
      </c>
      <c r="K440">
        <v>74.67</v>
      </c>
      <c r="L440" t="s">
        <v>10679</v>
      </c>
    </row>
    <row r="441" spans="1:12" x14ac:dyDescent="0.25">
      <c r="A441">
        <v>28</v>
      </c>
      <c r="B441" s="12">
        <v>28</v>
      </c>
      <c r="C441" t="s">
        <v>325</v>
      </c>
      <c r="D441" s="12">
        <v>75</v>
      </c>
      <c r="E441">
        <v>100</v>
      </c>
      <c r="F441" s="12">
        <v>110</v>
      </c>
      <c r="G441">
        <v>45</v>
      </c>
      <c r="H441" s="12">
        <v>55</v>
      </c>
      <c r="I441">
        <v>65</v>
      </c>
      <c r="J441" s="12">
        <v>450</v>
      </c>
      <c r="K441">
        <v>75</v>
      </c>
      <c r="L441" t="s">
        <v>10616</v>
      </c>
    </row>
    <row r="442" spans="1:12" x14ac:dyDescent="0.25">
      <c r="A442">
        <v>49</v>
      </c>
      <c r="B442" s="12">
        <v>49</v>
      </c>
      <c r="C442" t="s">
        <v>349</v>
      </c>
      <c r="D442" s="12">
        <v>70</v>
      </c>
      <c r="E442">
        <v>65</v>
      </c>
      <c r="F442" s="12">
        <v>60</v>
      </c>
      <c r="G442">
        <v>90</v>
      </c>
      <c r="H442" s="12">
        <v>75</v>
      </c>
      <c r="I442">
        <v>90</v>
      </c>
      <c r="J442" s="12">
        <v>450</v>
      </c>
      <c r="K442">
        <v>75</v>
      </c>
      <c r="L442" t="s">
        <v>10664</v>
      </c>
    </row>
    <row r="443" spans="1:12" x14ac:dyDescent="0.25">
      <c r="A443">
        <v>113</v>
      </c>
      <c r="B443" s="12">
        <v>113</v>
      </c>
      <c r="C443" t="s">
        <v>427</v>
      </c>
      <c r="D443" s="12">
        <v>250</v>
      </c>
      <c r="E443">
        <v>5</v>
      </c>
      <c r="F443" s="12">
        <v>5</v>
      </c>
      <c r="G443">
        <v>35</v>
      </c>
      <c r="H443" s="12">
        <v>105</v>
      </c>
      <c r="I443">
        <v>50</v>
      </c>
      <c r="J443" s="12">
        <v>450</v>
      </c>
      <c r="K443">
        <v>75</v>
      </c>
      <c r="L443" t="s">
        <v>10648</v>
      </c>
    </row>
    <row r="444" spans="1:12" x14ac:dyDescent="0.25">
      <c r="A444">
        <v>119</v>
      </c>
      <c r="B444" s="12">
        <v>119</v>
      </c>
      <c r="C444" t="s">
        <v>434</v>
      </c>
      <c r="D444" s="12">
        <v>80</v>
      </c>
      <c r="E444">
        <v>92</v>
      </c>
      <c r="F444" s="12">
        <v>65</v>
      </c>
      <c r="G444">
        <v>65</v>
      </c>
      <c r="H444" s="12">
        <v>80</v>
      </c>
      <c r="I444">
        <v>68</v>
      </c>
      <c r="J444" s="12">
        <v>450</v>
      </c>
      <c r="K444">
        <v>75</v>
      </c>
      <c r="L444" t="s">
        <v>2025</v>
      </c>
    </row>
    <row r="445" spans="1:12" x14ac:dyDescent="0.25">
      <c r="A445">
        <v>210</v>
      </c>
      <c r="B445" s="12">
        <v>210</v>
      </c>
      <c r="C445" t="s">
        <v>532</v>
      </c>
      <c r="D445" s="12">
        <v>90</v>
      </c>
      <c r="E445">
        <v>120</v>
      </c>
      <c r="F445" s="12">
        <v>75</v>
      </c>
      <c r="G445">
        <v>60</v>
      </c>
      <c r="H445" s="12">
        <v>60</v>
      </c>
      <c r="I445">
        <v>45</v>
      </c>
      <c r="J445" s="12">
        <v>450</v>
      </c>
      <c r="K445">
        <v>75</v>
      </c>
      <c r="L445" t="s">
        <v>10667</v>
      </c>
    </row>
    <row r="446" spans="1:12" x14ac:dyDescent="0.25">
      <c r="A446">
        <v>221</v>
      </c>
      <c r="B446" s="12">
        <v>221</v>
      </c>
      <c r="C446" t="s">
        <v>545</v>
      </c>
      <c r="D446" s="12">
        <v>100</v>
      </c>
      <c r="E446">
        <v>100</v>
      </c>
      <c r="F446" s="12">
        <v>80</v>
      </c>
      <c r="G446">
        <v>60</v>
      </c>
      <c r="H446" s="12">
        <v>60</v>
      </c>
      <c r="I446">
        <v>50</v>
      </c>
      <c r="J446" s="12">
        <v>450</v>
      </c>
      <c r="K446">
        <v>75</v>
      </c>
      <c r="L446" t="s">
        <v>10665</v>
      </c>
    </row>
    <row r="447" spans="1:12" x14ac:dyDescent="0.25">
      <c r="A447">
        <v>421</v>
      </c>
      <c r="B447" s="12">
        <v>421</v>
      </c>
      <c r="C447" t="s">
        <v>774</v>
      </c>
      <c r="D447" s="12">
        <v>70</v>
      </c>
      <c r="E447">
        <v>60</v>
      </c>
      <c r="F447" s="12">
        <v>70</v>
      </c>
      <c r="G447">
        <v>87</v>
      </c>
      <c r="H447" s="12">
        <v>78</v>
      </c>
      <c r="I447">
        <v>85</v>
      </c>
      <c r="J447" s="12">
        <v>450</v>
      </c>
      <c r="K447">
        <v>75</v>
      </c>
      <c r="L447" t="s">
        <v>10643</v>
      </c>
    </row>
    <row r="448" spans="1:12" x14ac:dyDescent="0.25">
      <c r="A448">
        <v>28</v>
      </c>
      <c r="B448" s="12" t="s">
        <v>1210</v>
      </c>
      <c r="C448" t="s">
        <v>326</v>
      </c>
      <c r="D448" s="12">
        <v>75</v>
      </c>
      <c r="E448">
        <v>100</v>
      </c>
      <c r="F448" s="12">
        <v>120</v>
      </c>
      <c r="G448">
        <v>25</v>
      </c>
      <c r="H448" s="12">
        <v>65</v>
      </c>
      <c r="I448">
        <v>65</v>
      </c>
      <c r="J448" s="12">
        <v>450</v>
      </c>
      <c r="K448">
        <v>75</v>
      </c>
      <c r="L448" t="s">
        <v>10617</v>
      </c>
    </row>
    <row r="449" spans="1:12" x14ac:dyDescent="0.25">
      <c r="A449">
        <v>164</v>
      </c>
      <c r="B449" s="12">
        <v>164</v>
      </c>
      <c r="C449" t="s">
        <v>484</v>
      </c>
      <c r="D449" s="12">
        <v>100</v>
      </c>
      <c r="E449">
        <v>50</v>
      </c>
      <c r="F449" s="12">
        <v>50</v>
      </c>
      <c r="G449">
        <v>86</v>
      </c>
      <c r="H449" s="12">
        <v>96</v>
      </c>
      <c r="I449">
        <v>70</v>
      </c>
      <c r="J449" s="12">
        <v>452</v>
      </c>
      <c r="K449">
        <v>75.33</v>
      </c>
      <c r="L449" t="s">
        <v>10611</v>
      </c>
    </row>
    <row r="450" spans="1:12" x14ac:dyDescent="0.25">
      <c r="A450">
        <v>432</v>
      </c>
      <c r="B450" s="12">
        <v>432</v>
      </c>
      <c r="C450" t="s">
        <v>786</v>
      </c>
      <c r="D450" s="12">
        <v>71</v>
      </c>
      <c r="E450">
        <v>82</v>
      </c>
      <c r="F450" s="12">
        <v>64</v>
      </c>
      <c r="G450">
        <v>64</v>
      </c>
      <c r="H450" s="12">
        <v>59</v>
      </c>
      <c r="I450">
        <v>112</v>
      </c>
      <c r="J450" s="12">
        <v>452</v>
      </c>
      <c r="K450">
        <v>75.33</v>
      </c>
      <c r="L450" t="s">
        <v>10656</v>
      </c>
    </row>
    <row r="451" spans="1:12" x14ac:dyDescent="0.25">
      <c r="A451">
        <v>705</v>
      </c>
      <c r="B451" s="12">
        <v>705</v>
      </c>
      <c r="C451" t="s">
        <v>1080</v>
      </c>
      <c r="D451" s="12">
        <v>68</v>
      </c>
      <c r="E451">
        <v>75</v>
      </c>
      <c r="F451" s="12">
        <v>53</v>
      </c>
      <c r="G451">
        <v>83</v>
      </c>
      <c r="H451" s="12">
        <v>113</v>
      </c>
      <c r="I451">
        <v>60</v>
      </c>
      <c r="J451" s="12">
        <v>452</v>
      </c>
      <c r="K451">
        <v>75.33</v>
      </c>
      <c r="L451" t="s">
        <v>10670</v>
      </c>
    </row>
    <row r="452" spans="1:12" x14ac:dyDescent="0.25">
      <c r="A452">
        <v>284</v>
      </c>
      <c r="B452" s="12">
        <v>284</v>
      </c>
      <c r="C452" t="s">
        <v>614</v>
      </c>
      <c r="D452" s="12">
        <v>70</v>
      </c>
      <c r="E452">
        <v>60</v>
      </c>
      <c r="F452" s="12">
        <v>62</v>
      </c>
      <c r="G452">
        <v>100</v>
      </c>
      <c r="H452" s="12">
        <v>82</v>
      </c>
      <c r="I452">
        <v>80</v>
      </c>
      <c r="J452" s="12">
        <v>454</v>
      </c>
      <c r="K452">
        <v>75.67</v>
      </c>
      <c r="L452" t="s">
        <v>10664</v>
      </c>
    </row>
    <row r="453" spans="1:12" x14ac:dyDescent="0.25">
      <c r="A453">
        <v>455</v>
      </c>
      <c r="B453" s="12">
        <v>455</v>
      </c>
      <c r="C453" t="s">
        <v>811</v>
      </c>
      <c r="D453" s="12">
        <v>74</v>
      </c>
      <c r="E453">
        <v>100</v>
      </c>
      <c r="F453" s="12">
        <v>72</v>
      </c>
      <c r="G453">
        <v>90</v>
      </c>
      <c r="H453" s="12">
        <v>72</v>
      </c>
      <c r="I453">
        <v>46</v>
      </c>
      <c r="J453" s="12">
        <v>454</v>
      </c>
      <c r="K453">
        <v>75.67</v>
      </c>
      <c r="L453" t="s">
        <v>10650</v>
      </c>
    </row>
    <row r="454" spans="1:12" x14ac:dyDescent="0.25">
      <c r="A454">
        <v>752</v>
      </c>
      <c r="B454" s="12">
        <v>752</v>
      </c>
      <c r="C454" t="s">
        <v>1140</v>
      </c>
      <c r="D454" s="12">
        <v>68</v>
      </c>
      <c r="E454">
        <v>70</v>
      </c>
      <c r="F454" s="12">
        <v>92</v>
      </c>
      <c r="G454">
        <v>50</v>
      </c>
      <c r="H454" s="12">
        <v>132</v>
      </c>
      <c r="I454">
        <v>42</v>
      </c>
      <c r="J454" s="12">
        <v>454</v>
      </c>
      <c r="K454">
        <v>75.67</v>
      </c>
      <c r="L454" t="s">
        <v>10664</v>
      </c>
    </row>
    <row r="455" spans="1:12" x14ac:dyDescent="0.25">
      <c r="A455">
        <v>42</v>
      </c>
      <c r="B455" s="12">
        <v>42</v>
      </c>
      <c r="C455" t="s">
        <v>342</v>
      </c>
      <c r="D455" s="12">
        <v>75</v>
      </c>
      <c r="E455">
        <v>80</v>
      </c>
      <c r="F455" s="12">
        <v>70</v>
      </c>
      <c r="G455">
        <v>65</v>
      </c>
      <c r="H455" s="12">
        <v>75</v>
      </c>
      <c r="I455">
        <v>90</v>
      </c>
      <c r="J455" s="12">
        <v>455</v>
      </c>
      <c r="K455">
        <v>75.83</v>
      </c>
      <c r="L455" t="s">
        <v>10677</v>
      </c>
    </row>
    <row r="456" spans="1:12" x14ac:dyDescent="0.25">
      <c r="A456">
        <v>57</v>
      </c>
      <c r="B456" s="12">
        <v>57</v>
      </c>
      <c r="C456" t="s">
        <v>361</v>
      </c>
      <c r="D456" s="12">
        <v>65</v>
      </c>
      <c r="E456">
        <v>105</v>
      </c>
      <c r="F456" s="12">
        <v>60</v>
      </c>
      <c r="G456">
        <v>60</v>
      </c>
      <c r="H456" s="12">
        <v>70</v>
      </c>
      <c r="I456">
        <v>95</v>
      </c>
      <c r="J456" s="12">
        <v>455</v>
      </c>
      <c r="K456">
        <v>75.83</v>
      </c>
      <c r="L456" t="s">
        <v>10666</v>
      </c>
    </row>
    <row r="457" spans="1:12" x14ac:dyDescent="0.25">
      <c r="A457">
        <v>106</v>
      </c>
      <c r="B457" s="12">
        <v>106</v>
      </c>
      <c r="C457" t="s">
        <v>420</v>
      </c>
      <c r="D457" s="12">
        <v>50</v>
      </c>
      <c r="E457">
        <v>120</v>
      </c>
      <c r="F457" s="12">
        <v>53</v>
      </c>
      <c r="G457">
        <v>35</v>
      </c>
      <c r="H457" s="12">
        <v>110</v>
      </c>
      <c r="I457">
        <v>87</v>
      </c>
      <c r="J457" s="12">
        <v>455</v>
      </c>
      <c r="K457">
        <v>75.83</v>
      </c>
      <c r="L457" t="s">
        <v>10631</v>
      </c>
    </row>
    <row r="458" spans="1:12" x14ac:dyDescent="0.25">
      <c r="A458">
        <v>107</v>
      </c>
      <c r="B458" s="12">
        <v>107</v>
      </c>
      <c r="C458" t="s">
        <v>421</v>
      </c>
      <c r="D458" s="12">
        <v>50</v>
      </c>
      <c r="E458">
        <v>105</v>
      </c>
      <c r="F458" s="12">
        <v>79</v>
      </c>
      <c r="G458">
        <v>35</v>
      </c>
      <c r="H458" s="12">
        <v>110</v>
      </c>
      <c r="I458">
        <v>76</v>
      </c>
      <c r="J458" s="12">
        <v>455</v>
      </c>
      <c r="K458">
        <v>75.83</v>
      </c>
      <c r="L458" t="s">
        <v>10631</v>
      </c>
    </row>
    <row r="459" spans="1:12" x14ac:dyDescent="0.25">
      <c r="A459">
        <v>124</v>
      </c>
      <c r="B459" s="12">
        <v>124</v>
      </c>
      <c r="C459" t="s">
        <v>439</v>
      </c>
      <c r="D459" s="12">
        <v>65</v>
      </c>
      <c r="E459">
        <v>50</v>
      </c>
      <c r="F459" s="12">
        <v>35</v>
      </c>
      <c r="G459">
        <v>115</v>
      </c>
      <c r="H459" s="12">
        <v>95</v>
      </c>
      <c r="I459">
        <v>95</v>
      </c>
      <c r="J459" s="12">
        <v>455</v>
      </c>
      <c r="K459">
        <v>75.83</v>
      </c>
      <c r="L459" t="s">
        <v>10617</v>
      </c>
    </row>
    <row r="460" spans="1:12" x14ac:dyDescent="0.25">
      <c r="A460">
        <v>203</v>
      </c>
      <c r="B460" s="12">
        <v>203</v>
      </c>
      <c r="C460" t="s">
        <v>524</v>
      </c>
      <c r="D460" s="12">
        <v>70</v>
      </c>
      <c r="E460">
        <v>80</v>
      </c>
      <c r="F460" s="12">
        <v>65</v>
      </c>
      <c r="G460">
        <v>90</v>
      </c>
      <c r="H460" s="12">
        <v>65</v>
      </c>
      <c r="I460">
        <v>85</v>
      </c>
      <c r="J460" s="12">
        <v>455</v>
      </c>
      <c r="K460">
        <v>75.83</v>
      </c>
      <c r="L460" t="s">
        <v>10650</v>
      </c>
    </row>
    <row r="461" spans="1:12" x14ac:dyDescent="0.25">
      <c r="A461">
        <v>237</v>
      </c>
      <c r="B461" s="12">
        <v>237</v>
      </c>
      <c r="C461" t="s">
        <v>562</v>
      </c>
      <c r="D461" s="12">
        <v>50</v>
      </c>
      <c r="E461">
        <v>95</v>
      </c>
      <c r="F461" s="12">
        <v>95</v>
      </c>
      <c r="G461">
        <v>35</v>
      </c>
      <c r="H461" s="12">
        <v>110</v>
      </c>
      <c r="I461">
        <v>70</v>
      </c>
      <c r="J461" s="12">
        <v>455</v>
      </c>
      <c r="K461">
        <v>75.83</v>
      </c>
      <c r="L461" t="s">
        <v>10631</v>
      </c>
    </row>
    <row r="462" spans="1:12" x14ac:dyDescent="0.25">
      <c r="A462">
        <v>277</v>
      </c>
      <c r="B462" s="12">
        <v>277</v>
      </c>
      <c r="C462" t="s">
        <v>606</v>
      </c>
      <c r="D462" s="12">
        <v>60</v>
      </c>
      <c r="E462">
        <v>85</v>
      </c>
      <c r="F462" s="12">
        <v>60</v>
      </c>
      <c r="G462">
        <v>75</v>
      </c>
      <c r="H462" s="12">
        <v>50</v>
      </c>
      <c r="I462">
        <v>125</v>
      </c>
      <c r="J462" s="12">
        <v>455</v>
      </c>
      <c r="K462">
        <v>75.83</v>
      </c>
      <c r="L462" t="s">
        <v>10611</v>
      </c>
    </row>
    <row r="463" spans="1:12" x14ac:dyDescent="0.25">
      <c r="A463">
        <v>354</v>
      </c>
      <c r="B463" s="12">
        <v>354</v>
      </c>
      <c r="C463" t="s">
        <v>692</v>
      </c>
      <c r="D463" s="12">
        <v>64</v>
      </c>
      <c r="E463">
        <v>115</v>
      </c>
      <c r="F463" s="12">
        <v>65</v>
      </c>
      <c r="G463">
        <v>83</v>
      </c>
      <c r="H463" s="12">
        <v>63</v>
      </c>
      <c r="I463">
        <v>65</v>
      </c>
      <c r="J463" s="12">
        <v>455</v>
      </c>
      <c r="K463">
        <v>75.83</v>
      </c>
      <c r="L463" t="s">
        <v>10653</v>
      </c>
    </row>
    <row r="464" spans="1:12" x14ac:dyDescent="0.25">
      <c r="A464">
        <v>356</v>
      </c>
      <c r="B464" s="12">
        <v>356</v>
      </c>
      <c r="C464" t="s">
        <v>695</v>
      </c>
      <c r="D464" s="12">
        <v>40</v>
      </c>
      <c r="E464">
        <v>70</v>
      </c>
      <c r="F464" s="12">
        <v>130</v>
      </c>
      <c r="G464">
        <v>60</v>
      </c>
      <c r="H464" s="12">
        <v>130</v>
      </c>
      <c r="I464">
        <v>25</v>
      </c>
      <c r="J464" s="12">
        <v>455</v>
      </c>
      <c r="K464">
        <v>75.83</v>
      </c>
      <c r="L464" t="s">
        <v>10653</v>
      </c>
    </row>
    <row r="465" spans="1:12" x14ac:dyDescent="0.25">
      <c r="A465">
        <v>358</v>
      </c>
      <c r="B465" s="12">
        <v>358</v>
      </c>
      <c r="C465" t="s">
        <v>697</v>
      </c>
      <c r="D465" s="12">
        <v>75</v>
      </c>
      <c r="E465">
        <v>50</v>
      </c>
      <c r="F465" s="12">
        <v>80</v>
      </c>
      <c r="G465">
        <v>95</v>
      </c>
      <c r="H465" s="12">
        <v>90</v>
      </c>
      <c r="I465">
        <v>65</v>
      </c>
      <c r="J465" s="12">
        <v>455</v>
      </c>
      <c r="K465">
        <v>75.83</v>
      </c>
      <c r="L465" t="s">
        <v>10651</v>
      </c>
    </row>
    <row r="466" spans="1:12" x14ac:dyDescent="0.25">
      <c r="A466">
        <v>291</v>
      </c>
      <c r="B466" s="12">
        <v>291</v>
      </c>
      <c r="C466" t="s">
        <v>621</v>
      </c>
      <c r="D466" s="12">
        <v>61</v>
      </c>
      <c r="E466">
        <v>90</v>
      </c>
      <c r="F466" s="12">
        <v>45</v>
      </c>
      <c r="G466">
        <v>50</v>
      </c>
      <c r="H466" s="12">
        <v>50</v>
      </c>
      <c r="I466">
        <v>160</v>
      </c>
      <c r="J466" s="12">
        <v>456</v>
      </c>
      <c r="K466">
        <v>76</v>
      </c>
      <c r="L466" t="s">
        <v>10664</v>
      </c>
    </row>
    <row r="467" spans="1:12" x14ac:dyDescent="0.25">
      <c r="A467">
        <v>335</v>
      </c>
      <c r="B467" s="12">
        <v>335</v>
      </c>
      <c r="C467" t="s">
        <v>673</v>
      </c>
      <c r="D467" s="12">
        <v>73</v>
      </c>
      <c r="E467">
        <v>115</v>
      </c>
      <c r="F467" s="12">
        <v>60</v>
      </c>
      <c r="G467">
        <v>60</v>
      </c>
      <c r="H467" s="12">
        <v>60</v>
      </c>
      <c r="I467">
        <v>90</v>
      </c>
      <c r="J467" s="12">
        <v>458</v>
      </c>
      <c r="K467">
        <v>76.33</v>
      </c>
      <c r="L467" t="s">
        <v>10650</v>
      </c>
    </row>
    <row r="468" spans="1:12" x14ac:dyDescent="0.25">
      <c r="A468">
        <v>336</v>
      </c>
      <c r="B468" s="12">
        <v>336</v>
      </c>
      <c r="C468" t="s">
        <v>674</v>
      </c>
      <c r="D468" s="12">
        <v>73</v>
      </c>
      <c r="E468">
        <v>100</v>
      </c>
      <c r="F468" s="12">
        <v>60</v>
      </c>
      <c r="G468">
        <v>100</v>
      </c>
      <c r="H468" s="12">
        <v>60</v>
      </c>
      <c r="I468">
        <v>65</v>
      </c>
      <c r="J468" s="12">
        <v>458</v>
      </c>
      <c r="K468">
        <v>76.33</v>
      </c>
      <c r="L468" t="s">
        <v>10650</v>
      </c>
    </row>
    <row r="469" spans="1:12" x14ac:dyDescent="0.25">
      <c r="A469">
        <v>122</v>
      </c>
      <c r="B469" s="12">
        <v>122</v>
      </c>
      <c r="C469" t="s">
        <v>437</v>
      </c>
      <c r="D469" s="12">
        <v>40</v>
      </c>
      <c r="E469">
        <v>45</v>
      </c>
      <c r="F469" s="12">
        <v>65</v>
      </c>
      <c r="G469">
        <v>100</v>
      </c>
      <c r="H469" s="12">
        <v>120</v>
      </c>
      <c r="I469">
        <v>90</v>
      </c>
      <c r="J469" s="12">
        <v>460</v>
      </c>
      <c r="K469">
        <v>76.67</v>
      </c>
      <c r="L469" t="s">
        <v>10651</v>
      </c>
    </row>
    <row r="470" spans="1:12" x14ac:dyDescent="0.25">
      <c r="A470">
        <v>171</v>
      </c>
      <c r="B470" s="12">
        <v>171</v>
      </c>
      <c r="C470" t="s">
        <v>491</v>
      </c>
      <c r="D470" s="12">
        <v>125</v>
      </c>
      <c r="E470">
        <v>58</v>
      </c>
      <c r="F470" s="12">
        <v>58</v>
      </c>
      <c r="G470">
        <v>76</v>
      </c>
      <c r="H470" s="12">
        <v>76</v>
      </c>
      <c r="I470">
        <v>67</v>
      </c>
      <c r="J470" s="12">
        <v>460</v>
      </c>
      <c r="K470">
        <v>76.67</v>
      </c>
      <c r="L470" t="s">
        <v>2025</v>
      </c>
    </row>
    <row r="471" spans="1:12" x14ac:dyDescent="0.25">
      <c r="A471">
        <v>189</v>
      </c>
      <c r="B471" s="12">
        <v>189</v>
      </c>
      <c r="C471" t="s">
        <v>510</v>
      </c>
      <c r="D471" s="12">
        <v>75</v>
      </c>
      <c r="E471">
        <v>55</v>
      </c>
      <c r="F471" s="12">
        <v>70</v>
      </c>
      <c r="G471">
        <v>55</v>
      </c>
      <c r="H471" s="12">
        <v>95</v>
      </c>
      <c r="I471">
        <v>110</v>
      </c>
      <c r="J471" s="12">
        <v>460</v>
      </c>
      <c r="K471">
        <v>76.67</v>
      </c>
      <c r="L471" t="s">
        <v>10681</v>
      </c>
    </row>
    <row r="472" spans="1:12" x14ac:dyDescent="0.25">
      <c r="A472">
        <v>286</v>
      </c>
      <c r="B472" s="12">
        <v>286</v>
      </c>
      <c r="C472" t="s">
        <v>616</v>
      </c>
      <c r="D472" s="12">
        <v>60</v>
      </c>
      <c r="E472">
        <v>130</v>
      </c>
      <c r="F472" s="12">
        <v>80</v>
      </c>
      <c r="G472">
        <v>60</v>
      </c>
      <c r="H472" s="12">
        <v>60</v>
      </c>
      <c r="I472">
        <v>70</v>
      </c>
      <c r="J472" s="12">
        <v>460</v>
      </c>
      <c r="K472">
        <v>76.67</v>
      </c>
      <c r="L472" t="s">
        <v>10643</v>
      </c>
    </row>
    <row r="473" spans="1:12" x14ac:dyDescent="0.25">
      <c r="A473">
        <v>319</v>
      </c>
      <c r="B473" s="12">
        <v>319</v>
      </c>
      <c r="C473" t="s">
        <v>654</v>
      </c>
      <c r="D473" s="12">
        <v>70</v>
      </c>
      <c r="E473">
        <v>120</v>
      </c>
      <c r="F473" s="12">
        <v>40</v>
      </c>
      <c r="G473">
        <v>95</v>
      </c>
      <c r="H473" s="12">
        <v>40</v>
      </c>
      <c r="I473">
        <v>95</v>
      </c>
      <c r="J473" s="12">
        <v>460</v>
      </c>
      <c r="K473">
        <v>76.67</v>
      </c>
      <c r="L473" t="s">
        <v>2025</v>
      </c>
    </row>
    <row r="474" spans="1:12" x14ac:dyDescent="0.25">
      <c r="A474">
        <v>323</v>
      </c>
      <c r="B474" s="12">
        <v>323</v>
      </c>
      <c r="C474" t="s">
        <v>659</v>
      </c>
      <c r="D474" s="12">
        <v>70</v>
      </c>
      <c r="E474">
        <v>100</v>
      </c>
      <c r="F474" s="12">
        <v>70</v>
      </c>
      <c r="G474">
        <v>105</v>
      </c>
      <c r="H474" s="12">
        <v>75</v>
      </c>
      <c r="I474">
        <v>40</v>
      </c>
      <c r="J474" s="12">
        <v>460</v>
      </c>
      <c r="K474">
        <v>76.67</v>
      </c>
      <c r="L474" t="s">
        <v>10678</v>
      </c>
    </row>
    <row r="475" spans="1:12" x14ac:dyDescent="0.25">
      <c r="A475">
        <v>337</v>
      </c>
      <c r="B475" s="12">
        <v>337</v>
      </c>
      <c r="C475" t="s">
        <v>675</v>
      </c>
      <c r="D475" s="12">
        <v>90</v>
      </c>
      <c r="E475">
        <v>55</v>
      </c>
      <c r="F475" s="12">
        <v>65</v>
      </c>
      <c r="G475">
        <v>95</v>
      </c>
      <c r="H475" s="12">
        <v>85</v>
      </c>
      <c r="I475">
        <v>70</v>
      </c>
      <c r="J475" s="12">
        <v>460</v>
      </c>
      <c r="K475">
        <v>76.67</v>
      </c>
      <c r="L475" t="s">
        <v>10650</v>
      </c>
    </row>
    <row r="476" spans="1:12" x14ac:dyDescent="0.25">
      <c r="A476">
        <v>338</v>
      </c>
      <c r="B476" s="12">
        <v>338</v>
      </c>
      <c r="C476" t="s">
        <v>676</v>
      </c>
      <c r="D476" s="12">
        <v>90</v>
      </c>
      <c r="E476">
        <v>95</v>
      </c>
      <c r="F476" s="12">
        <v>85</v>
      </c>
      <c r="G476">
        <v>55</v>
      </c>
      <c r="H476" s="12">
        <v>65</v>
      </c>
      <c r="I476">
        <v>70</v>
      </c>
      <c r="J476" s="12">
        <v>460</v>
      </c>
      <c r="K476">
        <v>76.67</v>
      </c>
      <c r="L476" t="s">
        <v>10650</v>
      </c>
    </row>
    <row r="477" spans="1:12" x14ac:dyDescent="0.25">
      <c r="A477">
        <v>357</v>
      </c>
      <c r="B477" s="12">
        <v>357</v>
      </c>
      <c r="C477" t="s">
        <v>696</v>
      </c>
      <c r="D477" s="12">
        <v>99</v>
      </c>
      <c r="E477">
        <v>68</v>
      </c>
      <c r="F477" s="12">
        <v>83</v>
      </c>
      <c r="G477">
        <v>72</v>
      </c>
      <c r="H477" s="12">
        <v>87</v>
      </c>
      <c r="I477">
        <v>51</v>
      </c>
      <c r="J477" s="12">
        <v>460</v>
      </c>
      <c r="K477">
        <v>76.67</v>
      </c>
      <c r="L477" t="s">
        <v>10650</v>
      </c>
    </row>
    <row r="478" spans="1:12" x14ac:dyDescent="0.25">
      <c r="A478">
        <v>457</v>
      </c>
      <c r="B478" s="12">
        <v>457</v>
      </c>
      <c r="C478" t="s">
        <v>813</v>
      </c>
      <c r="D478" s="12">
        <v>69</v>
      </c>
      <c r="E478">
        <v>69</v>
      </c>
      <c r="F478" s="12">
        <v>76</v>
      </c>
      <c r="G478">
        <v>69</v>
      </c>
      <c r="H478" s="12">
        <v>86</v>
      </c>
      <c r="I478">
        <v>91</v>
      </c>
      <c r="J478" s="12">
        <v>460</v>
      </c>
      <c r="K478">
        <v>76.67</v>
      </c>
      <c r="L478" t="s">
        <v>2025</v>
      </c>
    </row>
    <row r="479" spans="1:12" x14ac:dyDescent="0.25">
      <c r="A479">
        <v>550</v>
      </c>
      <c r="B479" s="12">
        <v>550</v>
      </c>
      <c r="C479" t="s">
        <v>916</v>
      </c>
      <c r="D479" s="12">
        <v>70</v>
      </c>
      <c r="E479">
        <v>92</v>
      </c>
      <c r="F479" s="12">
        <v>65</v>
      </c>
      <c r="G479">
        <v>80</v>
      </c>
      <c r="H479" s="12">
        <v>55</v>
      </c>
      <c r="I479">
        <v>98</v>
      </c>
      <c r="J479" s="12">
        <v>460</v>
      </c>
      <c r="K479">
        <v>76.67</v>
      </c>
      <c r="L479" t="s">
        <v>10650</v>
      </c>
    </row>
    <row r="480" spans="1:12" x14ac:dyDescent="0.25">
      <c r="A480">
        <v>556</v>
      </c>
      <c r="B480" s="12">
        <v>556</v>
      </c>
      <c r="C480" t="s">
        <v>923</v>
      </c>
      <c r="D480" s="12">
        <v>75</v>
      </c>
      <c r="E480">
        <v>86</v>
      </c>
      <c r="F480" s="12">
        <v>67</v>
      </c>
      <c r="G480">
        <v>106</v>
      </c>
      <c r="H480" s="12">
        <v>67</v>
      </c>
      <c r="I480">
        <v>60</v>
      </c>
      <c r="J480" s="12">
        <v>461</v>
      </c>
      <c r="K480">
        <v>76.83</v>
      </c>
      <c r="L480" t="s">
        <v>10650</v>
      </c>
    </row>
    <row r="481" spans="1:12" x14ac:dyDescent="0.25">
      <c r="A481">
        <v>683</v>
      </c>
      <c r="B481" s="12">
        <v>683</v>
      </c>
      <c r="C481" t="s">
        <v>1058</v>
      </c>
      <c r="D481" s="12">
        <v>101</v>
      </c>
      <c r="E481">
        <v>72</v>
      </c>
      <c r="F481" s="12">
        <v>72</v>
      </c>
      <c r="G481">
        <v>99</v>
      </c>
      <c r="H481" s="12">
        <v>89</v>
      </c>
      <c r="I481">
        <v>29</v>
      </c>
      <c r="J481" s="12">
        <v>462</v>
      </c>
      <c r="K481">
        <v>77</v>
      </c>
      <c r="L481" t="s">
        <v>10667</v>
      </c>
    </row>
    <row r="482" spans="1:12" x14ac:dyDescent="0.25">
      <c r="A482">
        <v>591</v>
      </c>
      <c r="B482" s="12">
        <v>591</v>
      </c>
      <c r="C482" t="s">
        <v>958</v>
      </c>
      <c r="D482" s="12">
        <v>114</v>
      </c>
      <c r="E482">
        <v>85</v>
      </c>
      <c r="F482" s="12">
        <v>70</v>
      </c>
      <c r="G482">
        <v>85</v>
      </c>
      <c r="H482" s="12">
        <v>80</v>
      </c>
      <c r="I482">
        <v>30</v>
      </c>
      <c r="J482" s="12">
        <v>464</v>
      </c>
      <c r="K482">
        <v>77.33</v>
      </c>
      <c r="L482" t="s">
        <v>10682</v>
      </c>
    </row>
    <row r="483" spans="1:12" x14ac:dyDescent="0.25">
      <c r="A483">
        <v>743</v>
      </c>
      <c r="B483" s="12">
        <v>743</v>
      </c>
      <c r="C483" t="s">
        <v>1128</v>
      </c>
      <c r="D483" s="12">
        <v>60</v>
      </c>
      <c r="E483">
        <v>55</v>
      </c>
      <c r="F483" s="12">
        <v>60</v>
      </c>
      <c r="G483">
        <v>95</v>
      </c>
      <c r="H483" s="12">
        <v>70</v>
      </c>
      <c r="I483">
        <v>124</v>
      </c>
      <c r="J483" s="12">
        <v>464</v>
      </c>
      <c r="K483">
        <v>77.33</v>
      </c>
      <c r="L483" t="s">
        <v>10664</v>
      </c>
    </row>
    <row r="484" spans="1:12" x14ac:dyDescent="0.25">
      <c r="A484">
        <v>82</v>
      </c>
      <c r="B484" s="12">
        <v>82</v>
      </c>
      <c r="C484" t="s">
        <v>391</v>
      </c>
      <c r="D484" s="12">
        <v>50</v>
      </c>
      <c r="E484">
        <v>60</v>
      </c>
      <c r="F484" s="12">
        <v>95</v>
      </c>
      <c r="G484">
        <v>120</v>
      </c>
      <c r="H484" s="12">
        <v>70</v>
      </c>
      <c r="I484">
        <v>70</v>
      </c>
      <c r="J484" s="12">
        <v>465</v>
      </c>
      <c r="K484">
        <v>77.5</v>
      </c>
      <c r="L484" t="s">
        <v>10657</v>
      </c>
    </row>
    <row r="485" spans="1:12" x14ac:dyDescent="0.25">
      <c r="A485">
        <v>205</v>
      </c>
      <c r="B485" s="12">
        <v>205</v>
      </c>
      <c r="C485" t="s">
        <v>526</v>
      </c>
      <c r="D485" s="12">
        <v>75</v>
      </c>
      <c r="E485">
        <v>90</v>
      </c>
      <c r="F485" s="12">
        <v>140</v>
      </c>
      <c r="G485">
        <v>60</v>
      </c>
      <c r="H485" s="12">
        <v>60</v>
      </c>
      <c r="I485">
        <v>40</v>
      </c>
      <c r="J485" s="12">
        <v>465</v>
      </c>
      <c r="K485">
        <v>77.5</v>
      </c>
      <c r="L485" t="s">
        <v>10679</v>
      </c>
    </row>
    <row r="486" spans="1:12" x14ac:dyDescent="0.25">
      <c r="A486">
        <v>227</v>
      </c>
      <c r="B486" s="12">
        <v>227</v>
      </c>
      <c r="C486" t="s">
        <v>551</v>
      </c>
      <c r="D486" s="12">
        <v>65</v>
      </c>
      <c r="E486">
        <v>80</v>
      </c>
      <c r="F486" s="12">
        <v>140</v>
      </c>
      <c r="G486">
        <v>40</v>
      </c>
      <c r="H486" s="12">
        <v>70</v>
      </c>
      <c r="I486">
        <v>70</v>
      </c>
      <c r="J486" s="12">
        <v>465</v>
      </c>
      <c r="K486">
        <v>77.5</v>
      </c>
      <c r="L486" t="s">
        <v>10650</v>
      </c>
    </row>
    <row r="487" spans="1:12" x14ac:dyDescent="0.25">
      <c r="A487">
        <v>234</v>
      </c>
      <c r="B487" s="12">
        <v>234</v>
      </c>
      <c r="C487" t="s">
        <v>559</v>
      </c>
      <c r="D487" s="12">
        <v>73</v>
      </c>
      <c r="E487">
        <v>95</v>
      </c>
      <c r="F487" s="12">
        <v>62</v>
      </c>
      <c r="G487">
        <v>85</v>
      </c>
      <c r="H487" s="12">
        <v>65</v>
      </c>
      <c r="I487">
        <v>85</v>
      </c>
      <c r="J487" s="12">
        <v>465</v>
      </c>
      <c r="K487">
        <v>77.5</v>
      </c>
      <c r="L487" t="s">
        <v>10650</v>
      </c>
    </row>
    <row r="488" spans="1:12" x14ac:dyDescent="0.25">
      <c r="A488">
        <v>359</v>
      </c>
      <c r="B488" s="12">
        <v>359</v>
      </c>
      <c r="C488" t="s">
        <v>698</v>
      </c>
      <c r="D488" s="12">
        <v>65</v>
      </c>
      <c r="E488">
        <v>130</v>
      </c>
      <c r="F488" s="12">
        <v>60</v>
      </c>
      <c r="G488">
        <v>75</v>
      </c>
      <c r="H488" s="12">
        <v>60</v>
      </c>
      <c r="I488">
        <v>75</v>
      </c>
      <c r="J488" s="12">
        <v>465</v>
      </c>
      <c r="K488">
        <v>77.5</v>
      </c>
      <c r="L488" t="s">
        <v>10650</v>
      </c>
    </row>
    <row r="489" spans="1:12" x14ac:dyDescent="0.25">
      <c r="A489">
        <v>538</v>
      </c>
      <c r="B489" s="12">
        <v>538</v>
      </c>
      <c r="C489" t="s">
        <v>904</v>
      </c>
      <c r="D489" s="12">
        <v>120</v>
      </c>
      <c r="E489">
        <v>100</v>
      </c>
      <c r="F489" s="12">
        <v>85</v>
      </c>
      <c r="G489">
        <v>30</v>
      </c>
      <c r="H489" s="12">
        <v>85</v>
      </c>
      <c r="I489">
        <v>45</v>
      </c>
      <c r="J489" s="12">
        <v>465</v>
      </c>
      <c r="K489">
        <v>77.5</v>
      </c>
      <c r="L489" t="s">
        <v>10650</v>
      </c>
    </row>
    <row r="490" spans="1:12" x14ac:dyDescent="0.25">
      <c r="A490">
        <v>539</v>
      </c>
      <c r="B490" s="12">
        <v>539</v>
      </c>
      <c r="C490" t="s">
        <v>905</v>
      </c>
      <c r="D490" s="12">
        <v>75</v>
      </c>
      <c r="E490">
        <v>125</v>
      </c>
      <c r="F490" s="12">
        <v>75</v>
      </c>
      <c r="G490">
        <v>30</v>
      </c>
      <c r="H490" s="12">
        <v>75</v>
      </c>
      <c r="I490">
        <v>85</v>
      </c>
      <c r="J490" s="12">
        <v>465</v>
      </c>
      <c r="K490">
        <v>77.5</v>
      </c>
      <c r="L490" t="s">
        <v>10650</v>
      </c>
    </row>
    <row r="491" spans="1:12" x14ac:dyDescent="0.25">
      <c r="A491">
        <v>678</v>
      </c>
      <c r="B491" s="12">
        <v>678</v>
      </c>
      <c r="C491" t="s">
        <v>1052</v>
      </c>
      <c r="D491" s="12">
        <v>74</v>
      </c>
      <c r="E491">
        <v>48</v>
      </c>
      <c r="F491" s="12">
        <v>76</v>
      </c>
      <c r="G491">
        <v>83</v>
      </c>
      <c r="H491" s="12">
        <v>81</v>
      </c>
      <c r="I491">
        <v>104</v>
      </c>
      <c r="J491" s="12">
        <v>466</v>
      </c>
      <c r="K491">
        <v>77.67</v>
      </c>
      <c r="L491" t="s">
        <v>10658</v>
      </c>
    </row>
    <row r="492" spans="1:12" x14ac:dyDescent="0.25">
      <c r="A492">
        <v>317</v>
      </c>
      <c r="B492" s="12">
        <v>317</v>
      </c>
      <c r="C492" t="s">
        <v>652</v>
      </c>
      <c r="D492" s="12">
        <v>100</v>
      </c>
      <c r="E492">
        <v>73</v>
      </c>
      <c r="F492" s="12">
        <v>83</v>
      </c>
      <c r="G492">
        <v>73</v>
      </c>
      <c r="H492" s="12">
        <v>83</v>
      </c>
      <c r="I492">
        <v>55</v>
      </c>
      <c r="J492" s="12">
        <v>467</v>
      </c>
      <c r="K492">
        <v>77.83</v>
      </c>
      <c r="L492" t="s">
        <v>10614</v>
      </c>
    </row>
    <row r="493" spans="1:12" x14ac:dyDescent="0.25">
      <c r="A493">
        <v>340</v>
      </c>
      <c r="B493" s="12">
        <v>340</v>
      </c>
      <c r="C493" t="s">
        <v>678</v>
      </c>
      <c r="D493" s="12">
        <v>110</v>
      </c>
      <c r="E493">
        <v>78</v>
      </c>
      <c r="F493" s="12">
        <v>73</v>
      </c>
      <c r="G493">
        <v>76</v>
      </c>
      <c r="H493" s="12">
        <v>71</v>
      </c>
      <c r="I493">
        <v>60</v>
      </c>
      <c r="J493" s="12">
        <v>468</v>
      </c>
      <c r="K493">
        <v>78</v>
      </c>
      <c r="L493" t="s">
        <v>2025</v>
      </c>
    </row>
    <row r="494" spans="1:12" x14ac:dyDescent="0.25">
      <c r="A494">
        <v>342</v>
      </c>
      <c r="B494" s="12">
        <v>342</v>
      </c>
      <c r="C494" t="s">
        <v>680</v>
      </c>
      <c r="D494" s="12">
        <v>63</v>
      </c>
      <c r="E494">
        <v>120</v>
      </c>
      <c r="F494" s="12">
        <v>85</v>
      </c>
      <c r="G494">
        <v>90</v>
      </c>
      <c r="H494" s="12">
        <v>55</v>
      </c>
      <c r="I494">
        <v>55</v>
      </c>
      <c r="J494" s="12">
        <v>468</v>
      </c>
      <c r="K494">
        <v>78</v>
      </c>
      <c r="L494" t="s">
        <v>2025</v>
      </c>
    </row>
    <row r="495" spans="1:12" x14ac:dyDescent="0.25">
      <c r="A495">
        <v>85</v>
      </c>
      <c r="B495" s="12">
        <v>85</v>
      </c>
      <c r="C495" t="s">
        <v>394</v>
      </c>
      <c r="D495" s="12">
        <v>60</v>
      </c>
      <c r="E495">
        <v>110</v>
      </c>
      <c r="F495" s="12">
        <v>70</v>
      </c>
      <c r="G495">
        <v>60</v>
      </c>
      <c r="H495" s="12">
        <v>60</v>
      </c>
      <c r="I495">
        <v>110</v>
      </c>
      <c r="J495" s="12">
        <v>470</v>
      </c>
      <c r="K495">
        <v>78.33</v>
      </c>
      <c r="L495" t="s">
        <v>10683</v>
      </c>
    </row>
    <row r="496" spans="1:12" x14ac:dyDescent="0.25">
      <c r="A496">
        <v>178</v>
      </c>
      <c r="B496" s="12">
        <v>178</v>
      </c>
      <c r="C496" t="s">
        <v>498</v>
      </c>
      <c r="D496" s="12">
        <v>65</v>
      </c>
      <c r="E496">
        <v>75</v>
      </c>
      <c r="F496" s="12">
        <v>70</v>
      </c>
      <c r="G496">
        <v>95</v>
      </c>
      <c r="H496" s="12">
        <v>70</v>
      </c>
      <c r="I496">
        <v>95</v>
      </c>
      <c r="J496" s="12">
        <v>470</v>
      </c>
      <c r="K496">
        <v>78.33</v>
      </c>
      <c r="L496" t="s">
        <v>10683</v>
      </c>
    </row>
    <row r="497" spans="1:12" x14ac:dyDescent="0.25">
      <c r="A497">
        <v>324</v>
      </c>
      <c r="B497" s="12">
        <v>324</v>
      </c>
      <c r="C497" t="s">
        <v>661</v>
      </c>
      <c r="D497" s="12">
        <v>70</v>
      </c>
      <c r="E497">
        <v>85</v>
      </c>
      <c r="F497" s="12">
        <v>140</v>
      </c>
      <c r="G497">
        <v>85</v>
      </c>
      <c r="H497" s="12">
        <v>70</v>
      </c>
      <c r="I497">
        <v>20</v>
      </c>
      <c r="J497" s="12">
        <v>470</v>
      </c>
      <c r="K497">
        <v>78.33</v>
      </c>
      <c r="L497" t="s">
        <v>10650</v>
      </c>
    </row>
    <row r="498" spans="1:12" x14ac:dyDescent="0.25">
      <c r="A498">
        <v>326</v>
      </c>
      <c r="B498" s="12">
        <v>326</v>
      </c>
      <c r="C498" t="s">
        <v>663</v>
      </c>
      <c r="D498" s="12">
        <v>80</v>
      </c>
      <c r="E498">
        <v>45</v>
      </c>
      <c r="F498" s="12">
        <v>65</v>
      </c>
      <c r="G498">
        <v>90</v>
      </c>
      <c r="H498" s="12">
        <v>110</v>
      </c>
      <c r="I498">
        <v>80</v>
      </c>
      <c r="J498" s="12">
        <v>470</v>
      </c>
      <c r="K498">
        <v>78.33</v>
      </c>
      <c r="L498" t="s">
        <v>10658</v>
      </c>
    </row>
    <row r="499" spans="1:12" x14ac:dyDescent="0.25">
      <c r="A499">
        <v>573</v>
      </c>
      <c r="B499" s="12">
        <v>573</v>
      </c>
      <c r="C499" t="s">
        <v>940</v>
      </c>
      <c r="D499" s="12">
        <v>75</v>
      </c>
      <c r="E499">
        <v>95</v>
      </c>
      <c r="F499" s="12">
        <v>60</v>
      </c>
      <c r="G499">
        <v>65</v>
      </c>
      <c r="H499" s="12">
        <v>60</v>
      </c>
      <c r="I499">
        <v>115</v>
      </c>
      <c r="J499" s="12">
        <v>470</v>
      </c>
      <c r="K499">
        <v>78.33</v>
      </c>
      <c r="L499" t="s">
        <v>10656</v>
      </c>
    </row>
    <row r="500" spans="1:12" x14ac:dyDescent="0.25">
      <c r="A500">
        <v>594</v>
      </c>
      <c r="B500" s="12">
        <v>594</v>
      </c>
      <c r="C500" t="s">
        <v>961</v>
      </c>
      <c r="D500" s="12">
        <v>165</v>
      </c>
      <c r="E500">
        <v>75</v>
      </c>
      <c r="F500" s="12">
        <v>80</v>
      </c>
      <c r="G500">
        <v>40</v>
      </c>
      <c r="H500" s="12">
        <v>45</v>
      </c>
      <c r="I500">
        <v>65</v>
      </c>
      <c r="J500" s="12">
        <v>470</v>
      </c>
      <c r="K500">
        <v>78.33</v>
      </c>
      <c r="L500" t="s">
        <v>10650</v>
      </c>
    </row>
    <row r="501" spans="1:12" x14ac:dyDescent="0.25">
      <c r="A501">
        <v>707</v>
      </c>
      <c r="B501" s="12">
        <v>707</v>
      </c>
      <c r="C501" t="s">
        <v>1082</v>
      </c>
      <c r="D501" s="12">
        <v>57</v>
      </c>
      <c r="E501">
        <v>80</v>
      </c>
      <c r="F501" s="12">
        <v>91</v>
      </c>
      <c r="G501">
        <v>80</v>
      </c>
      <c r="H501" s="12">
        <v>87</v>
      </c>
      <c r="I501">
        <v>75</v>
      </c>
      <c r="J501" s="12">
        <v>470</v>
      </c>
      <c r="K501">
        <v>78.33</v>
      </c>
      <c r="L501" t="s">
        <v>10650</v>
      </c>
    </row>
    <row r="502" spans="1:12" x14ac:dyDescent="0.25">
      <c r="A502">
        <v>618</v>
      </c>
      <c r="B502" s="12">
        <v>618</v>
      </c>
      <c r="C502" t="s">
        <v>985</v>
      </c>
      <c r="D502" s="12">
        <v>109</v>
      </c>
      <c r="E502">
        <v>66</v>
      </c>
      <c r="F502" s="12">
        <v>84</v>
      </c>
      <c r="G502">
        <v>81</v>
      </c>
      <c r="H502" s="12">
        <v>99</v>
      </c>
      <c r="I502">
        <v>32</v>
      </c>
      <c r="J502" s="12">
        <v>471</v>
      </c>
      <c r="K502">
        <v>78.5</v>
      </c>
      <c r="L502" t="s">
        <v>10650</v>
      </c>
    </row>
    <row r="503" spans="1:12" x14ac:dyDescent="0.25">
      <c r="A503">
        <v>596</v>
      </c>
      <c r="B503" s="12">
        <v>596</v>
      </c>
      <c r="C503" t="s">
        <v>963</v>
      </c>
      <c r="D503" s="12">
        <v>70</v>
      </c>
      <c r="E503">
        <v>77</v>
      </c>
      <c r="F503" s="12">
        <v>60</v>
      </c>
      <c r="G503">
        <v>97</v>
      </c>
      <c r="H503" s="12">
        <v>60</v>
      </c>
      <c r="I503">
        <v>108</v>
      </c>
      <c r="J503" s="12">
        <v>472</v>
      </c>
      <c r="K503">
        <v>78.67</v>
      </c>
      <c r="L503" t="s">
        <v>10664</v>
      </c>
    </row>
    <row r="504" spans="1:12" x14ac:dyDescent="0.25">
      <c r="A504">
        <v>676</v>
      </c>
      <c r="B504" s="12">
        <v>676</v>
      </c>
      <c r="C504" t="s">
        <v>1050</v>
      </c>
      <c r="D504" s="12">
        <v>75</v>
      </c>
      <c r="E504">
        <v>80</v>
      </c>
      <c r="F504" s="12">
        <v>60</v>
      </c>
      <c r="G504">
        <v>65</v>
      </c>
      <c r="H504" s="12">
        <v>90</v>
      </c>
      <c r="I504">
        <v>102</v>
      </c>
      <c r="J504" s="12">
        <v>472</v>
      </c>
      <c r="K504">
        <v>78.67</v>
      </c>
      <c r="L504" t="s">
        <v>10650</v>
      </c>
    </row>
    <row r="505" spans="1:12" x14ac:dyDescent="0.25">
      <c r="A505">
        <v>581</v>
      </c>
      <c r="B505" s="12">
        <v>581</v>
      </c>
      <c r="C505" t="s">
        <v>948</v>
      </c>
      <c r="D505" s="12">
        <v>75</v>
      </c>
      <c r="E505">
        <v>87</v>
      </c>
      <c r="F505" s="12">
        <v>63</v>
      </c>
      <c r="G505">
        <v>87</v>
      </c>
      <c r="H505" s="12">
        <v>63</v>
      </c>
      <c r="I505">
        <v>98</v>
      </c>
      <c r="J505" s="12">
        <v>473</v>
      </c>
      <c r="K505">
        <v>78.83</v>
      </c>
      <c r="L505" t="s">
        <v>2025</v>
      </c>
    </row>
    <row r="506" spans="1:12" x14ac:dyDescent="0.25">
      <c r="A506">
        <v>297</v>
      </c>
      <c r="B506" s="12">
        <v>297</v>
      </c>
      <c r="C506" t="s">
        <v>627</v>
      </c>
      <c r="D506" s="12">
        <v>144</v>
      </c>
      <c r="E506">
        <v>120</v>
      </c>
      <c r="F506" s="12">
        <v>60</v>
      </c>
      <c r="G506">
        <v>40</v>
      </c>
      <c r="H506" s="12">
        <v>60</v>
      </c>
      <c r="I506">
        <v>50</v>
      </c>
      <c r="J506" s="12">
        <v>474</v>
      </c>
      <c r="K506">
        <v>79</v>
      </c>
      <c r="L506" t="s">
        <v>10666</v>
      </c>
    </row>
    <row r="507" spans="1:12" x14ac:dyDescent="0.25">
      <c r="A507">
        <v>416</v>
      </c>
      <c r="B507" s="12">
        <v>416</v>
      </c>
      <c r="C507" t="s">
        <v>769</v>
      </c>
      <c r="D507" s="12">
        <v>70</v>
      </c>
      <c r="E507">
        <v>80</v>
      </c>
      <c r="F507" s="12">
        <v>102</v>
      </c>
      <c r="G507">
        <v>80</v>
      </c>
      <c r="H507" s="12">
        <v>102</v>
      </c>
      <c r="I507">
        <v>40</v>
      </c>
      <c r="J507" s="12">
        <v>474</v>
      </c>
      <c r="K507">
        <v>79</v>
      </c>
      <c r="L507" t="s">
        <v>10664</v>
      </c>
    </row>
    <row r="508" spans="1:12" x14ac:dyDescent="0.25">
      <c r="A508">
        <v>569</v>
      </c>
      <c r="B508" s="12">
        <v>569</v>
      </c>
      <c r="C508" t="s">
        <v>936</v>
      </c>
      <c r="D508" s="12">
        <v>80</v>
      </c>
      <c r="E508">
        <v>95</v>
      </c>
      <c r="F508" s="12">
        <v>82</v>
      </c>
      <c r="G508">
        <v>60</v>
      </c>
      <c r="H508" s="12">
        <v>82</v>
      </c>
      <c r="I508">
        <v>75</v>
      </c>
      <c r="J508" s="12">
        <v>474</v>
      </c>
      <c r="K508">
        <v>79</v>
      </c>
      <c r="L508" t="s">
        <v>10614</v>
      </c>
    </row>
    <row r="509" spans="1:12" x14ac:dyDescent="0.25">
      <c r="A509">
        <v>709</v>
      </c>
      <c r="B509" s="12">
        <v>709</v>
      </c>
      <c r="C509" t="s">
        <v>1084</v>
      </c>
      <c r="D509" s="12">
        <v>85</v>
      </c>
      <c r="E509">
        <v>110</v>
      </c>
      <c r="F509" s="12">
        <v>76</v>
      </c>
      <c r="G509">
        <v>65</v>
      </c>
      <c r="H509" s="12">
        <v>82</v>
      </c>
      <c r="I509">
        <v>56</v>
      </c>
      <c r="J509" s="12">
        <v>474</v>
      </c>
      <c r="K509">
        <v>79</v>
      </c>
      <c r="L509" t="s">
        <v>10653</v>
      </c>
    </row>
    <row r="510" spans="1:12" x14ac:dyDescent="0.25">
      <c r="A510">
        <v>87</v>
      </c>
      <c r="B510" s="12">
        <v>87</v>
      </c>
      <c r="C510" t="s">
        <v>396</v>
      </c>
      <c r="D510" s="12">
        <v>90</v>
      </c>
      <c r="E510">
        <v>70</v>
      </c>
      <c r="F510" s="12">
        <v>80</v>
      </c>
      <c r="G510">
        <v>70</v>
      </c>
      <c r="H510" s="12">
        <v>95</v>
      </c>
      <c r="I510">
        <v>70</v>
      </c>
      <c r="J510" s="12">
        <v>475</v>
      </c>
      <c r="K510">
        <v>79.17</v>
      </c>
      <c r="L510" t="s">
        <v>2025</v>
      </c>
    </row>
    <row r="511" spans="1:12" x14ac:dyDescent="0.25">
      <c r="A511">
        <v>99</v>
      </c>
      <c r="B511" s="12">
        <v>99</v>
      </c>
      <c r="C511" t="s">
        <v>411</v>
      </c>
      <c r="D511" s="12">
        <v>55</v>
      </c>
      <c r="E511">
        <v>130</v>
      </c>
      <c r="F511" s="12">
        <v>115</v>
      </c>
      <c r="G511">
        <v>50</v>
      </c>
      <c r="H511" s="12">
        <v>50</v>
      </c>
      <c r="I511">
        <v>75</v>
      </c>
      <c r="J511" s="12">
        <v>475</v>
      </c>
      <c r="K511">
        <v>79.17</v>
      </c>
      <c r="L511" t="s">
        <v>2025</v>
      </c>
    </row>
    <row r="512" spans="1:12" x14ac:dyDescent="0.25">
      <c r="A512">
        <v>310</v>
      </c>
      <c r="B512" s="12">
        <v>310</v>
      </c>
      <c r="C512" t="s">
        <v>644</v>
      </c>
      <c r="D512" s="12">
        <v>70</v>
      </c>
      <c r="E512">
        <v>75</v>
      </c>
      <c r="F512" s="12">
        <v>60</v>
      </c>
      <c r="G512">
        <v>105</v>
      </c>
      <c r="H512" s="12">
        <v>60</v>
      </c>
      <c r="I512">
        <v>105</v>
      </c>
      <c r="J512" s="12">
        <v>475</v>
      </c>
      <c r="K512">
        <v>79.17</v>
      </c>
      <c r="L512" t="s">
        <v>10657</v>
      </c>
    </row>
    <row r="513" spans="1:12" x14ac:dyDescent="0.25">
      <c r="A513">
        <v>332</v>
      </c>
      <c r="B513" s="12">
        <v>332</v>
      </c>
      <c r="C513" t="s">
        <v>669</v>
      </c>
      <c r="D513" s="12">
        <v>70</v>
      </c>
      <c r="E513">
        <v>115</v>
      </c>
      <c r="F513" s="12">
        <v>60</v>
      </c>
      <c r="G513">
        <v>115</v>
      </c>
      <c r="H513" s="12">
        <v>60</v>
      </c>
      <c r="I513">
        <v>55</v>
      </c>
      <c r="J513" s="12">
        <v>475</v>
      </c>
      <c r="K513">
        <v>79.17</v>
      </c>
      <c r="L513" t="s">
        <v>10643</v>
      </c>
    </row>
    <row r="514" spans="1:12" x14ac:dyDescent="0.25">
      <c r="A514">
        <v>423</v>
      </c>
      <c r="B514" s="12">
        <v>423</v>
      </c>
      <c r="C514" t="s">
        <v>776</v>
      </c>
      <c r="D514" s="12">
        <v>111</v>
      </c>
      <c r="E514">
        <v>83</v>
      </c>
      <c r="F514" s="12">
        <v>68</v>
      </c>
      <c r="G514">
        <v>92</v>
      </c>
      <c r="H514" s="12">
        <v>82</v>
      </c>
      <c r="I514">
        <v>39</v>
      </c>
      <c r="J514" s="12">
        <v>475</v>
      </c>
      <c r="K514">
        <v>79.17</v>
      </c>
      <c r="L514" t="s">
        <v>2025</v>
      </c>
    </row>
    <row r="515" spans="1:12" x14ac:dyDescent="0.25">
      <c r="A515">
        <v>586</v>
      </c>
      <c r="B515" s="12">
        <v>586</v>
      </c>
      <c r="C515" t="s">
        <v>953</v>
      </c>
      <c r="D515" s="12">
        <v>80</v>
      </c>
      <c r="E515">
        <v>100</v>
      </c>
      <c r="F515" s="12">
        <v>70</v>
      </c>
      <c r="G515">
        <v>60</v>
      </c>
      <c r="H515" s="12">
        <v>70</v>
      </c>
      <c r="I515">
        <v>95</v>
      </c>
      <c r="J515" s="12">
        <v>475</v>
      </c>
      <c r="K515">
        <v>79.17</v>
      </c>
      <c r="L515" t="s">
        <v>10643</v>
      </c>
    </row>
    <row r="516" spans="1:12" x14ac:dyDescent="0.25">
      <c r="A516">
        <v>779</v>
      </c>
      <c r="B516" s="12">
        <v>779</v>
      </c>
      <c r="C516" t="s">
        <v>1168</v>
      </c>
      <c r="D516" s="12">
        <v>68</v>
      </c>
      <c r="E516">
        <v>105</v>
      </c>
      <c r="F516" s="12">
        <v>70</v>
      </c>
      <c r="G516">
        <v>70</v>
      </c>
      <c r="H516" s="12">
        <v>70</v>
      </c>
      <c r="I516">
        <v>92</v>
      </c>
      <c r="J516" s="12">
        <v>475</v>
      </c>
      <c r="K516">
        <v>79.17</v>
      </c>
      <c r="L516" t="s">
        <v>2025</v>
      </c>
    </row>
    <row r="517" spans="1:12" x14ac:dyDescent="0.25">
      <c r="A517">
        <v>741</v>
      </c>
      <c r="B517" s="12">
        <v>741</v>
      </c>
      <c r="C517" t="s">
        <v>1126</v>
      </c>
      <c r="D517" s="12">
        <v>75</v>
      </c>
      <c r="E517">
        <v>70</v>
      </c>
      <c r="F517" s="12">
        <v>70</v>
      </c>
      <c r="G517">
        <v>98</v>
      </c>
      <c r="H517" s="12">
        <v>70</v>
      </c>
      <c r="I517">
        <v>93</v>
      </c>
      <c r="J517" s="12">
        <v>476</v>
      </c>
      <c r="K517">
        <v>79.33</v>
      </c>
      <c r="L517" t="s">
        <v>10650</v>
      </c>
    </row>
    <row r="518" spans="1:12" x14ac:dyDescent="0.25">
      <c r="A518">
        <v>778</v>
      </c>
      <c r="B518" s="12">
        <v>778</v>
      </c>
      <c r="C518" t="s">
        <v>1167</v>
      </c>
      <c r="D518" s="12">
        <v>55</v>
      </c>
      <c r="E518">
        <v>90</v>
      </c>
      <c r="F518" s="12">
        <v>80</v>
      </c>
      <c r="G518">
        <v>50</v>
      </c>
      <c r="H518" s="12">
        <v>105</v>
      </c>
      <c r="I518">
        <v>96</v>
      </c>
      <c r="J518" s="12">
        <v>476</v>
      </c>
      <c r="K518">
        <v>79.33</v>
      </c>
      <c r="L518" t="s">
        <v>10650</v>
      </c>
    </row>
    <row r="519" spans="1:12" x14ac:dyDescent="0.25">
      <c r="A519">
        <v>740</v>
      </c>
      <c r="B519" s="12">
        <v>740</v>
      </c>
      <c r="C519" t="s">
        <v>1125</v>
      </c>
      <c r="D519" s="12">
        <v>97</v>
      </c>
      <c r="E519">
        <v>132</v>
      </c>
      <c r="F519" s="12">
        <v>77</v>
      </c>
      <c r="G519">
        <v>62</v>
      </c>
      <c r="H519" s="12">
        <v>67</v>
      </c>
      <c r="I519">
        <v>43</v>
      </c>
      <c r="J519" s="12">
        <v>478</v>
      </c>
      <c r="K519">
        <v>79.67</v>
      </c>
      <c r="L519" t="s">
        <v>10666</v>
      </c>
    </row>
    <row r="520" spans="1:12" x14ac:dyDescent="0.25">
      <c r="A520">
        <v>18</v>
      </c>
      <c r="B520" s="12">
        <v>18</v>
      </c>
      <c r="C520" t="s">
        <v>310</v>
      </c>
      <c r="D520" s="12">
        <v>83</v>
      </c>
      <c r="E520">
        <v>80</v>
      </c>
      <c r="F520" s="12">
        <v>75</v>
      </c>
      <c r="G520">
        <v>70</v>
      </c>
      <c r="H520" s="12">
        <v>70</v>
      </c>
      <c r="I520">
        <v>101</v>
      </c>
      <c r="J520" s="12">
        <v>479</v>
      </c>
      <c r="K520">
        <v>79.83</v>
      </c>
      <c r="L520" t="s">
        <v>10612</v>
      </c>
    </row>
    <row r="521" spans="1:12" x14ac:dyDescent="0.25">
      <c r="A521">
        <v>435</v>
      </c>
      <c r="B521" s="12">
        <v>435</v>
      </c>
      <c r="C521" t="s">
        <v>789</v>
      </c>
      <c r="D521" s="12">
        <v>103</v>
      </c>
      <c r="E521">
        <v>93</v>
      </c>
      <c r="F521" s="12">
        <v>67</v>
      </c>
      <c r="G521">
        <v>71</v>
      </c>
      <c r="H521" s="12">
        <v>61</v>
      </c>
      <c r="I521">
        <v>84</v>
      </c>
      <c r="J521" s="12">
        <v>479</v>
      </c>
      <c r="K521">
        <v>79.83</v>
      </c>
      <c r="L521" t="s">
        <v>10614</v>
      </c>
    </row>
    <row r="522" spans="1:12" x14ac:dyDescent="0.25">
      <c r="A522">
        <v>224</v>
      </c>
      <c r="B522" s="12">
        <v>224</v>
      </c>
      <c r="C522" t="s">
        <v>548</v>
      </c>
      <c r="D522" s="12">
        <v>75</v>
      </c>
      <c r="E522">
        <v>105</v>
      </c>
      <c r="F522" s="12">
        <v>75</v>
      </c>
      <c r="G522">
        <v>105</v>
      </c>
      <c r="H522" s="12">
        <v>75</v>
      </c>
      <c r="I522">
        <v>45</v>
      </c>
      <c r="J522" s="12">
        <v>480</v>
      </c>
      <c r="K522">
        <v>80</v>
      </c>
      <c r="L522" t="s">
        <v>2025</v>
      </c>
    </row>
    <row r="523" spans="1:12" x14ac:dyDescent="0.25">
      <c r="A523">
        <v>272</v>
      </c>
      <c r="B523" s="12">
        <v>272</v>
      </c>
      <c r="C523" t="s">
        <v>601</v>
      </c>
      <c r="D523" s="12">
        <v>80</v>
      </c>
      <c r="E523">
        <v>70</v>
      </c>
      <c r="F523" s="12">
        <v>70</v>
      </c>
      <c r="G523">
        <v>90</v>
      </c>
      <c r="H523" s="12">
        <v>100</v>
      </c>
      <c r="I523">
        <v>70</v>
      </c>
      <c r="J523" s="12">
        <v>480</v>
      </c>
      <c r="K523">
        <v>80</v>
      </c>
      <c r="L523" t="s">
        <v>10681</v>
      </c>
    </row>
    <row r="524" spans="1:12" x14ac:dyDescent="0.25">
      <c r="A524">
        <v>275</v>
      </c>
      <c r="B524" s="12">
        <v>275</v>
      </c>
      <c r="C524" t="s">
        <v>604</v>
      </c>
      <c r="D524" s="12">
        <v>90</v>
      </c>
      <c r="E524">
        <v>100</v>
      </c>
      <c r="F524" s="12">
        <v>60</v>
      </c>
      <c r="G524">
        <v>90</v>
      </c>
      <c r="H524" s="12">
        <v>60</v>
      </c>
      <c r="I524">
        <v>80</v>
      </c>
      <c r="J524" s="12">
        <v>480</v>
      </c>
      <c r="K524">
        <v>80</v>
      </c>
      <c r="L524" t="s">
        <v>10681</v>
      </c>
    </row>
    <row r="525" spans="1:12" x14ac:dyDescent="0.25">
      <c r="A525">
        <v>362</v>
      </c>
      <c r="B525" s="12">
        <v>362</v>
      </c>
      <c r="C525" t="s">
        <v>702</v>
      </c>
      <c r="D525" s="12">
        <v>80</v>
      </c>
      <c r="E525">
        <v>80</v>
      </c>
      <c r="F525" s="12">
        <v>80</v>
      </c>
      <c r="G525">
        <v>80</v>
      </c>
      <c r="H525" s="12">
        <v>80</v>
      </c>
      <c r="I525">
        <v>80</v>
      </c>
      <c r="J525" s="12">
        <v>480</v>
      </c>
      <c r="K525">
        <v>80</v>
      </c>
      <c r="L525" t="s">
        <v>10665</v>
      </c>
    </row>
    <row r="526" spans="1:12" x14ac:dyDescent="0.25">
      <c r="A526">
        <v>428</v>
      </c>
      <c r="B526" s="12">
        <v>428</v>
      </c>
      <c r="C526" t="s">
        <v>781</v>
      </c>
      <c r="D526" s="12">
        <v>65</v>
      </c>
      <c r="E526">
        <v>76</v>
      </c>
      <c r="F526" s="12">
        <v>84</v>
      </c>
      <c r="G526">
        <v>54</v>
      </c>
      <c r="H526" s="12">
        <v>96</v>
      </c>
      <c r="I526">
        <v>105</v>
      </c>
      <c r="J526" s="12">
        <v>480</v>
      </c>
      <c r="K526">
        <v>80</v>
      </c>
      <c r="L526" t="s">
        <v>10656</v>
      </c>
    </row>
    <row r="527" spans="1:12" x14ac:dyDescent="0.25">
      <c r="A527">
        <v>478</v>
      </c>
      <c r="B527" s="12">
        <v>478</v>
      </c>
      <c r="C527" t="s">
        <v>836</v>
      </c>
      <c r="D527" s="12">
        <v>70</v>
      </c>
      <c r="E527">
        <v>80</v>
      </c>
      <c r="F527" s="12">
        <v>70</v>
      </c>
      <c r="G527">
        <v>80</v>
      </c>
      <c r="H527" s="12">
        <v>70</v>
      </c>
      <c r="I527">
        <v>110</v>
      </c>
      <c r="J527" s="12">
        <v>480</v>
      </c>
      <c r="K527">
        <v>80</v>
      </c>
      <c r="L527" t="s">
        <v>10665</v>
      </c>
    </row>
    <row r="528" spans="1:12" x14ac:dyDescent="0.25">
      <c r="A528">
        <v>489</v>
      </c>
      <c r="B528" s="12">
        <v>489</v>
      </c>
      <c r="C528" t="s">
        <v>853</v>
      </c>
      <c r="D528" s="12">
        <v>80</v>
      </c>
      <c r="E528">
        <v>80</v>
      </c>
      <c r="F528" s="12">
        <v>80</v>
      </c>
      <c r="G528">
        <v>80</v>
      </c>
      <c r="H528" s="12">
        <v>80</v>
      </c>
      <c r="I528">
        <v>80</v>
      </c>
      <c r="J528" s="12">
        <v>480</v>
      </c>
      <c r="K528">
        <v>80</v>
      </c>
      <c r="L528" t="s">
        <v>6941</v>
      </c>
    </row>
    <row r="529" spans="1:12" x14ac:dyDescent="0.25">
      <c r="A529">
        <v>547</v>
      </c>
      <c r="B529" s="12">
        <v>547</v>
      </c>
      <c r="C529" t="s">
        <v>913</v>
      </c>
      <c r="D529" s="12">
        <v>60</v>
      </c>
      <c r="E529">
        <v>67</v>
      </c>
      <c r="F529" s="12">
        <v>85</v>
      </c>
      <c r="G529">
        <v>77</v>
      </c>
      <c r="H529" s="12">
        <v>75</v>
      </c>
      <c r="I529">
        <v>116</v>
      </c>
      <c r="J529" s="12">
        <v>480</v>
      </c>
      <c r="K529">
        <v>80</v>
      </c>
      <c r="L529" t="s">
        <v>10643</v>
      </c>
    </row>
    <row r="530" spans="1:12" x14ac:dyDescent="0.25">
      <c r="A530">
        <v>549</v>
      </c>
      <c r="B530" s="12">
        <v>549</v>
      </c>
      <c r="C530" t="s">
        <v>915</v>
      </c>
      <c r="D530" s="12">
        <v>70</v>
      </c>
      <c r="E530">
        <v>60</v>
      </c>
      <c r="F530" s="12">
        <v>75</v>
      </c>
      <c r="G530">
        <v>110</v>
      </c>
      <c r="H530" s="12">
        <v>75</v>
      </c>
      <c r="I530">
        <v>90</v>
      </c>
      <c r="J530" s="12">
        <v>480</v>
      </c>
      <c r="K530">
        <v>80</v>
      </c>
      <c r="L530" t="s">
        <v>10643</v>
      </c>
    </row>
    <row r="531" spans="1:12" x14ac:dyDescent="0.25">
      <c r="A531">
        <v>555</v>
      </c>
      <c r="B531" s="12">
        <v>555</v>
      </c>
      <c r="C531" t="s">
        <v>921</v>
      </c>
      <c r="D531" s="12">
        <v>105</v>
      </c>
      <c r="E531">
        <v>140</v>
      </c>
      <c r="F531" s="12">
        <v>55</v>
      </c>
      <c r="G531">
        <v>30</v>
      </c>
      <c r="H531" s="12">
        <v>55</v>
      </c>
      <c r="I531">
        <v>95</v>
      </c>
      <c r="J531" s="12">
        <v>480</v>
      </c>
      <c r="K531">
        <v>80</v>
      </c>
      <c r="L531" t="s">
        <v>10678</v>
      </c>
    </row>
    <row r="532" spans="1:12" x14ac:dyDescent="0.25">
      <c r="A532">
        <v>593</v>
      </c>
      <c r="B532" s="12">
        <v>593</v>
      </c>
      <c r="C532" t="s">
        <v>960</v>
      </c>
      <c r="D532" s="12">
        <v>100</v>
      </c>
      <c r="E532">
        <v>60</v>
      </c>
      <c r="F532" s="12">
        <v>70</v>
      </c>
      <c r="G532">
        <v>85</v>
      </c>
      <c r="H532" s="12">
        <v>105</v>
      </c>
      <c r="I532">
        <v>60</v>
      </c>
      <c r="J532" s="12">
        <v>480</v>
      </c>
      <c r="K532">
        <v>80</v>
      </c>
      <c r="L532" t="s">
        <v>2025</v>
      </c>
    </row>
    <row r="533" spans="1:12" x14ac:dyDescent="0.25">
      <c r="A533">
        <v>685</v>
      </c>
      <c r="B533" s="12">
        <v>685</v>
      </c>
      <c r="C533" t="s">
        <v>1060</v>
      </c>
      <c r="D533" s="12">
        <v>82</v>
      </c>
      <c r="E533">
        <v>80</v>
      </c>
      <c r="F533" s="12">
        <v>86</v>
      </c>
      <c r="G533">
        <v>85</v>
      </c>
      <c r="H533" s="12">
        <v>75</v>
      </c>
      <c r="I533">
        <v>72</v>
      </c>
      <c r="J533" s="12">
        <v>480</v>
      </c>
      <c r="K533">
        <v>80</v>
      </c>
      <c r="L533" t="s">
        <v>10622</v>
      </c>
    </row>
    <row r="534" spans="1:12" x14ac:dyDescent="0.25">
      <c r="A534">
        <v>754</v>
      </c>
      <c r="B534" s="12">
        <v>754</v>
      </c>
      <c r="C534" t="s">
        <v>1142</v>
      </c>
      <c r="D534" s="12">
        <v>70</v>
      </c>
      <c r="E534">
        <v>105</v>
      </c>
      <c r="F534" s="12">
        <v>90</v>
      </c>
      <c r="G534">
        <v>80</v>
      </c>
      <c r="H534" s="12">
        <v>90</v>
      </c>
      <c r="I534">
        <v>45</v>
      </c>
      <c r="J534" s="12">
        <v>480</v>
      </c>
      <c r="K534">
        <v>80</v>
      </c>
      <c r="L534" t="s">
        <v>10643</v>
      </c>
    </row>
    <row r="535" spans="1:12" x14ac:dyDescent="0.25">
      <c r="A535">
        <v>758</v>
      </c>
      <c r="B535" s="12">
        <v>758</v>
      </c>
      <c r="C535" t="s">
        <v>1146</v>
      </c>
      <c r="D535" s="12">
        <v>68</v>
      </c>
      <c r="E535">
        <v>64</v>
      </c>
      <c r="F535" s="12">
        <v>60</v>
      </c>
      <c r="G535">
        <v>111</v>
      </c>
      <c r="H535" s="12">
        <v>60</v>
      </c>
      <c r="I535">
        <v>117</v>
      </c>
      <c r="J535" s="12">
        <v>480</v>
      </c>
      <c r="K535">
        <v>80</v>
      </c>
      <c r="L535" t="s">
        <v>10678</v>
      </c>
    </row>
    <row r="536" spans="1:12" x14ac:dyDescent="0.25">
      <c r="A536">
        <v>770</v>
      </c>
      <c r="B536" s="12">
        <v>770</v>
      </c>
      <c r="C536" t="s">
        <v>1158</v>
      </c>
      <c r="D536" s="12">
        <v>85</v>
      </c>
      <c r="E536">
        <v>75</v>
      </c>
      <c r="F536" s="12">
        <v>110</v>
      </c>
      <c r="G536">
        <v>100</v>
      </c>
      <c r="H536" s="12">
        <v>75</v>
      </c>
      <c r="I536">
        <v>35</v>
      </c>
      <c r="J536" s="12">
        <v>480</v>
      </c>
      <c r="K536">
        <v>80</v>
      </c>
      <c r="L536" t="s">
        <v>10653</v>
      </c>
    </row>
    <row r="537" spans="1:12" x14ac:dyDescent="0.25">
      <c r="A537">
        <v>775</v>
      </c>
      <c r="B537" s="12">
        <v>775</v>
      </c>
      <c r="C537" t="s">
        <v>1164</v>
      </c>
      <c r="D537" s="12">
        <v>65</v>
      </c>
      <c r="E537">
        <v>115</v>
      </c>
      <c r="F537" s="12">
        <v>65</v>
      </c>
      <c r="G537">
        <v>75</v>
      </c>
      <c r="H537" s="12">
        <v>95</v>
      </c>
      <c r="I537">
        <v>65</v>
      </c>
      <c r="J537" s="12">
        <v>480</v>
      </c>
      <c r="K537">
        <v>80</v>
      </c>
      <c r="L537" t="s">
        <v>10650</v>
      </c>
    </row>
    <row r="538" spans="1:12" x14ac:dyDescent="0.25">
      <c r="A538">
        <v>302</v>
      </c>
      <c r="B538" s="12" t="s">
        <v>1243</v>
      </c>
      <c r="C538" t="s">
        <v>633</v>
      </c>
      <c r="D538" s="12">
        <v>50</v>
      </c>
      <c r="E538">
        <v>85</v>
      </c>
      <c r="F538" s="12">
        <v>125</v>
      </c>
      <c r="G538">
        <v>85</v>
      </c>
      <c r="H538" s="12">
        <v>115</v>
      </c>
      <c r="I538">
        <v>20</v>
      </c>
      <c r="J538" s="12">
        <v>480</v>
      </c>
      <c r="K538">
        <v>80</v>
      </c>
      <c r="L538" t="s">
        <v>117</v>
      </c>
    </row>
    <row r="539" spans="1:12" x14ac:dyDescent="0.25">
      <c r="A539">
        <v>303</v>
      </c>
      <c r="B539" s="12" t="s">
        <v>1244</v>
      </c>
      <c r="C539" t="s">
        <v>635</v>
      </c>
      <c r="D539" s="12">
        <v>50</v>
      </c>
      <c r="E539">
        <v>105</v>
      </c>
      <c r="F539" s="12">
        <v>125</v>
      </c>
      <c r="G539">
        <v>55</v>
      </c>
      <c r="H539" s="12">
        <v>95</v>
      </c>
      <c r="I539">
        <v>50</v>
      </c>
      <c r="J539" s="12">
        <v>480</v>
      </c>
      <c r="K539">
        <v>80</v>
      </c>
      <c r="L539" t="s">
        <v>117</v>
      </c>
    </row>
    <row r="540" spans="1:12" x14ac:dyDescent="0.25">
      <c r="A540">
        <v>695</v>
      </c>
      <c r="B540" s="12">
        <v>695</v>
      </c>
      <c r="C540" t="s">
        <v>1070</v>
      </c>
      <c r="D540" s="12">
        <v>62</v>
      </c>
      <c r="E540">
        <v>55</v>
      </c>
      <c r="F540" s="12">
        <v>52</v>
      </c>
      <c r="G540">
        <v>109</v>
      </c>
      <c r="H540" s="12">
        <v>94</v>
      </c>
      <c r="I540">
        <v>109</v>
      </c>
      <c r="J540" s="12">
        <v>481</v>
      </c>
      <c r="K540">
        <v>80.17</v>
      </c>
      <c r="L540" t="s">
        <v>10657</v>
      </c>
    </row>
    <row r="541" spans="1:12" x14ac:dyDescent="0.25">
      <c r="A541">
        <v>424</v>
      </c>
      <c r="B541" s="12">
        <v>424</v>
      </c>
      <c r="C541" t="s">
        <v>777</v>
      </c>
      <c r="D541" s="12">
        <v>75</v>
      </c>
      <c r="E541">
        <v>100</v>
      </c>
      <c r="F541" s="12">
        <v>66</v>
      </c>
      <c r="G541">
        <v>60</v>
      </c>
      <c r="H541" s="12">
        <v>66</v>
      </c>
      <c r="I541">
        <v>115</v>
      </c>
      <c r="J541" s="12">
        <v>482</v>
      </c>
      <c r="K541">
        <v>80.33</v>
      </c>
      <c r="L541" t="s">
        <v>10656</v>
      </c>
    </row>
    <row r="542" spans="1:12" x14ac:dyDescent="0.25">
      <c r="A542">
        <v>687</v>
      </c>
      <c r="B542" s="12">
        <v>687</v>
      </c>
      <c r="C542" t="s">
        <v>1062</v>
      </c>
      <c r="D542" s="12">
        <v>86</v>
      </c>
      <c r="E542">
        <v>92</v>
      </c>
      <c r="F542" s="12">
        <v>88</v>
      </c>
      <c r="G542">
        <v>68</v>
      </c>
      <c r="H542" s="12">
        <v>75</v>
      </c>
      <c r="I542">
        <v>73</v>
      </c>
      <c r="J542" s="12">
        <v>482</v>
      </c>
      <c r="K542">
        <v>80.33</v>
      </c>
      <c r="L542" t="s">
        <v>10680</v>
      </c>
    </row>
    <row r="543" spans="1:12" x14ac:dyDescent="0.25">
      <c r="A543">
        <v>36</v>
      </c>
      <c r="B543" s="12">
        <v>36</v>
      </c>
      <c r="C543" t="s">
        <v>334</v>
      </c>
      <c r="D543" s="12">
        <v>95</v>
      </c>
      <c r="E543">
        <v>70</v>
      </c>
      <c r="F543" s="12">
        <v>73</v>
      </c>
      <c r="G543">
        <v>95</v>
      </c>
      <c r="H543" s="12">
        <v>90</v>
      </c>
      <c r="I543">
        <v>60</v>
      </c>
      <c r="J543" s="12">
        <v>483</v>
      </c>
      <c r="K543">
        <v>80.5</v>
      </c>
      <c r="L543" t="s">
        <v>10622</v>
      </c>
    </row>
    <row r="544" spans="1:12" x14ac:dyDescent="0.25">
      <c r="A544">
        <v>97</v>
      </c>
      <c r="B544" s="12">
        <v>97</v>
      </c>
      <c r="C544" t="s">
        <v>409</v>
      </c>
      <c r="D544" s="12">
        <v>85</v>
      </c>
      <c r="E544">
        <v>73</v>
      </c>
      <c r="F544" s="12">
        <v>70</v>
      </c>
      <c r="G544">
        <v>73</v>
      </c>
      <c r="H544" s="12">
        <v>115</v>
      </c>
      <c r="I544">
        <v>67</v>
      </c>
      <c r="J544" s="12">
        <v>483</v>
      </c>
      <c r="K544">
        <v>80.5</v>
      </c>
      <c r="L544" t="s">
        <v>10658</v>
      </c>
    </row>
    <row r="545" spans="1:12" x14ac:dyDescent="0.25">
      <c r="A545">
        <v>563</v>
      </c>
      <c r="B545" s="12">
        <v>563</v>
      </c>
      <c r="C545" t="s">
        <v>930</v>
      </c>
      <c r="D545" s="12">
        <v>58</v>
      </c>
      <c r="E545">
        <v>50</v>
      </c>
      <c r="F545" s="12">
        <v>145</v>
      </c>
      <c r="G545">
        <v>95</v>
      </c>
      <c r="H545" s="12">
        <v>105</v>
      </c>
      <c r="I545">
        <v>30</v>
      </c>
      <c r="J545" s="12">
        <v>483</v>
      </c>
      <c r="K545">
        <v>80.5</v>
      </c>
      <c r="L545" t="s">
        <v>10653</v>
      </c>
    </row>
    <row r="546" spans="1:12" x14ac:dyDescent="0.25">
      <c r="A546">
        <v>623</v>
      </c>
      <c r="B546" s="12">
        <v>623</v>
      </c>
      <c r="C546" t="s">
        <v>990</v>
      </c>
      <c r="D546" s="12">
        <v>89</v>
      </c>
      <c r="E546">
        <v>124</v>
      </c>
      <c r="F546" s="12">
        <v>80</v>
      </c>
      <c r="G546">
        <v>55</v>
      </c>
      <c r="H546" s="12">
        <v>80</v>
      </c>
      <c r="I546">
        <v>55</v>
      </c>
      <c r="J546" s="12">
        <v>483</v>
      </c>
      <c r="K546">
        <v>80.5</v>
      </c>
      <c r="L546" t="s">
        <v>10653</v>
      </c>
    </row>
    <row r="547" spans="1:12" x14ac:dyDescent="0.25">
      <c r="A547">
        <v>631</v>
      </c>
      <c r="B547" s="12">
        <v>631</v>
      </c>
      <c r="C547" t="s">
        <v>998</v>
      </c>
      <c r="D547" s="12">
        <v>85</v>
      </c>
      <c r="E547">
        <v>97</v>
      </c>
      <c r="F547" s="12">
        <v>66</v>
      </c>
      <c r="G547">
        <v>105</v>
      </c>
      <c r="H547" s="12">
        <v>66</v>
      </c>
      <c r="I547">
        <v>65</v>
      </c>
      <c r="J547" s="12">
        <v>484</v>
      </c>
      <c r="K547">
        <v>80.67</v>
      </c>
      <c r="L547" t="s">
        <v>10650</v>
      </c>
    </row>
    <row r="548" spans="1:12" x14ac:dyDescent="0.25">
      <c r="A548">
        <v>632</v>
      </c>
      <c r="B548" s="12">
        <v>632</v>
      </c>
      <c r="C548" t="s">
        <v>999</v>
      </c>
      <c r="D548" s="12">
        <v>58</v>
      </c>
      <c r="E548">
        <v>109</v>
      </c>
      <c r="F548" s="12">
        <v>112</v>
      </c>
      <c r="G548">
        <v>48</v>
      </c>
      <c r="H548" s="12">
        <v>48</v>
      </c>
      <c r="I548">
        <v>109</v>
      </c>
      <c r="J548" s="12">
        <v>484</v>
      </c>
      <c r="K548">
        <v>80.67</v>
      </c>
      <c r="L548" t="s">
        <v>10650</v>
      </c>
    </row>
    <row r="549" spans="1:12" x14ac:dyDescent="0.25">
      <c r="A549">
        <v>26</v>
      </c>
      <c r="B549" s="12">
        <v>26</v>
      </c>
      <c r="C549" t="s">
        <v>321</v>
      </c>
      <c r="D549" s="12">
        <v>60</v>
      </c>
      <c r="E549">
        <v>90</v>
      </c>
      <c r="F549" s="12">
        <v>55</v>
      </c>
      <c r="G549">
        <v>90</v>
      </c>
      <c r="H549" s="12">
        <v>80</v>
      </c>
      <c r="I549">
        <v>110</v>
      </c>
      <c r="J549" s="12">
        <v>485</v>
      </c>
      <c r="K549">
        <v>80.83</v>
      </c>
      <c r="L549" t="s">
        <v>321</v>
      </c>
    </row>
    <row r="550" spans="1:12" x14ac:dyDescent="0.25">
      <c r="A550">
        <v>112</v>
      </c>
      <c r="B550" s="12">
        <v>112</v>
      </c>
      <c r="C550" t="s">
        <v>426</v>
      </c>
      <c r="D550" s="12">
        <v>105</v>
      </c>
      <c r="E550">
        <v>130</v>
      </c>
      <c r="F550" s="12">
        <v>120</v>
      </c>
      <c r="G550">
        <v>45</v>
      </c>
      <c r="H550" s="12">
        <v>45</v>
      </c>
      <c r="I550">
        <v>40</v>
      </c>
      <c r="J550" s="12">
        <v>485</v>
      </c>
      <c r="K550">
        <v>80.83</v>
      </c>
      <c r="L550" t="s">
        <v>10669</v>
      </c>
    </row>
    <row r="551" spans="1:12" x14ac:dyDescent="0.25">
      <c r="A551">
        <v>226</v>
      </c>
      <c r="B551" s="12">
        <v>226</v>
      </c>
      <c r="C551" t="s">
        <v>550</v>
      </c>
      <c r="D551" s="12">
        <v>85</v>
      </c>
      <c r="E551">
        <v>40</v>
      </c>
      <c r="F551" s="12">
        <v>70</v>
      </c>
      <c r="G551">
        <v>80</v>
      </c>
      <c r="H551" s="12">
        <v>140</v>
      </c>
      <c r="I551">
        <v>70</v>
      </c>
      <c r="J551" s="12">
        <v>485</v>
      </c>
      <c r="K551">
        <v>80.83</v>
      </c>
      <c r="L551" t="s">
        <v>10649</v>
      </c>
    </row>
    <row r="552" spans="1:12" x14ac:dyDescent="0.25">
      <c r="A552">
        <v>367</v>
      </c>
      <c r="B552" s="12">
        <v>367</v>
      </c>
      <c r="C552" t="s">
        <v>708</v>
      </c>
      <c r="D552" s="12">
        <v>55</v>
      </c>
      <c r="E552">
        <v>104</v>
      </c>
      <c r="F552" s="12">
        <v>105</v>
      </c>
      <c r="G552">
        <v>94</v>
      </c>
      <c r="H552" s="12">
        <v>75</v>
      </c>
      <c r="I552">
        <v>52</v>
      </c>
      <c r="J552" s="12">
        <v>485</v>
      </c>
      <c r="K552">
        <v>80.83</v>
      </c>
      <c r="L552" t="s">
        <v>2025</v>
      </c>
    </row>
    <row r="553" spans="1:12" x14ac:dyDescent="0.25">
      <c r="A553">
        <v>368</v>
      </c>
      <c r="B553" s="12">
        <v>368</v>
      </c>
      <c r="C553" t="s">
        <v>709</v>
      </c>
      <c r="D553" s="12">
        <v>55</v>
      </c>
      <c r="E553">
        <v>84</v>
      </c>
      <c r="F553" s="12">
        <v>105</v>
      </c>
      <c r="G553">
        <v>114</v>
      </c>
      <c r="H553" s="12">
        <v>75</v>
      </c>
      <c r="I553">
        <v>52</v>
      </c>
      <c r="J553" s="12">
        <v>485</v>
      </c>
      <c r="K553">
        <v>80.83</v>
      </c>
      <c r="L553" t="s">
        <v>2025</v>
      </c>
    </row>
    <row r="554" spans="1:12" x14ac:dyDescent="0.25">
      <c r="A554">
        <v>369</v>
      </c>
      <c r="B554" s="12">
        <v>369</v>
      </c>
      <c r="C554" t="s">
        <v>710</v>
      </c>
      <c r="D554" s="12">
        <v>100</v>
      </c>
      <c r="E554">
        <v>90</v>
      </c>
      <c r="F554" s="12">
        <v>130</v>
      </c>
      <c r="G554">
        <v>45</v>
      </c>
      <c r="H554" s="12">
        <v>65</v>
      </c>
      <c r="I554">
        <v>55</v>
      </c>
      <c r="J554" s="12">
        <v>485</v>
      </c>
      <c r="K554">
        <v>80.83</v>
      </c>
      <c r="L554" t="s">
        <v>10650</v>
      </c>
    </row>
    <row r="555" spans="1:12" x14ac:dyDescent="0.25">
      <c r="A555">
        <v>398</v>
      </c>
      <c r="B555" s="12">
        <v>398</v>
      </c>
      <c r="C555" t="s">
        <v>749</v>
      </c>
      <c r="D555" s="12">
        <v>85</v>
      </c>
      <c r="E555">
        <v>120</v>
      </c>
      <c r="F555" s="12">
        <v>70</v>
      </c>
      <c r="G555">
        <v>50</v>
      </c>
      <c r="H555" s="12">
        <v>60</v>
      </c>
      <c r="I555">
        <v>100</v>
      </c>
      <c r="J555" s="12">
        <v>485</v>
      </c>
      <c r="K555">
        <v>80.83</v>
      </c>
      <c r="L555" t="s">
        <v>10612</v>
      </c>
    </row>
    <row r="556" spans="1:12" x14ac:dyDescent="0.25">
      <c r="A556">
        <v>442</v>
      </c>
      <c r="B556" s="12">
        <v>442</v>
      </c>
      <c r="C556" t="s">
        <v>796</v>
      </c>
      <c r="D556" s="12">
        <v>50</v>
      </c>
      <c r="E556">
        <v>92</v>
      </c>
      <c r="F556" s="12">
        <v>108</v>
      </c>
      <c r="G556">
        <v>92</v>
      </c>
      <c r="H556" s="12">
        <v>108</v>
      </c>
      <c r="I556">
        <v>35</v>
      </c>
      <c r="J556" s="12">
        <v>485</v>
      </c>
      <c r="K556">
        <v>80.83</v>
      </c>
      <c r="L556" t="s">
        <v>10650</v>
      </c>
    </row>
    <row r="557" spans="1:12" x14ac:dyDescent="0.25">
      <c r="A557">
        <v>545</v>
      </c>
      <c r="B557" s="12">
        <v>545</v>
      </c>
      <c r="C557" t="s">
        <v>911</v>
      </c>
      <c r="D557" s="12">
        <v>60</v>
      </c>
      <c r="E557">
        <v>100</v>
      </c>
      <c r="F557" s="12">
        <v>89</v>
      </c>
      <c r="G557">
        <v>55</v>
      </c>
      <c r="H557" s="12">
        <v>69</v>
      </c>
      <c r="I557">
        <v>112</v>
      </c>
      <c r="J557" s="12">
        <v>485</v>
      </c>
      <c r="K557">
        <v>80.83</v>
      </c>
      <c r="L557" t="s">
        <v>10609</v>
      </c>
    </row>
    <row r="558" spans="1:12" x14ac:dyDescent="0.25">
      <c r="A558">
        <v>558</v>
      </c>
      <c r="B558" s="12">
        <v>558</v>
      </c>
      <c r="C558" t="s">
        <v>925</v>
      </c>
      <c r="D558" s="12">
        <v>70</v>
      </c>
      <c r="E558">
        <v>105</v>
      </c>
      <c r="F558" s="12">
        <v>125</v>
      </c>
      <c r="G558">
        <v>65</v>
      </c>
      <c r="H558" s="12">
        <v>75</v>
      </c>
      <c r="I558">
        <v>45</v>
      </c>
      <c r="J558" s="12">
        <v>485</v>
      </c>
      <c r="K558">
        <v>80.83</v>
      </c>
      <c r="L558" t="s">
        <v>10664</v>
      </c>
    </row>
    <row r="559" spans="1:12" x14ac:dyDescent="0.25">
      <c r="A559">
        <v>606</v>
      </c>
      <c r="B559" s="12">
        <v>606</v>
      </c>
      <c r="C559" t="s">
        <v>973</v>
      </c>
      <c r="D559" s="12">
        <v>75</v>
      </c>
      <c r="E559">
        <v>75</v>
      </c>
      <c r="F559" s="12">
        <v>75</v>
      </c>
      <c r="G559">
        <v>125</v>
      </c>
      <c r="H559" s="12">
        <v>95</v>
      </c>
      <c r="I559">
        <v>40</v>
      </c>
      <c r="J559" s="12">
        <v>485</v>
      </c>
      <c r="K559">
        <v>80.83</v>
      </c>
      <c r="L559" t="s">
        <v>1392</v>
      </c>
    </row>
    <row r="560" spans="1:12" x14ac:dyDescent="0.25">
      <c r="A560">
        <v>621</v>
      </c>
      <c r="B560" s="12">
        <v>621</v>
      </c>
      <c r="C560" t="s">
        <v>988</v>
      </c>
      <c r="D560" s="12">
        <v>77</v>
      </c>
      <c r="E560">
        <v>120</v>
      </c>
      <c r="F560" s="12">
        <v>90</v>
      </c>
      <c r="G560">
        <v>60</v>
      </c>
      <c r="H560" s="12">
        <v>90</v>
      </c>
      <c r="I560">
        <v>48</v>
      </c>
      <c r="J560" s="12">
        <v>485</v>
      </c>
      <c r="K560">
        <v>80.83</v>
      </c>
      <c r="L560" t="s">
        <v>10650</v>
      </c>
    </row>
    <row r="561" spans="1:12" x14ac:dyDescent="0.25">
      <c r="A561">
        <v>733</v>
      </c>
      <c r="B561" s="12">
        <v>733</v>
      </c>
      <c r="C561" t="s">
        <v>1118</v>
      </c>
      <c r="D561" s="12">
        <v>80</v>
      </c>
      <c r="E561">
        <v>120</v>
      </c>
      <c r="F561" s="12">
        <v>75</v>
      </c>
      <c r="G561">
        <v>75</v>
      </c>
      <c r="H561" s="12">
        <v>75</v>
      </c>
      <c r="I561">
        <v>60</v>
      </c>
      <c r="J561" s="12">
        <v>485</v>
      </c>
      <c r="K561">
        <v>80.83</v>
      </c>
      <c r="L561" t="s">
        <v>10612</v>
      </c>
    </row>
    <row r="562" spans="1:12" x14ac:dyDescent="0.25">
      <c r="A562">
        <v>764</v>
      </c>
      <c r="B562" s="12">
        <v>764</v>
      </c>
      <c r="C562" t="s">
        <v>1152</v>
      </c>
      <c r="D562" s="12">
        <v>51</v>
      </c>
      <c r="E562">
        <v>52</v>
      </c>
      <c r="F562" s="12">
        <v>90</v>
      </c>
      <c r="G562">
        <v>82</v>
      </c>
      <c r="H562" s="12">
        <v>110</v>
      </c>
      <c r="I562">
        <v>100</v>
      </c>
      <c r="J562" s="12">
        <v>485</v>
      </c>
      <c r="K562">
        <v>80.83</v>
      </c>
      <c r="L562" t="s">
        <v>10650</v>
      </c>
    </row>
    <row r="563" spans="1:12" x14ac:dyDescent="0.25">
      <c r="A563">
        <v>776</v>
      </c>
      <c r="B563" s="12">
        <v>776</v>
      </c>
      <c r="C563" t="s">
        <v>1165</v>
      </c>
      <c r="D563" s="12">
        <v>60</v>
      </c>
      <c r="E563">
        <v>78</v>
      </c>
      <c r="F563" s="12">
        <v>135</v>
      </c>
      <c r="G563">
        <v>91</v>
      </c>
      <c r="H563" s="12">
        <v>85</v>
      </c>
      <c r="I563">
        <v>36</v>
      </c>
      <c r="J563" s="12">
        <v>485</v>
      </c>
      <c r="K563">
        <v>80.83</v>
      </c>
      <c r="L563" t="s">
        <v>10650</v>
      </c>
    </row>
    <row r="564" spans="1:12" x14ac:dyDescent="0.25">
      <c r="A564">
        <v>780</v>
      </c>
      <c r="B564" s="12">
        <v>780</v>
      </c>
      <c r="C564" t="s">
        <v>1169</v>
      </c>
      <c r="D564" s="12">
        <v>78</v>
      </c>
      <c r="E564">
        <v>60</v>
      </c>
      <c r="F564" s="12">
        <v>85</v>
      </c>
      <c r="G564">
        <v>135</v>
      </c>
      <c r="H564" s="12">
        <v>91</v>
      </c>
      <c r="I564">
        <v>36</v>
      </c>
      <c r="J564" s="12">
        <v>485</v>
      </c>
      <c r="K564">
        <v>80.83</v>
      </c>
      <c r="L564" t="s">
        <v>10650</v>
      </c>
    </row>
    <row r="565" spans="1:12" x14ac:dyDescent="0.25">
      <c r="A565">
        <v>26</v>
      </c>
      <c r="B565" s="12" t="s">
        <v>1208</v>
      </c>
      <c r="C565" t="s">
        <v>322</v>
      </c>
      <c r="D565" s="12">
        <v>60</v>
      </c>
      <c r="E565">
        <v>85</v>
      </c>
      <c r="F565" s="12">
        <v>50</v>
      </c>
      <c r="G565">
        <v>95</v>
      </c>
      <c r="H565" s="12">
        <v>85</v>
      </c>
      <c r="I565">
        <v>110</v>
      </c>
      <c r="J565" s="12">
        <v>485</v>
      </c>
      <c r="K565">
        <v>80.83</v>
      </c>
      <c r="L565" t="s">
        <v>321</v>
      </c>
    </row>
    <row r="566" spans="1:12" x14ac:dyDescent="0.25">
      <c r="A566">
        <v>718</v>
      </c>
      <c r="B566" s="12" t="s">
        <v>1288</v>
      </c>
      <c r="C566" t="s">
        <v>1100</v>
      </c>
      <c r="D566" s="12">
        <v>54</v>
      </c>
      <c r="E566">
        <v>100</v>
      </c>
      <c r="F566" s="12">
        <v>71</v>
      </c>
      <c r="G566">
        <v>61</v>
      </c>
      <c r="H566" s="12">
        <v>85</v>
      </c>
      <c r="I566">
        <v>115</v>
      </c>
      <c r="J566" s="12">
        <v>486</v>
      </c>
      <c r="K566">
        <v>81</v>
      </c>
      <c r="L566" t="s">
        <v>6941</v>
      </c>
    </row>
    <row r="567" spans="1:12" x14ac:dyDescent="0.25">
      <c r="A567">
        <v>518</v>
      </c>
      <c r="B567" s="12">
        <v>518</v>
      </c>
      <c r="C567" t="s">
        <v>883</v>
      </c>
      <c r="D567" s="12">
        <v>116</v>
      </c>
      <c r="E567">
        <v>55</v>
      </c>
      <c r="F567" s="12">
        <v>85</v>
      </c>
      <c r="G567">
        <v>107</v>
      </c>
      <c r="H567" s="12">
        <v>95</v>
      </c>
      <c r="I567">
        <v>29</v>
      </c>
      <c r="J567" s="12">
        <v>487</v>
      </c>
      <c r="K567">
        <v>81.17</v>
      </c>
      <c r="L567" t="s">
        <v>10658</v>
      </c>
    </row>
    <row r="568" spans="1:12" x14ac:dyDescent="0.25">
      <c r="A568">
        <v>745</v>
      </c>
      <c r="B568" s="12">
        <v>745</v>
      </c>
      <c r="C568" t="s">
        <v>1130</v>
      </c>
      <c r="D568" s="12">
        <v>75</v>
      </c>
      <c r="E568">
        <v>115</v>
      </c>
      <c r="F568" s="12">
        <v>65</v>
      </c>
      <c r="G568">
        <v>55</v>
      </c>
      <c r="H568" s="12">
        <v>65</v>
      </c>
      <c r="I568">
        <v>112</v>
      </c>
      <c r="J568" s="12">
        <v>487</v>
      </c>
      <c r="K568">
        <v>81.17</v>
      </c>
      <c r="L568" t="s">
        <v>10672</v>
      </c>
    </row>
    <row r="569" spans="1:12" x14ac:dyDescent="0.25">
      <c r="A569">
        <v>745</v>
      </c>
      <c r="B569" s="12" t="s">
        <v>1293</v>
      </c>
      <c r="C569" t="s">
        <v>1132</v>
      </c>
      <c r="D569" s="12">
        <v>75</v>
      </c>
      <c r="E569">
        <v>117</v>
      </c>
      <c r="F569" s="12">
        <v>65</v>
      </c>
      <c r="G569">
        <v>55</v>
      </c>
      <c r="H569" s="12">
        <v>65</v>
      </c>
      <c r="I569">
        <v>110</v>
      </c>
      <c r="J569" s="12">
        <v>487</v>
      </c>
      <c r="K569">
        <v>81.17</v>
      </c>
      <c r="L569" t="s">
        <v>10672</v>
      </c>
    </row>
    <row r="570" spans="1:12" x14ac:dyDescent="0.25">
      <c r="A570">
        <v>745</v>
      </c>
      <c r="B570" s="12" t="s">
        <v>1292</v>
      </c>
      <c r="C570" t="s">
        <v>1131</v>
      </c>
      <c r="D570" s="12">
        <v>85</v>
      </c>
      <c r="E570">
        <v>115</v>
      </c>
      <c r="F570" s="12">
        <v>75</v>
      </c>
      <c r="G570">
        <v>55</v>
      </c>
      <c r="H570" s="12">
        <v>75</v>
      </c>
      <c r="I570">
        <v>82</v>
      </c>
      <c r="J570" s="12">
        <v>487</v>
      </c>
      <c r="K570">
        <v>81.17</v>
      </c>
      <c r="L570" t="s">
        <v>10672</v>
      </c>
    </row>
    <row r="571" spans="1:12" x14ac:dyDescent="0.25">
      <c r="A571">
        <v>521</v>
      </c>
      <c r="B571" s="12">
        <v>521</v>
      </c>
      <c r="C571" t="s">
        <v>886</v>
      </c>
      <c r="D571" s="12">
        <v>80</v>
      </c>
      <c r="E571">
        <v>115</v>
      </c>
      <c r="F571" s="12">
        <v>80</v>
      </c>
      <c r="G571">
        <v>65</v>
      </c>
      <c r="H571" s="12">
        <v>55</v>
      </c>
      <c r="I571">
        <v>93</v>
      </c>
      <c r="J571" s="12">
        <v>488</v>
      </c>
      <c r="K571">
        <v>81.33</v>
      </c>
      <c r="L571" t="s">
        <v>10612</v>
      </c>
    </row>
    <row r="572" spans="1:12" x14ac:dyDescent="0.25">
      <c r="A572">
        <v>560</v>
      </c>
      <c r="B572" s="12">
        <v>560</v>
      </c>
      <c r="C572" t="s">
        <v>927</v>
      </c>
      <c r="D572" s="12">
        <v>65</v>
      </c>
      <c r="E572">
        <v>90</v>
      </c>
      <c r="F572" s="12">
        <v>115</v>
      </c>
      <c r="G572">
        <v>45</v>
      </c>
      <c r="H572" s="12">
        <v>115</v>
      </c>
      <c r="I572">
        <v>58</v>
      </c>
      <c r="J572" s="12">
        <v>488</v>
      </c>
      <c r="K572">
        <v>81.33</v>
      </c>
      <c r="L572" t="s">
        <v>10680</v>
      </c>
    </row>
    <row r="573" spans="1:12" x14ac:dyDescent="0.25">
      <c r="A573">
        <v>598</v>
      </c>
      <c r="B573" s="12">
        <v>598</v>
      </c>
      <c r="C573" t="s">
        <v>965</v>
      </c>
      <c r="D573" s="12">
        <v>74</v>
      </c>
      <c r="E573">
        <v>94</v>
      </c>
      <c r="F573" s="12">
        <v>131</v>
      </c>
      <c r="G573">
        <v>54</v>
      </c>
      <c r="H573" s="12">
        <v>116</v>
      </c>
      <c r="I573">
        <v>20</v>
      </c>
      <c r="J573" s="12">
        <v>489</v>
      </c>
      <c r="K573">
        <v>81.5</v>
      </c>
      <c r="L573" t="s">
        <v>10679</v>
      </c>
    </row>
    <row r="574" spans="1:12" x14ac:dyDescent="0.25">
      <c r="A574">
        <v>45</v>
      </c>
      <c r="B574" s="12">
        <v>45</v>
      </c>
      <c r="C574" t="s">
        <v>345</v>
      </c>
      <c r="D574" s="12">
        <v>75</v>
      </c>
      <c r="E574">
        <v>80</v>
      </c>
      <c r="F574" s="12">
        <v>85</v>
      </c>
      <c r="G574">
        <v>110</v>
      </c>
      <c r="H574" s="12">
        <v>90</v>
      </c>
      <c r="I574">
        <v>50</v>
      </c>
      <c r="J574" s="12">
        <v>490</v>
      </c>
      <c r="K574">
        <v>81.67</v>
      </c>
      <c r="L574" t="s">
        <v>10681</v>
      </c>
    </row>
    <row r="575" spans="1:12" x14ac:dyDescent="0.25">
      <c r="A575">
        <v>71</v>
      </c>
      <c r="B575" s="12">
        <v>71</v>
      </c>
      <c r="C575" t="s">
        <v>376</v>
      </c>
      <c r="D575" s="12">
        <v>80</v>
      </c>
      <c r="E575">
        <v>105</v>
      </c>
      <c r="F575" s="12">
        <v>65</v>
      </c>
      <c r="G575">
        <v>100</v>
      </c>
      <c r="H575" s="12">
        <v>70</v>
      </c>
      <c r="I575">
        <v>70</v>
      </c>
      <c r="J575" s="12">
        <v>490</v>
      </c>
      <c r="K575">
        <v>81.67</v>
      </c>
      <c r="L575" t="s">
        <v>10643</v>
      </c>
    </row>
    <row r="576" spans="1:12" x14ac:dyDescent="0.25">
      <c r="A576">
        <v>80</v>
      </c>
      <c r="B576" s="12">
        <v>80</v>
      </c>
      <c r="C576" t="s">
        <v>388</v>
      </c>
      <c r="D576" s="12">
        <v>95</v>
      </c>
      <c r="E576">
        <v>75</v>
      </c>
      <c r="F576" s="12">
        <v>110</v>
      </c>
      <c r="G576">
        <v>100</v>
      </c>
      <c r="H576" s="12">
        <v>80</v>
      </c>
      <c r="I576">
        <v>30</v>
      </c>
      <c r="J576" s="12">
        <v>490</v>
      </c>
      <c r="K576">
        <v>81.67</v>
      </c>
      <c r="L576" t="s">
        <v>2025</v>
      </c>
    </row>
    <row r="577" spans="1:12" x14ac:dyDescent="0.25">
      <c r="A577">
        <v>101</v>
      </c>
      <c r="B577" s="12">
        <v>101</v>
      </c>
      <c r="C577" t="s">
        <v>413</v>
      </c>
      <c r="D577" s="12">
        <v>60</v>
      </c>
      <c r="E577">
        <v>50</v>
      </c>
      <c r="F577" s="12">
        <v>70</v>
      </c>
      <c r="G577">
        <v>80</v>
      </c>
      <c r="H577" s="12">
        <v>80</v>
      </c>
      <c r="I577">
        <v>150</v>
      </c>
      <c r="J577" s="12">
        <v>490</v>
      </c>
      <c r="K577">
        <v>81.67</v>
      </c>
      <c r="L577" t="s">
        <v>10682</v>
      </c>
    </row>
    <row r="578" spans="1:12" x14ac:dyDescent="0.25">
      <c r="A578">
        <v>110</v>
      </c>
      <c r="B578" s="12">
        <v>110</v>
      </c>
      <c r="C578" t="s">
        <v>424</v>
      </c>
      <c r="D578" s="12">
        <v>65</v>
      </c>
      <c r="E578">
        <v>90</v>
      </c>
      <c r="F578" s="12">
        <v>120</v>
      </c>
      <c r="G578">
        <v>85</v>
      </c>
      <c r="H578" s="12">
        <v>70</v>
      </c>
      <c r="I578">
        <v>60</v>
      </c>
      <c r="J578" s="12">
        <v>490</v>
      </c>
      <c r="K578">
        <v>81.67</v>
      </c>
      <c r="L578" t="s">
        <v>10686</v>
      </c>
    </row>
    <row r="579" spans="1:12" x14ac:dyDescent="0.25">
      <c r="A579">
        <v>115</v>
      </c>
      <c r="B579" s="12">
        <v>115</v>
      </c>
      <c r="C579" t="s">
        <v>429</v>
      </c>
      <c r="D579" s="12">
        <v>105</v>
      </c>
      <c r="E579">
        <v>95</v>
      </c>
      <c r="F579" s="12">
        <v>80</v>
      </c>
      <c r="G579">
        <v>40</v>
      </c>
      <c r="H579" s="12">
        <v>80</v>
      </c>
      <c r="I579">
        <v>90</v>
      </c>
      <c r="J579" s="12">
        <v>490</v>
      </c>
      <c r="K579">
        <v>81.67</v>
      </c>
      <c r="L579" t="s">
        <v>10650</v>
      </c>
    </row>
    <row r="580" spans="1:12" x14ac:dyDescent="0.25">
      <c r="A580">
        <v>125</v>
      </c>
      <c r="B580" s="12">
        <v>125</v>
      </c>
      <c r="C580" t="s">
        <v>440</v>
      </c>
      <c r="D580" s="12">
        <v>65</v>
      </c>
      <c r="E580">
        <v>83</v>
      </c>
      <c r="F580" s="12">
        <v>57</v>
      </c>
      <c r="G580">
        <v>95</v>
      </c>
      <c r="H580" s="12">
        <v>85</v>
      </c>
      <c r="I580">
        <v>105</v>
      </c>
      <c r="J580" s="12">
        <v>490</v>
      </c>
      <c r="K580">
        <v>81.67</v>
      </c>
      <c r="L580" t="s">
        <v>10637</v>
      </c>
    </row>
    <row r="581" spans="1:12" x14ac:dyDescent="0.25">
      <c r="A581">
        <v>128</v>
      </c>
      <c r="B581" s="12">
        <v>128</v>
      </c>
      <c r="C581" t="s">
        <v>444</v>
      </c>
      <c r="D581" s="12">
        <v>75</v>
      </c>
      <c r="E581">
        <v>100</v>
      </c>
      <c r="F581" s="12">
        <v>95</v>
      </c>
      <c r="G581">
        <v>40</v>
      </c>
      <c r="H581" s="12">
        <v>70</v>
      </c>
      <c r="I581">
        <v>110</v>
      </c>
      <c r="J581" s="12">
        <v>490</v>
      </c>
      <c r="K581">
        <v>81.67</v>
      </c>
      <c r="L581" t="s">
        <v>10650</v>
      </c>
    </row>
    <row r="582" spans="1:12" x14ac:dyDescent="0.25">
      <c r="A582">
        <v>182</v>
      </c>
      <c r="B582" s="12">
        <v>182</v>
      </c>
      <c r="C582" t="s">
        <v>503</v>
      </c>
      <c r="D582" s="12">
        <v>75</v>
      </c>
      <c r="E582">
        <v>80</v>
      </c>
      <c r="F582" s="12">
        <v>95</v>
      </c>
      <c r="G582">
        <v>90</v>
      </c>
      <c r="H582" s="12">
        <v>100</v>
      </c>
      <c r="I582">
        <v>50</v>
      </c>
      <c r="J582" s="12">
        <v>490</v>
      </c>
      <c r="K582">
        <v>81.67</v>
      </c>
      <c r="L582" t="s">
        <v>10681</v>
      </c>
    </row>
    <row r="583" spans="1:12" x14ac:dyDescent="0.25">
      <c r="A583">
        <v>199</v>
      </c>
      <c r="B583" s="12">
        <v>199</v>
      </c>
      <c r="C583" t="s">
        <v>520</v>
      </c>
      <c r="D583" s="12">
        <v>95</v>
      </c>
      <c r="E583">
        <v>75</v>
      </c>
      <c r="F583" s="12">
        <v>80</v>
      </c>
      <c r="G583">
        <v>100</v>
      </c>
      <c r="H583" s="12">
        <v>110</v>
      </c>
      <c r="I583">
        <v>30</v>
      </c>
      <c r="J583" s="12">
        <v>490</v>
      </c>
      <c r="K583">
        <v>81.67</v>
      </c>
      <c r="L583" t="s">
        <v>2025</v>
      </c>
    </row>
    <row r="584" spans="1:12" x14ac:dyDescent="0.25">
      <c r="A584">
        <v>241</v>
      </c>
      <c r="B584" s="12">
        <v>241</v>
      </c>
      <c r="C584" t="s">
        <v>566</v>
      </c>
      <c r="D584" s="12">
        <v>95</v>
      </c>
      <c r="E584">
        <v>80</v>
      </c>
      <c r="F584" s="12">
        <v>105</v>
      </c>
      <c r="G584">
        <v>40</v>
      </c>
      <c r="H584" s="12">
        <v>70</v>
      </c>
      <c r="I584">
        <v>100</v>
      </c>
      <c r="J584" s="12">
        <v>490</v>
      </c>
      <c r="K584">
        <v>81.67</v>
      </c>
      <c r="L584" t="s">
        <v>10650</v>
      </c>
    </row>
    <row r="585" spans="1:12" x14ac:dyDescent="0.25">
      <c r="A585">
        <v>295</v>
      </c>
      <c r="B585" s="12">
        <v>295</v>
      </c>
      <c r="C585" t="s">
        <v>625</v>
      </c>
      <c r="D585" s="12">
        <v>104</v>
      </c>
      <c r="E585">
        <v>91</v>
      </c>
      <c r="F585" s="12">
        <v>63</v>
      </c>
      <c r="G585">
        <v>91</v>
      </c>
      <c r="H585" s="12">
        <v>73</v>
      </c>
      <c r="I585">
        <v>68</v>
      </c>
      <c r="J585" s="12">
        <v>490</v>
      </c>
      <c r="K585">
        <v>81.67</v>
      </c>
      <c r="L585" t="s">
        <v>10687</v>
      </c>
    </row>
    <row r="586" spans="1:12" x14ac:dyDescent="0.25">
      <c r="A586">
        <v>334</v>
      </c>
      <c r="B586" s="12">
        <v>334</v>
      </c>
      <c r="C586" t="s">
        <v>671</v>
      </c>
      <c r="D586" s="12">
        <v>75</v>
      </c>
      <c r="E586">
        <v>70</v>
      </c>
      <c r="F586" s="12">
        <v>90</v>
      </c>
      <c r="G586">
        <v>70</v>
      </c>
      <c r="H586" s="12">
        <v>105</v>
      </c>
      <c r="I586">
        <v>80</v>
      </c>
      <c r="J586" s="12">
        <v>490</v>
      </c>
      <c r="K586">
        <v>81.67</v>
      </c>
      <c r="L586" t="s">
        <v>10688</v>
      </c>
    </row>
    <row r="587" spans="1:12" x14ac:dyDescent="0.25">
      <c r="A587">
        <v>454</v>
      </c>
      <c r="B587" s="12">
        <v>454</v>
      </c>
      <c r="C587" t="s">
        <v>810</v>
      </c>
      <c r="D587" s="12">
        <v>83</v>
      </c>
      <c r="E587">
        <v>106</v>
      </c>
      <c r="F587" s="12">
        <v>65</v>
      </c>
      <c r="G587">
        <v>86</v>
      </c>
      <c r="H587" s="12">
        <v>65</v>
      </c>
      <c r="I587">
        <v>85</v>
      </c>
      <c r="J587" s="12">
        <v>490</v>
      </c>
      <c r="K587">
        <v>81.67</v>
      </c>
      <c r="L587" t="s">
        <v>10686</v>
      </c>
    </row>
    <row r="588" spans="1:12" x14ac:dyDescent="0.25">
      <c r="A588">
        <v>561</v>
      </c>
      <c r="B588" s="12">
        <v>561</v>
      </c>
      <c r="C588" t="s">
        <v>928</v>
      </c>
      <c r="D588" s="12">
        <v>72</v>
      </c>
      <c r="E588">
        <v>58</v>
      </c>
      <c r="F588" s="12">
        <v>80</v>
      </c>
      <c r="G588">
        <v>103</v>
      </c>
      <c r="H588" s="12">
        <v>80</v>
      </c>
      <c r="I588">
        <v>97</v>
      </c>
      <c r="J588" s="12">
        <v>490</v>
      </c>
      <c r="K588">
        <v>81.67</v>
      </c>
      <c r="L588" t="s">
        <v>10650</v>
      </c>
    </row>
    <row r="589" spans="1:12" x14ac:dyDescent="0.25">
      <c r="A589">
        <v>576</v>
      </c>
      <c r="B589" s="12">
        <v>576</v>
      </c>
      <c r="C589" t="s">
        <v>943</v>
      </c>
      <c r="D589" s="12">
        <v>70</v>
      </c>
      <c r="E589">
        <v>55</v>
      </c>
      <c r="F589" s="12">
        <v>95</v>
      </c>
      <c r="G589">
        <v>95</v>
      </c>
      <c r="H589" s="12">
        <v>110</v>
      </c>
      <c r="I589">
        <v>65</v>
      </c>
      <c r="J589" s="12">
        <v>490</v>
      </c>
      <c r="K589">
        <v>81.67</v>
      </c>
      <c r="L589" t="s">
        <v>10685</v>
      </c>
    </row>
    <row r="590" spans="1:12" x14ac:dyDescent="0.25">
      <c r="A590">
        <v>579</v>
      </c>
      <c r="B590" s="12">
        <v>579</v>
      </c>
      <c r="C590" t="s">
        <v>946</v>
      </c>
      <c r="D590" s="12">
        <v>110</v>
      </c>
      <c r="E590">
        <v>65</v>
      </c>
      <c r="F590" s="12">
        <v>75</v>
      </c>
      <c r="G590">
        <v>125</v>
      </c>
      <c r="H590" s="12">
        <v>85</v>
      </c>
      <c r="I590">
        <v>30</v>
      </c>
      <c r="J590" s="12">
        <v>490</v>
      </c>
      <c r="K590">
        <v>81.67</v>
      </c>
      <c r="L590" t="s">
        <v>10685</v>
      </c>
    </row>
    <row r="591" spans="1:12" x14ac:dyDescent="0.25">
      <c r="A591">
        <v>625</v>
      </c>
      <c r="B591" s="12">
        <v>625</v>
      </c>
      <c r="C591" t="s">
        <v>992</v>
      </c>
      <c r="D591" s="12">
        <v>65</v>
      </c>
      <c r="E591">
        <v>125</v>
      </c>
      <c r="F591" s="12">
        <v>100</v>
      </c>
      <c r="G591">
        <v>60</v>
      </c>
      <c r="H591" s="12">
        <v>70</v>
      </c>
      <c r="I591">
        <v>70</v>
      </c>
      <c r="J591" s="12">
        <v>490</v>
      </c>
      <c r="K591">
        <v>81.67</v>
      </c>
      <c r="L591" t="s">
        <v>10679</v>
      </c>
    </row>
    <row r="592" spans="1:12" x14ac:dyDescent="0.25">
      <c r="A592">
        <v>626</v>
      </c>
      <c r="B592" s="12">
        <v>626</v>
      </c>
      <c r="C592" t="s">
        <v>993</v>
      </c>
      <c r="D592" s="12">
        <v>95</v>
      </c>
      <c r="E592">
        <v>110</v>
      </c>
      <c r="F592" s="12">
        <v>95</v>
      </c>
      <c r="G592">
        <v>40</v>
      </c>
      <c r="H592" s="12">
        <v>95</v>
      </c>
      <c r="I592">
        <v>55</v>
      </c>
      <c r="J592" s="12">
        <v>490</v>
      </c>
      <c r="K592">
        <v>81.67</v>
      </c>
      <c r="L592" t="s">
        <v>10650</v>
      </c>
    </row>
    <row r="593" spans="1:12" x14ac:dyDescent="0.25">
      <c r="A593">
        <v>765</v>
      </c>
      <c r="B593" s="12">
        <v>765</v>
      </c>
      <c r="C593" t="s">
        <v>1153</v>
      </c>
      <c r="D593" s="12">
        <v>90</v>
      </c>
      <c r="E593">
        <v>60</v>
      </c>
      <c r="F593" s="12">
        <v>80</v>
      </c>
      <c r="G593">
        <v>90</v>
      </c>
      <c r="H593" s="12">
        <v>110</v>
      </c>
      <c r="I593">
        <v>60</v>
      </c>
      <c r="J593" s="12">
        <v>490</v>
      </c>
      <c r="K593">
        <v>81.67</v>
      </c>
      <c r="L593" t="s">
        <v>10650</v>
      </c>
    </row>
    <row r="594" spans="1:12" x14ac:dyDescent="0.25">
      <c r="A594">
        <v>766</v>
      </c>
      <c r="B594" s="12">
        <v>766</v>
      </c>
      <c r="C594" t="s">
        <v>1154</v>
      </c>
      <c r="D594" s="12">
        <v>100</v>
      </c>
      <c r="E594">
        <v>120</v>
      </c>
      <c r="F594" s="12">
        <v>90</v>
      </c>
      <c r="G594">
        <v>40</v>
      </c>
      <c r="H594" s="12">
        <v>60</v>
      </c>
      <c r="I594">
        <v>80</v>
      </c>
      <c r="J594" s="12">
        <v>490</v>
      </c>
      <c r="K594">
        <v>81.67</v>
      </c>
      <c r="L594" t="s">
        <v>10650</v>
      </c>
    </row>
    <row r="595" spans="1:12" x14ac:dyDescent="0.25">
      <c r="A595">
        <v>460</v>
      </c>
      <c r="B595" s="12">
        <v>460</v>
      </c>
      <c r="C595" t="s">
        <v>816</v>
      </c>
      <c r="D595" s="12">
        <v>90</v>
      </c>
      <c r="E595">
        <v>92</v>
      </c>
      <c r="F595" s="12">
        <v>75</v>
      </c>
      <c r="G595">
        <v>92</v>
      </c>
      <c r="H595" s="12">
        <v>85</v>
      </c>
      <c r="I595">
        <v>60</v>
      </c>
      <c r="J595" s="12">
        <v>494</v>
      </c>
      <c r="K595">
        <v>82.33</v>
      </c>
      <c r="L595" t="s">
        <v>10665</v>
      </c>
    </row>
    <row r="596" spans="1:12" x14ac:dyDescent="0.25">
      <c r="A596">
        <v>691</v>
      </c>
      <c r="B596" s="12">
        <v>691</v>
      </c>
      <c r="C596" t="s">
        <v>1066</v>
      </c>
      <c r="D596" s="12">
        <v>65</v>
      </c>
      <c r="E596">
        <v>75</v>
      </c>
      <c r="F596" s="12">
        <v>90</v>
      </c>
      <c r="G596">
        <v>97</v>
      </c>
      <c r="H596" s="12">
        <v>123</v>
      </c>
      <c r="I596">
        <v>44</v>
      </c>
      <c r="J596" s="12">
        <v>494</v>
      </c>
      <c r="K596">
        <v>82.33</v>
      </c>
      <c r="L596" t="s">
        <v>10614</v>
      </c>
    </row>
    <row r="597" spans="1:12" x14ac:dyDescent="0.25">
      <c r="A597">
        <v>711</v>
      </c>
      <c r="B597" s="12">
        <v>711</v>
      </c>
      <c r="C597" t="s">
        <v>1089</v>
      </c>
      <c r="D597" s="12">
        <v>55</v>
      </c>
      <c r="E597">
        <v>85</v>
      </c>
      <c r="F597" s="12">
        <v>122</v>
      </c>
      <c r="G597">
        <v>58</v>
      </c>
      <c r="H597" s="12">
        <v>75</v>
      </c>
      <c r="I597">
        <v>99</v>
      </c>
      <c r="J597" s="12">
        <v>494</v>
      </c>
      <c r="K597">
        <v>82.33</v>
      </c>
      <c r="L597" t="s">
        <v>10653</v>
      </c>
    </row>
    <row r="598" spans="1:12" x14ac:dyDescent="0.25">
      <c r="A598">
        <v>711</v>
      </c>
      <c r="B598" s="12">
        <v>711</v>
      </c>
      <c r="C598" t="s">
        <v>1090</v>
      </c>
      <c r="D598" s="12">
        <v>65</v>
      </c>
      <c r="E598">
        <v>90</v>
      </c>
      <c r="F598" s="12">
        <v>122</v>
      </c>
      <c r="G598">
        <v>58</v>
      </c>
      <c r="H598" s="12">
        <v>75</v>
      </c>
      <c r="I598">
        <v>84</v>
      </c>
      <c r="J598" s="12">
        <v>494</v>
      </c>
      <c r="K598">
        <v>82.33</v>
      </c>
      <c r="L598" t="s">
        <v>10653</v>
      </c>
    </row>
    <row r="599" spans="1:12" x14ac:dyDescent="0.25">
      <c r="A599">
        <v>711</v>
      </c>
      <c r="B599" s="12">
        <v>711</v>
      </c>
      <c r="C599" t="s">
        <v>1091</v>
      </c>
      <c r="D599" s="12">
        <v>75</v>
      </c>
      <c r="E599">
        <v>95</v>
      </c>
      <c r="F599" s="12">
        <v>122</v>
      </c>
      <c r="G599">
        <v>58</v>
      </c>
      <c r="H599" s="12">
        <v>75</v>
      </c>
      <c r="I599">
        <v>69</v>
      </c>
      <c r="J599" s="12">
        <v>494</v>
      </c>
      <c r="K599">
        <v>82.33</v>
      </c>
      <c r="L599" t="s">
        <v>10653</v>
      </c>
    </row>
    <row r="600" spans="1:12" x14ac:dyDescent="0.25">
      <c r="A600">
        <v>711</v>
      </c>
      <c r="B600" s="12">
        <v>711</v>
      </c>
      <c r="C600" t="s">
        <v>1092</v>
      </c>
      <c r="D600" s="12">
        <v>85</v>
      </c>
      <c r="E600">
        <v>100</v>
      </c>
      <c r="F600" s="12">
        <v>122</v>
      </c>
      <c r="G600">
        <v>58</v>
      </c>
      <c r="H600" s="12">
        <v>75</v>
      </c>
      <c r="I600">
        <v>54</v>
      </c>
      <c r="J600" s="12">
        <v>494</v>
      </c>
      <c r="K600">
        <v>82.33</v>
      </c>
      <c r="L600" t="s">
        <v>10653</v>
      </c>
    </row>
    <row r="601" spans="1:12" x14ac:dyDescent="0.25">
      <c r="A601">
        <v>76</v>
      </c>
      <c r="B601" s="12">
        <v>76</v>
      </c>
      <c r="C601" t="s">
        <v>383</v>
      </c>
      <c r="D601" s="12">
        <v>80</v>
      </c>
      <c r="E601">
        <v>120</v>
      </c>
      <c r="F601" s="12">
        <v>130</v>
      </c>
      <c r="G601">
        <v>55</v>
      </c>
      <c r="H601" s="12">
        <v>65</v>
      </c>
      <c r="I601">
        <v>45</v>
      </c>
      <c r="J601" s="12">
        <v>495</v>
      </c>
      <c r="K601">
        <v>82.5</v>
      </c>
      <c r="L601" t="s">
        <v>10684</v>
      </c>
    </row>
    <row r="602" spans="1:12" x14ac:dyDescent="0.25">
      <c r="A602">
        <v>126</v>
      </c>
      <c r="B602" s="12">
        <v>126</v>
      </c>
      <c r="C602" t="s">
        <v>441</v>
      </c>
      <c r="D602" s="12">
        <v>65</v>
      </c>
      <c r="E602">
        <v>95</v>
      </c>
      <c r="F602" s="12">
        <v>57</v>
      </c>
      <c r="G602">
        <v>100</v>
      </c>
      <c r="H602" s="12">
        <v>85</v>
      </c>
      <c r="I602">
        <v>93</v>
      </c>
      <c r="J602" s="12">
        <v>495</v>
      </c>
      <c r="K602">
        <v>82.5</v>
      </c>
      <c r="L602" t="s">
        <v>10668</v>
      </c>
    </row>
    <row r="603" spans="1:12" x14ac:dyDescent="0.25">
      <c r="A603">
        <v>139</v>
      </c>
      <c r="B603" s="12">
        <v>139</v>
      </c>
      <c r="C603" t="s">
        <v>456</v>
      </c>
      <c r="D603" s="12">
        <v>70</v>
      </c>
      <c r="E603">
        <v>60</v>
      </c>
      <c r="F603" s="12">
        <v>125</v>
      </c>
      <c r="G603">
        <v>115</v>
      </c>
      <c r="H603" s="12">
        <v>70</v>
      </c>
      <c r="I603">
        <v>55</v>
      </c>
      <c r="J603" s="12">
        <v>495</v>
      </c>
      <c r="K603">
        <v>82.5</v>
      </c>
      <c r="L603" t="s">
        <v>10662</v>
      </c>
    </row>
    <row r="604" spans="1:12" x14ac:dyDescent="0.25">
      <c r="A604">
        <v>141</v>
      </c>
      <c r="B604" s="12">
        <v>141</v>
      </c>
      <c r="C604" t="s">
        <v>458</v>
      </c>
      <c r="D604" s="12">
        <v>60</v>
      </c>
      <c r="E604">
        <v>115</v>
      </c>
      <c r="F604" s="12">
        <v>105</v>
      </c>
      <c r="G604">
        <v>65</v>
      </c>
      <c r="H604" s="12">
        <v>70</v>
      </c>
      <c r="I604">
        <v>80</v>
      </c>
      <c r="J604" s="12">
        <v>495</v>
      </c>
      <c r="K604">
        <v>82.5</v>
      </c>
      <c r="L604" t="s">
        <v>10662</v>
      </c>
    </row>
    <row r="605" spans="1:12" x14ac:dyDescent="0.25">
      <c r="A605">
        <v>346</v>
      </c>
      <c r="B605" s="12">
        <v>346</v>
      </c>
      <c r="C605" t="s">
        <v>684</v>
      </c>
      <c r="D605" s="12">
        <v>86</v>
      </c>
      <c r="E605">
        <v>81</v>
      </c>
      <c r="F605" s="12">
        <v>97</v>
      </c>
      <c r="G605">
        <v>81</v>
      </c>
      <c r="H605" s="12">
        <v>107</v>
      </c>
      <c r="I605">
        <v>43</v>
      </c>
      <c r="J605" s="12">
        <v>495</v>
      </c>
      <c r="K605">
        <v>82.5</v>
      </c>
      <c r="L605" t="s">
        <v>10662</v>
      </c>
    </row>
    <row r="606" spans="1:12" x14ac:dyDescent="0.25">
      <c r="A606">
        <v>348</v>
      </c>
      <c r="B606" s="12">
        <v>348</v>
      </c>
      <c r="C606" t="s">
        <v>686</v>
      </c>
      <c r="D606" s="12">
        <v>75</v>
      </c>
      <c r="E606">
        <v>125</v>
      </c>
      <c r="F606" s="12">
        <v>100</v>
      </c>
      <c r="G606">
        <v>70</v>
      </c>
      <c r="H606" s="12">
        <v>80</v>
      </c>
      <c r="I606">
        <v>45</v>
      </c>
      <c r="J606" s="12">
        <v>495</v>
      </c>
      <c r="K606">
        <v>82.5</v>
      </c>
      <c r="L606" t="s">
        <v>10662</v>
      </c>
    </row>
    <row r="607" spans="1:12" x14ac:dyDescent="0.25">
      <c r="A607">
        <v>409</v>
      </c>
      <c r="B607" s="12">
        <v>409</v>
      </c>
      <c r="C607" t="s">
        <v>760</v>
      </c>
      <c r="D607" s="12">
        <v>97</v>
      </c>
      <c r="E607">
        <v>165</v>
      </c>
      <c r="F607" s="12">
        <v>60</v>
      </c>
      <c r="G607">
        <v>65</v>
      </c>
      <c r="H607" s="12">
        <v>50</v>
      </c>
      <c r="I607">
        <v>58</v>
      </c>
      <c r="J607" s="12">
        <v>495</v>
      </c>
      <c r="K607">
        <v>82.5</v>
      </c>
      <c r="L607" t="s">
        <v>10662</v>
      </c>
    </row>
    <row r="608" spans="1:12" x14ac:dyDescent="0.25">
      <c r="A608">
        <v>411</v>
      </c>
      <c r="B608" s="12">
        <v>411</v>
      </c>
      <c r="C608" t="s">
        <v>762</v>
      </c>
      <c r="D608" s="12">
        <v>60</v>
      </c>
      <c r="E608">
        <v>52</v>
      </c>
      <c r="F608" s="12">
        <v>168</v>
      </c>
      <c r="G608">
        <v>47</v>
      </c>
      <c r="H608" s="12">
        <v>138</v>
      </c>
      <c r="I608">
        <v>30</v>
      </c>
      <c r="J608" s="12">
        <v>495</v>
      </c>
      <c r="K608">
        <v>82.5</v>
      </c>
      <c r="L608" t="s">
        <v>10662</v>
      </c>
    </row>
    <row r="609" spans="1:12" x14ac:dyDescent="0.25">
      <c r="A609">
        <v>419</v>
      </c>
      <c r="B609" s="12">
        <v>419</v>
      </c>
      <c r="C609" t="s">
        <v>772</v>
      </c>
      <c r="D609" s="12">
        <v>85</v>
      </c>
      <c r="E609">
        <v>105</v>
      </c>
      <c r="F609" s="12">
        <v>55</v>
      </c>
      <c r="G609">
        <v>85</v>
      </c>
      <c r="H609" s="12">
        <v>50</v>
      </c>
      <c r="I609">
        <v>115</v>
      </c>
      <c r="J609" s="12">
        <v>495</v>
      </c>
      <c r="K609">
        <v>82.5</v>
      </c>
      <c r="L609" t="s">
        <v>2025</v>
      </c>
    </row>
    <row r="610" spans="1:12" x14ac:dyDescent="0.25">
      <c r="A610">
        <v>429</v>
      </c>
      <c r="B610" s="12">
        <v>429</v>
      </c>
      <c r="C610" t="s">
        <v>783</v>
      </c>
      <c r="D610" s="12">
        <v>60</v>
      </c>
      <c r="E610">
        <v>60</v>
      </c>
      <c r="F610" s="12">
        <v>60</v>
      </c>
      <c r="G610">
        <v>105</v>
      </c>
      <c r="H610" s="12">
        <v>105</v>
      </c>
      <c r="I610">
        <v>105</v>
      </c>
      <c r="J610" s="12">
        <v>495</v>
      </c>
      <c r="K610">
        <v>82.5</v>
      </c>
      <c r="L610" t="s">
        <v>10653</v>
      </c>
    </row>
    <row r="611" spans="1:12" x14ac:dyDescent="0.25">
      <c r="A611">
        <v>565</v>
      </c>
      <c r="B611" s="12">
        <v>565</v>
      </c>
      <c r="C611" t="s">
        <v>932</v>
      </c>
      <c r="D611" s="12">
        <v>74</v>
      </c>
      <c r="E611">
        <v>108</v>
      </c>
      <c r="F611" s="12">
        <v>133</v>
      </c>
      <c r="G611">
        <v>83</v>
      </c>
      <c r="H611" s="12">
        <v>65</v>
      </c>
      <c r="I611">
        <v>32</v>
      </c>
      <c r="J611" s="12">
        <v>495</v>
      </c>
      <c r="K611">
        <v>82.5</v>
      </c>
      <c r="L611" t="s">
        <v>10662</v>
      </c>
    </row>
    <row r="612" spans="1:12" x14ac:dyDescent="0.25">
      <c r="A612">
        <v>589</v>
      </c>
      <c r="B612" s="12">
        <v>589</v>
      </c>
      <c r="C612" t="s">
        <v>956</v>
      </c>
      <c r="D612" s="12">
        <v>70</v>
      </c>
      <c r="E612">
        <v>135</v>
      </c>
      <c r="F612" s="12">
        <v>105</v>
      </c>
      <c r="G612">
        <v>60</v>
      </c>
      <c r="H612" s="12">
        <v>105</v>
      </c>
      <c r="I612">
        <v>20</v>
      </c>
      <c r="J612" s="12">
        <v>495</v>
      </c>
      <c r="K612">
        <v>82.5</v>
      </c>
      <c r="L612" t="s">
        <v>10664</v>
      </c>
    </row>
    <row r="613" spans="1:12" x14ac:dyDescent="0.25">
      <c r="A613">
        <v>617</v>
      </c>
      <c r="B613" s="12">
        <v>617</v>
      </c>
      <c r="C613" t="s">
        <v>984</v>
      </c>
      <c r="D613" s="12">
        <v>80</v>
      </c>
      <c r="E613">
        <v>70</v>
      </c>
      <c r="F613" s="12">
        <v>40</v>
      </c>
      <c r="G613">
        <v>100</v>
      </c>
      <c r="H613" s="12">
        <v>60</v>
      </c>
      <c r="I613">
        <v>145</v>
      </c>
      <c r="J613" s="12">
        <v>495</v>
      </c>
      <c r="K613">
        <v>82.5</v>
      </c>
      <c r="L613" t="s">
        <v>10664</v>
      </c>
    </row>
    <row r="614" spans="1:12" x14ac:dyDescent="0.25">
      <c r="A614">
        <v>675</v>
      </c>
      <c r="B614" s="12">
        <v>675</v>
      </c>
      <c r="C614" t="s">
        <v>1049</v>
      </c>
      <c r="D614" s="12">
        <v>95</v>
      </c>
      <c r="E614">
        <v>124</v>
      </c>
      <c r="F614" s="12">
        <v>78</v>
      </c>
      <c r="G614">
        <v>69</v>
      </c>
      <c r="H614" s="12">
        <v>71</v>
      </c>
      <c r="I614">
        <v>58</v>
      </c>
      <c r="J614" s="12">
        <v>495</v>
      </c>
      <c r="K614">
        <v>82.5</v>
      </c>
      <c r="L614" t="s">
        <v>10666</v>
      </c>
    </row>
    <row r="615" spans="1:12" x14ac:dyDescent="0.25">
      <c r="A615">
        <v>748</v>
      </c>
      <c r="B615" s="12">
        <v>748</v>
      </c>
      <c r="C615" t="s">
        <v>1136</v>
      </c>
      <c r="D615" s="12">
        <v>50</v>
      </c>
      <c r="E615">
        <v>63</v>
      </c>
      <c r="F615" s="12">
        <v>152</v>
      </c>
      <c r="G615">
        <v>53</v>
      </c>
      <c r="H615" s="12">
        <v>142</v>
      </c>
      <c r="I615">
        <v>35</v>
      </c>
      <c r="J615" s="12">
        <v>495</v>
      </c>
      <c r="K615">
        <v>82.5</v>
      </c>
      <c r="L615" t="s">
        <v>10614</v>
      </c>
    </row>
    <row r="616" spans="1:12" x14ac:dyDescent="0.25">
      <c r="A616">
        <v>15</v>
      </c>
      <c r="B616" s="12" t="s">
        <v>1204</v>
      </c>
      <c r="C616" t="s">
        <v>307</v>
      </c>
      <c r="D616" s="12">
        <v>65</v>
      </c>
      <c r="E616">
        <v>150</v>
      </c>
      <c r="F616" s="12">
        <v>40</v>
      </c>
      <c r="G616">
        <v>15</v>
      </c>
      <c r="H616" s="12">
        <v>80</v>
      </c>
      <c r="I616">
        <v>145</v>
      </c>
      <c r="J616" s="12">
        <v>495</v>
      </c>
      <c r="K616">
        <v>82.5</v>
      </c>
      <c r="L616" t="s">
        <v>117</v>
      </c>
    </row>
    <row r="617" spans="1:12" x14ac:dyDescent="0.25">
      <c r="A617">
        <v>76</v>
      </c>
      <c r="B617" s="12" t="s">
        <v>1220</v>
      </c>
      <c r="C617" t="s">
        <v>384</v>
      </c>
      <c r="D617" s="12">
        <v>80</v>
      </c>
      <c r="E617">
        <v>120</v>
      </c>
      <c r="F617" s="12">
        <v>130</v>
      </c>
      <c r="G617">
        <v>55</v>
      </c>
      <c r="H617" s="12">
        <v>65</v>
      </c>
      <c r="I617">
        <v>45</v>
      </c>
      <c r="J617" s="12">
        <v>495</v>
      </c>
      <c r="K617">
        <v>82.5</v>
      </c>
      <c r="L617" t="s">
        <v>10684</v>
      </c>
    </row>
    <row r="618" spans="1:12" x14ac:dyDescent="0.25">
      <c r="A618">
        <v>523</v>
      </c>
      <c r="B618" s="12">
        <v>523</v>
      </c>
      <c r="C618" t="s">
        <v>888</v>
      </c>
      <c r="D618" s="12">
        <v>75</v>
      </c>
      <c r="E618">
        <v>100</v>
      </c>
      <c r="F618" s="12">
        <v>63</v>
      </c>
      <c r="G618">
        <v>80</v>
      </c>
      <c r="H618" s="12">
        <v>63</v>
      </c>
      <c r="I618">
        <v>116</v>
      </c>
      <c r="J618" s="12">
        <v>497</v>
      </c>
      <c r="K618">
        <v>82.83</v>
      </c>
      <c r="L618" t="s">
        <v>10657</v>
      </c>
    </row>
    <row r="619" spans="1:12" x14ac:dyDescent="0.25">
      <c r="A619">
        <v>426</v>
      </c>
      <c r="B619" s="12">
        <v>426</v>
      </c>
      <c r="C619" t="s">
        <v>779</v>
      </c>
      <c r="D619" s="12">
        <v>150</v>
      </c>
      <c r="E619">
        <v>80</v>
      </c>
      <c r="F619" s="12">
        <v>44</v>
      </c>
      <c r="G619">
        <v>90</v>
      </c>
      <c r="H619" s="12">
        <v>54</v>
      </c>
      <c r="I619">
        <v>80</v>
      </c>
      <c r="J619" s="12">
        <v>498</v>
      </c>
      <c r="K619">
        <v>83</v>
      </c>
      <c r="L619" t="s">
        <v>10653</v>
      </c>
    </row>
    <row r="620" spans="1:12" x14ac:dyDescent="0.25">
      <c r="A620">
        <v>512</v>
      </c>
      <c r="B620" s="12">
        <v>512</v>
      </c>
      <c r="C620" t="s">
        <v>877</v>
      </c>
      <c r="D620" s="12">
        <v>75</v>
      </c>
      <c r="E620">
        <v>98</v>
      </c>
      <c r="F620" s="12">
        <v>63</v>
      </c>
      <c r="G620">
        <v>98</v>
      </c>
      <c r="H620" s="12">
        <v>63</v>
      </c>
      <c r="I620">
        <v>101</v>
      </c>
      <c r="J620" s="12">
        <v>498</v>
      </c>
      <c r="K620">
        <v>83</v>
      </c>
      <c r="L620" t="s">
        <v>10643</v>
      </c>
    </row>
    <row r="621" spans="1:12" x14ac:dyDescent="0.25">
      <c r="A621">
        <v>514</v>
      </c>
      <c r="B621" s="12">
        <v>514</v>
      </c>
      <c r="C621" t="s">
        <v>879</v>
      </c>
      <c r="D621" s="12">
        <v>75</v>
      </c>
      <c r="E621">
        <v>98</v>
      </c>
      <c r="F621" s="12">
        <v>63</v>
      </c>
      <c r="G621">
        <v>98</v>
      </c>
      <c r="H621" s="12">
        <v>63</v>
      </c>
      <c r="I621">
        <v>101</v>
      </c>
      <c r="J621" s="12">
        <v>498</v>
      </c>
      <c r="K621">
        <v>83</v>
      </c>
      <c r="L621" t="s">
        <v>10678</v>
      </c>
    </row>
    <row r="622" spans="1:12" x14ac:dyDescent="0.25">
      <c r="A622">
        <v>516</v>
      </c>
      <c r="B622" s="12">
        <v>516</v>
      </c>
      <c r="C622" t="s">
        <v>881</v>
      </c>
      <c r="D622" s="12">
        <v>75</v>
      </c>
      <c r="E622">
        <v>98</v>
      </c>
      <c r="F622" s="12">
        <v>63</v>
      </c>
      <c r="G622">
        <v>98</v>
      </c>
      <c r="H622" s="12">
        <v>63</v>
      </c>
      <c r="I622">
        <v>101</v>
      </c>
      <c r="J622" s="12">
        <v>498</v>
      </c>
      <c r="K622">
        <v>83</v>
      </c>
      <c r="L622" t="s">
        <v>2025</v>
      </c>
    </row>
    <row r="623" spans="1:12" x14ac:dyDescent="0.25">
      <c r="A623">
        <v>663</v>
      </c>
      <c r="B623" s="12">
        <v>663</v>
      </c>
      <c r="C623" t="s">
        <v>1037</v>
      </c>
      <c r="D623" s="12">
        <v>78</v>
      </c>
      <c r="E623">
        <v>81</v>
      </c>
      <c r="F623" s="12">
        <v>71</v>
      </c>
      <c r="G623">
        <v>74</v>
      </c>
      <c r="H623" s="12">
        <v>69</v>
      </c>
      <c r="I623">
        <v>126</v>
      </c>
      <c r="J623" s="12">
        <v>499</v>
      </c>
      <c r="K623">
        <v>83.17</v>
      </c>
      <c r="L623" t="s">
        <v>10612</v>
      </c>
    </row>
    <row r="624" spans="1:12" x14ac:dyDescent="0.25">
      <c r="A624">
        <v>55</v>
      </c>
      <c r="B624" s="12">
        <v>55</v>
      </c>
      <c r="C624" t="s">
        <v>359</v>
      </c>
      <c r="D624" s="12">
        <v>80</v>
      </c>
      <c r="E624">
        <v>82</v>
      </c>
      <c r="F624" s="12">
        <v>78</v>
      </c>
      <c r="G624">
        <v>95</v>
      </c>
      <c r="H624" s="12">
        <v>80</v>
      </c>
      <c r="I624">
        <v>85</v>
      </c>
      <c r="J624" s="12">
        <v>500</v>
      </c>
      <c r="K624">
        <v>83.33</v>
      </c>
      <c r="L624" t="s">
        <v>2025</v>
      </c>
    </row>
    <row r="625" spans="1:12" x14ac:dyDescent="0.25">
      <c r="A625">
        <v>65</v>
      </c>
      <c r="B625" s="12">
        <v>65</v>
      </c>
      <c r="C625" t="s">
        <v>369</v>
      </c>
      <c r="D625" s="12">
        <v>55</v>
      </c>
      <c r="E625">
        <v>50</v>
      </c>
      <c r="F625" s="12">
        <v>45</v>
      </c>
      <c r="G625">
        <v>135</v>
      </c>
      <c r="H625" s="12">
        <v>95</v>
      </c>
      <c r="I625">
        <v>120</v>
      </c>
      <c r="J625" s="12">
        <v>500</v>
      </c>
      <c r="K625">
        <v>83.33</v>
      </c>
      <c r="L625" t="s">
        <v>10685</v>
      </c>
    </row>
    <row r="626" spans="1:12" x14ac:dyDescent="0.25">
      <c r="A626">
        <v>78</v>
      </c>
      <c r="B626" s="12">
        <v>78</v>
      </c>
      <c r="C626" t="s">
        <v>386</v>
      </c>
      <c r="D626" s="12">
        <v>65</v>
      </c>
      <c r="E626">
        <v>100</v>
      </c>
      <c r="F626" s="12">
        <v>70</v>
      </c>
      <c r="G626">
        <v>80</v>
      </c>
      <c r="H626" s="12">
        <v>80</v>
      </c>
      <c r="I626">
        <v>105</v>
      </c>
      <c r="J626" s="12">
        <v>500</v>
      </c>
      <c r="K626">
        <v>83.33</v>
      </c>
      <c r="L626" t="s">
        <v>10678</v>
      </c>
    </row>
    <row r="627" spans="1:12" x14ac:dyDescent="0.25">
      <c r="A627">
        <v>89</v>
      </c>
      <c r="B627" s="12">
        <v>89</v>
      </c>
      <c r="C627" t="s">
        <v>399</v>
      </c>
      <c r="D627" s="12">
        <v>105</v>
      </c>
      <c r="E627">
        <v>105</v>
      </c>
      <c r="F627" s="12">
        <v>75</v>
      </c>
      <c r="G627">
        <v>65</v>
      </c>
      <c r="H627" s="12">
        <v>100</v>
      </c>
      <c r="I627">
        <v>50</v>
      </c>
      <c r="J627" s="12">
        <v>500</v>
      </c>
      <c r="K627">
        <v>83.33</v>
      </c>
      <c r="L627" t="s">
        <v>10614</v>
      </c>
    </row>
    <row r="628" spans="1:12" x14ac:dyDescent="0.25">
      <c r="A628">
        <v>94</v>
      </c>
      <c r="B628" s="12">
        <v>94</v>
      </c>
      <c r="C628" t="s">
        <v>405</v>
      </c>
      <c r="D628" s="12">
        <v>60</v>
      </c>
      <c r="E628">
        <v>65</v>
      </c>
      <c r="F628" s="12">
        <v>60</v>
      </c>
      <c r="G628">
        <v>130</v>
      </c>
      <c r="H628" s="12">
        <v>75</v>
      </c>
      <c r="I628">
        <v>110</v>
      </c>
      <c r="J628" s="12">
        <v>500</v>
      </c>
      <c r="K628">
        <v>83.33</v>
      </c>
      <c r="L628" t="s">
        <v>10654</v>
      </c>
    </row>
    <row r="629" spans="1:12" x14ac:dyDescent="0.25">
      <c r="A629">
        <v>123</v>
      </c>
      <c r="B629" s="12">
        <v>123</v>
      </c>
      <c r="C629" t="s">
        <v>438</v>
      </c>
      <c r="D629" s="12">
        <v>70</v>
      </c>
      <c r="E629">
        <v>110</v>
      </c>
      <c r="F629" s="12">
        <v>80</v>
      </c>
      <c r="G629">
        <v>55</v>
      </c>
      <c r="H629" s="12">
        <v>80</v>
      </c>
      <c r="I629">
        <v>105</v>
      </c>
      <c r="J629" s="12">
        <v>500</v>
      </c>
      <c r="K629">
        <v>83.33</v>
      </c>
      <c r="L629" t="s">
        <v>10632</v>
      </c>
    </row>
    <row r="630" spans="1:12" x14ac:dyDescent="0.25">
      <c r="A630">
        <v>127</v>
      </c>
      <c r="B630" s="12">
        <v>127</v>
      </c>
      <c r="C630" t="s">
        <v>442</v>
      </c>
      <c r="D630" s="12">
        <v>65</v>
      </c>
      <c r="E630">
        <v>125</v>
      </c>
      <c r="F630" s="12">
        <v>100</v>
      </c>
      <c r="G630">
        <v>55</v>
      </c>
      <c r="H630" s="12">
        <v>70</v>
      </c>
      <c r="I630">
        <v>85</v>
      </c>
      <c r="J630" s="12">
        <v>500</v>
      </c>
      <c r="K630">
        <v>83.33</v>
      </c>
      <c r="L630" t="s">
        <v>10650</v>
      </c>
    </row>
    <row r="631" spans="1:12" x14ac:dyDescent="0.25">
      <c r="A631">
        <v>186</v>
      </c>
      <c r="B631" s="12">
        <v>186</v>
      </c>
      <c r="C631" t="s">
        <v>507</v>
      </c>
      <c r="D631" s="12">
        <v>90</v>
      </c>
      <c r="E631">
        <v>75</v>
      </c>
      <c r="F631" s="12">
        <v>75</v>
      </c>
      <c r="G631">
        <v>90</v>
      </c>
      <c r="H631" s="12">
        <v>100</v>
      </c>
      <c r="I631">
        <v>70</v>
      </c>
      <c r="J631" s="12">
        <v>500</v>
      </c>
      <c r="K631">
        <v>83.33</v>
      </c>
      <c r="L631" t="s">
        <v>2021</v>
      </c>
    </row>
    <row r="632" spans="1:12" x14ac:dyDescent="0.25">
      <c r="A632">
        <v>212</v>
      </c>
      <c r="B632" s="12">
        <v>212</v>
      </c>
      <c r="C632" t="s">
        <v>534</v>
      </c>
      <c r="D632" s="12">
        <v>70</v>
      </c>
      <c r="E632">
        <v>130</v>
      </c>
      <c r="F632" s="12">
        <v>100</v>
      </c>
      <c r="G632">
        <v>55</v>
      </c>
      <c r="H632" s="12">
        <v>80</v>
      </c>
      <c r="I632">
        <v>65</v>
      </c>
      <c r="J632" s="12">
        <v>500</v>
      </c>
      <c r="K632">
        <v>83.33</v>
      </c>
      <c r="L632" t="s">
        <v>10664</v>
      </c>
    </row>
    <row r="633" spans="1:12" x14ac:dyDescent="0.25">
      <c r="A633">
        <v>214</v>
      </c>
      <c r="B633" s="12">
        <v>214</v>
      </c>
      <c r="C633" t="s">
        <v>537</v>
      </c>
      <c r="D633" s="12">
        <v>80</v>
      </c>
      <c r="E633">
        <v>125</v>
      </c>
      <c r="F633" s="12">
        <v>75</v>
      </c>
      <c r="G633">
        <v>40</v>
      </c>
      <c r="H633" s="12">
        <v>95</v>
      </c>
      <c r="I633">
        <v>85</v>
      </c>
      <c r="J633" s="12">
        <v>500</v>
      </c>
      <c r="K633">
        <v>83.33</v>
      </c>
      <c r="L633" t="s">
        <v>10650</v>
      </c>
    </row>
    <row r="634" spans="1:12" x14ac:dyDescent="0.25">
      <c r="A634">
        <v>217</v>
      </c>
      <c r="B634" s="12">
        <v>217</v>
      </c>
      <c r="C634" t="s">
        <v>541</v>
      </c>
      <c r="D634" s="12">
        <v>90</v>
      </c>
      <c r="E634">
        <v>130</v>
      </c>
      <c r="F634" s="12">
        <v>75</v>
      </c>
      <c r="G634">
        <v>75</v>
      </c>
      <c r="H634" s="12">
        <v>75</v>
      </c>
      <c r="I634">
        <v>55</v>
      </c>
      <c r="J634" s="12">
        <v>500</v>
      </c>
      <c r="K634">
        <v>83.33</v>
      </c>
      <c r="L634" t="s">
        <v>10656</v>
      </c>
    </row>
    <row r="635" spans="1:12" x14ac:dyDescent="0.25">
      <c r="A635">
        <v>229</v>
      </c>
      <c r="B635" s="12">
        <v>229</v>
      </c>
      <c r="C635" t="s">
        <v>553</v>
      </c>
      <c r="D635" s="12">
        <v>75</v>
      </c>
      <c r="E635">
        <v>90</v>
      </c>
      <c r="F635" s="12">
        <v>50</v>
      </c>
      <c r="G635">
        <v>110</v>
      </c>
      <c r="H635" s="12">
        <v>80</v>
      </c>
      <c r="I635">
        <v>95</v>
      </c>
      <c r="J635" s="12">
        <v>500</v>
      </c>
      <c r="K635">
        <v>83.33</v>
      </c>
      <c r="L635" t="s">
        <v>10680</v>
      </c>
    </row>
    <row r="636" spans="1:12" x14ac:dyDescent="0.25">
      <c r="A636">
        <v>232</v>
      </c>
      <c r="B636" s="12">
        <v>232</v>
      </c>
      <c r="C636" t="s">
        <v>557</v>
      </c>
      <c r="D636" s="12">
        <v>90</v>
      </c>
      <c r="E636">
        <v>120</v>
      </c>
      <c r="F636" s="12">
        <v>120</v>
      </c>
      <c r="G636">
        <v>60</v>
      </c>
      <c r="H636" s="12">
        <v>60</v>
      </c>
      <c r="I636">
        <v>50</v>
      </c>
      <c r="J636" s="12">
        <v>500</v>
      </c>
      <c r="K636">
        <v>83.33</v>
      </c>
      <c r="L636" t="s">
        <v>10676</v>
      </c>
    </row>
    <row r="637" spans="1:12" x14ac:dyDescent="0.25">
      <c r="A637">
        <v>321</v>
      </c>
      <c r="B637" s="12">
        <v>321</v>
      </c>
      <c r="C637" t="s">
        <v>657</v>
      </c>
      <c r="D637" s="12">
        <v>170</v>
      </c>
      <c r="E637">
        <v>90</v>
      </c>
      <c r="F637" s="12">
        <v>45</v>
      </c>
      <c r="G637">
        <v>90</v>
      </c>
      <c r="H637" s="12">
        <v>45</v>
      </c>
      <c r="I637">
        <v>60</v>
      </c>
      <c r="J637" s="12">
        <v>500</v>
      </c>
      <c r="K637">
        <v>83.33</v>
      </c>
      <c r="L637" t="s">
        <v>2025</v>
      </c>
    </row>
    <row r="638" spans="1:12" x14ac:dyDescent="0.25">
      <c r="A638">
        <v>344</v>
      </c>
      <c r="B638" s="12">
        <v>344</v>
      </c>
      <c r="C638" t="s">
        <v>682</v>
      </c>
      <c r="D638" s="12">
        <v>60</v>
      </c>
      <c r="E638">
        <v>70</v>
      </c>
      <c r="F638" s="12">
        <v>105</v>
      </c>
      <c r="G638">
        <v>70</v>
      </c>
      <c r="H638" s="12">
        <v>120</v>
      </c>
      <c r="I638">
        <v>75</v>
      </c>
      <c r="J638" s="12">
        <v>500</v>
      </c>
      <c r="K638">
        <v>83.33</v>
      </c>
      <c r="L638" t="s">
        <v>10676</v>
      </c>
    </row>
    <row r="639" spans="1:12" x14ac:dyDescent="0.25">
      <c r="A639">
        <v>437</v>
      </c>
      <c r="B639" s="12">
        <v>437</v>
      </c>
      <c r="C639" t="s">
        <v>791</v>
      </c>
      <c r="D639" s="12">
        <v>67</v>
      </c>
      <c r="E639">
        <v>89</v>
      </c>
      <c r="F639" s="12">
        <v>116</v>
      </c>
      <c r="G639">
        <v>79</v>
      </c>
      <c r="H639" s="12">
        <v>116</v>
      </c>
      <c r="I639">
        <v>33</v>
      </c>
      <c r="J639" s="12">
        <v>500</v>
      </c>
      <c r="K639">
        <v>83.33</v>
      </c>
      <c r="L639" t="s">
        <v>10679</v>
      </c>
    </row>
    <row r="640" spans="1:12" x14ac:dyDescent="0.25">
      <c r="A640">
        <v>452</v>
      </c>
      <c r="B640" s="12">
        <v>452</v>
      </c>
      <c r="C640" t="s">
        <v>808</v>
      </c>
      <c r="D640" s="12">
        <v>70</v>
      </c>
      <c r="E640">
        <v>90</v>
      </c>
      <c r="F640" s="12">
        <v>110</v>
      </c>
      <c r="G640">
        <v>60</v>
      </c>
      <c r="H640" s="12">
        <v>75</v>
      </c>
      <c r="I640">
        <v>95</v>
      </c>
      <c r="J640" s="12">
        <v>500</v>
      </c>
      <c r="K640">
        <v>83.33</v>
      </c>
      <c r="L640" t="s">
        <v>10614</v>
      </c>
    </row>
    <row r="641" spans="1:12" x14ac:dyDescent="0.25">
      <c r="A641">
        <v>508</v>
      </c>
      <c r="B641" s="12">
        <v>508</v>
      </c>
      <c r="C641" t="s">
        <v>873</v>
      </c>
      <c r="D641" s="12">
        <v>85</v>
      </c>
      <c r="E641">
        <v>110</v>
      </c>
      <c r="F641" s="12">
        <v>90</v>
      </c>
      <c r="G641">
        <v>45</v>
      </c>
      <c r="H641" s="12">
        <v>90</v>
      </c>
      <c r="I641">
        <v>80</v>
      </c>
      <c r="J641" s="12">
        <v>500</v>
      </c>
      <c r="K641">
        <v>83.33</v>
      </c>
      <c r="L641" t="s">
        <v>10687</v>
      </c>
    </row>
    <row r="642" spans="1:12" x14ac:dyDescent="0.25">
      <c r="A642">
        <v>542</v>
      </c>
      <c r="B642" s="12">
        <v>542</v>
      </c>
      <c r="C642" t="s">
        <v>908</v>
      </c>
      <c r="D642" s="12">
        <v>75</v>
      </c>
      <c r="E642">
        <v>103</v>
      </c>
      <c r="F642" s="12">
        <v>80</v>
      </c>
      <c r="G642">
        <v>70</v>
      </c>
      <c r="H642" s="12">
        <v>80</v>
      </c>
      <c r="I642">
        <v>92</v>
      </c>
      <c r="J642" s="12">
        <v>500</v>
      </c>
      <c r="K642">
        <v>83.33</v>
      </c>
      <c r="L642" t="s">
        <v>10609</v>
      </c>
    </row>
    <row r="643" spans="1:12" x14ac:dyDescent="0.25">
      <c r="A643">
        <v>689</v>
      </c>
      <c r="B643" s="12">
        <v>689</v>
      </c>
      <c r="C643" t="s">
        <v>1064</v>
      </c>
      <c r="D643" s="12">
        <v>72</v>
      </c>
      <c r="E643">
        <v>105</v>
      </c>
      <c r="F643" s="12">
        <v>115</v>
      </c>
      <c r="G643">
        <v>54</v>
      </c>
      <c r="H643" s="12">
        <v>86</v>
      </c>
      <c r="I643">
        <v>68</v>
      </c>
      <c r="J643" s="12">
        <v>500</v>
      </c>
      <c r="K643">
        <v>83.33</v>
      </c>
      <c r="L643" t="s">
        <v>2025</v>
      </c>
    </row>
    <row r="644" spans="1:12" x14ac:dyDescent="0.25">
      <c r="A644">
        <v>693</v>
      </c>
      <c r="B644" s="12">
        <v>693</v>
      </c>
      <c r="C644" t="s">
        <v>1068</v>
      </c>
      <c r="D644" s="12">
        <v>71</v>
      </c>
      <c r="E644">
        <v>73</v>
      </c>
      <c r="F644" s="12">
        <v>88</v>
      </c>
      <c r="G644">
        <v>120</v>
      </c>
      <c r="H644" s="12">
        <v>89</v>
      </c>
      <c r="I644">
        <v>59</v>
      </c>
      <c r="J644" s="12">
        <v>500</v>
      </c>
      <c r="K644">
        <v>83.33</v>
      </c>
      <c r="L644" t="s">
        <v>2025</v>
      </c>
    </row>
    <row r="645" spans="1:12" x14ac:dyDescent="0.25">
      <c r="A645">
        <v>701</v>
      </c>
      <c r="B645" s="12">
        <v>701</v>
      </c>
      <c r="C645" t="s">
        <v>1076</v>
      </c>
      <c r="D645" s="12">
        <v>78</v>
      </c>
      <c r="E645">
        <v>92</v>
      </c>
      <c r="F645" s="12">
        <v>75</v>
      </c>
      <c r="G645">
        <v>74</v>
      </c>
      <c r="H645" s="12">
        <v>63</v>
      </c>
      <c r="I645">
        <v>118</v>
      </c>
      <c r="J645" s="12">
        <v>500</v>
      </c>
      <c r="K645">
        <v>83.33</v>
      </c>
      <c r="L645" t="s">
        <v>10650</v>
      </c>
    </row>
    <row r="646" spans="1:12" x14ac:dyDescent="0.25">
      <c r="A646">
        <v>703</v>
      </c>
      <c r="B646" s="12">
        <v>703</v>
      </c>
      <c r="C646" t="s">
        <v>1078</v>
      </c>
      <c r="D646" s="12">
        <v>50</v>
      </c>
      <c r="E646">
        <v>50</v>
      </c>
      <c r="F646" s="12">
        <v>150</v>
      </c>
      <c r="G646">
        <v>50</v>
      </c>
      <c r="H646" s="12">
        <v>150</v>
      </c>
      <c r="I646">
        <v>50</v>
      </c>
      <c r="J646" s="12">
        <v>500</v>
      </c>
      <c r="K646">
        <v>83.33</v>
      </c>
      <c r="L646" t="s">
        <v>10650</v>
      </c>
    </row>
    <row r="647" spans="1:12" x14ac:dyDescent="0.25">
      <c r="A647">
        <v>738</v>
      </c>
      <c r="B647" s="12">
        <v>738</v>
      </c>
      <c r="C647" t="s">
        <v>1123</v>
      </c>
      <c r="D647" s="12">
        <v>77</v>
      </c>
      <c r="E647">
        <v>70</v>
      </c>
      <c r="F647" s="12">
        <v>90</v>
      </c>
      <c r="G647">
        <v>145</v>
      </c>
      <c r="H647" s="12">
        <v>75</v>
      </c>
      <c r="I647">
        <v>43</v>
      </c>
      <c r="J647" s="12">
        <v>500</v>
      </c>
      <c r="K647">
        <v>83.33</v>
      </c>
      <c r="L647" t="s">
        <v>10609</v>
      </c>
    </row>
    <row r="648" spans="1:12" x14ac:dyDescent="0.25">
      <c r="A648">
        <v>750</v>
      </c>
      <c r="B648" s="12">
        <v>750</v>
      </c>
      <c r="C648" t="s">
        <v>1138</v>
      </c>
      <c r="D648" s="12">
        <v>100</v>
      </c>
      <c r="E648">
        <v>125</v>
      </c>
      <c r="F648" s="12">
        <v>100</v>
      </c>
      <c r="G648">
        <v>55</v>
      </c>
      <c r="H648" s="12">
        <v>85</v>
      </c>
      <c r="I648">
        <v>35</v>
      </c>
      <c r="J648" s="12">
        <v>500</v>
      </c>
      <c r="K648">
        <v>83.33</v>
      </c>
      <c r="L648" t="s">
        <v>10676</v>
      </c>
    </row>
    <row r="649" spans="1:12" x14ac:dyDescent="0.25">
      <c r="A649">
        <v>760</v>
      </c>
      <c r="B649" s="12">
        <v>760</v>
      </c>
      <c r="C649" t="s">
        <v>1148</v>
      </c>
      <c r="D649" s="12">
        <v>120</v>
      </c>
      <c r="E649">
        <v>125</v>
      </c>
      <c r="F649" s="12">
        <v>80</v>
      </c>
      <c r="G649">
        <v>55</v>
      </c>
      <c r="H649" s="12">
        <v>60</v>
      </c>
      <c r="I649">
        <v>60</v>
      </c>
      <c r="J649" s="12">
        <v>500</v>
      </c>
      <c r="K649">
        <v>83.33</v>
      </c>
      <c r="L649" t="s">
        <v>10667</v>
      </c>
    </row>
    <row r="650" spans="1:12" x14ac:dyDescent="0.25">
      <c r="A650">
        <v>89</v>
      </c>
      <c r="B650" s="12" t="s">
        <v>1223</v>
      </c>
      <c r="C650" t="s">
        <v>400</v>
      </c>
      <c r="D650" s="12">
        <v>105</v>
      </c>
      <c r="E650">
        <v>105</v>
      </c>
      <c r="F650" s="12">
        <v>75</v>
      </c>
      <c r="G650">
        <v>65</v>
      </c>
      <c r="H650" s="12">
        <v>100</v>
      </c>
      <c r="I650">
        <v>50</v>
      </c>
      <c r="J650" s="12">
        <v>500</v>
      </c>
      <c r="K650">
        <v>83.33</v>
      </c>
      <c r="L650" t="s">
        <v>10614</v>
      </c>
    </row>
    <row r="651" spans="1:12" x14ac:dyDescent="0.25">
      <c r="A651">
        <v>774</v>
      </c>
      <c r="B651" s="12" t="s">
        <v>1295</v>
      </c>
      <c r="C651" t="s">
        <v>1163</v>
      </c>
      <c r="D651" s="12">
        <v>60</v>
      </c>
      <c r="E651">
        <v>100</v>
      </c>
      <c r="F651" s="12">
        <v>60</v>
      </c>
      <c r="G651">
        <v>100</v>
      </c>
      <c r="H651" s="12">
        <v>60</v>
      </c>
      <c r="I651">
        <v>120</v>
      </c>
      <c r="J651" s="12">
        <v>500</v>
      </c>
      <c r="K651">
        <v>83.33</v>
      </c>
      <c r="L651" t="s">
        <v>10650</v>
      </c>
    </row>
    <row r="652" spans="1:12" x14ac:dyDescent="0.25">
      <c r="A652">
        <v>31</v>
      </c>
      <c r="B652" s="12">
        <v>31</v>
      </c>
      <c r="C652" t="s">
        <v>329</v>
      </c>
      <c r="D652" s="12">
        <v>90</v>
      </c>
      <c r="E652">
        <v>92</v>
      </c>
      <c r="F652" s="12">
        <v>87</v>
      </c>
      <c r="G652">
        <v>75</v>
      </c>
      <c r="H652" s="12">
        <v>85</v>
      </c>
      <c r="I652">
        <v>76</v>
      </c>
      <c r="J652" s="12">
        <v>505</v>
      </c>
      <c r="K652">
        <v>84.17</v>
      </c>
      <c r="L652" t="s">
        <v>10620</v>
      </c>
    </row>
    <row r="653" spans="1:12" x14ac:dyDescent="0.25">
      <c r="A653">
        <v>34</v>
      </c>
      <c r="B653" s="12">
        <v>34</v>
      </c>
      <c r="C653" t="s">
        <v>332</v>
      </c>
      <c r="D653" s="12">
        <v>81</v>
      </c>
      <c r="E653">
        <v>102</v>
      </c>
      <c r="F653" s="12">
        <v>77</v>
      </c>
      <c r="G653">
        <v>85</v>
      </c>
      <c r="H653" s="12">
        <v>75</v>
      </c>
      <c r="I653">
        <v>85</v>
      </c>
      <c r="J653" s="12">
        <v>505</v>
      </c>
      <c r="K653">
        <v>84.17</v>
      </c>
      <c r="L653" t="s">
        <v>10620</v>
      </c>
    </row>
    <row r="654" spans="1:12" x14ac:dyDescent="0.25">
      <c r="A654">
        <v>38</v>
      </c>
      <c r="B654" s="12">
        <v>38</v>
      </c>
      <c r="C654" t="s">
        <v>337</v>
      </c>
      <c r="D654" s="12">
        <v>73</v>
      </c>
      <c r="E654">
        <v>76</v>
      </c>
      <c r="F654" s="12">
        <v>75</v>
      </c>
      <c r="G654">
        <v>81</v>
      </c>
      <c r="H654" s="12">
        <v>100</v>
      </c>
      <c r="I654">
        <v>100</v>
      </c>
      <c r="J654" s="12">
        <v>505</v>
      </c>
      <c r="K654">
        <v>84.17</v>
      </c>
      <c r="L654" t="s">
        <v>10678</v>
      </c>
    </row>
    <row r="655" spans="1:12" x14ac:dyDescent="0.25">
      <c r="A655">
        <v>68</v>
      </c>
      <c r="B655" s="12">
        <v>68</v>
      </c>
      <c r="C655" t="s">
        <v>373</v>
      </c>
      <c r="D655" s="12">
        <v>90</v>
      </c>
      <c r="E655">
        <v>130</v>
      </c>
      <c r="F655" s="12">
        <v>80</v>
      </c>
      <c r="G655">
        <v>65</v>
      </c>
      <c r="H655" s="12">
        <v>85</v>
      </c>
      <c r="I655">
        <v>55</v>
      </c>
      <c r="J655" s="12">
        <v>505</v>
      </c>
      <c r="K655">
        <v>84.17</v>
      </c>
      <c r="L655" t="s">
        <v>10689</v>
      </c>
    </row>
    <row r="656" spans="1:12" x14ac:dyDescent="0.25">
      <c r="A656">
        <v>213</v>
      </c>
      <c r="B656" s="12">
        <v>213</v>
      </c>
      <c r="C656" t="s">
        <v>536</v>
      </c>
      <c r="D656" s="12">
        <v>20</v>
      </c>
      <c r="E656">
        <v>10</v>
      </c>
      <c r="F656" s="12">
        <v>230</v>
      </c>
      <c r="G656">
        <v>10</v>
      </c>
      <c r="H656" s="12">
        <v>230</v>
      </c>
      <c r="I656">
        <v>5</v>
      </c>
      <c r="J656" s="12">
        <v>505</v>
      </c>
      <c r="K656">
        <v>84.17</v>
      </c>
      <c r="L656" t="s">
        <v>10650</v>
      </c>
    </row>
    <row r="657" spans="1:12" x14ac:dyDescent="0.25">
      <c r="A657">
        <v>430</v>
      </c>
      <c r="B657" s="12">
        <v>430</v>
      </c>
      <c r="C657" t="s">
        <v>784</v>
      </c>
      <c r="D657" s="12">
        <v>100</v>
      </c>
      <c r="E657">
        <v>125</v>
      </c>
      <c r="F657" s="12">
        <v>52</v>
      </c>
      <c r="G657">
        <v>105</v>
      </c>
      <c r="H657" s="12">
        <v>52</v>
      </c>
      <c r="I657">
        <v>71</v>
      </c>
      <c r="J657" s="12">
        <v>505</v>
      </c>
      <c r="K657">
        <v>84.17</v>
      </c>
      <c r="L657" t="s">
        <v>10680</v>
      </c>
    </row>
    <row r="658" spans="1:12" x14ac:dyDescent="0.25">
      <c r="A658">
        <v>534</v>
      </c>
      <c r="B658" s="12">
        <v>534</v>
      </c>
      <c r="C658" t="s">
        <v>900</v>
      </c>
      <c r="D658" s="12">
        <v>105</v>
      </c>
      <c r="E658">
        <v>140</v>
      </c>
      <c r="F658" s="12">
        <v>95</v>
      </c>
      <c r="G658">
        <v>55</v>
      </c>
      <c r="H658" s="12">
        <v>65</v>
      </c>
      <c r="I658">
        <v>45</v>
      </c>
      <c r="J658" s="12">
        <v>505</v>
      </c>
      <c r="K658">
        <v>84.17</v>
      </c>
      <c r="L658" t="s">
        <v>10689</v>
      </c>
    </row>
    <row r="659" spans="1:12" x14ac:dyDescent="0.25">
      <c r="A659">
        <v>614</v>
      </c>
      <c r="B659" s="12">
        <v>614</v>
      </c>
      <c r="C659" t="s">
        <v>981</v>
      </c>
      <c r="D659" s="12">
        <v>95</v>
      </c>
      <c r="E659">
        <v>130</v>
      </c>
      <c r="F659" s="12">
        <v>80</v>
      </c>
      <c r="G659">
        <v>70</v>
      </c>
      <c r="H659" s="12">
        <v>80</v>
      </c>
      <c r="I659">
        <v>50</v>
      </c>
      <c r="J659" s="12">
        <v>505</v>
      </c>
      <c r="K659">
        <v>84.17</v>
      </c>
      <c r="L659" t="s">
        <v>10665</v>
      </c>
    </row>
    <row r="660" spans="1:12" x14ac:dyDescent="0.25">
      <c r="A660">
        <v>38</v>
      </c>
      <c r="B660" s="12" t="s">
        <v>1212</v>
      </c>
      <c r="C660" t="s">
        <v>338</v>
      </c>
      <c r="D660" s="12">
        <v>73</v>
      </c>
      <c r="E660">
        <v>67</v>
      </c>
      <c r="F660" s="12">
        <v>75</v>
      </c>
      <c r="G660">
        <v>81</v>
      </c>
      <c r="H660" s="12">
        <v>100</v>
      </c>
      <c r="I660">
        <v>109</v>
      </c>
      <c r="J660" s="12">
        <v>505</v>
      </c>
      <c r="K660">
        <v>84.17</v>
      </c>
      <c r="L660" t="s">
        <v>10665</v>
      </c>
    </row>
    <row r="661" spans="1:12" x14ac:dyDescent="0.25">
      <c r="A661">
        <v>668</v>
      </c>
      <c r="B661" s="12">
        <v>668</v>
      </c>
      <c r="C661" t="s">
        <v>1042</v>
      </c>
      <c r="D661" s="12">
        <v>86</v>
      </c>
      <c r="E661">
        <v>68</v>
      </c>
      <c r="F661" s="12">
        <v>72</v>
      </c>
      <c r="G661">
        <v>109</v>
      </c>
      <c r="H661" s="12">
        <v>66</v>
      </c>
      <c r="I661">
        <v>106</v>
      </c>
      <c r="J661" s="12">
        <v>507</v>
      </c>
      <c r="K661">
        <v>84.5</v>
      </c>
      <c r="L661" t="s">
        <v>10678</v>
      </c>
    </row>
    <row r="662" spans="1:12" x14ac:dyDescent="0.25">
      <c r="A662">
        <v>530</v>
      </c>
      <c r="B662" s="12">
        <v>530</v>
      </c>
      <c r="C662" t="s">
        <v>895</v>
      </c>
      <c r="D662" s="12">
        <v>110</v>
      </c>
      <c r="E662">
        <v>135</v>
      </c>
      <c r="F662" s="12">
        <v>60</v>
      </c>
      <c r="G662">
        <v>50</v>
      </c>
      <c r="H662" s="12">
        <v>65</v>
      </c>
      <c r="I662">
        <v>88</v>
      </c>
      <c r="J662" s="12">
        <v>508</v>
      </c>
      <c r="K662">
        <v>84.67</v>
      </c>
      <c r="L662" t="s">
        <v>10676</v>
      </c>
    </row>
    <row r="663" spans="1:12" x14ac:dyDescent="0.25">
      <c r="A663">
        <v>537</v>
      </c>
      <c r="B663" s="12">
        <v>537</v>
      </c>
      <c r="C663" t="s">
        <v>903</v>
      </c>
      <c r="D663" s="12">
        <v>105</v>
      </c>
      <c r="E663">
        <v>95</v>
      </c>
      <c r="F663" s="12">
        <v>75</v>
      </c>
      <c r="G663">
        <v>85</v>
      </c>
      <c r="H663" s="12">
        <v>75</v>
      </c>
      <c r="I663">
        <v>74</v>
      </c>
      <c r="J663" s="12">
        <v>509</v>
      </c>
      <c r="K663">
        <v>84.83</v>
      </c>
      <c r="L663" t="s">
        <v>2021</v>
      </c>
    </row>
    <row r="664" spans="1:12" x14ac:dyDescent="0.25">
      <c r="A664">
        <v>62</v>
      </c>
      <c r="B664" s="12">
        <v>62</v>
      </c>
      <c r="C664" t="s">
        <v>366</v>
      </c>
      <c r="D664" s="12">
        <v>90</v>
      </c>
      <c r="E664">
        <v>95</v>
      </c>
      <c r="F664" s="12">
        <v>95</v>
      </c>
      <c r="G664">
        <v>70</v>
      </c>
      <c r="H664" s="12">
        <v>90</v>
      </c>
      <c r="I664">
        <v>70</v>
      </c>
      <c r="J664" s="12">
        <v>510</v>
      </c>
      <c r="K664">
        <v>85</v>
      </c>
      <c r="L664" t="s">
        <v>2021</v>
      </c>
    </row>
    <row r="665" spans="1:12" x14ac:dyDescent="0.25">
      <c r="A665">
        <v>181</v>
      </c>
      <c r="B665" s="12">
        <v>181</v>
      </c>
      <c r="C665" t="s">
        <v>501</v>
      </c>
      <c r="D665" s="12">
        <v>90</v>
      </c>
      <c r="E665">
        <v>75</v>
      </c>
      <c r="F665" s="12">
        <v>85</v>
      </c>
      <c r="G665">
        <v>115</v>
      </c>
      <c r="H665" s="12">
        <v>90</v>
      </c>
      <c r="I665">
        <v>55</v>
      </c>
      <c r="J665" s="12">
        <v>510</v>
      </c>
      <c r="K665">
        <v>85</v>
      </c>
      <c r="L665" t="s">
        <v>10690</v>
      </c>
    </row>
    <row r="666" spans="1:12" x14ac:dyDescent="0.25">
      <c r="A666">
        <v>208</v>
      </c>
      <c r="B666" s="12">
        <v>208</v>
      </c>
      <c r="C666" t="s">
        <v>529</v>
      </c>
      <c r="D666" s="12">
        <v>75</v>
      </c>
      <c r="E666">
        <v>85</v>
      </c>
      <c r="F666" s="12">
        <v>200</v>
      </c>
      <c r="G666">
        <v>55</v>
      </c>
      <c r="H666" s="12">
        <v>65</v>
      </c>
      <c r="I666">
        <v>30</v>
      </c>
      <c r="J666" s="12">
        <v>510</v>
      </c>
      <c r="K666">
        <v>85</v>
      </c>
      <c r="L666" t="s">
        <v>10679</v>
      </c>
    </row>
    <row r="667" spans="1:12" x14ac:dyDescent="0.25">
      <c r="A667">
        <v>461</v>
      </c>
      <c r="B667" s="12">
        <v>461</v>
      </c>
      <c r="C667" t="s">
        <v>818</v>
      </c>
      <c r="D667" s="12">
        <v>70</v>
      </c>
      <c r="E667">
        <v>120</v>
      </c>
      <c r="F667" s="12">
        <v>65</v>
      </c>
      <c r="G667">
        <v>45</v>
      </c>
      <c r="H667" s="12">
        <v>85</v>
      </c>
      <c r="I667">
        <v>125</v>
      </c>
      <c r="J667" s="12">
        <v>510</v>
      </c>
      <c r="K667">
        <v>85</v>
      </c>
      <c r="L667" t="s">
        <v>10665</v>
      </c>
    </row>
    <row r="668" spans="1:12" x14ac:dyDescent="0.25">
      <c r="A668">
        <v>472</v>
      </c>
      <c r="B668" s="12">
        <v>472</v>
      </c>
      <c r="C668" t="s">
        <v>829</v>
      </c>
      <c r="D668" s="12">
        <v>75</v>
      </c>
      <c r="E668">
        <v>95</v>
      </c>
      <c r="F668" s="12">
        <v>125</v>
      </c>
      <c r="G668">
        <v>45</v>
      </c>
      <c r="H668" s="12">
        <v>75</v>
      </c>
      <c r="I668">
        <v>95</v>
      </c>
      <c r="J668" s="12">
        <v>510</v>
      </c>
      <c r="K668">
        <v>85</v>
      </c>
      <c r="L668" t="s">
        <v>10676</v>
      </c>
    </row>
    <row r="669" spans="1:12" x14ac:dyDescent="0.25">
      <c r="A669">
        <v>571</v>
      </c>
      <c r="B669" s="12">
        <v>571</v>
      </c>
      <c r="C669" t="s">
        <v>938</v>
      </c>
      <c r="D669" s="12">
        <v>60</v>
      </c>
      <c r="E669">
        <v>105</v>
      </c>
      <c r="F669" s="12">
        <v>60</v>
      </c>
      <c r="G669">
        <v>120</v>
      </c>
      <c r="H669" s="12">
        <v>60</v>
      </c>
      <c r="I669">
        <v>105</v>
      </c>
      <c r="J669" s="12">
        <v>510</v>
      </c>
      <c r="K669">
        <v>85</v>
      </c>
      <c r="L669" t="s">
        <v>10680</v>
      </c>
    </row>
    <row r="670" spans="1:12" x14ac:dyDescent="0.25">
      <c r="A670">
        <v>620</v>
      </c>
      <c r="B670" s="12">
        <v>620</v>
      </c>
      <c r="C670" t="s">
        <v>987</v>
      </c>
      <c r="D670" s="12">
        <v>65</v>
      </c>
      <c r="E670">
        <v>125</v>
      </c>
      <c r="F670" s="12">
        <v>60</v>
      </c>
      <c r="G670">
        <v>95</v>
      </c>
      <c r="H670" s="12">
        <v>60</v>
      </c>
      <c r="I670">
        <v>105</v>
      </c>
      <c r="J670" s="12">
        <v>510</v>
      </c>
      <c r="K670">
        <v>85</v>
      </c>
      <c r="L670" t="s">
        <v>10666</v>
      </c>
    </row>
    <row r="671" spans="1:12" x14ac:dyDescent="0.25">
      <c r="A671">
        <v>628</v>
      </c>
      <c r="B671" s="12">
        <v>628</v>
      </c>
      <c r="C671" t="s">
        <v>995</v>
      </c>
      <c r="D671" s="12">
        <v>100</v>
      </c>
      <c r="E671">
        <v>123</v>
      </c>
      <c r="F671" s="12">
        <v>75</v>
      </c>
      <c r="G671">
        <v>57</v>
      </c>
      <c r="H671" s="12">
        <v>75</v>
      </c>
      <c r="I671">
        <v>80</v>
      </c>
      <c r="J671" s="12">
        <v>510</v>
      </c>
      <c r="K671">
        <v>85</v>
      </c>
      <c r="L671" t="s">
        <v>10683</v>
      </c>
    </row>
    <row r="672" spans="1:12" x14ac:dyDescent="0.25">
      <c r="A672">
        <v>630</v>
      </c>
      <c r="B672" s="12">
        <v>630</v>
      </c>
      <c r="C672" t="s">
        <v>997</v>
      </c>
      <c r="D672" s="12">
        <v>110</v>
      </c>
      <c r="E672">
        <v>65</v>
      </c>
      <c r="F672" s="12">
        <v>105</v>
      </c>
      <c r="G672">
        <v>55</v>
      </c>
      <c r="H672" s="12">
        <v>95</v>
      </c>
      <c r="I672">
        <v>80</v>
      </c>
      <c r="J672" s="12">
        <v>510</v>
      </c>
      <c r="K672">
        <v>85</v>
      </c>
      <c r="L672" t="s">
        <v>10683</v>
      </c>
    </row>
    <row r="673" spans="1:12" x14ac:dyDescent="0.25">
      <c r="A673">
        <v>763</v>
      </c>
      <c r="B673" s="12">
        <v>763</v>
      </c>
      <c r="C673" t="s">
        <v>1151</v>
      </c>
      <c r="D673" s="12">
        <v>72</v>
      </c>
      <c r="E673">
        <v>120</v>
      </c>
      <c r="F673" s="12">
        <v>98</v>
      </c>
      <c r="G673">
        <v>50</v>
      </c>
      <c r="H673" s="12">
        <v>98</v>
      </c>
      <c r="I673">
        <v>72</v>
      </c>
      <c r="J673" s="12">
        <v>510</v>
      </c>
      <c r="K673">
        <v>85</v>
      </c>
      <c r="L673" t="s">
        <v>10681</v>
      </c>
    </row>
    <row r="674" spans="1:12" x14ac:dyDescent="0.25">
      <c r="A674">
        <v>308</v>
      </c>
      <c r="B674" s="12" t="s">
        <v>1246</v>
      </c>
      <c r="C674" t="s">
        <v>642</v>
      </c>
      <c r="D674" s="12">
        <v>60</v>
      </c>
      <c r="E674">
        <v>100</v>
      </c>
      <c r="F674" s="12">
        <v>85</v>
      </c>
      <c r="G674">
        <v>80</v>
      </c>
      <c r="H674" s="12">
        <v>85</v>
      </c>
      <c r="I674">
        <v>100</v>
      </c>
      <c r="J674" s="12">
        <v>510</v>
      </c>
      <c r="K674">
        <v>85</v>
      </c>
      <c r="L674" t="s">
        <v>117</v>
      </c>
    </row>
    <row r="675" spans="1:12" x14ac:dyDescent="0.25">
      <c r="A675">
        <v>713</v>
      </c>
      <c r="B675" s="12">
        <v>713</v>
      </c>
      <c r="C675" t="s">
        <v>1094</v>
      </c>
      <c r="D675" s="12">
        <v>95</v>
      </c>
      <c r="E675">
        <v>117</v>
      </c>
      <c r="F675" s="12">
        <v>184</v>
      </c>
      <c r="G675">
        <v>44</v>
      </c>
      <c r="H675" s="12">
        <v>46</v>
      </c>
      <c r="I675">
        <v>28</v>
      </c>
      <c r="J675" s="12">
        <v>514</v>
      </c>
      <c r="K675">
        <v>85.67</v>
      </c>
      <c r="L675" t="s">
        <v>10665</v>
      </c>
    </row>
    <row r="676" spans="1:12" x14ac:dyDescent="0.25">
      <c r="A676">
        <v>73</v>
      </c>
      <c r="B676" s="12">
        <v>73</v>
      </c>
      <c r="C676" t="s">
        <v>378</v>
      </c>
      <c r="D676" s="12">
        <v>80</v>
      </c>
      <c r="E676">
        <v>70</v>
      </c>
      <c r="F676" s="12">
        <v>65</v>
      </c>
      <c r="G676">
        <v>80</v>
      </c>
      <c r="H676" s="12">
        <v>120</v>
      </c>
      <c r="I676">
        <v>100</v>
      </c>
      <c r="J676" s="12">
        <v>515</v>
      </c>
      <c r="K676">
        <v>85.83</v>
      </c>
      <c r="L676" t="s">
        <v>10691</v>
      </c>
    </row>
    <row r="677" spans="1:12" x14ac:dyDescent="0.25">
      <c r="A677">
        <v>142</v>
      </c>
      <c r="B677" s="12">
        <v>142</v>
      </c>
      <c r="C677" t="s">
        <v>459</v>
      </c>
      <c r="D677" s="12">
        <v>80</v>
      </c>
      <c r="E677">
        <v>105</v>
      </c>
      <c r="F677" s="12">
        <v>65</v>
      </c>
      <c r="G677">
        <v>60</v>
      </c>
      <c r="H677" s="12">
        <v>75</v>
      </c>
      <c r="I677">
        <v>130</v>
      </c>
      <c r="J677" s="12">
        <v>515</v>
      </c>
      <c r="K677">
        <v>85.83</v>
      </c>
      <c r="L677" t="s">
        <v>10650</v>
      </c>
    </row>
    <row r="678" spans="1:12" x14ac:dyDescent="0.25">
      <c r="A678">
        <v>233</v>
      </c>
      <c r="B678" s="12">
        <v>233</v>
      </c>
      <c r="C678" t="s">
        <v>558</v>
      </c>
      <c r="D678" s="12">
        <v>85</v>
      </c>
      <c r="E678">
        <v>80</v>
      </c>
      <c r="F678" s="12">
        <v>90</v>
      </c>
      <c r="G678">
        <v>105</v>
      </c>
      <c r="H678" s="12">
        <v>95</v>
      </c>
      <c r="I678">
        <v>60</v>
      </c>
      <c r="J678" s="12">
        <v>515</v>
      </c>
      <c r="K678">
        <v>85.83</v>
      </c>
      <c r="L678" t="s">
        <v>10656</v>
      </c>
    </row>
    <row r="679" spans="1:12" x14ac:dyDescent="0.25">
      <c r="A679">
        <v>407</v>
      </c>
      <c r="B679" s="12">
        <v>407</v>
      </c>
      <c r="C679" t="s">
        <v>758</v>
      </c>
      <c r="D679" s="12">
        <v>60</v>
      </c>
      <c r="E679">
        <v>70</v>
      </c>
      <c r="F679" s="12">
        <v>65</v>
      </c>
      <c r="G679">
        <v>125</v>
      </c>
      <c r="H679" s="12">
        <v>105</v>
      </c>
      <c r="I679">
        <v>90</v>
      </c>
      <c r="J679" s="12">
        <v>515</v>
      </c>
      <c r="K679">
        <v>85.83</v>
      </c>
      <c r="L679" t="s">
        <v>10681</v>
      </c>
    </row>
    <row r="680" spans="1:12" x14ac:dyDescent="0.25">
      <c r="A680">
        <v>463</v>
      </c>
      <c r="B680" s="12">
        <v>463</v>
      </c>
      <c r="C680" t="s">
        <v>820</v>
      </c>
      <c r="D680" s="12">
        <v>110</v>
      </c>
      <c r="E680">
        <v>85</v>
      </c>
      <c r="F680" s="12">
        <v>95</v>
      </c>
      <c r="G680">
        <v>80</v>
      </c>
      <c r="H680" s="12">
        <v>95</v>
      </c>
      <c r="I680">
        <v>50</v>
      </c>
      <c r="J680" s="12">
        <v>515</v>
      </c>
      <c r="K680">
        <v>85.83</v>
      </c>
      <c r="L680" t="s">
        <v>10656</v>
      </c>
    </row>
    <row r="681" spans="1:12" x14ac:dyDescent="0.25">
      <c r="A681">
        <v>469</v>
      </c>
      <c r="B681" s="12">
        <v>469</v>
      </c>
      <c r="C681" t="s">
        <v>826</v>
      </c>
      <c r="D681" s="12">
        <v>86</v>
      </c>
      <c r="E681">
        <v>76</v>
      </c>
      <c r="F681" s="12">
        <v>86</v>
      </c>
      <c r="G681">
        <v>116</v>
      </c>
      <c r="H681" s="12">
        <v>56</v>
      </c>
      <c r="I681">
        <v>95</v>
      </c>
      <c r="J681" s="12">
        <v>515</v>
      </c>
      <c r="K681">
        <v>85.83</v>
      </c>
      <c r="L681" t="s">
        <v>10664</v>
      </c>
    </row>
    <row r="682" spans="1:12" x14ac:dyDescent="0.25">
      <c r="A682">
        <v>526</v>
      </c>
      <c r="B682" s="12">
        <v>526</v>
      </c>
      <c r="C682" t="s">
        <v>891</v>
      </c>
      <c r="D682" s="12">
        <v>85</v>
      </c>
      <c r="E682">
        <v>135</v>
      </c>
      <c r="F682" s="12">
        <v>130</v>
      </c>
      <c r="G682">
        <v>60</v>
      </c>
      <c r="H682" s="12">
        <v>80</v>
      </c>
      <c r="I682">
        <v>25</v>
      </c>
      <c r="J682" s="12">
        <v>515</v>
      </c>
      <c r="K682">
        <v>85.83</v>
      </c>
      <c r="L682" t="s">
        <v>10684</v>
      </c>
    </row>
    <row r="683" spans="1:12" x14ac:dyDescent="0.25">
      <c r="A683">
        <v>604</v>
      </c>
      <c r="B683" s="12">
        <v>604</v>
      </c>
      <c r="C683" t="s">
        <v>971</v>
      </c>
      <c r="D683" s="12">
        <v>85</v>
      </c>
      <c r="E683">
        <v>115</v>
      </c>
      <c r="F683" s="12">
        <v>80</v>
      </c>
      <c r="G683">
        <v>105</v>
      </c>
      <c r="H683" s="12">
        <v>80</v>
      </c>
      <c r="I683">
        <v>50</v>
      </c>
      <c r="J683" s="12">
        <v>515</v>
      </c>
      <c r="K683">
        <v>85.83</v>
      </c>
      <c r="L683" t="s">
        <v>10692</v>
      </c>
    </row>
    <row r="684" spans="1:12" x14ac:dyDescent="0.25">
      <c r="A684">
        <v>615</v>
      </c>
      <c r="B684" s="12">
        <v>615</v>
      </c>
      <c r="C684" t="s">
        <v>982</v>
      </c>
      <c r="D684" s="12">
        <v>80</v>
      </c>
      <c r="E684">
        <v>50</v>
      </c>
      <c r="F684" s="12">
        <v>50</v>
      </c>
      <c r="G684">
        <v>95</v>
      </c>
      <c r="H684" s="12">
        <v>135</v>
      </c>
      <c r="I684">
        <v>105</v>
      </c>
      <c r="J684" s="12">
        <v>515</v>
      </c>
      <c r="K684">
        <v>85.83</v>
      </c>
      <c r="L684" t="s">
        <v>10650</v>
      </c>
    </row>
    <row r="685" spans="1:12" x14ac:dyDescent="0.25">
      <c r="A685">
        <v>781</v>
      </c>
      <c r="B685" s="12">
        <v>781</v>
      </c>
      <c r="C685" t="s">
        <v>1170</v>
      </c>
      <c r="D685" s="12">
        <v>70</v>
      </c>
      <c r="E685">
        <v>131</v>
      </c>
      <c r="F685" s="12">
        <v>100</v>
      </c>
      <c r="G685">
        <v>86</v>
      </c>
      <c r="H685" s="12">
        <v>90</v>
      </c>
      <c r="I685">
        <v>40</v>
      </c>
      <c r="J685" s="12">
        <v>517</v>
      </c>
      <c r="K685">
        <v>86.17</v>
      </c>
      <c r="L685" t="s">
        <v>10650</v>
      </c>
    </row>
    <row r="686" spans="1:12" x14ac:dyDescent="0.25">
      <c r="A686">
        <v>282</v>
      </c>
      <c r="B686" s="12">
        <v>282</v>
      </c>
      <c r="C686" t="s">
        <v>611</v>
      </c>
      <c r="D686" s="12">
        <v>68</v>
      </c>
      <c r="E686">
        <v>65</v>
      </c>
      <c r="F686" s="12">
        <v>65</v>
      </c>
      <c r="G686">
        <v>125</v>
      </c>
      <c r="H686" s="12">
        <v>115</v>
      </c>
      <c r="I686">
        <v>80</v>
      </c>
      <c r="J686" s="12">
        <v>518</v>
      </c>
      <c r="K686">
        <v>86.33</v>
      </c>
      <c r="L686" t="s">
        <v>10685</v>
      </c>
    </row>
    <row r="687" spans="1:12" x14ac:dyDescent="0.25">
      <c r="A687">
        <v>475</v>
      </c>
      <c r="B687" s="12">
        <v>475</v>
      </c>
      <c r="C687" t="s">
        <v>832</v>
      </c>
      <c r="D687" s="12">
        <v>68</v>
      </c>
      <c r="E687">
        <v>125</v>
      </c>
      <c r="F687" s="12">
        <v>65</v>
      </c>
      <c r="G687">
        <v>65</v>
      </c>
      <c r="H687" s="12">
        <v>115</v>
      </c>
      <c r="I687">
        <v>80</v>
      </c>
      <c r="J687" s="12">
        <v>518</v>
      </c>
      <c r="K687">
        <v>86.33</v>
      </c>
      <c r="L687" t="s">
        <v>10693</v>
      </c>
    </row>
    <row r="688" spans="1:12" x14ac:dyDescent="0.25">
      <c r="A688">
        <v>553</v>
      </c>
      <c r="B688" s="12">
        <v>553</v>
      </c>
      <c r="C688" t="s">
        <v>919</v>
      </c>
      <c r="D688" s="12">
        <v>95</v>
      </c>
      <c r="E688">
        <v>117</v>
      </c>
      <c r="F688" s="12">
        <v>80</v>
      </c>
      <c r="G688">
        <v>65</v>
      </c>
      <c r="H688" s="12">
        <v>70</v>
      </c>
      <c r="I688">
        <v>92</v>
      </c>
      <c r="J688" s="12">
        <v>519</v>
      </c>
      <c r="K688">
        <v>86.5</v>
      </c>
      <c r="L688" t="s">
        <v>10694</v>
      </c>
    </row>
    <row r="689" spans="1:12" x14ac:dyDescent="0.25">
      <c r="A689">
        <v>121</v>
      </c>
      <c r="B689" s="12">
        <v>121</v>
      </c>
      <c r="C689" t="s">
        <v>436</v>
      </c>
      <c r="D689" s="12">
        <v>60</v>
      </c>
      <c r="E689">
        <v>75</v>
      </c>
      <c r="F689" s="12">
        <v>85</v>
      </c>
      <c r="G689">
        <v>100</v>
      </c>
      <c r="H689" s="12">
        <v>85</v>
      </c>
      <c r="I689">
        <v>115</v>
      </c>
      <c r="J689" s="12">
        <v>520</v>
      </c>
      <c r="K689">
        <v>86.67</v>
      </c>
      <c r="L689" t="s">
        <v>2025</v>
      </c>
    </row>
    <row r="690" spans="1:12" x14ac:dyDescent="0.25">
      <c r="A690">
        <v>330</v>
      </c>
      <c r="B690" s="12">
        <v>330</v>
      </c>
      <c r="C690" t="s">
        <v>667</v>
      </c>
      <c r="D690" s="12">
        <v>80</v>
      </c>
      <c r="E690">
        <v>100</v>
      </c>
      <c r="F690" s="12">
        <v>80</v>
      </c>
      <c r="G690">
        <v>80</v>
      </c>
      <c r="H690" s="12">
        <v>80</v>
      </c>
      <c r="I690">
        <v>100</v>
      </c>
      <c r="J690" s="12">
        <v>520</v>
      </c>
      <c r="K690">
        <v>86.67</v>
      </c>
      <c r="L690" t="s">
        <v>10695</v>
      </c>
    </row>
    <row r="691" spans="1:12" x14ac:dyDescent="0.25">
      <c r="A691">
        <v>601</v>
      </c>
      <c r="B691" s="12">
        <v>601</v>
      </c>
      <c r="C691" t="s">
        <v>968</v>
      </c>
      <c r="D691" s="12">
        <v>60</v>
      </c>
      <c r="E691">
        <v>100</v>
      </c>
      <c r="F691" s="12">
        <v>115</v>
      </c>
      <c r="G691">
        <v>70</v>
      </c>
      <c r="H691" s="12">
        <v>85</v>
      </c>
      <c r="I691">
        <v>90</v>
      </c>
      <c r="J691" s="12">
        <v>520</v>
      </c>
      <c r="K691">
        <v>86.67</v>
      </c>
      <c r="L691" t="s">
        <v>10696</v>
      </c>
    </row>
    <row r="692" spans="1:12" x14ac:dyDescent="0.25">
      <c r="A692">
        <v>609</v>
      </c>
      <c r="B692" s="12">
        <v>609</v>
      </c>
      <c r="C692" t="s">
        <v>976</v>
      </c>
      <c r="D692" s="12">
        <v>60</v>
      </c>
      <c r="E692">
        <v>55</v>
      </c>
      <c r="F692" s="12">
        <v>90</v>
      </c>
      <c r="G692">
        <v>145</v>
      </c>
      <c r="H692" s="12">
        <v>90</v>
      </c>
      <c r="I692">
        <v>80</v>
      </c>
      <c r="J692" s="12">
        <v>520</v>
      </c>
      <c r="K692">
        <v>86.67</v>
      </c>
      <c r="L692" t="s">
        <v>10654</v>
      </c>
    </row>
    <row r="693" spans="1:12" x14ac:dyDescent="0.25">
      <c r="A693">
        <v>681</v>
      </c>
      <c r="B693" s="12">
        <v>681</v>
      </c>
      <c r="C693" t="s">
        <v>1055</v>
      </c>
      <c r="D693" s="12">
        <v>60</v>
      </c>
      <c r="E693">
        <v>50</v>
      </c>
      <c r="F693" s="12">
        <v>150</v>
      </c>
      <c r="G693">
        <v>50</v>
      </c>
      <c r="H693" s="12">
        <v>150</v>
      </c>
      <c r="I693">
        <v>60</v>
      </c>
      <c r="J693" s="12">
        <v>520</v>
      </c>
      <c r="K693">
        <v>86.67</v>
      </c>
      <c r="L693" t="s">
        <v>10654</v>
      </c>
    </row>
    <row r="694" spans="1:12" x14ac:dyDescent="0.25">
      <c r="A694">
        <v>479</v>
      </c>
      <c r="B694" s="12" t="s">
        <v>1274</v>
      </c>
      <c r="C694" t="s">
        <v>841</v>
      </c>
      <c r="D694" s="12">
        <v>50</v>
      </c>
      <c r="E694">
        <v>65</v>
      </c>
      <c r="F694" s="12">
        <v>107</v>
      </c>
      <c r="G694">
        <v>105</v>
      </c>
      <c r="H694" s="12">
        <v>107</v>
      </c>
      <c r="I694">
        <v>86</v>
      </c>
      <c r="J694" s="12">
        <v>520</v>
      </c>
      <c r="K694">
        <v>86.67</v>
      </c>
      <c r="L694" t="s">
        <v>10650</v>
      </c>
    </row>
    <row r="695" spans="1:12" x14ac:dyDescent="0.25">
      <c r="A695">
        <v>479</v>
      </c>
      <c r="B695" s="12" t="s">
        <v>1275</v>
      </c>
      <c r="C695" t="s">
        <v>842</v>
      </c>
      <c r="D695" s="12">
        <v>50</v>
      </c>
      <c r="E695">
        <v>65</v>
      </c>
      <c r="F695" s="12">
        <v>107</v>
      </c>
      <c r="G695">
        <v>105</v>
      </c>
      <c r="H695" s="12">
        <v>107</v>
      </c>
      <c r="I695">
        <v>86</v>
      </c>
      <c r="J695" s="12">
        <v>520</v>
      </c>
      <c r="K695">
        <v>86.67</v>
      </c>
      <c r="L695" t="s">
        <v>10650</v>
      </c>
    </row>
    <row r="696" spans="1:12" x14ac:dyDescent="0.25">
      <c r="A696">
        <v>479</v>
      </c>
      <c r="B696" s="12" t="s">
        <v>1271</v>
      </c>
      <c r="C696" t="s">
        <v>838</v>
      </c>
      <c r="D696" s="12">
        <v>50</v>
      </c>
      <c r="E696">
        <v>65</v>
      </c>
      <c r="F696" s="12">
        <v>107</v>
      </c>
      <c r="G696">
        <v>105</v>
      </c>
      <c r="H696" s="12">
        <v>107</v>
      </c>
      <c r="I696">
        <v>86</v>
      </c>
      <c r="J696" s="12">
        <v>520</v>
      </c>
      <c r="K696">
        <v>86.67</v>
      </c>
      <c r="L696" t="s">
        <v>10650</v>
      </c>
    </row>
    <row r="697" spans="1:12" x14ac:dyDescent="0.25">
      <c r="A697">
        <v>479</v>
      </c>
      <c r="B697" s="12" t="s">
        <v>1273</v>
      </c>
      <c r="C697" t="s">
        <v>840</v>
      </c>
      <c r="D697" s="12">
        <v>50</v>
      </c>
      <c r="E697">
        <v>65</v>
      </c>
      <c r="F697" s="12">
        <v>107</v>
      </c>
      <c r="G697">
        <v>105</v>
      </c>
      <c r="H697" s="12">
        <v>107</v>
      </c>
      <c r="I697">
        <v>86</v>
      </c>
      <c r="J697" s="12">
        <v>520</v>
      </c>
      <c r="K697">
        <v>86.67</v>
      </c>
      <c r="L697" t="s">
        <v>10650</v>
      </c>
    </row>
    <row r="698" spans="1:12" x14ac:dyDescent="0.25">
      <c r="A698">
        <v>479</v>
      </c>
      <c r="B698" s="12" t="s">
        <v>1272</v>
      </c>
      <c r="C698" t="s">
        <v>839</v>
      </c>
      <c r="D698" s="12">
        <v>50</v>
      </c>
      <c r="E698">
        <v>65</v>
      </c>
      <c r="F698" s="12">
        <v>107</v>
      </c>
      <c r="G698">
        <v>105</v>
      </c>
      <c r="H698" s="12">
        <v>107</v>
      </c>
      <c r="I698">
        <v>86</v>
      </c>
      <c r="J698" s="12">
        <v>520</v>
      </c>
      <c r="K698">
        <v>86.67</v>
      </c>
      <c r="L698" t="s">
        <v>10650</v>
      </c>
    </row>
    <row r="699" spans="1:12" x14ac:dyDescent="0.25">
      <c r="A699">
        <v>681</v>
      </c>
      <c r="B699" s="12" t="s">
        <v>1287</v>
      </c>
      <c r="C699" t="s">
        <v>1056</v>
      </c>
      <c r="D699" s="12">
        <v>60</v>
      </c>
      <c r="E699">
        <v>150</v>
      </c>
      <c r="F699" s="12">
        <v>50</v>
      </c>
      <c r="G699">
        <v>150</v>
      </c>
      <c r="H699" s="12">
        <v>50</v>
      </c>
      <c r="I699">
        <v>60</v>
      </c>
      <c r="J699" s="12">
        <v>520</v>
      </c>
      <c r="K699">
        <v>86.67</v>
      </c>
      <c r="L699" t="s">
        <v>10654</v>
      </c>
    </row>
    <row r="700" spans="1:12" x14ac:dyDescent="0.25">
      <c r="A700">
        <v>697</v>
      </c>
      <c r="B700" s="12">
        <v>697</v>
      </c>
      <c r="C700" t="s">
        <v>1072</v>
      </c>
      <c r="D700" s="12">
        <v>82</v>
      </c>
      <c r="E700">
        <v>121</v>
      </c>
      <c r="F700" s="12">
        <v>119</v>
      </c>
      <c r="G700">
        <v>69</v>
      </c>
      <c r="H700" s="12">
        <v>59</v>
      </c>
      <c r="I700">
        <v>71</v>
      </c>
      <c r="J700" s="12">
        <v>521</v>
      </c>
      <c r="K700">
        <v>86.83</v>
      </c>
      <c r="L700" t="s">
        <v>10662</v>
      </c>
    </row>
    <row r="701" spans="1:12" x14ac:dyDescent="0.25">
      <c r="A701">
        <v>699</v>
      </c>
      <c r="B701" s="12">
        <v>699</v>
      </c>
      <c r="C701" t="s">
        <v>1074</v>
      </c>
      <c r="D701" s="12">
        <v>123</v>
      </c>
      <c r="E701">
        <v>77</v>
      </c>
      <c r="F701" s="12">
        <v>72</v>
      </c>
      <c r="G701">
        <v>99</v>
      </c>
      <c r="H701" s="12">
        <v>92</v>
      </c>
      <c r="I701">
        <v>58</v>
      </c>
      <c r="J701" s="12">
        <v>521</v>
      </c>
      <c r="K701">
        <v>86.83</v>
      </c>
      <c r="L701" t="s">
        <v>10662</v>
      </c>
    </row>
    <row r="702" spans="1:12" x14ac:dyDescent="0.25">
      <c r="A702">
        <v>405</v>
      </c>
      <c r="B702" s="12">
        <v>405</v>
      </c>
      <c r="C702" t="s">
        <v>756</v>
      </c>
      <c r="D702" s="12">
        <v>80</v>
      </c>
      <c r="E702">
        <v>120</v>
      </c>
      <c r="F702" s="12">
        <v>79</v>
      </c>
      <c r="G702">
        <v>95</v>
      </c>
      <c r="H702" s="12">
        <v>79</v>
      </c>
      <c r="I702">
        <v>70</v>
      </c>
      <c r="J702" s="12">
        <v>523</v>
      </c>
      <c r="K702">
        <v>87.17</v>
      </c>
      <c r="L702" t="s">
        <v>10692</v>
      </c>
    </row>
    <row r="703" spans="1:12" x14ac:dyDescent="0.25">
      <c r="A703">
        <v>3</v>
      </c>
      <c r="B703" s="12">
        <v>3</v>
      </c>
      <c r="C703" t="s">
        <v>290</v>
      </c>
      <c r="D703" s="12">
        <v>80</v>
      </c>
      <c r="E703">
        <v>82</v>
      </c>
      <c r="F703" s="12">
        <v>83</v>
      </c>
      <c r="G703">
        <v>100</v>
      </c>
      <c r="H703" s="12">
        <v>100</v>
      </c>
      <c r="I703">
        <v>80</v>
      </c>
      <c r="J703" s="12">
        <v>525</v>
      </c>
      <c r="K703">
        <v>87.5</v>
      </c>
      <c r="L703" t="s">
        <v>1302</v>
      </c>
    </row>
    <row r="704" spans="1:12" x14ac:dyDescent="0.25">
      <c r="A704">
        <v>91</v>
      </c>
      <c r="B704" s="12">
        <v>91</v>
      </c>
      <c r="C704" t="s">
        <v>402</v>
      </c>
      <c r="D704" s="12">
        <v>50</v>
      </c>
      <c r="E704">
        <v>95</v>
      </c>
      <c r="F704" s="12">
        <v>180</v>
      </c>
      <c r="G704">
        <v>85</v>
      </c>
      <c r="H704" s="12">
        <v>45</v>
      </c>
      <c r="I704">
        <v>70</v>
      </c>
      <c r="J704" s="12">
        <v>525</v>
      </c>
      <c r="K704">
        <v>87.5</v>
      </c>
      <c r="L704" t="s">
        <v>2025</v>
      </c>
    </row>
    <row r="705" spans="1:12" x14ac:dyDescent="0.25">
      <c r="A705">
        <v>134</v>
      </c>
      <c r="B705" s="12">
        <v>134</v>
      </c>
      <c r="C705" t="s">
        <v>451</v>
      </c>
      <c r="D705" s="12">
        <v>130</v>
      </c>
      <c r="E705">
        <v>65</v>
      </c>
      <c r="F705" s="12">
        <v>60</v>
      </c>
      <c r="G705">
        <v>110</v>
      </c>
      <c r="H705" s="12">
        <v>95</v>
      </c>
      <c r="I705">
        <v>65</v>
      </c>
      <c r="J705" s="12">
        <v>525</v>
      </c>
      <c r="K705">
        <v>87.5</v>
      </c>
      <c r="L705" t="s">
        <v>450</v>
      </c>
    </row>
    <row r="706" spans="1:12" x14ac:dyDescent="0.25">
      <c r="A706">
        <v>135</v>
      </c>
      <c r="B706" s="12">
        <v>135</v>
      </c>
      <c r="C706" t="s">
        <v>452</v>
      </c>
      <c r="D706" s="12">
        <v>65</v>
      </c>
      <c r="E706">
        <v>65</v>
      </c>
      <c r="F706" s="12">
        <v>60</v>
      </c>
      <c r="G706">
        <v>110</v>
      </c>
      <c r="H706" s="12">
        <v>95</v>
      </c>
      <c r="I706">
        <v>130</v>
      </c>
      <c r="J706" s="12">
        <v>525</v>
      </c>
      <c r="K706">
        <v>87.5</v>
      </c>
      <c r="L706" t="s">
        <v>450</v>
      </c>
    </row>
    <row r="707" spans="1:12" x14ac:dyDescent="0.25">
      <c r="A707">
        <v>136</v>
      </c>
      <c r="B707" s="12">
        <v>136</v>
      </c>
      <c r="C707" t="s">
        <v>453</v>
      </c>
      <c r="D707" s="12">
        <v>65</v>
      </c>
      <c r="E707">
        <v>130</v>
      </c>
      <c r="F707" s="12">
        <v>60</v>
      </c>
      <c r="G707">
        <v>95</v>
      </c>
      <c r="H707" s="12">
        <v>110</v>
      </c>
      <c r="I707">
        <v>65</v>
      </c>
      <c r="J707" s="12">
        <v>525</v>
      </c>
      <c r="K707">
        <v>87.5</v>
      </c>
      <c r="L707" t="s">
        <v>450</v>
      </c>
    </row>
    <row r="708" spans="1:12" x14ac:dyDescent="0.25">
      <c r="A708">
        <v>154</v>
      </c>
      <c r="B708" s="12">
        <v>154</v>
      </c>
      <c r="C708" t="s">
        <v>474</v>
      </c>
      <c r="D708" s="12">
        <v>80</v>
      </c>
      <c r="E708">
        <v>82</v>
      </c>
      <c r="F708" s="12">
        <v>100</v>
      </c>
      <c r="G708">
        <v>83</v>
      </c>
      <c r="H708" s="12">
        <v>100</v>
      </c>
      <c r="I708">
        <v>80</v>
      </c>
      <c r="J708" s="12">
        <v>525</v>
      </c>
      <c r="K708">
        <v>87.5</v>
      </c>
      <c r="L708" t="s">
        <v>1302</v>
      </c>
    </row>
    <row r="709" spans="1:12" x14ac:dyDescent="0.25">
      <c r="A709">
        <v>196</v>
      </c>
      <c r="B709" s="12">
        <v>196</v>
      </c>
      <c r="C709" t="s">
        <v>517</v>
      </c>
      <c r="D709" s="12">
        <v>65</v>
      </c>
      <c r="E709">
        <v>65</v>
      </c>
      <c r="F709" s="12">
        <v>60</v>
      </c>
      <c r="G709">
        <v>130</v>
      </c>
      <c r="H709" s="12">
        <v>95</v>
      </c>
      <c r="I709">
        <v>110</v>
      </c>
      <c r="J709" s="12">
        <v>525</v>
      </c>
      <c r="K709">
        <v>87.5</v>
      </c>
      <c r="L709" t="s">
        <v>450</v>
      </c>
    </row>
    <row r="710" spans="1:12" x14ac:dyDescent="0.25">
      <c r="A710">
        <v>197</v>
      </c>
      <c r="B710" s="12">
        <v>197</v>
      </c>
      <c r="C710" t="s">
        <v>518</v>
      </c>
      <c r="D710" s="12">
        <v>95</v>
      </c>
      <c r="E710">
        <v>65</v>
      </c>
      <c r="F710" s="12">
        <v>110</v>
      </c>
      <c r="G710">
        <v>60</v>
      </c>
      <c r="H710" s="12">
        <v>130</v>
      </c>
      <c r="I710">
        <v>65</v>
      </c>
      <c r="J710" s="12">
        <v>525</v>
      </c>
      <c r="K710">
        <v>87.5</v>
      </c>
      <c r="L710" t="s">
        <v>450</v>
      </c>
    </row>
    <row r="711" spans="1:12" x14ac:dyDescent="0.25">
      <c r="A711">
        <v>389</v>
      </c>
      <c r="B711" s="12">
        <v>389</v>
      </c>
      <c r="C711" t="s">
        <v>740</v>
      </c>
      <c r="D711" s="12">
        <v>95</v>
      </c>
      <c r="E711">
        <v>109</v>
      </c>
      <c r="F711" s="12">
        <v>105</v>
      </c>
      <c r="G711">
        <v>75</v>
      </c>
      <c r="H711" s="12">
        <v>85</v>
      </c>
      <c r="I711">
        <v>56</v>
      </c>
      <c r="J711" s="12">
        <v>525</v>
      </c>
      <c r="K711">
        <v>87.5</v>
      </c>
      <c r="L711" t="s">
        <v>1302</v>
      </c>
    </row>
    <row r="712" spans="1:12" x14ac:dyDescent="0.25">
      <c r="A712">
        <v>448</v>
      </c>
      <c r="B712" s="12">
        <v>448</v>
      </c>
      <c r="C712" t="s">
        <v>803</v>
      </c>
      <c r="D712" s="12">
        <v>70</v>
      </c>
      <c r="E712">
        <v>110</v>
      </c>
      <c r="F712" s="12">
        <v>70</v>
      </c>
      <c r="G712">
        <v>115</v>
      </c>
      <c r="H712" s="12">
        <v>70</v>
      </c>
      <c r="I712">
        <v>90</v>
      </c>
      <c r="J712" s="12">
        <v>525</v>
      </c>
      <c r="K712">
        <v>87.5</v>
      </c>
      <c r="L712" t="s">
        <v>10666</v>
      </c>
    </row>
    <row r="713" spans="1:12" x14ac:dyDescent="0.25">
      <c r="A713">
        <v>450</v>
      </c>
      <c r="B713" s="12">
        <v>450</v>
      </c>
      <c r="C713" t="s">
        <v>806</v>
      </c>
      <c r="D713" s="12">
        <v>108</v>
      </c>
      <c r="E713">
        <v>112</v>
      </c>
      <c r="F713" s="12">
        <v>118</v>
      </c>
      <c r="G713">
        <v>68</v>
      </c>
      <c r="H713" s="12">
        <v>72</v>
      </c>
      <c r="I713">
        <v>47</v>
      </c>
      <c r="J713" s="12">
        <v>525</v>
      </c>
      <c r="K713">
        <v>87.5</v>
      </c>
      <c r="L713" t="s">
        <v>10676</v>
      </c>
    </row>
    <row r="714" spans="1:12" x14ac:dyDescent="0.25">
      <c r="A714">
        <v>470</v>
      </c>
      <c r="B714" s="12">
        <v>470</v>
      </c>
      <c r="C714" t="s">
        <v>827</v>
      </c>
      <c r="D714" s="12">
        <v>65</v>
      </c>
      <c r="E714">
        <v>110</v>
      </c>
      <c r="F714" s="12">
        <v>130</v>
      </c>
      <c r="G714">
        <v>60</v>
      </c>
      <c r="H714" s="12">
        <v>65</v>
      </c>
      <c r="I714">
        <v>95</v>
      </c>
      <c r="J714" s="12">
        <v>525</v>
      </c>
      <c r="K714">
        <v>87.5</v>
      </c>
      <c r="L714" t="s">
        <v>450</v>
      </c>
    </row>
    <row r="715" spans="1:12" x14ac:dyDescent="0.25">
      <c r="A715">
        <v>471</v>
      </c>
      <c r="B715" s="12">
        <v>471</v>
      </c>
      <c r="C715" t="s">
        <v>828</v>
      </c>
      <c r="D715" s="12">
        <v>65</v>
      </c>
      <c r="E715">
        <v>60</v>
      </c>
      <c r="F715" s="12">
        <v>110</v>
      </c>
      <c r="G715">
        <v>130</v>
      </c>
      <c r="H715" s="12">
        <v>95</v>
      </c>
      <c r="I715">
        <v>65</v>
      </c>
      <c r="J715" s="12">
        <v>525</v>
      </c>
      <c r="K715">
        <v>87.5</v>
      </c>
      <c r="L715" t="s">
        <v>450</v>
      </c>
    </row>
    <row r="716" spans="1:12" x14ac:dyDescent="0.25">
      <c r="A716">
        <v>476</v>
      </c>
      <c r="B716" s="12">
        <v>476</v>
      </c>
      <c r="C716" t="s">
        <v>834</v>
      </c>
      <c r="D716" s="12">
        <v>60</v>
      </c>
      <c r="E716">
        <v>55</v>
      </c>
      <c r="F716" s="12">
        <v>145</v>
      </c>
      <c r="G716">
        <v>75</v>
      </c>
      <c r="H716" s="12">
        <v>150</v>
      </c>
      <c r="I716">
        <v>40</v>
      </c>
      <c r="J716" s="12">
        <v>525</v>
      </c>
      <c r="K716">
        <v>87.5</v>
      </c>
      <c r="L716" t="s">
        <v>10663</v>
      </c>
    </row>
    <row r="717" spans="1:12" x14ac:dyDescent="0.25">
      <c r="A717">
        <v>477</v>
      </c>
      <c r="B717" s="12">
        <v>477</v>
      </c>
      <c r="C717" t="s">
        <v>835</v>
      </c>
      <c r="D717" s="12">
        <v>45</v>
      </c>
      <c r="E717">
        <v>100</v>
      </c>
      <c r="F717" s="12">
        <v>135</v>
      </c>
      <c r="G717">
        <v>65</v>
      </c>
      <c r="H717" s="12">
        <v>135</v>
      </c>
      <c r="I717">
        <v>45</v>
      </c>
      <c r="J717" s="12">
        <v>525</v>
      </c>
      <c r="K717">
        <v>87.5</v>
      </c>
      <c r="L717" t="s">
        <v>10654</v>
      </c>
    </row>
    <row r="718" spans="1:12" x14ac:dyDescent="0.25">
      <c r="A718">
        <v>700</v>
      </c>
      <c r="B718" s="12">
        <v>700</v>
      </c>
      <c r="C718" t="s">
        <v>1075</v>
      </c>
      <c r="D718" s="12">
        <v>95</v>
      </c>
      <c r="E718">
        <v>65</v>
      </c>
      <c r="F718" s="12">
        <v>65</v>
      </c>
      <c r="G718">
        <v>110</v>
      </c>
      <c r="H718" s="12">
        <v>130</v>
      </c>
      <c r="I718">
        <v>60</v>
      </c>
      <c r="J718" s="12">
        <v>525</v>
      </c>
      <c r="K718">
        <v>87.5</v>
      </c>
      <c r="L718" t="s">
        <v>450</v>
      </c>
    </row>
    <row r="719" spans="1:12" x14ac:dyDescent="0.25">
      <c r="A719">
        <v>497</v>
      </c>
      <c r="B719" s="12">
        <v>497</v>
      </c>
      <c r="C719" t="s">
        <v>862</v>
      </c>
      <c r="D719" s="12">
        <v>75</v>
      </c>
      <c r="E719">
        <v>75</v>
      </c>
      <c r="F719" s="12">
        <v>95</v>
      </c>
      <c r="G719">
        <v>75</v>
      </c>
      <c r="H719" s="12">
        <v>95</v>
      </c>
      <c r="I719">
        <v>113</v>
      </c>
      <c r="J719" s="12">
        <v>528</v>
      </c>
      <c r="K719">
        <v>88</v>
      </c>
      <c r="L719" t="s">
        <v>1302</v>
      </c>
    </row>
    <row r="720" spans="1:12" x14ac:dyDescent="0.25">
      <c r="A720">
        <v>500</v>
      </c>
      <c r="B720" s="12">
        <v>500</v>
      </c>
      <c r="C720" t="s">
        <v>865</v>
      </c>
      <c r="D720" s="12">
        <v>110</v>
      </c>
      <c r="E720">
        <v>123</v>
      </c>
      <c r="F720" s="12">
        <v>65</v>
      </c>
      <c r="G720">
        <v>100</v>
      </c>
      <c r="H720" s="12">
        <v>65</v>
      </c>
      <c r="I720">
        <v>65</v>
      </c>
      <c r="J720" s="12">
        <v>528</v>
      </c>
      <c r="K720">
        <v>88</v>
      </c>
      <c r="L720" t="s">
        <v>1302</v>
      </c>
    </row>
    <row r="721" spans="1:12" x14ac:dyDescent="0.25">
      <c r="A721">
        <v>503</v>
      </c>
      <c r="B721" s="12">
        <v>503</v>
      </c>
      <c r="C721" t="s">
        <v>868</v>
      </c>
      <c r="D721" s="12">
        <v>95</v>
      </c>
      <c r="E721">
        <v>100</v>
      </c>
      <c r="F721" s="12">
        <v>85</v>
      </c>
      <c r="G721">
        <v>108</v>
      </c>
      <c r="H721" s="12">
        <v>70</v>
      </c>
      <c r="I721">
        <v>70</v>
      </c>
      <c r="J721" s="12">
        <v>528</v>
      </c>
      <c r="K721">
        <v>88</v>
      </c>
      <c r="L721" t="s">
        <v>1302</v>
      </c>
    </row>
    <row r="722" spans="1:12" x14ac:dyDescent="0.25">
      <c r="A722">
        <v>9</v>
      </c>
      <c r="B722" s="12">
        <v>9</v>
      </c>
      <c r="C722" t="s">
        <v>299</v>
      </c>
      <c r="D722" s="12">
        <v>79</v>
      </c>
      <c r="E722">
        <v>83</v>
      </c>
      <c r="F722" s="12">
        <v>100</v>
      </c>
      <c r="G722">
        <v>85</v>
      </c>
      <c r="H722" s="12">
        <v>105</v>
      </c>
      <c r="I722">
        <v>78</v>
      </c>
      <c r="J722" s="12">
        <v>530</v>
      </c>
      <c r="K722">
        <v>88.33</v>
      </c>
      <c r="L722" t="s">
        <v>1302</v>
      </c>
    </row>
    <row r="723" spans="1:12" x14ac:dyDescent="0.25">
      <c r="A723">
        <v>103</v>
      </c>
      <c r="B723" s="12">
        <v>103</v>
      </c>
      <c r="C723" t="s">
        <v>415</v>
      </c>
      <c r="D723" s="12">
        <v>95</v>
      </c>
      <c r="E723">
        <v>95</v>
      </c>
      <c r="F723" s="12">
        <v>85</v>
      </c>
      <c r="G723">
        <v>125</v>
      </c>
      <c r="H723" s="12">
        <v>75</v>
      </c>
      <c r="I723">
        <v>55</v>
      </c>
      <c r="J723" s="12">
        <v>530</v>
      </c>
      <c r="K723">
        <v>88.33</v>
      </c>
      <c r="L723" t="s">
        <v>10643</v>
      </c>
    </row>
    <row r="724" spans="1:12" x14ac:dyDescent="0.25">
      <c r="A724">
        <v>160</v>
      </c>
      <c r="B724" s="12">
        <v>160</v>
      </c>
      <c r="C724" t="s">
        <v>480</v>
      </c>
      <c r="D724" s="12">
        <v>85</v>
      </c>
      <c r="E724">
        <v>105</v>
      </c>
      <c r="F724" s="12">
        <v>100</v>
      </c>
      <c r="G724">
        <v>79</v>
      </c>
      <c r="H724" s="12">
        <v>83</v>
      </c>
      <c r="I724">
        <v>78</v>
      </c>
      <c r="J724" s="12">
        <v>530</v>
      </c>
      <c r="K724">
        <v>88.33</v>
      </c>
      <c r="L724" t="s">
        <v>1302</v>
      </c>
    </row>
    <row r="725" spans="1:12" x14ac:dyDescent="0.25">
      <c r="A725">
        <v>254</v>
      </c>
      <c r="B725" s="12">
        <v>254</v>
      </c>
      <c r="C725" t="s">
        <v>580</v>
      </c>
      <c r="D725" s="12">
        <v>70</v>
      </c>
      <c r="E725">
        <v>85</v>
      </c>
      <c r="F725" s="12">
        <v>65</v>
      </c>
      <c r="G725">
        <v>105</v>
      </c>
      <c r="H725" s="12">
        <v>85</v>
      </c>
      <c r="I725">
        <v>120</v>
      </c>
      <c r="J725" s="12">
        <v>530</v>
      </c>
      <c r="K725">
        <v>88.33</v>
      </c>
      <c r="L725" t="s">
        <v>1302</v>
      </c>
    </row>
    <row r="726" spans="1:12" x14ac:dyDescent="0.25">
      <c r="A726">
        <v>257</v>
      </c>
      <c r="B726" s="12">
        <v>257</v>
      </c>
      <c r="C726" t="s">
        <v>584</v>
      </c>
      <c r="D726" s="12">
        <v>80</v>
      </c>
      <c r="E726">
        <v>120</v>
      </c>
      <c r="F726" s="12">
        <v>70</v>
      </c>
      <c r="G726">
        <v>110</v>
      </c>
      <c r="H726" s="12">
        <v>70</v>
      </c>
      <c r="I726">
        <v>80</v>
      </c>
      <c r="J726" s="12">
        <v>530</v>
      </c>
      <c r="K726">
        <v>88.33</v>
      </c>
      <c r="L726" t="s">
        <v>1302</v>
      </c>
    </row>
    <row r="727" spans="1:12" x14ac:dyDescent="0.25">
      <c r="A727">
        <v>306</v>
      </c>
      <c r="B727" s="12">
        <v>306</v>
      </c>
      <c r="C727" t="s">
        <v>638</v>
      </c>
      <c r="D727" s="12">
        <v>70</v>
      </c>
      <c r="E727">
        <v>110</v>
      </c>
      <c r="F727" s="12">
        <v>180</v>
      </c>
      <c r="G727">
        <v>60</v>
      </c>
      <c r="H727" s="12">
        <v>60</v>
      </c>
      <c r="I727">
        <v>50</v>
      </c>
      <c r="J727" s="12">
        <v>530</v>
      </c>
      <c r="K727">
        <v>88.33</v>
      </c>
      <c r="L727" t="s">
        <v>10696</v>
      </c>
    </row>
    <row r="728" spans="1:12" x14ac:dyDescent="0.25">
      <c r="A728">
        <v>365</v>
      </c>
      <c r="B728" s="12">
        <v>365</v>
      </c>
      <c r="C728" t="s">
        <v>706</v>
      </c>
      <c r="D728" s="12">
        <v>110</v>
      </c>
      <c r="E728">
        <v>80</v>
      </c>
      <c r="F728" s="12">
        <v>90</v>
      </c>
      <c r="G728">
        <v>95</v>
      </c>
      <c r="H728" s="12">
        <v>90</v>
      </c>
      <c r="I728">
        <v>65</v>
      </c>
      <c r="J728" s="12">
        <v>530</v>
      </c>
      <c r="K728">
        <v>88.33</v>
      </c>
      <c r="L728" t="s">
        <v>10697</v>
      </c>
    </row>
    <row r="729" spans="1:12" x14ac:dyDescent="0.25">
      <c r="A729">
        <v>395</v>
      </c>
      <c r="B729" s="12">
        <v>395</v>
      </c>
      <c r="C729" t="s">
        <v>746</v>
      </c>
      <c r="D729" s="12">
        <v>84</v>
      </c>
      <c r="E729">
        <v>86</v>
      </c>
      <c r="F729" s="12">
        <v>88</v>
      </c>
      <c r="G729">
        <v>111</v>
      </c>
      <c r="H729" s="12">
        <v>101</v>
      </c>
      <c r="I729">
        <v>60</v>
      </c>
      <c r="J729" s="12">
        <v>530</v>
      </c>
      <c r="K729">
        <v>88.33</v>
      </c>
      <c r="L729" t="s">
        <v>1302</v>
      </c>
    </row>
    <row r="730" spans="1:12" x14ac:dyDescent="0.25">
      <c r="A730">
        <v>473</v>
      </c>
      <c r="B730" s="12">
        <v>473</v>
      </c>
      <c r="C730" t="s">
        <v>830</v>
      </c>
      <c r="D730" s="12">
        <v>110</v>
      </c>
      <c r="E730">
        <v>130</v>
      </c>
      <c r="F730" s="12">
        <v>80</v>
      </c>
      <c r="G730">
        <v>70</v>
      </c>
      <c r="H730" s="12">
        <v>60</v>
      </c>
      <c r="I730">
        <v>80</v>
      </c>
      <c r="J730" s="12">
        <v>530</v>
      </c>
      <c r="K730">
        <v>88.33</v>
      </c>
      <c r="L730" t="s">
        <v>10697</v>
      </c>
    </row>
    <row r="731" spans="1:12" x14ac:dyDescent="0.25">
      <c r="A731">
        <v>652</v>
      </c>
      <c r="B731" s="12">
        <v>652</v>
      </c>
      <c r="C731" t="s">
        <v>1025</v>
      </c>
      <c r="D731" s="12">
        <v>88</v>
      </c>
      <c r="E731">
        <v>107</v>
      </c>
      <c r="F731" s="12">
        <v>122</v>
      </c>
      <c r="G731">
        <v>74</v>
      </c>
      <c r="H731" s="12">
        <v>75</v>
      </c>
      <c r="I731">
        <v>64</v>
      </c>
      <c r="J731" s="12">
        <v>530</v>
      </c>
      <c r="K731">
        <v>88.33</v>
      </c>
      <c r="L731" t="s">
        <v>1302</v>
      </c>
    </row>
    <row r="732" spans="1:12" x14ac:dyDescent="0.25">
      <c r="A732">
        <v>658</v>
      </c>
      <c r="B732" s="12">
        <v>658</v>
      </c>
      <c r="C732" t="s">
        <v>1031</v>
      </c>
      <c r="D732" s="12">
        <v>72</v>
      </c>
      <c r="E732">
        <v>95</v>
      </c>
      <c r="F732" s="12">
        <v>67</v>
      </c>
      <c r="G732">
        <v>103</v>
      </c>
      <c r="H732" s="12">
        <v>71</v>
      </c>
      <c r="I732">
        <v>122</v>
      </c>
      <c r="J732" s="12">
        <v>530</v>
      </c>
      <c r="K732">
        <v>88.33</v>
      </c>
      <c r="L732" t="s">
        <v>1302</v>
      </c>
    </row>
    <row r="733" spans="1:12" x14ac:dyDescent="0.25">
      <c r="A733">
        <v>724</v>
      </c>
      <c r="B733" s="12">
        <v>724</v>
      </c>
      <c r="C733" t="s">
        <v>1109</v>
      </c>
      <c r="D733" s="12">
        <v>78</v>
      </c>
      <c r="E733">
        <v>107</v>
      </c>
      <c r="F733" s="12">
        <v>75</v>
      </c>
      <c r="G733">
        <v>100</v>
      </c>
      <c r="H733" s="12">
        <v>100</v>
      </c>
      <c r="I733">
        <v>70</v>
      </c>
      <c r="J733" s="12">
        <v>530</v>
      </c>
      <c r="K733">
        <v>88.33</v>
      </c>
      <c r="L733" t="s">
        <v>1302</v>
      </c>
    </row>
    <row r="734" spans="1:12" x14ac:dyDescent="0.25">
      <c r="A734">
        <v>727</v>
      </c>
      <c r="B734" s="12">
        <v>727</v>
      </c>
      <c r="C734" t="s">
        <v>1112</v>
      </c>
      <c r="D734" s="12">
        <v>95</v>
      </c>
      <c r="E734">
        <v>115</v>
      </c>
      <c r="F734" s="12">
        <v>90</v>
      </c>
      <c r="G734">
        <v>80</v>
      </c>
      <c r="H734" s="12">
        <v>90</v>
      </c>
      <c r="I734">
        <v>60</v>
      </c>
      <c r="J734" s="12">
        <v>530</v>
      </c>
      <c r="K734">
        <v>88.33</v>
      </c>
      <c r="L734" t="s">
        <v>1302</v>
      </c>
    </row>
    <row r="735" spans="1:12" x14ac:dyDescent="0.25">
      <c r="A735">
        <v>730</v>
      </c>
      <c r="B735" s="12">
        <v>730</v>
      </c>
      <c r="C735" t="s">
        <v>1115</v>
      </c>
      <c r="D735" s="12">
        <v>80</v>
      </c>
      <c r="E735">
        <v>74</v>
      </c>
      <c r="F735" s="12">
        <v>74</v>
      </c>
      <c r="G735">
        <v>126</v>
      </c>
      <c r="H735" s="12">
        <v>116</v>
      </c>
      <c r="I735">
        <v>60</v>
      </c>
      <c r="J735" s="12">
        <v>530</v>
      </c>
      <c r="K735">
        <v>88.33</v>
      </c>
      <c r="L735" t="s">
        <v>1302</v>
      </c>
    </row>
    <row r="736" spans="1:12" x14ac:dyDescent="0.25">
      <c r="A736">
        <v>768</v>
      </c>
      <c r="B736" s="12">
        <v>768</v>
      </c>
      <c r="C736" t="s">
        <v>1156</v>
      </c>
      <c r="D736" s="12">
        <v>75</v>
      </c>
      <c r="E736">
        <v>125</v>
      </c>
      <c r="F736" s="12">
        <v>140</v>
      </c>
      <c r="G736">
        <v>60</v>
      </c>
      <c r="H736" s="12">
        <v>90</v>
      </c>
      <c r="I736">
        <v>40</v>
      </c>
      <c r="J736" s="12">
        <v>530</v>
      </c>
      <c r="K736">
        <v>88.33</v>
      </c>
      <c r="L736" t="s">
        <v>10664</v>
      </c>
    </row>
    <row r="737" spans="1:12" x14ac:dyDescent="0.25">
      <c r="A737">
        <v>103</v>
      </c>
      <c r="B737" s="12" t="s">
        <v>1225</v>
      </c>
      <c r="C737" t="s">
        <v>416</v>
      </c>
      <c r="D737" s="12">
        <v>95</v>
      </c>
      <c r="E737">
        <v>105</v>
      </c>
      <c r="F737" s="12">
        <v>85</v>
      </c>
      <c r="G737">
        <v>125</v>
      </c>
      <c r="H737" s="12">
        <v>75</v>
      </c>
      <c r="I737">
        <v>45</v>
      </c>
      <c r="J737" s="12">
        <v>530</v>
      </c>
      <c r="K737">
        <v>88.33</v>
      </c>
      <c r="L737" t="s">
        <v>10643</v>
      </c>
    </row>
    <row r="738" spans="1:12" x14ac:dyDescent="0.25">
      <c r="A738">
        <v>673</v>
      </c>
      <c r="B738" s="12">
        <v>673</v>
      </c>
      <c r="C738" t="s">
        <v>1047</v>
      </c>
      <c r="D738" s="12">
        <v>123</v>
      </c>
      <c r="E738">
        <v>100</v>
      </c>
      <c r="F738" s="12">
        <v>62</v>
      </c>
      <c r="G738">
        <v>97</v>
      </c>
      <c r="H738" s="12">
        <v>81</v>
      </c>
      <c r="I738">
        <v>68</v>
      </c>
      <c r="J738" s="12">
        <v>531</v>
      </c>
      <c r="K738">
        <v>88.5</v>
      </c>
      <c r="L738" t="s">
        <v>10643</v>
      </c>
    </row>
    <row r="739" spans="1:12" x14ac:dyDescent="0.25">
      <c r="A739">
        <v>6</v>
      </c>
      <c r="B739" s="12">
        <v>6</v>
      </c>
      <c r="C739" t="s">
        <v>294</v>
      </c>
      <c r="D739" s="12">
        <v>78</v>
      </c>
      <c r="E739">
        <v>84</v>
      </c>
      <c r="F739" s="12">
        <v>78</v>
      </c>
      <c r="G739">
        <v>109</v>
      </c>
      <c r="H739" s="12">
        <v>85</v>
      </c>
      <c r="I739">
        <v>100</v>
      </c>
      <c r="J739" s="12">
        <v>534</v>
      </c>
      <c r="K739">
        <v>89</v>
      </c>
      <c r="L739" t="s">
        <v>1302</v>
      </c>
    </row>
    <row r="740" spans="1:12" x14ac:dyDescent="0.25">
      <c r="A740">
        <v>157</v>
      </c>
      <c r="B740" s="12">
        <v>157</v>
      </c>
      <c r="C740" t="s">
        <v>477</v>
      </c>
      <c r="D740" s="12">
        <v>78</v>
      </c>
      <c r="E740">
        <v>84</v>
      </c>
      <c r="F740" s="12">
        <v>78</v>
      </c>
      <c r="G740">
        <v>109</v>
      </c>
      <c r="H740" s="12">
        <v>85</v>
      </c>
      <c r="I740">
        <v>100</v>
      </c>
      <c r="J740" s="12">
        <v>534</v>
      </c>
      <c r="K740">
        <v>89</v>
      </c>
      <c r="L740" t="s">
        <v>1302</v>
      </c>
    </row>
    <row r="741" spans="1:12" x14ac:dyDescent="0.25">
      <c r="A741">
        <v>392</v>
      </c>
      <c r="B741" s="12">
        <v>392</v>
      </c>
      <c r="C741" t="s">
        <v>743</v>
      </c>
      <c r="D741" s="12">
        <v>76</v>
      </c>
      <c r="E741">
        <v>104</v>
      </c>
      <c r="F741" s="12">
        <v>71</v>
      </c>
      <c r="G741">
        <v>104</v>
      </c>
      <c r="H741" s="12">
        <v>71</v>
      </c>
      <c r="I741">
        <v>108</v>
      </c>
      <c r="J741" s="12">
        <v>534</v>
      </c>
      <c r="K741">
        <v>89</v>
      </c>
      <c r="L741" t="s">
        <v>1302</v>
      </c>
    </row>
    <row r="742" spans="1:12" x14ac:dyDescent="0.25">
      <c r="A742">
        <v>655</v>
      </c>
      <c r="B742" s="12">
        <v>655</v>
      </c>
      <c r="C742" t="s">
        <v>1028</v>
      </c>
      <c r="D742" s="12">
        <v>75</v>
      </c>
      <c r="E742">
        <v>69</v>
      </c>
      <c r="F742" s="12">
        <v>72</v>
      </c>
      <c r="G742">
        <v>114</v>
      </c>
      <c r="H742" s="12">
        <v>100</v>
      </c>
      <c r="I742">
        <v>104</v>
      </c>
      <c r="J742" s="12">
        <v>534</v>
      </c>
      <c r="K742">
        <v>89</v>
      </c>
      <c r="L742" t="s">
        <v>1302</v>
      </c>
    </row>
    <row r="743" spans="1:12" x14ac:dyDescent="0.25">
      <c r="A743">
        <v>772</v>
      </c>
      <c r="B743" s="12">
        <v>772</v>
      </c>
      <c r="C743" t="s">
        <v>1160</v>
      </c>
      <c r="D743" s="12">
        <v>95</v>
      </c>
      <c r="E743">
        <v>95</v>
      </c>
      <c r="F743" s="12">
        <v>95</v>
      </c>
      <c r="G743">
        <v>95</v>
      </c>
      <c r="H743" s="12">
        <v>95</v>
      </c>
      <c r="I743">
        <v>59</v>
      </c>
      <c r="J743" s="12">
        <v>534</v>
      </c>
      <c r="K743">
        <v>89</v>
      </c>
      <c r="L743" t="s">
        <v>6941</v>
      </c>
    </row>
    <row r="744" spans="1:12" x14ac:dyDescent="0.25">
      <c r="A744">
        <v>131</v>
      </c>
      <c r="B744" s="12">
        <v>131</v>
      </c>
      <c r="C744" t="s">
        <v>448</v>
      </c>
      <c r="D744" s="12">
        <v>130</v>
      </c>
      <c r="E744">
        <v>85</v>
      </c>
      <c r="F744" s="12">
        <v>80</v>
      </c>
      <c r="G744">
        <v>85</v>
      </c>
      <c r="H744" s="12">
        <v>95</v>
      </c>
      <c r="I744">
        <v>60</v>
      </c>
      <c r="J744" s="12">
        <v>535</v>
      </c>
      <c r="K744">
        <v>89.17</v>
      </c>
      <c r="L744" t="s">
        <v>10650</v>
      </c>
    </row>
    <row r="745" spans="1:12" x14ac:dyDescent="0.25">
      <c r="A745">
        <v>169</v>
      </c>
      <c r="B745" s="12">
        <v>169</v>
      </c>
      <c r="C745" t="s">
        <v>489</v>
      </c>
      <c r="D745" s="12">
        <v>85</v>
      </c>
      <c r="E745">
        <v>90</v>
      </c>
      <c r="F745" s="12">
        <v>80</v>
      </c>
      <c r="G745">
        <v>70</v>
      </c>
      <c r="H745" s="12">
        <v>80</v>
      </c>
      <c r="I745">
        <v>130</v>
      </c>
      <c r="J745" s="12">
        <v>535</v>
      </c>
      <c r="K745">
        <v>89.17</v>
      </c>
      <c r="L745" t="s">
        <v>10698</v>
      </c>
    </row>
    <row r="746" spans="1:12" x14ac:dyDescent="0.25">
      <c r="A746">
        <v>260</v>
      </c>
      <c r="B746" s="12">
        <v>260</v>
      </c>
      <c r="C746" t="s">
        <v>588</v>
      </c>
      <c r="D746" s="12">
        <v>100</v>
      </c>
      <c r="E746">
        <v>110</v>
      </c>
      <c r="F746" s="12">
        <v>90</v>
      </c>
      <c r="G746">
        <v>85</v>
      </c>
      <c r="H746" s="12">
        <v>90</v>
      </c>
      <c r="I746">
        <v>60</v>
      </c>
      <c r="J746" s="12">
        <v>535</v>
      </c>
      <c r="K746">
        <v>89.17</v>
      </c>
      <c r="L746" t="s">
        <v>1302</v>
      </c>
    </row>
    <row r="747" spans="1:12" x14ac:dyDescent="0.25">
      <c r="A747">
        <v>462</v>
      </c>
      <c r="B747" s="12">
        <v>462</v>
      </c>
      <c r="C747" t="s">
        <v>819</v>
      </c>
      <c r="D747" s="12">
        <v>70</v>
      </c>
      <c r="E747">
        <v>70</v>
      </c>
      <c r="F747" s="12">
        <v>115</v>
      </c>
      <c r="G747">
        <v>130</v>
      </c>
      <c r="H747" s="12">
        <v>90</v>
      </c>
      <c r="I747">
        <v>60</v>
      </c>
      <c r="J747" s="12">
        <v>535</v>
      </c>
      <c r="K747">
        <v>89.17</v>
      </c>
      <c r="L747" t="s">
        <v>10692</v>
      </c>
    </row>
    <row r="748" spans="1:12" x14ac:dyDescent="0.25">
      <c r="A748">
        <v>464</v>
      </c>
      <c r="B748" s="12">
        <v>464</v>
      </c>
      <c r="C748" t="s">
        <v>821</v>
      </c>
      <c r="D748" s="12">
        <v>115</v>
      </c>
      <c r="E748">
        <v>140</v>
      </c>
      <c r="F748" s="12">
        <v>130</v>
      </c>
      <c r="G748">
        <v>55</v>
      </c>
      <c r="H748" s="12">
        <v>55</v>
      </c>
      <c r="I748">
        <v>40</v>
      </c>
      <c r="J748" s="12">
        <v>535</v>
      </c>
      <c r="K748">
        <v>89.17</v>
      </c>
      <c r="L748" t="s">
        <v>10663</v>
      </c>
    </row>
    <row r="749" spans="1:12" x14ac:dyDescent="0.25">
      <c r="A749">
        <v>465</v>
      </c>
      <c r="B749" s="12">
        <v>465</v>
      </c>
      <c r="C749" t="s">
        <v>822</v>
      </c>
      <c r="D749" s="12">
        <v>100</v>
      </c>
      <c r="E749">
        <v>100</v>
      </c>
      <c r="F749" s="12">
        <v>125</v>
      </c>
      <c r="G749">
        <v>110</v>
      </c>
      <c r="H749" s="12">
        <v>50</v>
      </c>
      <c r="I749">
        <v>50</v>
      </c>
      <c r="J749" s="12">
        <v>535</v>
      </c>
      <c r="K749">
        <v>89.17</v>
      </c>
      <c r="L749" t="s">
        <v>10643</v>
      </c>
    </row>
    <row r="750" spans="1:12" x14ac:dyDescent="0.25">
      <c r="A750">
        <v>474</v>
      </c>
      <c r="B750" s="12">
        <v>474</v>
      </c>
      <c r="C750" t="s">
        <v>831</v>
      </c>
      <c r="D750" s="12">
        <v>85</v>
      </c>
      <c r="E750">
        <v>80</v>
      </c>
      <c r="F750" s="12">
        <v>70</v>
      </c>
      <c r="G750">
        <v>135</v>
      </c>
      <c r="H750" s="12">
        <v>75</v>
      </c>
      <c r="I750">
        <v>90</v>
      </c>
      <c r="J750" s="12">
        <v>535</v>
      </c>
      <c r="K750">
        <v>89.17</v>
      </c>
      <c r="L750" t="s">
        <v>10656</v>
      </c>
    </row>
    <row r="751" spans="1:12" x14ac:dyDescent="0.25">
      <c r="A751">
        <v>584</v>
      </c>
      <c r="B751" s="12">
        <v>584</v>
      </c>
      <c r="C751" t="s">
        <v>951</v>
      </c>
      <c r="D751" s="12">
        <v>71</v>
      </c>
      <c r="E751">
        <v>95</v>
      </c>
      <c r="F751" s="12">
        <v>85</v>
      </c>
      <c r="G751">
        <v>110</v>
      </c>
      <c r="H751" s="12">
        <v>95</v>
      </c>
      <c r="I751">
        <v>79</v>
      </c>
      <c r="J751" s="12">
        <v>535</v>
      </c>
      <c r="K751">
        <v>89.17</v>
      </c>
      <c r="L751" t="s">
        <v>10697</v>
      </c>
    </row>
    <row r="752" spans="1:12" x14ac:dyDescent="0.25">
      <c r="A752">
        <v>715</v>
      </c>
      <c r="B752" s="12">
        <v>715</v>
      </c>
      <c r="C752" t="s">
        <v>1096</v>
      </c>
      <c r="D752" s="12">
        <v>85</v>
      </c>
      <c r="E752">
        <v>70</v>
      </c>
      <c r="F752" s="12">
        <v>80</v>
      </c>
      <c r="G752">
        <v>97</v>
      </c>
      <c r="H752" s="12">
        <v>80</v>
      </c>
      <c r="I752">
        <v>123</v>
      </c>
      <c r="J752" s="12">
        <v>535</v>
      </c>
      <c r="K752">
        <v>89.17</v>
      </c>
      <c r="L752" t="s">
        <v>10611</v>
      </c>
    </row>
    <row r="753" spans="1:12" x14ac:dyDescent="0.25">
      <c r="A753">
        <v>130</v>
      </c>
      <c r="B753" s="12">
        <v>130</v>
      </c>
      <c r="C753" t="s">
        <v>446</v>
      </c>
      <c r="D753" s="12">
        <v>95</v>
      </c>
      <c r="E753">
        <v>125</v>
      </c>
      <c r="F753" s="12">
        <v>79</v>
      </c>
      <c r="G753">
        <v>60</v>
      </c>
      <c r="H753" s="12">
        <v>100</v>
      </c>
      <c r="I753">
        <v>81</v>
      </c>
      <c r="J753" s="12">
        <v>540</v>
      </c>
      <c r="K753">
        <v>90</v>
      </c>
      <c r="L753" t="s">
        <v>2025</v>
      </c>
    </row>
    <row r="754" spans="1:12" x14ac:dyDescent="0.25">
      <c r="A754">
        <v>143</v>
      </c>
      <c r="B754" s="12">
        <v>143</v>
      </c>
      <c r="C754" t="s">
        <v>461</v>
      </c>
      <c r="D754" s="12">
        <v>160</v>
      </c>
      <c r="E754">
        <v>110</v>
      </c>
      <c r="F754" s="12">
        <v>65</v>
      </c>
      <c r="G754">
        <v>65</v>
      </c>
      <c r="H754" s="12">
        <v>110</v>
      </c>
      <c r="I754">
        <v>30</v>
      </c>
      <c r="J754" s="12">
        <v>540</v>
      </c>
      <c r="K754">
        <v>90</v>
      </c>
      <c r="L754" t="s">
        <v>10699</v>
      </c>
    </row>
    <row r="755" spans="1:12" x14ac:dyDescent="0.25">
      <c r="A755">
        <v>230</v>
      </c>
      <c r="B755" s="12">
        <v>230</v>
      </c>
      <c r="C755" t="s">
        <v>555</v>
      </c>
      <c r="D755" s="12">
        <v>75</v>
      </c>
      <c r="E755">
        <v>95</v>
      </c>
      <c r="F755" s="12">
        <v>95</v>
      </c>
      <c r="G755">
        <v>95</v>
      </c>
      <c r="H755" s="12">
        <v>95</v>
      </c>
      <c r="I755">
        <v>85</v>
      </c>
      <c r="J755" s="12">
        <v>540</v>
      </c>
      <c r="K755">
        <v>90</v>
      </c>
      <c r="L755" t="s">
        <v>2021</v>
      </c>
    </row>
    <row r="756" spans="1:12" x14ac:dyDescent="0.25">
      <c r="A756">
        <v>242</v>
      </c>
      <c r="B756" s="12">
        <v>242</v>
      </c>
      <c r="C756" t="s">
        <v>567</v>
      </c>
      <c r="D756" s="12">
        <v>255</v>
      </c>
      <c r="E756">
        <v>10</v>
      </c>
      <c r="F756" s="12">
        <v>10</v>
      </c>
      <c r="G756">
        <v>75</v>
      </c>
      <c r="H756" s="12">
        <v>135</v>
      </c>
      <c r="I756">
        <v>55</v>
      </c>
      <c r="J756" s="12">
        <v>540</v>
      </c>
      <c r="K756">
        <v>90</v>
      </c>
      <c r="L756" t="s">
        <v>10656</v>
      </c>
    </row>
    <row r="757" spans="1:12" x14ac:dyDescent="0.25">
      <c r="A757">
        <v>350</v>
      </c>
      <c r="B757" s="12">
        <v>350</v>
      </c>
      <c r="C757" t="s">
        <v>688</v>
      </c>
      <c r="D757" s="12">
        <v>95</v>
      </c>
      <c r="E757">
        <v>60</v>
      </c>
      <c r="F757" s="12">
        <v>79</v>
      </c>
      <c r="G757">
        <v>100</v>
      </c>
      <c r="H757" s="12">
        <v>125</v>
      </c>
      <c r="I757">
        <v>81</v>
      </c>
      <c r="J757" s="12">
        <v>540</v>
      </c>
      <c r="K757">
        <v>90</v>
      </c>
      <c r="L757" t="s">
        <v>2025</v>
      </c>
    </row>
    <row r="758" spans="1:12" x14ac:dyDescent="0.25">
      <c r="A758">
        <v>466</v>
      </c>
      <c r="B758" s="12">
        <v>466</v>
      </c>
      <c r="C758" t="s">
        <v>823</v>
      </c>
      <c r="D758" s="12">
        <v>75</v>
      </c>
      <c r="E758">
        <v>123</v>
      </c>
      <c r="F758" s="12">
        <v>67</v>
      </c>
      <c r="G758">
        <v>95</v>
      </c>
      <c r="H758" s="12">
        <v>85</v>
      </c>
      <c r="I758">
        <v>95</v>
      </c>
      <c r="J758" s="12">
        <v>540</v>
      </c>
      <c r="K758">
        <v>90</v>
      </c>
      <c r="L758" t="s">
        <v>10692</v>
      </c>
    </row>
    <row r="759" spans="1:12" x14ac:dyDescent="0.25">
      <c r="A759">
        <v>467</v>
      </c>
      <c r="B759" s="12">
        <v>467</v>
      </c>
      <c r="C759" t="s">
        <v>824</v>
      </c>
      <c r="D759" s="12">
        <v>75</v>
      </c>
      <c r="E759">
        <v>95</v>
      </c>
      <c r="F759" s="12">
        <v>67</v>
      </c>
      <c r="G759">
        <v>125</v>
      </c>
      <c r="H759" s="12">
        <v>95</v>
      </c>
      <c r="I759">
        <v>83</v>
      </c>
      <c r="J759" s="12">
        <v>540</v>
      </c>
      <c r="K759">
        <v>90</v>
      </c>
      <c r="L759" t="s">
        <v>10700</v>
      </c>
    </row>
    <row r="760" spans="1:12" x14ac:dyDescent="0.25">
      <c r="A760">
        <v>612</v>
      </c>
      <c r="B760" s="12">
        <v>612</v>
      </c>
      <c r="C760" t="s">
        <v>979</v>
      </c>
      <c r="D760" s="12">
        <v>76</v>
      </c>
      <c r="E760">
        <v>147</v>
      </c>
      <c r="F760" s="12">
        <v>90</v>
      </c>
      <c r="G760">
        <v>60</v>
      </c>
      <c r="H760" s="12">
        <v>70</v>
      </c>
      <c r="I760">
        <v>97</v>
      </c>
      <c r="J760" s="12">
        <v>540</v>
      </c>
      <c r="K760">
        <v>90</v>
      </c>
      <c r="L760" t="s">
        <v>10660</v>
      </c>
    </row>
    <row r="761" spans="1:12" x14ac:dyDescent="0.25">
      <c r="A761">
        <v>804</v>
      </c>
      <c r="B761" s="12">
        <v>804</v>
      </c>
      <c r="C761" t="s">
        <v>1196</v>
      </c>
      <c r="D761" s="12">
        <v>73</v>
      </c>
      <c r="E761">
        <v>73</v>
      </c>
      <c r="F761" s="12">
        <v>73</v>
      </c>
      <c r="G761">
        <v>127</v>
      </c>
      <c r="H761" s="12">
        <v>73</v>
      </c>
      <c r="I761">
        <v>121</v>
      </c>
      <c r="J761" s="12">
        <v>540</v>
      </c>
      <c r="K761">
        <v>90</v>
      </c>
      <c r="L761" t="s">
        <v>10675</v>
      </c>
    </row>
    <row r="762" spans="1:12" x14ac:dyDescent="0.25">
      <c r="A762">
        <v>555</v>
      </c>
      <c r="B762" s="12" t="s">
        <v>1279</v>
      </c>
      <c r="C762" t="s">
        <v>922</v>
      </c>
      <c r="D762" s="12">
        <v>105</v>
      </c>
      <c r="E762">
        <v>30</v>
      </c>
      <c r="F762" s="12">
        <v>105</v>
      </c>
      <c r="G762">
        <v>140</v>
      </c>
      <c r="H762" s="12">
        <v>105</v>
      </c>
      <c r="I762">
        <v>55</v>
      </c>
      <c r="J762" s="12">
        <v>540</v>
      </c>
      <c r="K762">
        <v>90</v>
      </c>
      <c r="L762" t="s">
        <v>10678</v>
      </c>
    </row>
    <row r="763" spans="1:12" x14ac:dyDescent="0.25">
      <c r="A763">
        <v>468</v>
      </c>
      <c r="B763" s="12">
        <v>468</v>
      </c>
      <c r="C763" t="s">
        <v>825</v>
      </c>
      <c r="D763" s="12">
        <v>85</v>
      </c>
      <c r="E763">
        <v>50</v>
      </c>
      <c r="F763" s="12">
        <v>95</v>
      </c>
      <c r="G763">
        <v>120</v>
      </c>
      <c r="H763" s="12">
        <v>115</v>
      </c>
      <c r="I763">
        <v>80</v>
      </c>
      <c r="J763" s="12">
        <v>545</v>
      </c>
      <c r="K763">
        <v>90.83</v>
      </c>
      <c r="L763" t="s">
        <v>10667</v>
      </c>
    </row>
    <row r="764" spans="1:12" x14ac:dyDescent="0.25">
      <c r="A764">
        <v>531</v>
      </c>
      <c r="B764" s="12" t="s">
        <v>1278</v>
      </c>
      <c r="C764" t="s">
        <v>897</v>
      </c>
      <c r="D764" s="12">
        <v>103</v>
      </c>
      <c r="E764">
        <v>60</v>
      </c>
      <c r="F764" s="12">
        <v>126</v>
      </c>
      <c r="G764">
        <v>80</v>
      </c>
      <c r="H764" s="12">
        <v>126</v>
      </c>
      <c r="I764">
        <v>50</v>
      </c>
      <c r="J764" s="12">
        <v>545</v>
      </c>
      <c r="K764">
        <v>90.83</v>
      </c>
      <c r="L764" t="s">
        <v>117</v>
      </c>
    </row>
    <row r="765" spans="1:12" x14ac:dyDescent="0.25">
      <c r="A765">
        <v>637</v>
      </c>
      <c r="B765" s="12">
        <v>637</v>
      </c>
      <c r="C765" t="s">
        <v>1004</v>
      </c>
      <c r="D765" s="12">
        <v>85</v>
      </c>
      <c r="E765">
        <v>60</v>
      </c>
      <c r="F765" s="12">
        <v>65</v>
      </c>
      <c r="G765">
        <v>135</v>
      </c>
      <c r="H765" s="12">
        <v>105</v>
      </c>
      <c r="I765">
        <v>100</v>
      </c>
      <c r="J765" s="12">
        <v>550</v>
      </c>
      <c r="K765">
        <v>91.67</v>
      </c>
      <c r="L765" t="s">
        <v>10664</v>
      </c>
    </row>
    <row r="766" spans="1:12" x14ac:dyDescent="0.25">
      <c r="A766">
        <v>671</v>
      </c>
      <c r="B766" s="12">
        <v>671</v>
      </c>
      <c r="C766" t="s">
        <v>1045</v>
      </c>
      <c r="D766" s="12">
        <v>78</v>
      </c>
      <c r="E766">
        <v>65</v>
      </c>
      <c r="F766" s="12">
        <v>68</v>
      </c>
      <c r="G766">
        <v>112</v>
      </c>
      <c r="H766" s="12">
        <v>154</v>
      </c>
      <c r="I766">
        <v>75</v>
      </c>
      <c r="J766" s="12">
        <v>552</v>
      </c>
      <c r="K766">
        <v>92</v>
      </c>
      <c r="L766" t="s">
        <v>10701</v>
      </c>
    </row>
    <row r="767" spans="1:12" x14ac:dyDescent="0.25">
      <c r="A767">
        <v>59</v>
      </c>
      <c r="B767" s="12">
        <v>59</v>
      </c>
      <c r="C767" t="s">
        <v>363</v>
      </c>
      <c r="D767" s="12">
        <v>90</v>
      </c>
      <c r="E767">
        <v>110</v>
      </c>
      <c r="F767" s="12">
        <v>80</v>
      </c>
      <c r="G767">
        <v>100</v>
      </c>
      <c r="H767" s="12">
        <v>80</v>
      </c>
      <c r="I767">
        <v>95</v>
      </c>
      <c r="J767" s="12">
        <v>555</v>
      </c>
      <c r="K767">
        <v>92.5</v>
      </c>
      <c r="L767" t="s">
        <v>10678</v>
      </c>
    </row>
    <row r="768" spans="1:12" x14ac:dyDescent="0.25">
      <c r="A768">
        <v>354</v>
      </c>
      <c r="B768" s="12" t="s">
        <v>1251</v>
      </c>
      <c r="C768" t="s">
        <v>693</v>
      </c>
      <c r="D768" s="12">
        <v>64</v>
      </c>
      <c r="E768">
        <v>165</v>
      </c>
      <c r="F768" s="12">
        <v>75</v>
      </c>
      <c r="G768">
        <v>93</v>
      </c>
      <c r="H768" s="12">
        <v>83</v>
      </c>
      <c r="I768">
        <v>75</v>
      </c>
      <c r="J768" s="12">
        <v>555</v>
      </c>
      <c r="K768">
        <v>92.5</v>
      </c>
      <c r="L768" t="s">
        <v>117</v>
      </c>
    </row>
    <row r="769" spans="1:12" x14ac:dyDescent="0.25">
      <c r="A769">
        <v>319</v>
      </c>
      <c r="B769" s="12" t="s">
        <v>1248</v>
      </c>
      <c r="C769" t="s">
        <v>655</v>
      </c>
      <c r="D769" s="12">
        <v>70</v>
      </c>
      <c r="E769">
        <v>140</v>
      </c>
      <c r="F769" s="12">
        <v>70</v>
      </c>
      <c r="G769">
        <v>110</v>
      </c>
      <c r="H769" s="12">
        <v>65</v>
      </c>
      <c r="I769">
        <v>105</v>
      </c>
      <c r="J769" s="12">
        <v>560</v>
      </c>
      <c r="K769">
        <v>93.33</v>
      </c>
      <c r="L769" t="s">
        <v>117</v>
      </c>
    </row>
    <row r="770" spans="1:12" x14ac:dyDescent="0.25">
      <c r="A770">
        <v>323</v>
      </c>
      <c r="B770" s="12" t="s">
        <v>1249</v>
      </c>
      <c r="C770" t="s">
        <v>660</v>
      </c>
      <c r="D770" s="12">
        <v>70</v>
      </c>
      <c r="E770">
        <v>120</v>
      </c>
      <c r="F770" s="12">
        <v>100</v>
      </c>
      <c r="G770">
        <v>145</v>
      </c>
      <c r="H770" s="12">
        <v>105</v>
      </c>
      <c r="I770">
        <v>20</v>
      </c>
      <c r="J770" s="12">
        <v>560</v>
      </c>
      <c r="K770">
        <v>93.33</v>
      </c>
      <c r="L770" t="s">
        <v>117</v>
      </c>
    </row>
    <row r="771" spans="1:12" x14ac:dyDescent="0.25">
      <c r="A771">
        <v>359</v>
      </c>
      <c r="B771" s="12" t="s">
        <v>1252</v>
      </c>
      <c r="C771" t="s">
        <v>699</v>
      </c>
      <c r="D771" s="12">
        <v>65</v>
      </c>
      <c r="E771">
        <v>150</v>
      </c>
      <c r="F771" s="12">
        <v>60</v>
      </c>
      <c r="G771">
        <v>115</v>
      </c>
      <c r="H771" s="12">
        <v>60</v>
      </c>
      <c r="I771">
        <v>115</v>
      </c>
      <c r="J771" s="12">
        <v>565</v>
      </c>
      <c r="K771">
        <v>94.17</v>
      </c>
      <c r="L771" t="s">
        <v>117</v>
      </c>
    </row>
    <row r="772" spans="1:12" x14ac:dyDescent="0.25">
      <c r="A772">
        <v>567</v>
      </c>
      <c r="B772" s="12">
        <v>567</v>
      </c>
      <c r="C772" t="s">
        <v>934</v>
      </c>
      <c r="D772" s="12">
        <v>75</v>
      </c>
      <c r="E772">
        <v>140</v>
      </c>
      <c r="F772" s="12">
        <v>65</v>
      </c>
      <c r="G772">
        <v>112</v>
      </c>
      <c r="H772" s="12">
        <v>65</v>
      </c>
      <c r="I772">
        <v>110</v>
      </c>
      <c r="J772" s="12">
        <v>567</v>
      </c>
      <c r="K772">
        <v>94.5</v>
      </c>
      <c r="L772" t="s">
        <v>10662</v>
      </c>
    </row>
    <row r="773" spans="1:12" x14ac:dyDescent="0.25">
      <c r="A773">
        <v>773</v>
      </c>
      <c r="B773" s="12">
        <v>773</v>
      </c>
      <c r="C773" t="s">
        <v>1161</v>
      </c>
      <c r="D773" s="12">
        <v>95</v>
      </c>
      <c r="E773">
        <v>95</v>
      </c>
      <c r="F773" s="12">
        <v>95</v>
      </c>
      <c r="G773">
        <v>95</v>
      </c>
      <c r="H773" s="12">
        <v>95</v>
      </c>
      <c r="I773">
        <v>95</v>
      </c>
      <c r="J773" s="12">
        <v>570</v>
      </c>
      <c r="K773">
        <v>95</v>
      </c>
      <c r="L773" t="s">
        <v>6941</v>
      </c>
    </row>
    <row r="774" spans="1:12" x14ac:dyDescent="0.25">
      <c r="A774">
        <v>785</v>
      </c>
      <c r="B774" s="12">
        <v>785</v>
      </c>
      <c r="C774" t="s">
        <v>1174</v>
      </c>
      <c r="D774" s="12">
        <v>70</v>
      </c>
      <c r="E774">
        <v>115</v>
      </c>
      <c r="F774" s="12">
        <v>85</v>
      </c>
      <c r="G774">
        <v>95</v>
      </c>
      <c r="H774" s="12">
        <v>75</v>
      </c>
      <c r="I774">
        <v>130</v>
      </c>
      <c r="J774" s="12">
        <v>570</v>
      </c>
      <c r="K774">
        <v>95</v>
      </c>
      <c r="L774" t="s">
        <v>6941</v>
      </c>
    </row>
    <row r="775" spans="1:12" x14ac:dyDescent="0.25">
      <c r="A775">
        <v>786</v>
      </c>
      <c r="B775" s="12">
        <v>786</v>
      </c>
      <c r="C775" t="s">
        <v>1175</v>
      </c>
      <c r="D775" s="12">
        <v>70</v>
      </c>
      <c r="E775">
        <v>85</v>
      </c>
      <c r="F775" s="12">
        <v>75</v>
      </c>
      <c r="G775">
        <v>130</v>
      </c>
      <c r="H775" s="12">
        <v>115</v>
      </c>
      <c r="I775">
        <v>95</v>
      </c>
      <c r="J775" s="12">
        <v>570</v>
      </c>
      <c r="K775">
        <v>95</v>
      </c>
      <c r="L775" t="s">
        <v>6941</v>
      </c>
    </row>
    <row r="776" spans="1:12" x14ac:dyDescent="0.25">
      <c r="A776">
        <v>787</v>
      </c>
      <c r="B776" s="12">
        <v>787</v>
      </c>
      <c r="C776" t="s">
        <v>1176</v>
      </c>
      <c r="D776" s="12">
        <v>70</v>
      </c>
      <c r="E776">
        <v>130</v>
      </c>
      <c r="F776" s="12">
        <v>115</v>
      </c>
      <c r="G776">
        <v>85</v>
      </c>
      <c r="H776" s="12">
        <v>95</v>
      </c>
      <c r="I776">
        <v>75</v>
      </c>
      <c r="J776" s="12">
        <v>570</v>
      </c>
      <c r="K776">
        <v>95</v>
      </c>
      <c r="L776" t="s">
        <v>6941</v>
      </c>
    </row>
    <row r="777" spans="1:12" x14ac:dyDescent="0.25">
      <c r="A777">
        <v>788</v>
      </c>
      <c r="B777" s="12">
        <v>788</v>
      </c>
      <c r="C777" t="s">
        <v>1177</v>
      </c>
      <c r="D777" s="12">
        <v>70</v>
      </c>
      <c r="E777">
        <v>75</v>
      </c>
      <c r="F777" s="12">
        <v>115</v>
      </c>
      <c r="G777">
        <v>95</v>
      </c>
      <c r="H777" s="12">
        <v>130</v>
      </c>
      <c r="I777">
        <v>85</v>
      </c>
      <c r="J777" s="12">
        <v>570</v>
      </c>
      <c r="K777">
        <v>95</v>
      </c>
      <c r="L777" t="s">
        <v>6941</v>
      </c>
    </row>
    <row r="778" spans="1:12" x14ac:dyDescent="0.25">
      <c r="A778">
        <v>793</v>
      </c>
      <c r="B778" s="12">
        <v>793</v>
      </c>
      <c r="C778" t="s">
        <v>1182</v>
      </c>
      <c r="D778" s="12">
        <v>109</v>
      </c>
      <c r="E778">
        <v>53</v>
      </c>
      <c r="F778" s="12">
        <v>47</v>
      </c>
      <c r="G778">
        <v>127</v>
      </c>
      <c r="H778" s="12">
        <v>131</v>
      </c>
      <c r="I778">
        <v>103</v>
      </c>
      <c r="J778" s="12">
        <v>570</v>
      </c>
      <c r="K778">
        <v>95</v>
      </c>
      <c r="L778" t="s">
        <v>10661</v>
      </c>
    </row>
    <row r="779" spans="1:12" x14ac:dyDescent="0.25">
      <c r="A779">
        <v>794</v>
      </c>
      <c r="B779" s="12">
        <v>794</v>
      </c>
      <c r="C779" t="s">
        <v>1183</v>
      </c>
      <c r="D779" s="12">
        <v>107</v>
      </c>
      <c r="E779">
        <v>139</v>
      </c>
      <c r="F779" s="12">
        <v>139</v>
      </c>
      <c r="G779">
        <v>53</v>
      </c>
      <c r="H779" s="12">
        <v>53</v>
      </c>
      <c r="I779">
        <v>79</v>
      </c>
      <c r="J779" s="12">
        <v>570</v>
      </c>
      <c r="K779">
        <v>95</v>
      </c>
      <c r="L779" t="s">
        <v>10661</v>
      </c>
    </row>
    <row r="780" spans="1:12" x14ac:dyDescent="0.25">
      <c r="A780">
        <v>795</v>
      </c>
      <c r="B780" s="12">
        <v>795</v>
      </c>
      <c r="C780" t="s">
        <v>1184</v>
      </c>
      <c r="D780" s="12">
        <v>71</v>
      </c>
      <c r="E780">
        <v>137</v>
      </c>
      <c r="F780" s="12">
        <v>37</v>
      </c>
      <c r="G780">
        <v>137</v>
      </c>
      <c r="H780" s="12">
        <v>37</v>
      </c>
      <c r="I780">
        <v>151</v>
      </c>
      <c r="J780" s="12">
        <v>570</v>
      </c>
      <c r="K780">
        <v>95</v>
      </c>
      <c r="L780" t="s">
        <v>10661</v>
      </c>
    </row>
    <row r="781" spans="1:12" x14ac:dyDescent="0.25">
      <c r="A781">
        <v>796</v>
      </c>
      <c r="B781" s="12">
        <v>796</v>
      </c>
      <c r="C781" t="s">
        <v>1185</v>
      </c>
      <c r="D781" s="12">
        <v>83</v>
      </c>
      <c r="E781">
        <v>89</v>
      </c>
      <c r="F781" s="12">
        <v>71</v>
      </c>
      <c r="G781">
        <v>173</v>
      </c>
      <c r="H781" s="12">
        <v>71</v>
      </c>
      <c r="I781">
        <v>83</v>
      </c>
      <c r="J781" s="12">
        <v>570</v>
      </c>
      <c r="K781">
        <v>95</v>
      </c>
      <c r="L781" t="s">
        <v>10661</v>
      </c>
    </row>
    <row r="782" spans="1:12" x14ac:dyDescent="0.25">
      <c r="A782">
        <v>797</v>
      </c>
      <c r="B782" s="12">
        <v>797</v>
      </c>
      <c r="C782" t="s">
        <v>1186</v>
      </c>
      <c r="D782" s="12">
        <v>97</v>
      </c>
      <c r="E782">
        <v>101</v>
      </c>
      <c r="F782" s="12">
        <v>103</v>
      </c>
      <c r="G782">
        <v>107</v>
      </c>
      <c r="H782" s="12">
        <v>101</v>
      </c>
      <c r="I782">
        <v>61</v>
      </c>
      <c r="J782" s="12">
        <v>570</v>
      </c>
      <c r="K782">
        <v>95</v>
      </c>
      <c r="L782" t="s">
        <v>10661</v>
      </c>
    </row>
    <row r="783" spans="1:12" x14ac:dyDescent="0.25">
      <c r="A783">
        <v>798</v>
      </c>
      <c r="B783" s="12">
        <v>798</v>
      </c>
      <c r="C783" t="s">
        <v>1187</v>
      </c>
      <c r="D783" s="12">
        <v>59</v>
      </c>
      <c r="E783">
        <v>181</v>
      </c>
      <c r="F783" s="12">
        <v>131</v>
      </c>
      <c r="G783">
        <v>59</v>
      </c>
      <c r="H783" s="12">
        <v>31</v>
      </c>
      <c r="I783">
        <v>109</v>
      </c>
      <c r="J783" s="12">
        <v>570</v>
      </c>
      <c r="K783">
        <v>95</v>
      </c>
      <c r="L783" t="s">
        <v>10661</v>
      </c>
    </row>
    <row r="784" spans="1:12" x14ac:dyDescent="0.25">
      <c r="A784">
        <v>799</v>
      </c>
      <c r="B784" s="12">
        <v>799</v>
      </c>
      <c r="C784" t="s">
        <v>1188</v>
      </c>
      <c r="D784" s="12">
        <v>223</v>
      </c>
      <c r="E784">
        <v>101</v>
      </c>
      <c r="F784" s="12">
        <v>53</v>
      </c>
      <c r="G784">
        <v>97</v>
      </c>
      <c r="H784" s="12">
        <v>53</v>
      </c>
      <c r="I784">
        <v>43</v>
      </c>
      <c r="J784" s="12">
        <v>570</v>
      </c>
      <c r="K784">
        <v>95</v>
      </c>
      <c r="L784" t="s">
        <v>10661</v>
      </c>
    </row>
    <row r="785" spans="1:12" x14ac:dyDescent="0.25">
      <c r="A785">
        <v>805</v>
      </c>
      <c r="B785" s="12">
        <v>805</v>
      </c>
      <c r="C785" t="s">
        <v>1197</v>
      </c>
      <c r="D785" s="12">
        <v>61</v>
      </c>
      <c r="E785">
        <v>131</v>
      </c>
      <c r="F785" s="12">
        <v>211</v>
      </c>
      <c r="G785">
        <v>53</v>
      </c>
      <c r="H785" s="12">
        <v>101</v>
      </c>
      <c r="I785">
        <v>13</v>
      </c>
      <c r="J785" s="12">
        <v>570</v>
      </c>
      <c r="K785">
        <v>95</v>
      </c>
      <c r="L785" t="s">
        <v>10661</v>
      </c>
    </row>
    <row r="786" spans="1:12" x14ac:dyDescent="0.25">
      <c r="A786">
        <v>806</v>
      </c>
      <c r="B786" s="12">
        <v>806</v>
      </c>
      <c r="C786" t="s">
        <v>1198</v>
      </c>
      <c r="D786" s="12">
        <v>53</v>
      </c>
      <c r="E786">
        <v>127</v>
      </c>
      <c r="F786" s="12">
        <v>53</v>
      </c>
      <c r="G786">
        <v>151</v>
      </c>
      <c r="H786" s="12">
        <v>79</v>
      </c>
      <c r="I786">
        <v>107</v>
      </c>
      <c r="J786" s="12">
        <v>570</v>
      </c>
      <c r="K786">
        <v>95</v>
      </c>
      <c r="L786" t="s">
        <v>10661</v>
      </c>
    </row>
    <row r="787" spans="1:12" x14ac:dyDescent="0.25">
      <c r="A787">
        <v>310</v>
      </c>
      <c r="B787" s="12" t="s">
        <v>1247</v>
      </c>
      <c r="C787" t="s">
        <v>645</v>
      </c>
      <c r="D787" s="12">
        <v>70</v>
      </c>
      <c r="E787">
        <v>75</v>
      </c>
      <c r="F787" s="12">
        <v>80</v>
      </c>
      <c r="G787">
        <v>135</v>
      </c>
      <c r="H787" s="12">
        <v>80</v>
      </c>
      <c r="I787">
        <v>135</v>
      </c>
      <c r="J787" s="12">
        <v>575</v>
      </c>
      <c r="K787">
        <v>95.83</v>
      </c>
      <c r="L787" t="s">
        <v>117</v>
      </c>
    </row>
    <row r="788" spans="1:12" x14ac:dyDescent="0.25">
      <c r="A788">
        <v>18</v>
      </c>
      <c r="B788" s="12" t="s">
        <v>1205</v>
      </c>
      <c r="C788" t="s">
        <v>311</v>
      </c>
      <c r="D788" s="12">
        <v>83</v>
      </c>
      <c r="E788">
        <v>80</v>
      </c>
      <c r="F788" s="12">
        <v>80</v>
      </c>
      <c r="G788">
        <v>135</v>
      </c>
      <c r="H788" s="12">
        <v>80</v>
      </c>
      <c r="I788">
        <v>121</v>
      </c>
      <c r="J788" s="12">
        <v>579</v>
      </c>
      <c r="K788">
        <v>96.5</v>
      </c>
      <c r="L788" t="s">
        <v>117</v>
      </c>
    </row>
    <row r="789" spans="1:12" x14ac:dyDescent="0.25">
      <c r="A789">
        <v>144</v>
      </c>
      <c r="B789" s="12">
        <v>144</v>
      </c>
      <c r="C789" t="s">
        <v>462</v>
      </c>
      <c r="D789" s="12">
        <v>90</v>
      </c>
      <c r="E789">
        <v>85</v>
      </c>
      <c r="F789" s="12">
        <v>100</v>
      </c>
      <c r="G789">
        <v>95</v>
      </c>
      <c r="H789" s="12">
        <v>125</v>
      </c>
      <c r="I789">
        <v>85</v>
      </c>
      <c r="J789" s="12">
        <v>580</v>
      </c>
      <c r="K789">
        <v>96.67</v>
      </c>
      <c r="L789" t="s">
        <v>6941</v>
      </c>
    </row>
    <row r="790" spans="1:12" x14ac:dyDescent="0.25">
      <c r="A790">
        <v>145</v>
      </c>
      <c r="B790" s="12">
        <v>145</v>
      </c>
      <c r="C790" t="s">
        <v>463</v>
      </c>
      <c r="D790" s="12">
        <v>90</v>
      </c>
      <c r="E790">
        <v>90</v>
      </c>
      <c r="F790" s="12">
        <v>85</v>
      </c>
      <c r="G790">
        <v>125</v>
      </c>
      <c r="H790" s="12">
        <v>90</v>
      </c>
      <c r="I790">
        <v>100</v>
      </c>
      <c r="J790" s="12">
        <v>580</v>
      </c>
      <c r="K790">
        <v>96.67</v>
      </c>
      <c r="L790" t="s">
        <v>6941</v>
      </c>
    </row>
    <row r="791" spans="1:12" x14ac:dyDescent="0.25">
      <c r="A791">
        <v>146</v>
      </c>
      <c r="B791" s="12">
        <v>146</v>
      </c>
      <c r="C791" t="s">
        <v>464</v>
      </c>
      <c r="D791" s="12">
        <v>90</v>
      </c>
      <c r="E791">
        <v>100</v>
      </c>
      <c r="F791" s="12">
        <v>90</v>
      </c>
      <c r="G791">
        <v>125</v>
      </c>
      <c r="H791" s="12">
        <v>85</v>
      </c>
      <c r="I791">
        <v>90</v>
      </c>
      <c r="J791" s="12">
        <v>580</v>
      </c>
      <c r="K791">
        <v>96.67</v>
      </c>
      <c r="L791" t="s">
        <v>6941</v>
      </c>
    </row>
    <row r="792" spans="1:12" x14ac:dyDescent="0.25">
      <c r="A792">
        <v>243</v>
      </c>
      <c r="B792" s="12">
        <v>243</v>
      </c>
      <c r="C792" t="s">
        <v>568</v>
      </c>
      <c r="D792" s="12">
        <v>90</v>
      </c>
      <c r="E792">
        <v>85</v>
      </c>
      <c r="F792" s="12">
        <v>75</v>
      </c>
      <c r="G792">
        <v>115</v>
      </c>
      <c r="H792" s="12">
        <v>100</v>
      </c>
      <c r="I792">
        <v>115</v>
      </c>
      <c r="J792" s="12">
        <v>580</v>
      </c>
      <c r="K792">
        <v>96.67</v>
      </c>
      <c r="L792" t="s">
        <v>6941</v>
      </c>
    </row>
    <row r="793" spans="1:12" x14ac:dyDescent="0.25">
      <c r="A793">
        <v>244</v>
      </c>
      <c r="B793" s="12">
        <v>244</v>
      </c>
      <c r="C793" t="s">
        <v>569</v>
      </c>
      <c r="D793" s="12">
        <v>115</v>
      </c>
      <c r="E793">
        <v>115</v>
      </c>
      <c r="F793" s="12">
        <v>85</v>
      </c>
      <c r="G793">
        <v>90</v>
      </c>
      <c r="H793" s="12">
        <v>75</v>
      </c>
      <c r="I793">
        <v>100</v>
      </c>
      <c r="J793" s="12">
        <v>580</v>
      </c>
      <c r="K793">
        <v>96.67</v>
      </c>
      <c r="L793" t="s">
        <v>6941</v>
      </c>
    </row>
    <row r="794" spans="1:12" x14ac:dyDescent="0.25">
      <c r="A794">
        <v>245</v>
      </c>
      <c r="B794" s="12">
        <v>245</v>
      </c>
      <c r="C794" t="s">
        <v>570</v>
      </c>
      <c r="D794" s="12">
        <v>100</v>
      </c>
      <c r="E794">
        <v>75</v>
      </c>
      <c r="F794" s="12">
        <v>115</v>
      </c>
      <c r="G794">
        <v>90</v>
      </c>
      <c r="H794" s="12">
        <v>115</v>
      </c>
      <c r="I794">
        <v>85</v>
      </c>
      <c r="J794" s="12">
        <v>580</v>
      </c>
      <c r="K794">
        <v>96.67</v>
      </c>
      <c r="L794" t="s">
        <v>6941</v>
      </c>
    </row>
    <row r="795" spans="1:12" x14ac:dyDescent="0.25">
      <c r="A795">
        <v>377</v>
      </c>
      <c r="B795" s="12">
        <v>377</v>
      </c>
      <c r="C795" t="s">
        <v>720</v>
      </c>
      <c r="D795" s="12">
        <v>80</v>
      </c>
      <c r="E795">
        <v>100</v>
      </c>
      <c r="F795" s="12">
        <v>200</v>
      </c>
      <c r="G795">
        <v>50</v>
      </c>
      <c r="H795" s="12">
        <v>100</v>
      </c>
      <c r="I795">
        <v>50</v>
      </c>
      <c r="J795" s="12">
        <v>580</v>
      </c>
      <c r="K795">
        <v>96.67</v>
      </c>
      <c r="L795" t="s">
        <v>6941</v>
      </c>
    </row>
    <row r="796" spans="1:12" x14ac:dyDescent="0.25">
      <c r="A796">
        <v>378</v>
      </c>
      <c r="B796" s="12">
        <v>378</v>
      </c>
      <c r="C796" t="s">
        <v>721</v>
      </c>
      <c r="D796" s="12">
        <v>80</v>
      </c>
      <c r="E796">
        <v>50</v>
      </c>
      <c r="F796" s="12">
        <v>100</v>
      </c>
      <c r="G796">
        <v>100</v>
      </c>
      <c r="H796" s="12">
        <v>200</v>
      </c>
      <c r="I796">
        <v>50</v>
      </c>
      <c r="J796" s="12">
        <v>580</v>
      </c>
      <c r="K796">
        <v>96.67</v>
      </c>
      <c r="L796" t="s">
        <v>6941</v>
      </c>
    </row>
    <row r="797" spans="1:12" x14ac:dyDescent="0.25">
      <c r="A797">
        <v>379</v>
      </c>
      <c r="B797" s="12">
        <v>379</v>
      </c>
      <c r="C797" t="s">
        <v>722</v>
      </c>
      <c r="D797" s="12">
        <v>80</v>
      </c>
      <c r="E797">
        <v>75</v>
      </c>
      <c r="F797" s="12">
        <v>150</v>
      </c>
      <c r="G797">
        <v>75</v>
      </c>
      <c r="H797" s="12">
        <v>150</v>
      </c>
      <c r="I797">
        <v>50</v>
      </c>
      <c r="J797" s="12">
        <v>580</v>
      </c>
      <c r="K797">
        <v>96.67</v>
      </c>
      <c r="L797" t="s">
        <v>6941</v>
      </c>
    </row>
    <row r="798" spans="1:12" x14ac:dyDescent="0.25">
      <c r="A798">
        <v>480</v>
      </c>
      <c r="B798" s="12">
        <v>480</v>
      </c>
      <c r="C798" t="s">
        <v>843</v>
      </c>
      <c r="D798" s="12">
        <v>75</v>
      </c>
      <c r="E798">
        <v>75</v>
      </c>
      <c r="F798" s="12">
        <v>130</v>
      </c>
      <c r="G798">
        <v>75</v>
      </c>
      <c r="H798" s="12">
        <v>130</v>
      </c>
      <c r="I798">
        <v>95</v>
      </c>
      <c r="J798" s="12">
        <v>580</v>
      </c>
      <c r="K798">
        <v>96.67</v>
      </c>
      <c r="L798" t="s">
        <v>6941</v>
      </c>
    </row>
    <row r="799" spans="1:12" x14ac:dyDescent="0.25">
      <c r="A799">
        <v>481</v>
      </c>
      <c r="B799" s="12">
        <v>481</v>
      </c>
      <c r="C799" t="s">
        <v>844</v>
      </c>
      <c r="D799" s="12">
        <v>80</v>
      </c>
      <c r="E799">
        <v>105</v>
      </c>
      <c r="F799" s="12">
        <v>105</v>
      </c>
      <c r="G799">
        <v>105</v>
      </c>
      <c r="H799" s="12">
        <v>105</v>
      </c>
      <c r="I799">
        <v>80</v>
      </c>
      <c r="J799" s="12">
        <v>580</v>
      </c>
      <c r="K799">
        <v>96.67</v>
      </c>
      <c r="L799" t="s">
        <v>6941</v>
      </c>
    </row>
    <row r="800" spans="1:12" x14ac:dyDescent="0.25">
      <c r="A800">
        <v>482</v>
      </c>
      <c r="B800" s="12">
        <v>482</v>
      </c>
      <c r="C800" t="s">
        <v>845</v>
      </c>
      <c r="D800" s="12">
        <v>75</v>
      </c>
      <c r="E800">
        <v>125</v>
      </c>
      <c r="F800" s="12">
        <v>70</v>
      </c>
      <c r="G800">
        <v>125</v>
      </c>
      <c r="H800" s="12">
        <v>70</v>
      </c>
      <c r="I800">
        <v>115</v>
      </c>
      <c r="J800" s="12">
        <v>580</v>
      </c>
      <c r="K800">
        <v>96.67</v>
      </c>
      <c r="L800" t="s">
        <v>6941</v>
      </c>
    </row>
    <row r="801" spans="1:12" x14ac:dyDescent="0.25">
      <c r="A801">
        <v>638</v>
      </c>
      <c r="B801" s="12">
        <v>638</v>
      </c>
      <c r="C801" t="s">
        <v>1005</v>
      </c>
      <c r="D801" s="12">
        <v>91</v>
      </c>
      <c r="E801">
        <v>90</v>
      </c>
      <c r="F801" s="12">
        <v>129</v>
      </c>
      <c r="G801">
        <v>90</v>
      </c>
      <c r="H801" s="12">
        <v>72</v>
      </c>
      <c r="I801">
        <v>108</v>
      </c>
      <c r="J801" s="12">
        <v>580</v>
      </c>
      <c r="K801">
        <v>96.67</v>
      </c>
      <c r="L801" t="s">
        <v>6941</v>
      </c>
    </row>
    <row r="802" spans="1:12" x14ac:dyDescent="0.25">
      <c r="A802">
        <v>639</v>
      </c>
      <c r="B802" s="12">
        <v>639</v>
      </c>
      <c r="C802" t="s">
        <v>1006</v>
      </c>
      <c r="D802" s="12">
        <v>91</v>
      </c>
      <c r="E802">
        <v>129</v>
      </c>
      <c r="F802" s="12">
        <v>90</v>
      </c>
      <c r="G802">
        <v>72</v>
      </c>
      <c r="H802" s="12">
        <v>90</v>
      </c>
      <c r="I802">
        <v>108</v>
      </c>
      <c r="J802" s="12">
        <v>580</v>
      </c>
      <c r="K802">
        <v>96.67</v>
      </c>
      <c r="L802" t="s">
        <v>6941</v>
      </c>
    </row>
    <row r="803" spans="1:12" x14ac:dyDescent="0.25">
      <c r="A803">
        <v>640</v>
      </c>
      <c r="B803" s="12">
        <v>640</v>
      </c>
      <c r="C803" t="s">
        <v>1007</v>
      </c>
      <c r="D803" s="12">
        <v>91</v>
      </c>
      <c r="E803">
        <v>90</v>
      </c>
      <c r="F803" s="12">
        <v>72</v>
      </c>
      <c r="G803">
        <v>90</v>
      </c>
      <c r="H803" s="12">
        <v>129</v>
      </c>
      <c r="I803">
        <v>108</v>
      </c>
      <c r="J803" s="12">
        <v>580</v>
      </c>
      <c r="K803">
        <v>96.67</v>
      </c>
      <c r="L803" t="s">
        <v>6941</v>
      </c>
    </row>
    <row r="804" spans="1:12" x14ac:dyDescent="0.25">
      <c r="A804">
        <v>641</v>
      </c>
      <c r="B804" s="12">
        <v>641</v>
      </c>
      <c r="C804" t="s">
        <v>1008</v>
      </c>
      <c r="D804" s="12">
        <v>79</v>
      </c>
      <c r="E804">
        <v>115</v>
      </c>
      <c r="F804" s="12">
        <v>70</v>
      </c>
      <c r="G804">
        <v>125</v>
      </c>
      <c r="H804" s="12">
        <v>80</v>
      </c>
      <c r="I804">
        <v>111</v>
      </c>
      <c r="J804" s="12">
        <v>580</v>
      </c>
      <c r="K804">
        <v>96.67</v>
      </c>
      <c r="L804" t="s">
        <v>6941</v>
      </c>
    </row>
    <row r="805" spans="1:12" x14ac:dyDescent="0.25">
      <c r="A805">
        <v>642</v>
      </c>
      <c r="B805" s="12">
        <v>642</v>
      </c>
      <c r="C805" t="s">
        <v>1010</v>
      </c>
      <c r="D805" s="12">
        <v>79</v>
      </c>
      <c r="E805">
        <v>115</v>
      </c>
      <c r="F805" s="12">
        <v>70</v>
      </c>
      <c r="G805">
        <v>125</v>
      </c>
      <c r="H805" s="12">
        <v>80</v>
      </c>
      <c r="I805">
        <v>111</v>
      </c>
      <c r="J805" s="12">
        <v>580</v>
      </c>
      <c r="K805">
        <v>96.67</v>
      </c>
      <c r="L805" t="s">
        <v>6941</v>
      </c>
    </row>
    <row r="806" spans="1:12" x14ac:dyDescent="0.25">
      <c r="A806">
        <v>647</v>
      </c>
      <c r="B806" s="12">
        <v>647</v>
      </c>
      <c r="C806" t="s">
        <v>1019</v>
      </c>
      <c r="D806" s="12">
        <v>91</v>
      </c>
      <c r="E806">
        <v>72</v>
      </c>
      <c r="F806" s="12">
        <v>90</v>
      </c>
      <c r="G806">
        <v>129</v>
      </c>
      <c r="H806" s="12">
        <v>90</v>
      </c>
      <c r="I806">
        <v>108</v>
      </c>
      <c r="J806" s="12">
        <v>580</v>
      </c>
      <c r="K806">
        <v>96.67</v>
      </c>
      <c r="L806" t="s">
        <v>6941</v>
      </c>
    </row>
    <row r="807" spans="1:12" x14ac:dyDescent="0.25">
      <c r="A807">
        <v>362</v>
      </c>
      <c r="B807" s="12" t="s">
        <v>1253</v>
      </c>
      <c r="C807" t="s">
        <v>703</v>
      </c>
      <c r="D807" s="12">
        <v>80</v>
      </c>
      <c r="E807">
        <v>120</v>
      </c>
      <c r="F807" s="12">
        <v>80</v>
      </c>
      <c r="G807">
        <v>120</v>
      </c>
      <c r="H807" s="12">
        <v>80</v>
      </c>
      <c r="I807">
        <v>100</v>
      </c>
      <c r="J807" s="12">
        <v>580</v>
      </c>
      <c r="K807">
        <v>96.67</v>
      </c>
      <c r="L807" t="s">
        <v>117</v>
      </c>
    </row>
    <row r="808" spans="1:12" x14ac:dyDescent="0.25">
      <c r="A808">
        <v>428</v>
      </c>
      <c r="B808" s="12" t="s">
        <v>1266</v>
      </c>
      <c r="C808" t="s">
        <v>782</v>
      </c>
      <c r="D808" s="12">
        <v>65</v>
      </c>
      <c r="E808">
        <v>136</v>
      </c>
      <c r="F808" s="12">
        <v>94</v>
      </c>
      <c r="G808">
        <v>54</v>
      </c>
      <c r="H808" s="12">
        <v>96</v>
      </c>
      <c r="I808">
        <v>135</v>
      </c>
      <c r="J808" s="12">
        <v>580</v>
      </c>
      <c r="K808">
        <v>96.67</v>
      </c>
      <c r="L808" t="s">
        <v>117</v>
      </c>
    </row>
    <row r="809" spans="1:12" x14ac:dyDescent="0.25">
      <c r="A809">
        <v>641</v>
      </c>
      <c r="B809" s="12" t="s">
        <v>1280</v>
      </c>
      <c r="C809" t="s">
        <v>1009</v>
      </c>
      <c r="D809" s="12">
        <v>79</v>
      </c>
      <c r="E809">
        <v>100</v>
      </c>
      <c r="F809" s="12">
        <v>80</v>
      </c>
      <c r="G809">
        <v>110</v>
      </c>
      <c r="H809" s="12">
        <v>90</v>
      </c>
      <c r="I809">
        <v>121</v>
      </c>
      <c r="J809" s="12">
        <v>580</v>
      </c>
      <c r="K809">
        <v>96.67</v>
      </c>
      <c r="L809" t="s">
        <v>6941</v>
      </c>
    </row>
    <row r="810" spans="1:12" x14ac:dyDescent="0.25">
      <c r="A810">
        <v>642</v>
      </c>
      <c r="B810" s="12" t="s">
        <v>1281</v>
      </c>
      <c r="C810" t="s">
        <v>1011</v>
      </c>
      <c r="D810" s="12">
        <v>79</v>
      </c>
      <c r="E810">
        <v>105</v>
      </c>
      <c r="F810" s="12">
        <v>70</v>
      </c>
      <c r="G810">
        <v>145</v>
      </c>
      <c r="H810" s="12">
        <v>80</v>
      </c>
      <c r="I810">
        <v>101</v>
      </c>
      <c r="J810" s="12">
        <v>580</v>
      </c>
      <c r="K810">
        <v>96.67</v>
      </c>
      <c r="L810" t="s">
        <v>6941</v>
      </c>
    </row>
    <row r="811" spans="1:12" x14ac:dyDescent="0.25">
      <c r="A811">
        <v>80</v>
      </c>
      <c r="B811" s="12" t="s">
        <v>1221</v>
      </c>
      <c r="C811" t="s">
        <v>389</v>
      </c>
      <c r="D811" s="12">
        <v>95</v>
      </c>
      <c r="E811">
        <v>75</v>
      </c>
      <c r="F811" s="12">
        <v>180</v>
      </c>
      <c r="G811">
        <v>130</v>
      </c>
      <c r="H811" s="12">
        <v>80</v>
      </c>
      <c r="I811">
        <v>30</v>
      </c>
      <c r="J811" s="12">
        <v>590</v>
      </c>
      <c r="K811">
        <v>98.33</v>
      </c>
      <c r="L811" t="s">
        <v>117</v>
      </c>
    </row>
    <row r="812" spans="1:12" x14ac:dyDescent="0.25">
      <c r="A812">
        <v>115</v>
      </c>
      <c r="B812" s="12" t="s">
        <v>1227</v>
      </c>
      <c r="C812" t="s">
        <v>430</v>
      </c>
      <c r="D812" s="12">
        <v>105</v>
      </c>
      <c r="E812">
        <v>125</v>
      </c>
      <c r="F812" s="12">
        <v>100</v>
      </c>
      <c r="G812">
        <v>60</v>
      </c>
      <c r="H812" s="12">
        <v>100</v>
      </c>
      <c r="I812">
        <v>100</v>
      </c>
      <c r="J812" s="12">
        <v>590</v>
      </c>
      <c r="K812">
        <v>98.33</v>
      </c>
      <c r="L812" t="s">
        <v>117</v>
      </c>
    </row>
    <row r="813" spans="1:12" x14ac:dyDescent="0.25">
      <c r="A813">
        <v>334</v>
      </c>
      <c r="B813" s="12" t="s">
        <v>1250</v>
      </c>
      <c r="C813" t="s">
        <v>672</v>
      </c>
      <c r="D813" s="12">
        <v>75</v>
      </c>
      <c r="E813">
        <v>110</v>
      </c>
      <c r="F813" s="12">
        <v>110</v>
      </c>
      <c r="G813">
        <v>110</v>
      </c>
      <c r="H813" s="12">
        <v>105</v>
      </c>
      <c r="I813">
        <v>80</v>
      </c>
      <c r="J813" s="12">
        <v>590</v>
      </c>
      <c r="K813">
        <v>98.33</v>
      </c>
      <c r="L813" t="s">
        <v>117</v>
      </c>
    </row>
    <row r="814" spans="1:12" x14ac:dyDescent="0.25">
      <c r="A814">
        <v>460</v>
      </c>
      <c r="B814" s="12" t="s">
        <v>1269</v>
      </c>
      <c r="C814" t="s">
        <v>817</v>
      </c>
      <c r="D814" s="12">
        <v>90</v>
      </c>
      <c r="E814">
        <v>132</v>
      </c>
      <c r="F814" s="12">
        <v>105</v>
      </c>
      <c r="G814">
        <v>132</v>
      </c>
      <c r="H814" s="12">
        <v>105</v>
      </c>
      <c r="I814">
        <v>30</v>
      </c>
      <c r="J814" s="12">
        <v>594</v>
      </c>
      <c r="K814">
        <v>99</v>
      </c>
      <c r="L814" t="s">
        <v>117</v>
      </c>
    </row>
    <row r="815" spans="1:12" x14ac:dyDescent="0.25">
      <c r="A815">
        <v>149</v>
      </c>
      <c r="B815" s="12">
        <v>149</v>
      </c>
      <c r="C815" t="s">
        <v>467</v>
      </c>
      <c r="D815" s="12">
        <v>91</v>
      </c>
      <c r="E815">
        <v>134</v>
      </c>
      <c r="F815" s="12">
        <v>95</v>
      </c>
      <c r="G815">
        <v>100</v>
      </c>
      <c r="H815" s="12">
        <v>100</v>
      </c>
      <c r="I815">
        <v>80</v>
      </c>
      <c r="J815" s="12">
        <v>600</v>
      </c>
      <c r="K815">
        <v>100</v>
      </c>
      <c r="L815" t="s">
        <v>10660</v>
      </c>
    </row>
    <row r="816" spans="1:12" x14ac:dyDescent="0.25">
      <c r="A816">
        <v>151</v>
      </c>
      <c r="B816" s="12">
        <v>151</v>
      </c>
      <c r="C816" t="s">
        <v>471</v>
      </c>
      <c r="D816" s="12">
        <v>100</v>
      </c>
      <c r="E816">
        <v>100</v>
      </c>
      <c r="F816" s="12">
        <v>100</v>
      </c>
      <c r="G816">
        <v>100</v>
      </c>
      <c r="H816" s="12">
        <v>100</v>
      </c>
      <c r="I816">
        <v>100</v>
      </c>
      <c r="J816" s="12">
        <v>600</v>
      </c>
      <c r="K816">
        <v>100</v>
      </c>
      <c r="L816" t="s">
        <v>6941</v>
      </c>
    </row>
    <row r="817" spans="1:12" x14ac:dyDescent="0.25">
      <c r="A817">
        <v>248</v>
      </c>
      <c r="B817" s="12">
        <v>248</v>
      </c>
      <c r="C817" t="s">
        <v>573</v>
      </c>
      <c r="D817" s="12">
        <v>100</v>
      </c>
      <c r="E817">
        <v>134</v>
      </c>
      <c r="F817" s="12">
        <v>110</v>
      </c>
      <c r="G817">
        <v>95</v>
      </c>
      <c r="H817" s="12">
        <v>100</v>
      </c>
      <c r="I817">
        <v>61</v>
      </c>
      <c r="J817" s="12">
        <v>600</v>
      </c>
      <c r="K817">
        <v>100</v>
      </c>
      <c r="L817" t="s">
        <v>10660</v>
      </c>
    </row>
    <row r="818" spans="1:12" x14ac:dyDescent="0.25">
      <c r="A818">
        <v>251</v>
      </c>
      <c r="B818" s="12">
        <v>251</v>
      </c>
      <c r="C818" t="s">
        <v>577</v>
      </c>
      <c r="D818" s="12">
        <v>100</v>
      </c>
      <c r="E818">
        <v>100</v>
      </c>
      <c r="F818" s="12">
        <v>100</v>
      </c>
      <c r="G818">
        <v>100</v>
      </c>
      <c r="H818" s="12">
        <v>100</v>
      </c>
      <c r="I818">
        <v>100</v>
      </c>
      <c r="J818" s="12">
        <v>600</v>
      </c>
      <c r="K818">
        <v>100</v>
      </c>
      <c r="L818" t="s">
        <v>6941</v>
      </c>
    </row>
    <row r="819" spans="1:12" x14ac:dyDescent="0.25">
      <c r="A819">
        <v>373</v>
      </c>
      <c r="B819" s="12">
        <v>373</v>
      </c>
      <c r="C819" t="s">
        <v>714</v>
      </c>
      <c r="D819" s="12">
        <v>95</v>
      </c>
      <c r="E819">
        <v>135</v>
      </c>
      <c r="F819" s="12">
        <v>80</v>
      </c>
      <c r="G819">
        <v>110</v>
      </c>
      <c r="H819" s="12">
        <v>80</v>
      </c>
      <c r="I819">
        <v>100</v>
      </c>
      <c r="J819" s="12">
        <v>600</v>
      </c>
      <c r="K819">
        <v>100</v>
      </c>
      <c r="L819" t="s">
        <v>10660</v>
      </c>
    </row>
    <row r="820" spans="1:12" x14ac:dyDescent="0.25">
      <c r="A820">
        <v>376</v>
      </c>
      <c r="B820" s="12">
        <v>376</v>
      </c>
      <c r="C820" t="s">
        <v>718</v>
      </c>
      <c r="D820" s="12">
        <v>80</v>
      </c>
      <c r="E820">
        <v>135</v>
      </c>
      <c r="F820" s="12">
        <v>130</v>
      </c>
      <c r="G820">
        <v>95</v>
      </c>
      <c r="H820" s="12">
        <v>90</v>
      </c>
      <c r="I820">
        <v>70</v>
      </c>
      <c r="J820" s="12">
        <v>600</v>
      </c>
      <c r="K820">
        <v>100</v>
      </c>
      <c r="L820" t="s">
        <v>10660</v>
      </c>
    </row>
    <row r="821" spans="1:12" x14ac:dyDescent="0.25">
      <c r="A821">
        <v>380</v>
      </c>
      <c r="B821" s="12">
        <v>380</v>
      </c>
      <c r="C821" t="s">
        <v>723</v>
      </c>
      <c r="D821" s="12">
        <v>80</v>
      </c>
      <c r="E821">
        <v>80</v>
      </c>
      <c r="F821" s="12">
        <v>90</v>
      </c>
      <c r="G821">
        <v>110</v>
      </c>
      <c r="H821" s="12">
        <v>130</v>
      </c>
      <c r="I821">
        <v>110</v>
      </c>
      <c r="J821" s="12">
        <v>600</v>
      </c>
      <c r="K821">
        <v>100</v>
      </c>
      <c r="L821" t="s">
        <v>6941</v>
      </c>
    </row>
    <row r="822" spans="1:12" x14ac:dyDescent="0.25">
      <c r="A822">
        <v>381</v>
      </c>
      <c r="B822" s="12">
        <v>381</v>
      </c>
      <c r="C822" t="s">
        <v>725</v>
      </c>
      <c r="D822" s="12">
        <v>80</v>
      </c>
      <c r="E822">
        <v>90</v>
      </c>
      <c r="F822" s="12">
        <v>80</v>
      </c>
      <c r="G822">
        <v>130</v>
      </c>
      <c r="H822" s="12">
        <v>110</v>
      </c>
      <c r="I822">
        <v>110</v>
      </c>
      <c r="J822" s="12">
        <v>600</v>
      </c>
      <c r="K822">
        <v>100</v>
      </c>
      <c r="L822" t="s">
        <v>6941</v>
      </c>
    </row>
    <row r="823" spans="1:12" x14ac:dyDescent="0.25">
      <c r="A823">
        <v>385</v>
      </c>
      <c r="B823" s="12">
        <v>385</v>
      </c>
      <c r="C823" t="s">
        <v>733</v>
      </c>
      <c r="D823" s="12">
        <v>100</v>
      </c>
      <c r="E823">
        <v>100</v>
      </c>
      <c r="F823" s="12">
        <v>100</v>
      </c>
      <c r="G823">
        <v>100</v>
      </c>
      <c r="H823" s="12">
        <v>100</v>
      </c>
      <c r="I823">
        <v>100</v>
      </c>
      <c r="J823" s="12">
        <v>600</v>
      </c>
      <c r="K823">
        <v>100</v>
      </c>
      <c r="L823" t="s">
        <v>6941</v>
      </c>
    </row>
    <row r="824" spans="1:12" x14ac:dyDescent="0.25">
      <c r="A824">
        <v>386</v>
      </c>
      <c r="B824" s="12">
        <v>386</v>
      </c>
      <c r="C824" t="s">
        <v>734</v>
      </c>
      <c r="D824" s="12">
        <v>50</v>
      </c>
      <c r="E824">
        <v>150</v>
      </c>
      <c r="F824" s="12">
        <v>50</v>
      </c>
      <c r="G824">
        <v>150</v>
      </c>
      <c r="H824" s="12">
        <v>50</v>
      </c>
      <c r="I824">
        <v>150</v>
      </c>
      <c r="J824" s="12">
        <v>600</v>
      </c>
      <c r="K824">
        <v>100</v>
      </c>
      <c r="L824" t="s">
        <v>6941</v>
      </c>
    </row>
    <row r="825" spans="1:12" x14ac:dyDescent="0.25">
      <c r="A825">
        <v>445</v>
      </c>
      <c r="B825" s="12">
        <v>445</v>
      </c>
      <c r="C825" t="s">
        <v>799</v>
      </c>
      <c r="D825" s="12">
        <v>108</v>
      </c>
      <c r="E825">
        <v>130</v>
      </c>
      <c r="F825" s="12">
        <v>95</v>
      </c>
      <c r="G825">
        <v>80</v>
      </c>
      <c r="H825" s="12">
        <v>85</v>
      </c>
      <c r="I825">
        <v>102</v>
      </c>
      <c r="J825" s="12">
        <v>600</v>
      </c>
      <c r="K825">
        <v>100</v>
      </c>
      <c r="L825" t="s">
        <v>10660</v>
      </c>
    </row>
    <row r="826" spans="1:12" x14ac:dyDescent="0.25">
      <c r="A826">
        <v>485</v>
      </c>
      <c r="B826" s="12">
        <v>485</v>
      </c>
      <c r="C826" t="s">
        <v>848</v>
      </c>
      <c r="D826" s="12">
        <v>91</v>
      </c>
      <c r="E826">
        <v>90</v>
      </c>
      <c r="F826" s="12">
        <v>106</v>
      </c>
      <c r="G826">
        <v>130</v>
      </c>
      <c r="H826" s="12">
        <v>106</v>
      </c>
      <c r="I826">
        <v>77</v>
      </c>
      <c r="J826" s="12">
        <v>600</v>
      </c>
      <c r="K826">
        <v>100</v>
      </c>
      <c r="L826" t="s">
        <v>6941</v>
      </c>
    </row>
    <row r="827" spans="1:12" x14ac:dyDescent="0.25">
      <c r="A827">
        <v>488</v>
      </c>
      <c r="B827" s="12">
        <v>488</v>
      </c>
      <c r="C827" t="s">
        <v>852</v>
      </c>
      <c r="D827" s="12">
        <v>120</v>
      </c>
      <c r="E827">
        <v>70</v>
      </c>
      <c r="F827" s="12">
        <v>120</v>
      </c>
      <c r="G827">
        <v>75</v>
      </c>
      <c r="H827" s="12">
        <v>130</v>
      </c>
      <c r="I827">
        <v>85</v>
      </c>
      <c r="J827" s="12">
        <v>600</v>
      </c>
      <c r="K827">
        <v>100</v>
      </c>
      <c r="L827" t="s">
        <v>6941</v>
      </c>
    </row>
    <row r="828" spans="1:12" x14ac:dyDescent="0.25">
      <c r="A828">
        <v>490</v>
      </c>
      <c r="B828" s="12">
        <v>490</v>
      </c>
      <c r="C828" t="s">
        <v>854</v>
      </c>
      <c r="D828" s="12">
        <v>100</v>
      </c>
      <c r="E828">
        <v>100</v>
      </c>
      <c r="F828" s="12">
        <v>100</v>
      </c>
      <c r="G828">
        <v>100</v>
      </c>
      <c r="H828" s="12">
        <v>100</v>
      </c>
      <c r="I828">
        <v>100</v>
      </c>
      <c r="J828" s="12">
        <v>600</v>
      </c>
      <c r="K828">
        <v>100</v>
      </c>
      <c r="L828" t="s">
        <v>6941</v>
      </c>
    </row>
    <row r="829" spans="1:12" x14ac:dyDescent="0.25">
      <c r="A829">
        <v>491</v>
      </c>
      <c r="B829" s="12">
        <v>491</v>
      </c>
      <c r="C829" t="s">
        <v>855</v>
      </c>
      <c r="D829" s="12">
        <v>70</v>
      </c>
      <c r="E829">
        <v>90</v>
      </c>
      <c r="F829" s="12">
        <v>90</v>
      </c>
      <c r="G829">
        <v>135</v>
      </c>
      <c r="H829" s="12">
        <v>90</v>
      </c>
      <c r="I829">
        <v>125</v>
      </c>
      <c r="J829" s="12">
        <v>600</v>
      </c>
      <c r="K829">
        <v>100</v>
      </c>
      <c r="L829" t="s">
        <v>6941</v>
      </c>
    </row>
    <row r="830" spans="1:12" x14ac:dyDescent="0.25">
      <c r="A830">
        <v>492</v>
      </c>
      <c r="B830" s="12">
        <v>492</v>
      </c>
      <c r="C830" t="s">
        <v>856</v>
      </c>
      <c r="D830" s="12">
        <v>100</v>
      </c>
      <c r="E830">
        <v>100</v>
      </c>
      <c r="F830" s="12">
        <v>100</v>
      </c>
      <c r="G830">
        <v>100</v>
      </c>
      <c r="H830" s="12">
        <v>100</v>
      </c>
      <c r="I830">
        <v>100</v>
      </c>
      <c r="J830" s="12">
        <v>600</v>
      </c>
      <c r="K830">
        <v>100</v>
      </c>
      <c r="L830" t="s">
        <v>6941</v>
      </c>
    </row>
    <row r="831" spans="1:12" x14ac:dyDescent="0.25">
      <c r="A831">
        <v>494</v>
      </c>
      <c r="B831" s="12">
        <v>494</v>
      </c>
      <c r="C831" t="s">
        <v>859</v>
      </c>
      <c r="D831" s="12">
        <v>100</v>
      </c>
      <c r="E831">
        <v>100</v>
      </c>
      <c r="F831" s="12">
        <v>100</v>
      </c>
      <c r="G831">
        <v>100</v>
      </c>
      <c r="H831" s="12">
        <v>100</v>
      </c>
      <c r="I831">
        <v>100</v>
      </c>
      <c r="J831" s="12">
        <v>600</v>
      </c>
      <c r="K831">
        <v>100</v>
      </c>
      <c r="L831" t="s">
        <v>6941</v>
      </c>
    </row>
    <row r="832" spans="1:12" x14ac:dyDescent="0.25">
      <c r="A832">
        <v>635</v>
      </c>
      <c r="B832" s="12">
        <v>635</v>
      </c>
      <c r="C832" t="s">
        <v>1002</v>
      </c>
      <c r="D832" s="12">
        <v>92</v>
      </c>
      <c r="E832">
        <v>105</v>
      </c>
      <c r="F832" s="12">
        <v>90</v>
      </c>
      <c r="G832">
        <v>125</v>
      </c>
      <c r="H832" s="12">
        <v>90</v>
      </c>
      <c r="I832">
        <v>98</v>
      </c>
      <c r="J832" s="12">
        <v>600</v>
      </c>
      <c r="K832">
        <v>100</v>
      </c>
      <c r="L832" t="s">
        <v>10660</v>
      </c>
    </row>
    <row r="833" spans="1:12" x14ac:dyDescent="0.25">
      <c r="A833">
        <v>645</v>
      </c>
      <c r="B833" s="12">
        <v>645</v>
      </c>
      <c r="C833" t="s">
        <v>1014</v>
      </c>
      <c r="D833" s="12">
        <v>89</v>
      </c>
      <c r="E833">
        <v>125</v>
      </c>
      <c r="F833" s="12">
        <v>90</v>
      </c>
      <c r="G833">
        <v>115</v>
      </c>
      <c r="H833" s="12">
        <v>80</v>
      </c>
      <c r="I833">
        <v>101</v>
      </c>
      <c r="J833" s="12">
        <v>600</v>
      </c>
      <c r="K833">
        <v>100</v>
      </c>
      <c r="L833" t="s">
        <v>6941</v>
      </c>
    </row>
    <row r="834" spans="1:12" x14ac:dyDescent="0.25">
      <c r="A834">
        <v>648</v>
      </c>
      <c r="B834" s="12">
        <v>648</v>
      </c>
      <c r="C834" t="s">
        <v>1020</v>
      </c>
      <c r="D834" s="12">
        <v>100</v>
      </c>
      <c r="E834">
        <v>77</v>
      </c>
      <c r="F834" s="12">
        <v>77</v>
      </c>
      <c r="G834">
        <v>128</v>
      </c>
      <c r="H834" s="12">
        <v>128</v>
      </c>
      <c r="I834">
        <v>90</v>
      </c>
      <c r="J834" s="12">
        <v>600</v>
      </c>
      <c r="K834">
        <v>100</v>
      </c>
      <c r="L834" t="s">
        <v>6941</v>
      </c>
    </row>
    <row r="835" spans="1:12" x14ac:dyDescent="0.25">
      <c r="A835">
        <v>649</v>
      </c>
      <c r="B835" s="12">
        <v>649</v>
      </c>
      <c r="C835" t="s">
        <v>1022</v>
      </c>
      <c r="D835" s="12">
        <v>71</v>
      </c>
      <c r="E835">
        <v>120</v>
      </c>
      <c r="F835" s="12">
        <v>95</v>
      </c>
      <c r="G835">
        <v>120</v>
      </c>
      <c r="H835" s="12">
        <v>95</v>
      </c>
      <c r="I835">
        <v>99</v>
      </c>
      <c r="J835" s="12">
        <v>600</v>
      </c>
      <c r="K835">
        <v>100</v>
      </c>
      <c r="L835" t="s">
        <v>6941</v>
      </c>
    </row>
    <row r="836" spans="1:12" x14ac:dyDescent="0.25">
      <c r="A836">
        <v>706</v>
      </c>
      <c r="B836" s="12">
        <v>706</v>
      </c>
      <c r="C836" t="s">
        <v>1081</v>
      </c>
      <c r="D836" s="12">
        <v>90</v>
      </c>
      <c r="E836">
        <v>100</v>
      </c>
      <c r="F836" s="12">
        <v>70</v>
      </c>
      <c r="G836">
        <v>110</v>
      </c>
      <c r="H836" s="12">
        <v>150</v>
      </c>
      <c r="I836">
        <v>80</v>
      </c>
      <c r="J836" s="12">
        <v>600</v>
      </c>
      <c r="K836">
        <v>100</v>
      </c>
      <c r="L836" t="s">
        <v>10660</v>
      </c>
    </row>
    <row r="837" spans="1:12" x14ac:dyDescent="0.25">
      <c r="A837">
        <v>718</v>
      </c>
      <c r="B837" s="12">
        <v>718</v>
      </c>
      <c r="C837" t="s">
        <v>1099</v>
      </c>
      <c r="D837" s="12">
        <v>108</v>
      </c>
      <c r="E837">
        <v>100</v>
      </c>
      <c r="F837" s="12">
        <v>121</v>
      </c>
      <c r="G837">
        <v>81</v>
      </c>
      <c r="H837" s="12">
        <v>95</v>
      </c>
      <c r="I837">
        <v>95</v>
      </c>
      <c r="J837" s="12">
        <v>600</v>
      </c>
      <c r="K837">
        <v>100</v>
      </c>
      <c r="L837" t="s">
        <v>6941</v>
      </c>
    </row>
    <row r="838" spans="1:12" x14ac:dyDescent="0.25">
      <c r="A838">
        <v>719</v>
      </c>
      <c r="B838" s="12">
        <v>719</v>
      </c>
      <c r="C838" t="s">
        <v>1102</v>
      </c>
      <c r="D838" s="12">
        <v>50</v>
      </c>
      <c r="E838">
        <v>100</v>
      </c>
      <c r="F838" s="12">
        <v>150</v>
      </c>
      <c r="G838">
        <v>100</v>
      </c>
      <c r="H838" s="12">
        <v>150</v>
      </c>
      <c r="I838">
        <v>50</v>
      </c>
      <c r="J838" s="12">
        <v>600</v>
      </c>
      <c r="K838">
        <v>100</v>
      </c>
      <c r="L838" t="s">
        <v>6941</v>
      </c>
    </row>
    <row r="839" spans="1:12" x14ac:dyDescent="0.25">
      <c r="A839">
        <v>720</v>
      </c>
      <c r="B839" s="12">
        <v>720</v>
      </c>
      <c r="C839" t="s">
        <v>1104</v>
      </c>
      <c r="D839" s="12">
        <v>80</v>
      </c>
      <c r="E839">
        <v>110</v>
      </c>
      <c r="F839" s="12">
        <v>60</v>
      </c>
      <c r="G839">
        <v>150</v>
      </c>
      <c r="H839" s="12">
        <v>130</v>
      </c>
      <c r="I839">
        <v>70</v>
      </c>
      <c r="J839" s="12">
        <v>600</v>
      </c>
      <c r="K839">
        <v>100</v>
      </c>
      <c r="L839" t="s">
        <v>6941</v>
      </c>
    </row>
    <row r="840" spans="1:12" x14ac:dyDescent="0.25">
      <c r="A840">
        <v>721</v>
      </c>
      <c r="B840" s="12">
        <v>721</v>
      </c>
      <c r="C840" t="s">
        <v>1106</v>
      </c>
      <c r="D840" s="12">
        <v>80</v>
      </c>
      <c r="E840">
        <v>110</v>
      </c>
      <c r="F840" s="12">
        <v>120</v>
      </c>
      <c r="G840">
        <v>130</v>
      </c>
      <c r="H840" s="12">
        <v>90</v>
      </c>
      <c r="I840">
        <v>70</v>
      </c>
      <c r="J840" s="12">
        <v>600</v>
      </c>
      <c r="K840">
        <v>100</v>
      </c>
      <c r="L840" t="s">
        <v>6941</v>
      </c>
    </row>
    <row r="841" spans="1:12" x14ac:dyDescent="0.25">
      <c r="A841">
        <v>784</v>
      </c>
      <c r="B841" s="12">
        <v>784</v>
      </c>
      <c r="C841" t="s">
        <v>1173</v>
      </c>
      <c r="D841" s="12">
        <v>75</v>
      </c>
      <c r="E841">
        <v>110</v>
      </c>
      <c r="F841" s="12">
        <v>125</v>
      </c>
      <c r="G841">
        <v>100</v>
      </c>
      <c r="H841" s="12">
        <v>105</v>
      </c>
      <c r="I841">
        <v>85</v>
      </c>
      <c r="J841" s="12">
        <v>600</v>
      </c>
      <c r="K841">
        <v>100</v>
      </c>
      <c r="L841" t="s">
        <v>6941</v>
      </c>
    </row>
    <row r="842" spans="1:12" x14ac:dyDescent="0.25">
      <c r="A842">
        <v>800</v>
      </c>
      <c r="B842" s="12">
        <v>800</v>
      </c>
      <c r="C842" t="s">
        <v>1189</v>
      </c>
      <c r="D842" s="12">
        <v>97</v>
      </c>
      <c r="E842">
        <v>107</v>
      </c>
      <c r="F842" s="12">
        <v>101</v>
      </c>
      <c r="G842">
        <v>127</v>
      </c>
      <c r="H842" s="12">
        <v>89</v>
      </c>
      <c r="I842">
        <v>79</v>
      </c>
      <c r="J842" s="12">
        <v>600</v>
      </c>
      <c r="K842">
        <v>100</v>
      </c>
      <c r="L842" t="s">
        <v>6941</v>
      </c>
    </row>
    <row r="843" spans="1:12" x14ac:dyDescent="0.25">
      <c r="A843">
        <v>801</v>
      </c>
      <c r="B843" s="12">
        <v>801</v>
      </c>
      <c r="C843" t="s">
        <v>1193</v>
      </c>
      <c r="D843" s="12">
        <v>80</v>
      </c>
      <c r="E843">
        <v>95</v>
      </c>
      <c r="F843" s="12">
        <v>115</v>
      </c>
      <c r="G843">
        <v>130</v>
      </c>
      <c r="H843" s="12">
        <v>115</v>
      </c>
      <c r="I843">
        <v>65</v>
      </c>
      <c r="J843" s="12">
        <v>600</v>
      </c>
      <c r="K843">
        <v>100</v>
      </c>
      <c r="L843" t="s">
        <v>6941</v>
      </c>
    </row>
    <row r="844" spans="1:12" x14ac:dyDescent="0.25">
      <c r="A844">
        <v>802</v>
      </c>
      <c r="B844" s="12">
        <v>802</v>
      </c>
      <c r="C844" t="s">
        <v>1194</v>
      </c>
      <c r="D844" s="12">
        <v>90</v>
      </c>
      <c r="E844">
        <v>125</v>
      </c>
      <c r="F844" s="12">
        <v>80</v>
      </c>
      <c r="G844">
        <v>90</v>
      </c>
      <c r="H844" s="12">
        <v>90</v>
      </c>
      <c r="I844">
        <v>125</v>
      </c>
      <c r="J844" s="12">
        <v>600</v>
      </c>
      <c r="K844">
        <v>100</v>
      </c>
      <c r="L844" t="s">
        <v>6941</v>
      </c>
    </row>
    <row r="845" spans="1:12" x14ac:dyDescent="0.25">
      <c r="A845">
        <v>807</v>
      </c>
      <c r="B845" s="12">
        <v>807</v>
      </c>
      <c r="C845" t="s">
        <v>1199</v>
      </c>
      <c r="D845" s="12">
        <v>88</v>
      </c>
      <c r="E845">
        <v>112</v>
      </c>
      <c r="F845" s="12">
        <v>75</v>
      </c>
      <c r="G845">
        <v>102</v>
      </c>
      <c r="H845" s="12">
        <v>80</v>
      </c>
      <c r="I845">
        <v>143</v>
      </c>
      <c r="J845" s="12">
        <v>600</v>
      </c>
      <c r="K845">
        <v>100</v>
      </c>
      <c r="L845" t="s">
        <v>6941</v>
      </c>
    </row>
    <row r="846" spans="1:12" x14ac:dyDescent="0.25">
      <c r="A846">
        <v>65</v>
      </c>
      <c r="B846" s="12" t="s">
        <v>1217</v>
      </c>
      <c r="C846" t="s">
        <v>370</v>
      </c>
      <c r="D846" s="12">
        <v>55</v>
      </c>
      <c r="E846">
        <v>50</v>
      </c>
      <c r="F846" s="12">
        <v>65</v>
      </c>
      <c r="G846">
        <v>175</v>
      </c>
      <c r="H846" s="12">
        <v>105</v>
      </c>
      <c r="I846">
        <v>150</v>
      </c>
      <c r="J846" s="12">
        <v>600</v>
      </c>
      <c r="K846">
        <v>100</v>
      </c>
      <c r="L846" t="s">
        <v>117</v>
      </c>
    </row>
    <row r="847" spans="1:12" x14ac:dyDescent="0.25">
      <c r="A847">
        <v>94</v>
      </c>
      <c r="B847" s="12" t="s">
        <v>1224</v>
      </c>
      <c r="C847" t="s">
        <v>406</v>
      </c>
      <c r="D847" s="12">
        <v>60</v>
      </c>
      <c r="E847">
        <v>65</v>
      </c>
      <c r="F847" s="12">
        <v>80</v>
      </c>
      <c r="G847">
        <v>170</v>
      </c>
      <c r="H847" s="12">
        <v>95</v>
      </c>
      <c r="I847">
        <v>130</v>
      </c>
      <c r="J847" s="12">
        <v>600</v>
      </c>
      <c r="K847">
        <v>100</v>
      </c>
      <c r="L847" t="s">
        <v>117</v>
      </c>
    </row>
    <row r="848" spans="1:12" x14ac:dyDescent="0.25">
      <c r="A848">
        <v>127</v>
      </c>
      <c r="B848" s="12" t="s">
        <v>1228</v>
      </c>
      <c r="C848" t="s">
        <v>443</v>
      </c>
      <c r="D848" s="12">
        <v>65</v>
      </c>
      <c r="E848">
        <v>155</v>
      </c>
      <c r="F848" s="12">
        <v>120</v>
      </c>
      <c r="G848">
        <v>65</v>
      </c>
      <c r="H848" s="12">
        <v>90</v>
      </c>
      <c r="I848">
        <v>105</v>
      </c>
      <c r="J848" s="12">
        <v>600</v>
      </c>
      <c r="K848">
        <v>100</v>
      </c>
      <c r="L848" t="s">
        <v>117</v>
      </c>
    </row>
    <row r="849" spans="1:12" x14ac:dyDescent="0.25">
      <c r="A849">
        <v>212</v>
      </c>
      <c r="B849" s="12" t="s">
        <v>1235</v>
      </c>
      <c r="C849" t="s">
        <v>535</v>
      </c>
      <c r="D849" s="12">
        <v>70</v>
      </c>
      <c r="E849">
        <v>150</v>
      </c>
      <c r="F849" s="12">
        <v>140</v>
      </c>
      <c r="G849">
        <v>65</v>
      </c>
      <c r="H849" s="12">
        <v>100</v>
      </c>
      <c r="I849">
        <v>75</v>
      </c>
      <c r="J849" s="12">
        <v>600</v>
      </c>
      <c r="K849">
        <v>100</v>
      </c>
      <c r="L849" t="s">
        <v>117</v>
      </c>
    </row>
    <row r="850" spans="1:12" x14ac:dyDescent="0.25">
      <c r="A850">
        <v>214</v>
      </c>
      <c r="B850" s="12" t="s">
        <v>1236</v>
      </c>
      <c r="C850" t="s">
        <v>538</v>
      </c>
      <c r="D850" s="12">
        <v>80</v>
      </c>
      <c r="E850">
        <v>185</v>
      </c>
      <c r="F850" s="12">
        <v>115</v>
      </c>
      <c r="G850">
        <v>40</v>
      </c>
      <c r="H850" s="12">
        <v>105</v>
      </c>
      <c r="I850">
        <v>75</v>
      </c>
      <c r="J850" s="12">
        <v>600</v>
      </c>
      <c r="K850">
        <v>100</v>
      </c>
      <c r="L850" t="s">
        <v>117</v>
      </c>
    </row>
    <row r="851" spans="1:12" x14ac:dyDescent="0.25">
      <c r="A851">
        <v>229</v>
      </c>
      <c r="B851" s="12" t="s">
        <v>1237</v>
      </c>
      <c r="C851" t="s">
        <v>554</v>
      </c>
      <c r="D851" s="12">
        <v>75</v>
      </c>
      <c r="E851">
        <v>90</v>
      </c>
      <c r="F851" s="12">
        <v>90</v>
      </c>
      <c r="G851">
        <v>140</v>
      </c>
      <c r="H851" s="12">
        <v>90</v>
      </c>
      <c r="I851">
        <v>115</v>
      </c>
      <c r="J851" s="12">
        <v>600</v>
      </c>
      <c r="K851">
        <v>100</v>
      </c>
      <c r="L851" t="s">
        <v>117</v>
      </c>
    </row>
    <row r="852" spans="1:12" x14ac:dyDescent="0.25">
      <c r="A852">
        <v>386</v>
      </c>
      <c r="B852" s="12" t="s">
        <v>1261</v>
      </c>
      <c r="C852" t="s">
        <v>735</v>
      </c>
      <c r="D852" s="12">
        <v>50</v>
      </c>
      <c r="E852">
        <v>180</v>
      </c>
      <c r="F852" s="12">
        <v>20</v>
      </c>
      <c r="G852">
        <v>180</v>
      </c>
      <c r="H852" s="12">
        <v>20</v>
      </c>
      <c r="I852">
        <v>150</v>
      </c>
      <c r="J852" s="12">
        <v>600</v>
      </c>
      <c r="K852">
        <v>100</v>
      </c>
      <c r="L852" t="s">
        <v>6941</v>
      </c>
    </row>
    <row r="853" spans="1:12" x14ac:dyDescent="0.25">
      <c r="A853">
        <v>386</v>
      </c>
      <c r="B853" s="12" t="s">
        <v>1262</v>
      </c>
      <c r="C853" t="s">
        <v>736</v>
      </c>
      <c r="D853" s="12">
        <v>50</v>
      </c>
      <c r="E853">
        <v>70</v>
      </c>
      <c r="F853" s="12">
        <v>160</v>
      </c>
      <c r="G853">
        <v>70</v>
      </c>
      <c r="H853" s="12">
        <v>160</v>
      </c>
      <c r="I853">
        <v>90</v>
      </c>
      <c r="J853" s="12">
        <v>600</v>
      </c>
      <c r="K853">
        <v>100</v>
      </c>
      <c r="L853" t="s">
        <v>6941</v>
      </c>
    </row>
    <row r="854" spans="1:12" x14ac:dyDescent="0.25">
      <c r="A854">
        <v>386</v>
      </c>
      <c r="B854" s="12" t="s">
        <v>1263</v>
      </c>
      <c r="C854" t="s">
        <v>737</v>
      </c>
      <c r="D854" s="12">
        <v>50</v>
      </c>
      <c r="E854">
        <v>95</v>
      </c>
      <c r="F854" s="12">
        <v>90</v>
      </c>
      <c r="G854">
        <v>95</v>
      </c>
      <c r="H854" s="12">
        <v>90</v>
      </c>
      <c r="I854">
        <v>180</v>
      </c>
      <c r="J854" s="12">
        <v>600</v>
      </c>
      <c r="K854">
        <v>100</v>
      </c>
      <c r="L854" t="s">
        <v>6941</v>
      </c>
    </row>
    <row r="855" spans="1:12" x14ac:dyDescent="0.25">
      <c r="A855">
        <v>492</v>
      </c>
      <c r="B855" s="12" t="s">
        <v>1277</v>
      </c>
      <c r="C855" t="s">
        <v>857</v>
      </c>
      <c r="D855" s="12">
        <v>100</v>
      </c>
      <c r="E855">
        <v>103</v>
      </c>
      <c r="F855" s="12">
        <v>75</v>
      </c>
      <c r="G855">
        <v>120</v>
      </c>
      <c r="H855" s="12">
        <v>75</v>
      </c>
      <c r="I855">
        <v>127</v>
      </c>
      <c r="J855" s="12">
        <v>600</v>
      </c>
      <c r="K855">
        <v>100</v>
      </c>
      <c r="L855" t="s">
        <v>6941</v>
      </c>
    </row>
    <row r="856" spans="1:12" x14ac:dyDescent="0.25">
      <c r="A856">
        <v>645</v>
      </c>
      <c r="B856" s="12" t="s">
        <v>1282</v>
      </c>
      <c r="C856" t="s">
        <v>1015</v>
      </c>
      <c r="D856" s="12">
        <v>89</v>
      </c>
      <c r="E856">
        <v>145</v>
      </c>
      <c r="F856" s="12">
        <v>90</v>
      </c>
      <c r="G856">
        <v>105</v>
      </c>
      <c r="H856" s="12">
        <v>80</v>
      </c>
      <c r="I856">
        <v>91</v>
      </c>
      <c r="J856" s="12">
        <v>600</v>
      </c>
      <c r="K856">
        <v>100</v>
      </c>
      <c r="L856" t="s">
        <v>6941</v>
      </c>
    </row>
    <row r="857" spans="1:12" x14ac:dyDescent="0.25">
      <c r="A857">
        <v>648</v>
      </c>
      <c r="B857" s="12" t="s">
        <v>1285</v>
      </c>
      <c r="C857" t="s">
        <v>1021</v>
      </c>
      <c r="D857" s="12">
        <v>100</v>
      </c>
      <c r="E857">
        <v>128</v>
      </c>
      <c r="F857" s="12">
        <v>90</v>
      </c>
      <c r="G857">
        <v>77</v>
      </c>
      <c r="H857" s="12">
        <v>77</v>
      </c>
      <c r="I857">
        <v>128</v>
      </c>
      <c r="J857" s="12">
        <v>600</v>
      </c>
      <c r="K857">
        <v>100</v>
      </c>
      <c r="L857" t="s">
        <v>6941</v>
      </c>
    </row>
    <row r="858" spans="1:12" x14ac:dyDescent="0.25">
      <c r="A858">
        <v>181</v>
      </c>
      <c r="B858" s="12" t="s">
        <v>1233</v>
      </c>
      <c r="C858" t="s">
        <v>502</v>
      </c>
      <c r="D858" s="12">
        <v>90</v>
      </c>
      <c r="E858">
        <v>95</v>
      </c>
      <c r="F858" s="12">
        <v>105</v>
      </c>
      <c r="G858">
        <v>165</v>
      </c>
      <c r="H858" s="12">
        <v>110</v>
      </c>
      <c r="I858">
        <v>45</v>
      </c>
      <c r="J858" s="12">
        <v>610</v>
      </c>
      <c r="K858">
        <v>101.67</v>
      </c>
      <c r="L858" t="s">
        <v>117</v>
      </c>
    </row>
    <row r="859" spans="1:12" x14ac:dyDescent="0.25">
      <c r="A859">
        <v>208</v>
      </c>
      <c r="B859" s="12" t="s">
        <v>1234</v>
      </c>
      <c r="C859" t="s">
        <v>530</v>
      </c>
      <c r="D859" s="12">
        <v>75</v>
      </c>
      <c r="E859">
        <v>125</v>
      </c>
      <c r="F859" s="12">
        <v>230</v>
      </c>
      <c r="G859">
        <v>55</v>
      </c>
      <c r="H859" s="12">
        <v>95</v>
      </c>
      <c r="I859">
        <v>30</v>
      </c>
      <c r="J859" s="12">
        <v>610</v>
      </c>
      <c r="K859">
        <v>101.67</v>
      </c>
      <c r="L859" t="s">
        <v>117</v>
      </c>
    </row>
    <row r="860" spans="1:12" x14ac:dyDescent="0.25">
      <c r="A860">
        <v>142</v>
      </c>
      <c r="B860" s="12" t="s">
        <v>1230</v>
      </c>
      <c r="C860" t="s">
        <v>460</v>
      </c>
      <c r="D860" s="12">
        <v>80</v>
      </c>
      <c r="E860">
        <v>135</v>
      </c>
      <c r="F860" s="12">
        <v>85</v>
      </c>
      <c r="G860">
        <v>70</v>
      </c>
      <c r="H860" s="12">
        <v>95</v>
      </c>
      <c r="I860">
        <v>150</v>
      </c>
      <c r="J860" s="12">
        <v>615</v>
      </c>
      <c r="K860">
        <v>102.5</v>
      </c>
      <c r="L860" t="s">
        <v>117</v>
      </c>
    </row>
    <row r="861" spans="1:12" x14ac:dyDescent="0.25">
      <c r="A861">
        <v>282</v>
      </c>
      <c r="B861" s="12" t="s">
        <v>1242</v>
      </c>
      <c r="C861" t="s">
        <v>612</v>
      </c>
      <c r="D861" s="12">
        <v>68</v>
      </c>
      <c r="E861">
        <v>85</v>
      </c>
      <c r="F861" s="12">
        <v>65</v>
      </c>
      <c r="G861">
        <v>165</v>
      </c>
      <c r="H861" s="12">
        <v>135</v>
      </c>
      <c r="I861">
        <v>100</v>
      </c>
      <c r="J861" s="12">
        <v>618</v>
      </c>
      <c r="K861">
        <v>103</v>
      </c>
      <c r="L861" t="s">
        <v>117</v>
      </c>
    </row>
    <row r="862" spans="1:12" x14ac:dyDescent="0.25">
      <c r="A862">
        <v>475</v>
      </c>
      <c r="B862" s="12" t="s">
        <v>1270</v>
      </c>
      <c r="C862" t="s">
        <v>833</v>
      </c>
      <c r="D862" s="12">
        <v>68</v>
      </c>
      <c r="E862">
        <v>165</v>
      </c>
      <c r="F862" s="12">
        <v>95</v>
      </c>
      <c r="G862">
        <v>65</v>
      </c>
      <c r="H862" s="12">
        <v>115</v>
      </c>
      <c r="I862">
        <v>110</v>
      </c>
      <c r="J862" s="12">
        <v>618</v>
      </c>
      <c r="K862">
        <v>103</v>
      </c>
      <c r="L862" t="s">
        <v>117</v>
      </c>
    </row>
    <row r="863" spans="1:12" x14ac:dyDescent="0.25">
      <c r="A863">
        <v>746</v>
      </c>
      <c r="B863" s="12" t="s">
        <v>1294</v>
      </c>
      <c r="C863" t="s">
        <v>1134</v>
      </c>
      <c r="D863" s="12">
        <v>45</v>
      </c>
      <c r="E863">
        <v>140</v>
      </c>
      <c r="F863" s="12">
        <v>130</v>
      </c>
      <c r="G863">
        <v>140</v>
      </c>
      <c r="H863" s="12">
        <v>135</v>
      </c>
      <c r="I863">
        <v>30</v>
      </c>
      <c r="J863" s="12">
        <v>620</v>
      </c>
      <c r="K863">
        <v>103.33</v>
      </c>
      <c r="L863" t="s">
        <v>117</v>
      </c>
    </row>
    <row r="864" spans="1:12" x14ac:dyDescent="0.25">
      <c r="A864">
        <v>3</v>
      </c>
      <c r="B864" s="12" t="s">
        <v>1200</v>
      </c>
      <c r="C864" t="s">
        <v>291</v>
      </c>
      <c r="D864" s="12">
        <v>80</v>
      </c>
      <c r="E864">
        <v>100</v>
      </c>
      <c r="F864" s="12">
        <v>123</v>
      </c>
      <c r="G864">
        <v>122</v>
      </c>
      <c r="H864" s="12">
        <v>120</v>
      </c>
      <c r="I864">
        <v>80</v>
      </c>
      <c r="J864" s="12">
        <v>625</v>
      </c>
      <c r="K864">
        <v>104.17</v>
      </c>
      <c r="L864" t="s">
        <v>117</v>
      </c>
    </row>
    <row r="865" spans="1:12" x14ac:dyDescent="0.25">
      <c r="A865">
        <v>448</v>
      </c>
      <c r="B865" s="12" t="s">
        <v>1268</v>
      </c>
      <c r="C865" t="s">
        <v>804</v>
      </c>
      <c r="D865" s="12">
        <v>70</v>
      </c>
      <c r="E865">
        <v>145</v>
      </c>
      <c r="F865" s="12">
        <v>88</v>
      </c>
      <c r="G865">
        <v>140</v>
      </c>
      <c r="H865" s="12">
        <v>70</v>
      </c>
      <c r="I865">
        <v>112</v>
      </c>
      <c r="J865" s="12">
        <v>625</v>
      </c>
      <c r="K865">
        <v>104.17</v>
      </c>
      <c r="L865" t="s">
        <v>117</v>
      </c>
    </row>
    <row r="866" spans="1:12" x14ac:dyDescent="0.25">
      <c r="A866">
        <v>9</v>
      </c>
      <c r="B866" s="12" t="s">
        <v>1203</v>
      </c>
      <c r="C866" t="s">
        <v>300</v>
      </c>
      <c r="D866" s="12">
        <v>79</v>
      </c>
      <c r="E866">
        <v>103</v>
      </c>
      <c r="F866" s="12">
        <v>120</v>
      </c>
      <c r="G866">
        <v>135</v>
      </c>
      <c r="H866" s="12">
        <v>115</v>
      </c>
      <c r="I866">
        <v>78</v>
      </c>
      <c r="J866" s="12">
        <v>630</v>
      </c>
      <c r="K866">
        <v>105</v>
      </c>
      <c r="L866" t="s">
        <v>117</v>
      </c>
    </row>
    <row r="867" spans="1:12" x14ac:dyDescent="0.25">
      <c r="A867">
        <v>254</v>
      </c>
      <c r="B867" s="12" t="s">
        <v>1239</v>
      </c>
      <c r="C867" t="s">
        <v>581</v>
      </c>
      <c r="D867" s="12">
        <v>70</v>
      </c>
      <c r="E867">
        <v>110</v>
      </c>
      <c r="F867" s="12">
        <v>75</v>
      </c>
      <c r="G867">
        <v>145</v>
      </c>
      <c r="H867" s="12">
        <v>85</v>
      </c>
      <c r="I867">
        <v>145</v>
      </c>
      <c r="J867" s="12">
        <v>630</v>
      </c>
      <c r="K867">
        <v>105</v>
      </c>
      <c r="L867" t="s">
        <v>117</v>
      </c>
    </row>
    <row r="868" spans="1:12" x14ac:dyDescent="0.25">
      <c r="A868">
        <v>257</v>
      </c>
      <c r="B868" s="12" t="s">
        <v>1240</v>
      </c>
      <c r="C868" t="s">
        <v>585</v>
      </c>
      <c r="D868" s="12">
        <v>80</v>
      </c>
      <c r="E868">
        <v>160</v>
      </c>
      <c r="F868" s="12">
        <v>80</v>
      </c>
      <c r="G868">
        <v>130</v>
      </c>
      <c r="H868" s="12">
        <v>80</v>
      </c>
      <c r="I868">
        <v>100</v>
      </c>
      <c r="J868" s="12">
        <v>630</v>
      </c>
      <c r="K868">
        <v>105</v>
      </c>
      <c r="L868" t="s">
        <v>117</v>
      </c>
    </row>
    <row r="869" spans="1:12" x14ac:dyDescent="0.25">
      <c r="A869">
        <v>306</v>
      </c>
      <c r="B869" s="12" t="s">
        <v>1245</v>
      </c>
      <c r="C869" t="s">
        <v>639</v>
      </c>
      <c r="D869" s="12">
        <v>70</v>
      </c>
      <c r="E869">
        <v>140</v>
      </c>
      <c r="F869" s="12">
        <v>230</v>
      </c>
      <c r="G869">
        <v>60</v>
      </c>
      <c r="H869" s="12">
        <v>80</v>
      </c>
      <c r="I869">
        <v>50</v>
      </c>
      <c r="J869" s="12">
        <v>630</v>
      </c>
      <c r="K869">
        <v>105</v>
      </c>
      <c r="L869" t="s">
        <v>117</v>
      </c>
    </row>
    <row r="870" spans="1:12" x14ac:dyDescent="0.25">
      <c r="A870">
        <v>6</v>
      </c>
      <c r="B870" s="12" t="s">
        <v>1201</v>
      </c>
      <c r="C870" t="s">
        <v>295</v>
      </c>
      <c r="D870" s="12">
        <v>78</v>
      </c>
      <c r="E870">
        <v>130</v>
      </c>
      <c r="F870" s="12">
        <v>111</v>
      </c>
      <c r="G870">
        <v>130</v>
      </c>
      <c r="H870" s="12">
        <v>85</v>
      </c>
      <c r="I870">
        <v>100</v>
      </c>
      <c r="J870" s="12">
        <v>634</v>
      </c>
      <c r="K870">
        <v>105.67</v>
      </c>
      <c r="L870" t="s">
        <v>117</v>
      </c>
    </row>
    <row r="871" spans="1:12" x14ac:dyDescent="0.25">
      <c r="A871">
        <v>6</v>
      </c>
      <c r="B871" s="12" t="s">
        <v>1202</v>
      </c>
      <c r="C871" t="s">
        <v>296</v>
      </c>
      <c r="D871" s="12">
        <v>78</v>
      </c>
      <c r="E871">
        <v>104</v>
      </c>
      <c r="F871" s="12">
        <v>78</v>
      </c>
      <c r="G871">
        <v>159</v>
      </c>
      <c r="H871" s="12">
        <v>115</v>
      </c>
      <c r="I871">
        <v>100</v>
      </c>
      <c r="J871" s="12">
        <v>634</v>
      </c>
      <c r="K871">
        <v>105.67</v>
      </c>
      <c r="L871" t="s">
        <v>117</v>
      </c>
    </row>
    <row r="872" spans="1:12" x14ac:dyDescent="0.25">
      <c r="A872">
        <v>260</v>
      </c>
      <c r="B872" s="12" t="s">
        <v>1241</v>
      </c>
      <c r="C872" t="s">
        <v>589</v>
      </c>
      <c r="D872" s="12">
        <v>100</v>
      </c>
      <c r="E872">
        <v>150</v>
      </c>
      <c r="F872" s="12">
        <v>110</v>
      </c>
      <c r="G872">
        <v>95</v>
      </c>
      <c r="H872" s="12">
        <v>110</v>
      </c>
      <c r="I872">
        <v>70</v>
      </c>
      <c r="J872" s="12">
        <v>635</v>
      </c>
      <c r="K872">
        <v>105.83</v>
      </c>
      <c r="L872" t="s">
        <v>117</v>
      </c>
    </row>
    <row r="873" spans="1:12" x14ac:dyDescent="0.25">
      <c r="A873">
        <v>130</v>
      </c>
      <c r="B873" s="12" t="s">
        <v>1229</v>
      </c>
      <c r="C873" t="s">
        <v>447</v>
      </c>
      <c r="D873" s="12">
        <v>95</v>
      </c>
      <c r="E873">
        <v>155</v>
      </c>
      <c r="F873" s="12">
        <v>109</v>
      </c>
      <c r="G873">
        <v>70</v>
      </c>
      <c r="H873" s="12">
        <v>130</v>
      </c>
      <c r="I873">
        <v>81</v>
      </c>
      <c r="J873" s="12">
        <v>640</v>
      </c>
      <c r="K873">
        <v>106.67</v>
      </c>
      <c r="L873" t="s">
        <v>117</v>
      </c>
    </row>
    <row r="874" spans="1:12" x14ac:dyDescent="0.25">
      <c r="A874">
        <v>658</v>
      </c>
      <c r="B874" s="12" t="s">
        <v>1286</v>
      </c>
      <c r="C874" t="s">
        <v>1032</v>
      </c>
      <c r="D874" s="12">
        <v>72</v>
      </c>
      <c r="E874">
        <v>145</v>
      </c>
      <c r="F874" s="12">
        <v>67</v>
      </c>
      <c r="G874">
        <v>153</v>
      </c>
      <c r="H874" s="12">
        <v>71</v>
      </c>
      <c r="I874">
        <v>132</v>
      </c>
      <c r="J874" s="12">
        <v>640</v>
      </c>
      <c r="K874">
        <v>106.67</v>
      </c>
      <c r="L874" t="s">
        <v>117</v>
      </c>
    </row>
    <row r="875" spans="1:12" x14ac:dyDescent="0.25">
      <c r="A875">
        <v>646</v>
      </c>
      <c r="B875" s="12">
        <v>646</v>
      </c>
      <c r="C875" t="s">
        <v>1016</v>
      </c>
      <c r="D875" s="12">
        <v>125</v>
      </c>
      <c r="E875">
        <v>130</v>
      </c>
      <c r="F875" s="12">
        <v>90</v>
      </c>
      <c r="G875">
        <v>130</v>
      </c>
      <c r="H875" s="12">
        <v>90</v>
      </c>
      <c r="I875">
        <v>95</v>
      </c>
      <c r="J875" s="12">
        <v>660</v>
      </c>
      <c r="K875">
        <v>110</v>
      </c>
      <c r="L875" t="s">
        <v>6941</v>
      </c>
    </row>
    <row r="876" spans="1:12" x14ac:dyDescent="0.25">
      <c r="A876">
        <v>289</v>
      </c>
      <c r="B876" s="12">
        <v>289</v>
      </c>
      <c r="C876" t="s">
        <v>619</v>
      </c>
      <c r="D876" s="12">
        <v>150</v>
      </c>
      <c r="E876">
        <v>160</v>
      </c>
      <c r="F876" s="12">
        <v>100</v>
      </c>
      <c r="G876">
        <v>95</v>
      </c>
      <c r="H876" s="12">
        <v>65</v>
      </c>
      <c r="I876">
        <v>100</v>
      </c>
      <c r="J876" s="12">
        <v>670</v>
      </c>
      <c r="K876">
        <v>111.67</v>
      </c>
      <c r="L876" t="s">
        <v>6941</v>
      </c>
    </row>
    <row r="877" spans="1:12" x14ac:dyDescent="0.25">
      <c r="A877">
        <v>382</v>
      </c>
      <c r="B877" s="12">
        <v>382</v>
      </c>
      <c r="C877" t="s">
        <v>727</v>
      </c>
      <c r="D877" s="12">
        <v>100</v>
      </c>
      <c r="E877">
        <v>100</v>
      </c>
      <c r="F877" s="12">
        <v>90</v>
      </c>
      <c r="G877">
        <v>150</v>
      </c>
      <c r="H877" s="12">
        <v>140</v>
      </c>
      <c r="I877">
        <v>90</v>
      </c>
      <c r="J877" s="12">
        <v>670</v>
      </c>
      <c r="K877">
        <v>111.67</v>
      </c>
      <c r="L877" t="s">
        <v>6941</v>
      </c>
    </row>
    <row r="878" spans="1:12" x14ac:dyDescent="0.25">
      <c r="A878">
        <v>383</v>
      </c>
      <c r="B878" s="12">
        <v>383</v>
      </c>
      <c r="C878" t="s">
        <v>729</v>
      </c>
      <c r="D878" s="12">
        <v>100</v>
      </c>
      <c r="E878">
        <v>150</v>
      </c>
      <c r="F878" s="12">
        <v>140</v>
      </c>
      <c r="G878">
        <v>100</v>
      </c>
      <c r="H878" s="12">
        <v>90</v>
      </c>
      <c r="I878">
        <v>90</v>
      </c>
      <c r="J878" s="12">
        <v>670</v>
      </c>
      <c r="K878">
        <v>111.67</v>
      </c>
      <c r="L878" t="s">
        <v>6941</v>
      </c>
    </row>
    <row r="879" spans="1:12" x14ac:dyDescent="0.25">
      <c r="A879">
        <v>486</v>
      </c>
      <c r="B879" s="12">
        <v>486</v>
      </c>
      <c r="C879" t="s">
        <v>849</v>
      </c>
      <c r="D879" s="12">
        <v>110</v>
      </c>
      <c r="E879">
        <v>160</v>
      </c>
      <c r="F879" s="12">
        <v>110</v>
      </c>
      <c r="G879">
        <v>80</v>
      </c>
      <c r="H879" s="12">
        <v>110</v>
      </c>
      <c r="I879">
        <v>100</v>
      </c>
      <c r="J879" s="12">
        <v>670</v>
      </c>
      <c r="K879">
        <v>111.67</v>
      </c>
      <c r="L879" t="s">
        <v>6941</v>
      </c>
    </row>
    <row r="880" spans="1:12" x14ac:dyDescent="0.25">
      <c r="A880">
        <v>150</v>
      </c>
      <c r="B880" s="12">
        <v>150</v>
      </c>
      <c r="C880" t="s">
        <v>468</v>
      </c>
      <c r="D880" s="12">
        <v>106</v>
      </c>
      <c r="E880">
        <v>110</v>
      </c>
      <c r="F880" s="12">
        <v>90</v>
      </c>
      <c r="G880">
        <v>154</v>
      </c>
      <c r="H880" s="12">
        <v>90</v>
      </c>
      <c r="I880">
        <v>130</v>
      </c>
      <c r="J880" s="12">
        <v>680</v>
      </c>
      <c r="K880">
        <v>113.33</v>
      </c>
      <c r="L880" t="s">
        <v>6941</v>
      </c>
    </row>
    <row r="881" spans="1:12" x14ac:dyDescent="0.25">
      <c r="A881">
        <v>249</v>
      </c>
      <c r="B881" s="12">
        <v>249</v>
      </c>
      <c r="C881" t="s">
        <v>575</v>
      </c>
      <c r="D881" s="12">
        <v>106</v>
      </c>
      <c r="E881">
        <v>90</v>
      </c>
      <c r="F881" s="12">
        <v>130</v>
      </c>
      <c r="G881">
        <v>90</v>
      </c>
      <c r="H881" s="12">
        <v>154</v>
      </c>
      <c r="I881">
        <v>110</v>
      </c>
      <c r="J881" s="12">
        <v>680</v>
      </c>
      <c r="K881">
        <v>113.33</v>
      </c>
      <c r="L881" t="s">
        <v>6941</v>
      </c>
    </row>
    <row r="882" spans="1:12" x14ac:dyDescent="0.25">
      <c r="A882">
        <v>250</v>
      </c>
      <c r="B882" s="12">
        <v>250</v>
      </c>
      <c r="C882" t="s">
        <v>576</v>
      </c>
      <c r="D882" s="12">
        <v>106</v>
      </c>
      <c r="E882">
        <v>130</v>
      </c>
      <c r="F882" s="12">
        <v>90</v>
      </c>
      <c r="G882">
        <v>110</v>
      </c>
      <c r="H882" s="12">
        <v>154</v>
      </c>
      <c r="I882">
        <v>90</v>
      </c>
      <c r="J882" s="12">
        <v>680</v>
      </c>
      <c r="K882">
        <v>113.33</v>
      </c>
      <c r="L882" t="s">
        <v>6941</v>
      </c>
    </row>
    <row r="883" spans="1:12" x14ac:dyDescent="0.25">
      <c r="A883">
        <v>384</v>
      </c>
      <c r="B883" s="12">
        <v>384</v>
      </c>
      <c r="C883" t="s">
        <v>731</v>
      </c>
      <c r="D883" s="12">
        <v>105</v>
      </c>
      <c r="E883">
        <v>150</v>
      </c>
      <c r="F883" s="12">
        <v>90</v>
      </c>
      <c r="G883">
        <v>150</v>
      </c>
      <c r="H883" s="12">
        <v>90</v>
      </c>
      <c r="I883">
        <v>95</v>
      </c>
      <c r="J883" s="12">
        <v>680</v>
      </c>
      <c r="K883">
        <v>113.33</v>
      </c>
      <c r="L883" t="s">
        <v>6941</v>
      </c>
    </row>
    <row r="884" spans="1:12" x14ac:dyDescent="0.25">
      <c r="A884">
        <v>483</v>
      </c>
      <c r="B884" s="12">
        <v>483</v>
      </c>
      <c r="C884" t="s">
        <v>846</v>
      </c>
      <c r="D884" s="12">
        <v>100</v>
      </c>
      <c r="E884">
        <v>120</v>
      </c>
      <c r="F884" s="12">
        <v>120</v>
      </c>
      <c r="G884">
        <v>150</v>
      </c>
      <c r="H884" s="12">
        <v>100</v>
      </c>
      <c r="I884">
        <v>90</v>
      </c>
      <c r="J884" s="12">
        <v>680</v>
      </c>
      <c r="K884">
        <v>113.33</v>
      </c>
      <c r="L884" t="s">
        <v>6941</v>
      </c>
    </row>
    <row r="885" spans="1:12" x14ac:dyDescent="0.25">
      <c r="A885">
        <v>484</v>
      </c>
      <c r="B885" s="12">
        <v>484</v>
      </c>
      <c r="C885" t="s">
        <v>847</v>
      </c>
      <c r="D885" s="12">
        <v>90</v>
      </c>
      <c r="E885">
        <v>120</v>
      </c>
      <c r="F885" s="12">
        <v>100</v>
      </c>
      <c r="G885">
        <v>150</v>
      </c>
      <c r="H885" s="12">
        <v>120</v>
      </c>
      <c r="I885">
        <v>100</v>
      </c>
      <c r="J885" s="12">
        <v>680</v>
      </c>
      <c r="K885">
        <v>113.33</v>
      </c>
      <c r="L885" t="s">
        <v>6941</v>
      </c>
    </row>
    <row r="886" spans="1:12" x14ac:dyDescent="0.25">
      <c r="A886">
        <v>487</v>
      </c>
      <c r="B886" s="12">
        <v>487</v>
      </c>
      <c r="C886" t="s">
        <v>850</v>
      </c>
      <c r="D886" s="12">
        <v>150</v>
      </c>
      <c r="E886">
        <v>100</v>
      </c>
      <c r="F886" s="12">
        <v>120</v>
      </c>
      <c r="G886">
        <v>100</v>
      </c>
      <c r="H886" s="12">
        <v>120</v>
      </c>
      <c r="I886">
        <v>90</v>
      </c>
      <c r="J886" s="12">
        <v>680</v>
      </c>
      <c r="K886">
        <v>113.33</v>
      </c>
      <c r="L886" t="s">
        <v>6941</v>
      </c>
    </row>
    <row r="887" spans="1:12" x14ac:dyDescent="0.25">
      <c r="A887">
        <v>643</v>
      </c>
      <c r="B887" s="12">
        <v>643</v>
      </c>
      <c r="C887" t="s">
        <v>1012</v>
      </c>
      <c r="D887" s="12">
        <v>100</v>
      </c>
      <c r="E887">
        <v>120</v>
      </c>
      <c r="F887" s="12">
        <v>100</v>
      </c>
      <c r="G887">
        <v>150</v>
      </c>
      <c r="H887" s="12">
        <v>120</v>
      </c>
      <c r="I887">
        <v>90</v>
      </c>
      <c r="J887" s="12">
        <v>680</v>
      </c>
      <c r="K887">
        <v>113.33</v>
      </c>
      <c r="L887" t="s">
        <v>6941</v>
      </c>
    </row>
    <row r="888" spans="1:12" x14ac:dyDescent="0.25">
      <c r="A888">
        <v>644</v>
      </c>
      <c r="B888" s="12">
        <v>644</v>
      </c>
      <c r="C888" t="s">
        <v>1013</v>
      </c>
      <c r="D888" s="12">
        <v>100</v>
      </c>
      <c r="E888">
        <v>150</v>
      </c>
      <c r="F888" s="12">
        <v>120</v>
      </c>
      <c r="G888">
        <v>120</v>
      </c>
      <c r="H888" s="12">
        <v>100</v>
      </c>
      <c r="I888">
        <v>90</v>
      </c>
      <c r="J888" s="12">
        <v>680</v>
      </c>
      <c r="K888">
        <v>113.33</v>
      </c>
      <c r="L888" t="s">
        <v>6941</v>
      </c>
    </row>
    <row r="889" spans="1:12" x14ac:dyDescent="0.25">
      <c r="A889">
        <v>716</v>
      </c>
      <c r="B889" s="12">
        <v>716</v>
      </c>
      <c r="C889" t="s">
        <v>1097</v>
      </c>
      <c r="D889" s="12">
        <v>126</v>
      </c>
      <c r="E889">
        <v>131</v>
      </c>
      <c r="F889" s="12">
        <v>95</v>
      </c>
      <c r="G889">
        <v>131</v>
      </c>
      <c r="H889" s="12">
        <v>98</v>
      </c>
      <c r="I889">
        <v>99</v>
      </c>
      <c r="J889" s="12">
        <v>680</v>
      </c>
      <c r="K889">
        <v>113.33</v>
      </c>
      <c r="L889" t="s">
        <v>6941</v>
      </c>
    </row>
    <row r="890" spans="1:12" x14ac:dyDescent="0.25">
      <c r="A890">
        <v>717</v>
      </c>
      <c r="B890" s="12">
        <v>717</v>
      </c>
      <c r="C890" t="s">
        <v>1098</v>
      </c>
      <c r="D890" s="12">
        <v>126</v>
      </c>
      <c r="E890">
        <v>131</v>
      </c>
      <c r="F890" s="12">
        <v>95</v>
      </c>
      <c r="G890">
        <v>131</v>
      </c>
      <c r="H890" s="12">
        <v>98</v>
      </c>
      <c r="I890">
        <v>99</v>
      </c>
      <c r="J890" s="12">
        <v>680</v>
      </c>
      <c r="K890">
        <v>113.33</v>
      </c>
      <c r="L890" t="s">
        <v>6941</v>
      </c>
    </row>
    <row r="891" spans="1:12" x14ac:dyDescent="0.25">
      <c r="A891">
        <v>791</v>
      </c>
      <c r="B891" s="12">
        <v>791</v>
      </c>
      <c r="C891" t="s">
        <v>1180</v>
      </c>
      <c r="D891" s="12">
        <v>137</v>
      </c>
      <c r="E891">
        <v>137</v>
      </c>
      <c r="F891" s="12">
        <v>107</v>
      </c>
      <c r="G891">
        <v>113</v>
      </c>
      <c r="H891" s="12">
        <v>89</v>
      </c>
      <c r="I891">
        <v>97</v>
      </c>
      <c r="J891" s="12">
        <v>680</v>
      </c>
      <c r="K891">
        <v>113.33</v>
      </c>
      <c r="L891" t="s">
        <v>6941</v>
      </c>
    </row>
    <row r="892" spans="1:12" x14ac:dyDescent="0.25">
      <c r="A892">
        <v>792</v>
      </c>
      <c r="B892" s="12">
        <v>792</v>
      </c>
      <c r="C892" t="s">
        <v>1181</v>
      </c>
      <c r="D892" s="12">
        <v>137</v>
      </c>
      <c r="E892">
        <v>113</v>
      </c>
      <c r="F892" s="12">
        <v>89</v>
      </c>
      <c r="G892">
        <v>137</v>
      </c>
      <c r="H892" s="12">
        <v>107</v>
      </c>
      <c r="I892">
        <v>97</v>
      </c>
      <c r="J892" s="12">
        <v>680</v>
      </c>
      <c r="K892">
        <v>113.33</v>
      </c>
      <c r="L892" t="s">
        <v>6941</v>
      </c>
    </row>
    <row r="893" spans="1:12" x14ac:dyDescent="0.25">
      <c r="A893">
        <v>487</v>
      </c>
      <c r="B893" s="12" t="s">
        <v>1276</v>
      </c>
      <c r="C893" t="s">
        <v>851</v>
      </c>
      <c r="D893" s="12">
        <v>150</v>
      </c>
      <c r="E893">
        <v>120</v>
      </c>
      <c r="F893" s="12">
        <v>100</v>
      </c>
      <c r="G893">
        <v>120</v>
      </c>
      <c r="H893" s="12">
        <v>100</v>
      </c>
      <c r="I893">
        <v>90</v>
      </c>
      <c r="J893" s="12">
        <v>680</v>
      </c>
      <c r="K893">
        <v>113.33</v>
      </c>
      <c r="L893" t="s">
        <v>6941</v>
      </c>
    </row>
    <row r="894" spans="1:12" x14ac:dyDescent="0.25">
      <c r="A894">
        <v>720</v>
      </c>
      <c r="B894" s="12" t="s">
        <v>1291</v>
      </c>
      <c r="C894" t="s">
        <v>1105</v>
      </c>
      <c r="D894" s="12">
        <v>80</v>
      </c>
      <c r="E894">
        <v>160</v>
      </c>
      <c r="F894" s="12">
        <v>60</v>
      </c>
      <c r="G894">
        <v>170</v>
      </c>
      <c r="H894" s="12">
        <v>130</v>
      </c>
      <c r="I894">
        <v>80</v>
      </c>
      <c r="J894" s="12">
        <v>680</v>
      </c>
      <c r="K894">
        <v>113.33</v>
      </c>
      <c r="L894" t="s">
        <v>6941</v>
      </c>
    </row>
    <row r="895" spans="1:12" x14ac:dyDescent="0.25">
      <c r="A895">
        <v>800</v>
      </c>
      <c r="B895" s="12" t="s">
        <v>1296</v>
      </c>
      <c r="C895" t="s">
        <v>1190</v>
      </c>
      <c r="D895" s="12">
        <v>97</v>
      </c>
      <c r="E895">
        <v>157</v>
      </c>
      <c r="F895" s="12">
        <v>127</v>
      </c>
      <c r="G895">
        <v>113</v>
      </c>
      <c r="H895" s="12">
        <v>109</v>
      </c>
      <c r="I895">
        <v>77</v>
      </c>
      <c r="J895" s="12">
        <v>680</v>
      </c>
      <c r="K895">
        <v>113.33</v>
      </c>
      <c r="L895" t="s">
        <v>10659</v>
      </c>
    </row>
    <row r="896" spans="1:12" x14ac:dyDescent="0.25">
      <c r="A896">
        <v>800</v>
      </c>
      <c r="B896" s="12" t="s">
        <v>1297</v>
      </c>
      <c r="C896" t="s">
        <v>1191</v>
      </c>
      <c r="D896" s="12">
        <v>97</v>
      </c>
      <c r="E896">
        <v>113</v>
      </c>
      <c r="F896" s="12">
        <v>109</v>
      </c>
      <c r="G896">
        <v>157</v>
      </c>
      <c r="H896" s="12">
        <v>127</v>
      </c>
      <c r="I896">
        <v>77</v>
      </c>
      <c r="J896" s="12">
        <v>680</v>
      </c>
      <c r="K896">
        <v>113.33</v>
      </c>
      <c r="L896" t="s">
        <v>10659</v>
      </c>
    </row>
    <row r="897" spans="1:12" x14ac:dyDescent="0.25">
      <c r="A897">
        <v>248</v>
      </c>
      <c r="B897" s="12" t="s">
        <v>1238</v>
      </c>
      <c r="C897" t="s">
        <v>574</v>
      </c>
      <c r="D897" s="12">
        <v>100</v>
      </c>
      <c r="E897">
        <v>164</v>
      </c>
      <c r="F897" s="12">
        <v>150</v>
      </c>
      <c r="G897">
        <v>95</v>
      </c>
      <c r="H897" s="12">
        <v>120</v>
      </c>
      <c r="I897">
        <v>71</v>
      </c>
      <c r="J897" s="12">
        <v>700</v>
      </c>
      <c r="K897">
        <v>116.67</v>
      </c>
      <c r="L897" t="s">
        <v>117</v>
      </c>
    </row>
    <row r="898" spans="1:12" x14ac:dyDescent="0.25">
      <c r="A898">
        <v>373</v>
      </c>
      <c r="B898" s="12" t="s">
        <v>1254</v>
      </c>
      <c r="C898" t="s">
        <v>715</v>
      </c>
      <c r="D898" s="12">
        <v>95</v>
      </c>
      <c r="E898">
        <v>145</v>
      </c>
      <c r="F898" s="12">
        <v>130</v>
      </c>
      <c r="G898">
        <v>120</v>
      </c>
      <c r="H898" s="12">
        <v>90</v>
      </c>
      <c r="I898">
        <v>120</v>
      </c>
      <c r="J898" s="12">
        <v>700</v>
      </c>
      <c r="K898">
        <v>116.67</v>
      </c>
      <c r="L898" t="s">
        <v>117</v>
      </c>
    </row>
    <row r="899" spans="1:12" x14ac:dyDescent="0.25">
      <c r="A899">
        <v>376</v>
      </c>
      <c r="B899" s="12" t="s">
        <v>1255</v>
      </c>
      <c r="C899" t="s">
        <v>719</v>
      </c>
      <c r="D899" s="12">
        <v>80</v>
      </c>
      <c r="E899">
        <v>145</v>
      </c>
      <c r="F899" s="12">
        <v>150</v>
      </c>
      <c r="G899">
        <v>105</v>
      </c>
      <c r="H899" s="12">
        <v>110</v>
      </c>
      <c r="I899">
        <v>110</v>
      </c>
      <c r="J899" s="12">
        <v>700</v>
      </c>
      <c r="K899">
        <v>116.67</v>
      </c>
      <c r="L899" t="s">
        <v>117</v>
      </c>
    </row>
    <row r="900" spans="1:12" x14ac:dyDescent="0.25">
      <c r="A900">
        <v>380</v>
      </c>
      <c r="B900" s="12" t="s">
        <v>1256</v>
      </c>
      <c r="C900" t="s">
        <v>724</v>
      </c>
      <c r="D900" s="12">
        <v>80</v>
      </c>
      <c r="E900">
        <v>100</v>
      </c>
      <c r="F900" s="12">
        <v>120</v>
      </c>
      <c r="G900">
        <v>140</v>
      </c>
      <c r="H900" s="12">
        <v>150</v>
      </c>
      <c r="I900">
        <v>110</v>
      </c>
      <c r="J900" s="12">
        <v>700</v>
      </c>
      <c r="K900">
        <v>116.67</v>
      </c>
      <c r="L900" t="s">
        <v>117</v>
      </c>
    </row>
    <row r="901" spans="1:12" x14ac:dyDescent="0.25">
      <c r="A901">
        <v>381</v>
      </c>
      <c r="B901" s="12" t="s">
        <v>1257</v>
      </c>
      <c r="C901" t="s">
        <v>726</v>
      </c>
      <c r="D901" s="12">
        <v>80</v>
      </c>
      <c r="E901">
        <v>130</v>
      </c>
      <c r="F901" s="12">
        <v>100</v>
      </c>
      <c r="G901">
        <v>160</v>
      </c>
      <c r="H901" s="12">
        <v>120</v>
      </c>
      <c r="I901">
        <v>110</v>
      </c>
      <c r="J901" s="12">
        <v>700</v>
      </c>
      <c r="K901">
        <v>116.67</v>
      </c>
      <c r="L901" t="s">
        <v>117</v>
      </c>
    </row>
    <row r="902" spans="1:12" x14ac:dyDescent="0.25">
      <c r="A902">
        <v>445</v>
      </c>
      <c r="B902" s="12" t="s">
        <v>1267</v>
      </c>
      <c r="C902" t="s">
        <v>800</v>
      </c>
      <c r="D902" s="12">
        <v>108</v>
      </c>
      <c r="E902">
        <v>170</v>
      </c>
      <c r="F902" s="12">
        <v>115</v>
      </c>
      <c r="G902">
        <v>120</v>
      </c>
      <c r="H902" s="12">
        <v>95</v>
      </c>
      <c r="I902">
        <v>92</v>
      </c>
      <c r="J902" s="12">
        <v>700</v>
      </c>
      <c r="K902">
        <v>116.67</v>
      </c>
      <c r="L902" t="s">
        <v>117</v>
      </c>
    </row>
    <row r="903" spans="1:12" x14ac:dyDescent="0.25">
      <c r="A903">
        <v>646</v>
      </c>
      <c r="B903" s="12" t="s">
        <v>1283</v>
      </c>
      <c r="C903" t="s">
        <v>1017</v>
      </c>
      <c r="D903" s="12">
        <v>125</v>
      </c>
      <c r="E903">
        <v>170</v>
      </c>
      <c r="F903" s="12">
        <v>100</v>
      </c>
      <c r="G903">
        <v>120</v>
      </c>
      <c r="H903" s="12">
        <v>90</v>
      </c>
      <c r="I903">
        <v>95</v>
      </c>
      <c r="J903" s="12">
        <v>700</v>
      </c>
      <c r="K903">
        <v>116.67</v>
      </c>
      <c r="L903" t="s">
        <v>117</v>
      </c>
    </row>
    <row r="904" spans="1:12" x14ac:dyDescent="0.25">
      <c r="A904">
        <v>646</v>
      </c>
      <c r="B904" s="12" t="s">
        <v>1284</v>
      </c>
      <c r="C904" t="s">
        <v>1018</v>
      </c>
      <c r="D904" s="12">
        <v>125</v>
      </c>
      <c r="E904">
        <v>120</v>
      </c>
      <c r="F904" s="12">
        <v>90</v>
      </c>
      <c r="G904">
        <v>170</v>
      </c>
      <c r="H904" s="12">
        <v>100</v>
      </c>
      <c r="I904">
        <v>95</v>
      </c>
      <c r="J904" s="12">
        <v>700</v>
      </c>
      <c r="K904">
        <v>116.67</v>
      </c>
      <c r="L904" t="s">
        <v>117</v>
      </c>
    </row>
    <row r="905" spans="1:12" x14ac:dyDescent="0.25">
      <c r="A905">
        <v>719</v>
      </c>
      <c r="B905" s="12" t="s">
        <v>1290</v>
      </c>
      <c r="C905" t="s">
        <v>1103</v>
      </c>
      <c r="D905" s="12">
        <v>50</v>
      </c>
      <c r="E905">
        <v>160</v>
      </c>
      <c r="F905" s="12">
        <v>110</v>
      </c>
      <c r="G905">
        <v>160</v>
      </c>
      <c r="H905" s="12">
        <v>110</v>
      </c>
      <c r="I905">
        <v>110</v>
      </c>
      <c r="J905" s="12">
        <v>700</v>
      </c>
      <c r="K905">
        <v>116.67</v>
      </c>
      <c r="L905" t="s">
        <v>117</v>
      </c>
    </row>
    <row r="906" spans="1:12" x14ac:dyDescent="0.25">
      <c r="A906">
        <v>718</v>
      </c>
      <c r="B906" s="12" t="s">
        <v>1289</v>
      </c>
      <c r="C906" t="s">
        <v>1101</v>
      </c>
      <c r="D906" s="12">
        <v>216</v>
      </c>
      <c r="E906">
        <v>100</v>
      </c>
      <c r="F906" s="12">
        <v>121</v>
      </c>
      <c r="G906">
        <v>91</v>
      </c>
      <c r="H906" s="12">
        <v>95</v>
      </c>
      <c r="I906">
        <v>85</v>
      </c>
      <c r="J906" s="12">
        <v>708</v>
      </c>
      <c r="K906">
        <v>118</v>
      </c>
      <c r="L906" t="s">
        <v>117</v>
      </c>
    </row>
    <row r="907" spans="1:12" x14ac:dyDescent="0.25">
      <c r="A907">
        <v>493</v>
      </c>
      <c r="B907" s="12">
        <v>493</v>
      </c>
      <c r="C907" t="s">
        <v>858</v>
      </c>
      <c r="D907" s="12">
        <v>120</v>
      </c>
      <c r="E907">
        <v>120</v>
      </c>
      <c r="F907" s="12">
        <v>120</v>
      </c>
      <c r="G907">
        <v>120</v>
      </c>
      <c r="H907" s="12">
        <v>120</v>
      </c>
      <c r="I907">
        <v>120</v>
      </c>
      <c r="J907" s="12">
        <v>720</v>
      </c>
      <c r="K907">
        <v>120</v>
      </c>
      <c r="L907" t="s">
        <v>6941</v>
      </c>
    </row>
    <row r="908" spans="1:12" x14ac:dyDescent="0.25">
      <c r="A908">
        <v>800</v>
      </c>
      <c r="B908" s="12" t="s">
        <v>1298</v>
      </c>
      <c r="C908" t="s">
        <v>1192</v>
      </c>
      <c r="D908" s="12">
        <v>97</v>
      </c>
      <c r="E908">
        <v>167</v>
      </c>
      <c r="F908" s="12">
        <v>97</v>
      </c>
      <c r="G908">
        <v>167</v>
      </c>
      <c r="H908" s="12">
        <v>97</v>
      </c>
      <c r="I908">
        <v>129</v>
      </c>
      <c r="J908" s="12">
        <v>754</v>
      </c>
      <c r="K908">
        <v>125.67</v>
      </c>
      <c r="L908" t="s">
        <v>117</v>
      </c>
    </row>
    <row r="909" spans="1:12" x14ac:dyDescent="0.25">
      <c r="A909">
        <v>382</v>
      </c>
      <c r="B909" s="12" t="s">
        <v>1258</v>
      </c>
      <c r="C909" t="s">
        <v>728</v>
      </c>
      <c r="D909" s="12">
        <v>100</v>
      </c>
      <c r="E909">
        <v>150</v>
      </c>
      <c r="F909" s="12">
        <v>90</v>
      </c>
      <c r="G909">
        <v>180</v>
      </c>
      <c r="H909" s="12">
        <v>160</v>
      </c>
      <c r="I909">
        <v>90</v>
      </c>
      <c r="J909" s="12">
        <v>770</v>
      </c>
      <c r="K909">
        <v>128.33000000000001</v>
      </c>
      <c r="L909" t="s">
        <v>117</v>
      </c>
    </row>
    <row r="910" spans="1:12" x14ac:dyDescent="0.25">
      <c r="A910">
        <v>383</v>
      </c>
      <c r="B910" s="12" t="s">
        <v>1259</v>
      </c>
      <c r="C910" t="s">
        <v>730</v>
      </c>
      <c r="D910" s="12">
        <v>100</v>
      </c>
      <c r="E910">
        <v>180</v>
      </c>
      <c r="F910" s="12">
        <v>160</v>
      </c>
      <c r="G910">
        <v>150</v>
      </c>
      <c r="H910" s="12">
        <v>90</v>
      </c>
      <c r="I910">
        <v>90</v>
      </c>
      <c r="J910" s="12">
        <v>770</v>
      </c>
      <c r="K910">
        <v>128.33000000000001</v>
      </c>
      <c r="L910" t="s">
        <v>117</v>
      </c>
    </row>
    <row r="911" spans="1:12" x14ac:dyDescent="0.25">
      <c r="A911">
        <v>150</v>
      </c>
      <c r="B911" s="12" t="s">
        <v>1231</v>
      </c>
      <c r="C911" t="s">
        <v>469</v>
      </c>
      <c r="D911" s="12">
        <v>106</v>
      </c>
      <c r="E911">
        <v>190</v>
      </c>
      <c r="F911" s="12">
        <v>100</v>
      </c>
      <c r="G911">
        <v>154</v>
      </c>
      <c r="H911" s="12">
        <v>100</v>
      </c>
      <c r="I911">
        <v>130</v>
      </c>
      <c r="J911" s="12">
        <v>780</v>
      </c>
      <c r="K911">
        <v>130</v>
      </c>
      <c r="L911" t="s">
        <v>117</v>
      </c>
    </row>
    <row r="912" spans="1:12" x14ac:dyDescent="0.25">
      <c r="A912">
        <v>150</v>
      </c>
      <c r="B912" s="12" t="s">
        <v>1232</v>
      </c>
      <c r="C912" t="s">
        <v>470</v>
      </c>
      <c r="D912" s="12">
        <v>106</v>
      </c>
      <c r="E912">
        <v>150</v>
      </c>
      <c r="F912" s="12">
        <v>70</v>
      </c>
      <c r="G912">
        <v>194</v>
      </c>
      <c r="H912" s="12">
        <v>120</v>
      </c>
      <c r="I912">
        <v>140</v>
      </c>
      <c r="J912" s="12">
        <v>780</v>
      </c>
      <c r="K912">
        <v>130</v>
      </c>
      <c r="L912" t="s">
        <v>117</v>
      </c>
    </row>
    <row r="913" spans="1:12" x14ac:dyDescent="0.25">
      <c r="A913">
        <v>384</v>
      </c>
      <c r="B913" s="12" t="s">
        <v>1260</v>
      </c>
      <c r="C913" t="s">
        <v>732</v>
      </c>
      <c r="D913" s="12">
        <v>105</v>
      </c>
      <c r="E913">
        <v>180</v>
      </c>
      <c r="F913" s="12">
        <v>100</v>
      </c>
      <c r="G913">
        <v>180</v>
      </c>
      <c r="H913" s="12">
        <v>100</v>
      </c>
      <c r="I913">
        <v>115</v>
      </c>
      <c r="J913" s="12">
        <v>780</v>
      </c>
      <c r="K913">
        <v>130</v>
      </c>
      <c r="L913" t="s">
        <v>117</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2017</v>
      </c>
    </row>
    <row r="2" spans="1:1" x14ac:dyDescent="0.25">
      <c r="A2" t="s">
        <v>2018</v>
      </c>
    </row>
    <row r="3" spans="1:1" x14ac:dyDescent="0.25">
      <c r="A3" t="s">
        <v>2020</v>
      </c>
    </row>
    <row r="4" spans="1:1" x14ac:dyDescent="0.25">
      <c r="A4" t="s">
        <v>1372</v>
      </c>
    </row>
    <row r="5" spans="1:1" x14ac:dyDescent="0.25">
      <c r="A5" t="s">
        <v>1345</v>
      </c>
    </row>
    <row r="6" spans="1:1" x14ac:dyDescent="0.25">
      <c r="A6" t="s">
        <v>2024</v>
      </c>
    </row>
    <row r="7" spans="1:1" x14ac:dyDescent="0.25">
      <c r="A7" t="s">
        <v>52</v>
      </c>
    </row>
    <row r="8" spans="1:1" x14ac:dyDescent="0.25">
      <c r="A8" t="s">
        <v>241</v>
      </c>
    </row>
    <row r="9" spans="1:1" x14ac:dyDescent="0.25">
      <c r="A9" t="s">
        <v>2019</v>
      </c>
    </row>
    <row r="10" spans="1:1" x14ac:dyDescent="0.25">
      <c r="A10" t="s">
        <v>2021</v>
      </c>
    </row>
    <row r="11" spans="1:1" x14ac:dyDescent="0.25">
      <c r="A11" t="s">
        <v>2022</v>
      </c>
    </row>
    <row r="12" spans="1:1" x14ac:dyDescent="0.25">
      <c r="A12" t="s">
        <v>2023</v>
      </c>
    </row>
    <row r="13" spans="1:1" x14ac:dyDescent="0.25">
      <c r="A13" t="s">
        <v>2025</v>
      </c>
    </row>
    <row r="14" spans="1:1" x14ac:dyDescent="0.25">
      <c r="A14" t="s">
        <v>449</v>
      </c>
    </row>
    <row r="15" spans="1:1" x14ac:dyDescent="0.25">
      <c r="A15" t="s">
        <v>1415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7"/>
  <sheetViews>
    <sheetView topLeftCell="A2" zoomScaleNormal="100" workbookViewId="0">
      <selection activeCell="AB10" sqref="AB10"/>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7.42578125" style="2" bestFit="1" customWidth="1"/>
    <col min="27" max="16384" width="11.42578125" style="2"/>
  </cols>
  <sheetData>
    <row r="1" spans="1:28" ht="13.5" thickBot="1" x14ac:dyDescent="0.25">
      <c r="A1" s="1"/>
      <c r="B1" s="1"/>
      <c r="C1" s="1"/>
      <c r="D1" s="1"/>
      <c r="E1" s="1"/>
      <c r="F1" s="1"/>
      <c r="G1" s="1"/>
      <c r="H1" s="1"/>
      <c r="I1" s="1"/>
      <c r="J1" s="1"/>
      <c r="K1" s="1"/>
      <c r="L1" s="1"/>
      <c r="M1" s="1"/>
      <c r="N1" s="1"/>
      <c r="O1" s="1"/>
      <c r="P1" s="1"/>
      <c r="Q1" s="1"/>
      <c r="R1" s="1"/>
      <c r="S1" s="1"/>
    </row>
    <row r="2" spans="1:28" x14ac:dyDescent="0.2">
      <c r="A2" s="5" t="s">
        <v>157</v>
      </c>
      <c r="B2" s="99" t="s">
        <v>159</v>
      </c>
      <c r="C2" s="99" t="s">
        <v>160</v>
      </c>
      <c r="D2" s="99" t="s">
        <v>161</v>
      </c>
      <c r="E2" s="99" t="s">
        <v>162</v>
      </c>
      <c r="F2" s="99" t="s">
        <v>163</v>
      </c>
      <c r="G2" s="99" t="s">
        <v>164</v>
      </c>
      <c r="H2" s="99" t="s">
        <v>165</v>
      </c>
      <c r="I2" s="99" t="s">
        <v>166</v>
      </c>
      <c r="J2" s="99" t="s">
        <v>167</v>
      </c>
      <c r="K2" s="99" t="s">
        <v>168</v>
      </c>
      <c r="L2" s="99" t="s">
        <v>169</v>
      </c>
      <c r="M2" s="99" t="s">
        <v>170</v>
      </c>
      <c r="N2" s="99" t="s">
        <v>171</v>
      </c>
      <c r="O2" s="99" t="s">
        <v>172</v>
      </c>
      <c r="P2" s="99" t="s">
        <v>173</v>
      </c>
      <c r="Q2" s="99" t="s">
        <v>174</v>
      </c>
      <c r="R2" s="99" t="s">
        <v>175</v>
      </c>
      <c r="S2" s="99" t="s">
        <v>176</v>
      </c>
      <c r="T2" s="101" t="s">
        <v>194</v>
      </c>
      <c r="Y2" s="2" t="s">
        <v>10933</v>
      </c>
      <c r="Z2" s="2" t="s">
        <v>10739</v>
      </c>
      <c r="AA2" s="2" t="s">
        <v>10960</v>
      </c>
      <c r="AB2" s="2" t="s">
        <v>10961</v>
      </c>
    </row>
    <row r="3" spans="1:28" ht="13.5" thickBot="1" x14ac:dyDescent="0.25">
      <c r="A3" s="6" t="s">
        <v>158</v>
      </c>
      <c r="B3" s="100"/>
      <c r="C3" s="100"/>
      <c r="D3" s="100"/>
      <c r="E3" s="100"/>
      <c r="F3" s="100"/>
      <c r="G3" s="100"/>
      <c r="H3" s="100"/>
      <c r="I3" s="100"/>
      <c r="J3" s="100"/>
      <c r="K3" s="100"/>
      <c r="L3" s="100"/>
      <c r="M3" s="100"/>
      <c r="N3" s="100"/>
      <c r="O3" s="100"/>
      <c r="P3" s="100"/>
      <c r="Q3" s="100"/>
      <c r="R3" s="100"/>
      <c r="S3" s="100"/>
      <c r="T3" s="101"/>
    </row>
    <row r="4" spans="1:28" ht="13.5" thickBot="1" x14ac:dyDescent="0.25">
      <c r="A4" s="3" t="s">
        <v>177</v>
      </c>
      <c r="B4" s="7">
        <v>1</v>
      </c>
      <c r="C4" s="7">
        <v>1</v>
      </c>
      <c r="D4" s="7">
        <v>1</v>
      </c>
      <c r="E4" s="7">
        <v>1</v>
      </c>
      <c r="F4" s="7">
        <v>1</v>
      </c>
      <c r="G4" s="7">
        <v>1</v>
      </c>
      <c r="H4" s="7">
        <v>1</v>
      </c>
      <c r="I4" s="7">
        <v>1</v>
      </c>
      <c r="J4" s="7">
        <v>1</v>
      </c>
      <c r="K4" s="7">
        <v>1</v>
      </c>
      <c r="L4" s="7">
        <v>1</v>
      </c>
      <c r="M4" s="7">
        <v>1</v>
      </c>
      <c r="N4" s="8">
        <v>0.5</v>
      </c>
      <c r="O4" s="9">
        <v>0</v>
      </c>
      <c r="P4" s="7">
        <v>1</v>
      </c>
      <c r="Q4" s="7">
        <v>1</v>
      </c>
      <c r="R4" s="24">
        <v>0.5</v>
      </c>
      <c r="S4" s="7">
        <v>1</v>
      </c>
      <c r="T4" s="7">
        <v>1</v>
      </c>
      <c r="U4" s="2">
        <f>COUNTIF(B4:T4,"&gt;1")</f>
        <v>0</v>
      </c>
      <c r="V4" s="2">
        <f>COUNTIF(B4:T4,"&lt;1")</f>
        <v>3</v>
      </c>
      <c r="Y4" s="2">
        <f>T4*P4</f>
        <v>1</v>
      </c>
      <c r="Z4" s="2">
        <f t="shared" ref="Z4:Z22" si="0">+C4*G4</f>
        <v>1</v>
      </c>
      <c r="AA4" s="2">
        <f>S4*O4*Q4</f>
        <v>0</v>
      </c>
      <c r="AB4" s="2">
        <f>+P4*O4*Q4</f>
        <v>0</v>
      </c>
    </row>
    <row r="5" spans="1:28" ht="13.5" thickBot="1" x14ac:dyDescent="0.25">
      <c r="A5" s="3" t="s">
        <v>178</v>
      </c>
      <c r="B5" s="7">
        <v>1</v>
      </c>
      <c r="C5" s="8">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7" si="4">S5*O5*Q5</f>
        <v>1</v>
      </c>
      <c r="AB5" s="2">
        <f t="shared" ref="AB5:AB22" si="5">+P5*O5*Q5</f>
        <v>0.5</v>
      </c>
    </row>
    <row r="6" spans="1:28" ht="13.5" thickBot="1" x14ac:dyDescent="0.25">
      <c r="A6" s="3" t="s">
        <v>179</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 t="shared" si="3"/>
        <v>0.25</v>
      </c>
      <c r="Z6" s="2">
        <f t="shared" si="0"/>
        <v>2</v>
      </c>
      <c r="AA6" s="2">
        <f t="shared" si="4"/>
        <v>1</v>
      </c>
      <c r="AB6" s="2">
        <f t="shared" si="5"/>
        <v>0.5</v>
      </c>
    </row>
    <row r="7" spans="1:28" ht="13.5" thickBot="1" x14ac:dyDescent="0.25">
      <c r="A7" s="3" t="s">
        <v>180</v>
      </c>
      <c r="B7" s="7">
        <v>1</v>
      </c>
      <c r="C7" s="7">
        <v>1</v>
      </c>
      <c r="D7" s="10">
        <v>2</v>
      </c>
      <c r="E7" s="24">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0.5</v>
      </c>
    </row>
    <row r="8" spans="1:28" ht="13.5" thickBot="1" x14ac:dyDescent="0.25">
      <c r="A8" s="3" t="s">
        <v>181</v>
      </c>
      <c r="B8" s="7">
        <v>1</v>
      </c>
      <c r="C8" s="24">
        <v>0.5</v>
      </c>
      <c r="D8" s="10">
        <v>2</v>
      </c>
      <c r="E8" s="7">
        <v>1</v>
      </c>
      <c r="F8" s="8">
        <v>0.5</v>
      </c>
      <c r="G8" s="7">
        <v>1</v>
      </c>
      <c r="H8" s="7">
        <v>1</v>
      </c>
      <c r="I8" s="8">
        <v>0.5</v>
      </c>
      <c r="J8" s="10">
        <v>2</v>
      </c>
      <c r="K8" s="24">
        <v>0.5</v>
      </c>
      <c r="L8" s="7">
        <v>1</v>
      </c>
      <c r="M8" s="8">
        <v>0.5</v>
      </c>
      <c r="N8" s="10">
        <v>2</v>
      </c>
      <c r="O8" s="7">
        <v>1</v>
      </c>
      <c r="P8" s="8">
        <v>0.5</v>
      </c>
      <c r="Q8" s="7">
        <v>1</v>
      </c>
      <c r="R8" s="24">
        <v>0.5</v>
      </c>
      <c r="S8" s="7">
        <v>1</v>
      </c>
      <c r="T8" s="8">
        <v>0.5</v>
      </c>
      <c r="U8" s="2">
        <f t="shared" si="1"/>
        <v>3</v>
      </c>
      <c r="V8" s="2">
        <f t="shared" si="2"/>
        <v>8</v>
      </c>
      <c r="Y8" s="2">
        <f t="shared" si="3"/>
        <v>0.25</v>
      </c>
      <c r="Z8" s="2">
        <f t="shared" si="0"/>
        <v>0.5</v>
      </c>
      <c r="AA8" s="2">
        <f t="shared" si="4"/>
        <v>1</v>
      </c>
      <c r="AB8" s="2">
        <f t="shared" si="5"/>
        <v>0.5</v>
      </c>
    </row>
    <row r="9" spans="1:28" ht="13.5" thickBot="1" x14ac:dyDescent="0.25">
      <c r="A9" s="3" t="s">
        <v>164</v>
      </c>
      <c r="B9" s="7">
        <v>1</v>
      </c>
      <c r="C9" s="24">
        <v>0.5</v>
      </c>
      <c r="D9" s="8">
        <v>0.5</v>
      </c>
      <c r="E9" s="10">
        <v>2</v>
      </c>
      <c r="F9" s="10">
        <v>2</v>
      </c>
      <c r="G9" s="24">
        <v>0.5</v>
      </c>
      <c r="H9" s="7">
        <v>1</v>
      </c>
      <c r="I9" s="7">
        <v>1</v>
      </c>
      <c r="J9" s="10">
        <v>2</v>
      </c>
      <c r="K9" s="10">
        <v>2</v>
      </c>
      <c r="L9" s="7">
        <v>1</v>
      </c>
      <c r="M9" s="7">
        <v>1</v>
      </c>
      <c r="N9" s="7">
        <v>1</v>
      </c>
      <c r="O9" s="7">
        <v>1</v>
      </c>
      <c r="P9" s="10">
        <v>2</v>
      </c>
      <c r="Q9" s="7">
        <v>1</v>
      </c>
      <c r="R9" s="24">
        <v>0.5</v>
      </c>
      <c r="S9" s="7">
        <v>1</v>
      </c>
      <c r="T9" s="7">
        <v>1</v>
      </c>
      <c r="U9" s="2">
        <f t="shared" si="1"/>
        <v>5</v>
      </c>
      <c r="V9" s="2">
        <f t="shared" si="2"/>
        <v>4</v>
      </c>
      <c r="Y9" s="2">
        <f t="shared" si="3"/>
        <v>2</v>
      </c>
      <c r="Z9" s="2">
        <f t="shared" si="0"/>
        <v>0.25</v>
      </c>
      <c r="AA9" s="2">
        <f t="shared" si="4"/>
        <v>1</v>
      </c>
      <c r="AB9" s="2">
        <f t="shared" si="5"/>
        <v>2</v>
      </c>
    </row>
    <row r="10" spans="1:28" ht="13.5" thickBot="1" x14ac:dyDescent="0.25">
      <c r="A10" s="3" t="s">
        <v>182</v>
      </c>
      <c r="B10" s="10">
        <v>2</v>
      </c>
      <c r="C10" s="7">
        <v>1</v>
      </c>
      <c r="D10" s="7">
        <v>1</v>
      </c>
      <c r="E10" s="7">
        <v>1</v>
      </c>
      <c r="F10" s="7">
        <v>1</v>
      </c>
      <c r="G10" s="10">
        <v>2</v>
      </c>
      <c r="H10" s="7">
        <v>1</v>
      </c>
      <c r="I10" s="8">
        <v>0.5</v>
      </c>
      <c r="J10" s="7">
        <v>1</v>
      </c>
      <c r="K10" s="24">
        <v>0.5</v>
      </c>
      <c r="L10" s="8">
        <v>0.5</v>
      </c>
      <c r="M10" s="8">
        <v>0.5</v>
      </c>
      <c r="N10" s="10">
        <v>2</v>
      </c>
      <c r="O10" s="9">
        <v>0</v>
      </c>
      <c r="P10" s="7">
        <v>1</v>
      </c>
      <c r="Q10" s="10">
        <v>2</v>
      </c>
      <c r="R10" s="10">
        <v>2</v>
      </c>
      <c r="S10" s="24">
        <v>0.5</v>
      </c>
      <c r="T10" s="8">
        <v>0.5</v>
      </c>
      <c r="U10" s="2">
        <f t="shared" si="1"/>
        <v>5</v>
      </c>
      <c r="V10" s="2">
        <f t="shared" si="2"/>
        <v>7</v>
      </c>
      <c r="Y10" s="2">
        <f t="shared" si="3"/>
        <v>0.5</v>
      </c>
      <c r="Z10" s="2">
        <f t="shared" si="0"/>
        <v>2</v>
      </c>
      <c r="AA10" s="2">
        <f t="shared" si="4"/>
        <v>0</v>
      </c>
      <c r="AB10" s="2">
        <f t="shared" si="5"/>
        <v>0</v>
      </c>
    </row>
    <row r="11" spans="1:28" ht="13.5" thickBot="1" x14ac:dyDescent="0.25">
      <c r="A11" s="3" t="s">
        <v>183</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row>
    <row r="12" spans="1:28" ht="13.5" thickBot="1" x14ac:dyDescent="0.25">
      <c r="A12" s="3" t="s">
        <v>184</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row>
    <row r="13" spans="1:28" ht="13.5" thickBot="1" x14ac:dyDescent="0.25">
      <c r="A13" s="3" t="s">
        <v>185</v>
      </c>
      <c r="B13" s="7">
        <v>1</v>
      </c>
      <c r="C13" s="7">
        <v>1</v>
      </c>
      <c r="D13" s="7">
        <v>1</v>
      </c>
      <c r="E13" s="24">
        <v>0.5</v>
      </c>
      <c r="F13" s="10">
        <v>2</v>
      </c>
      <c r="G13" s="7">
        <v>1</v>
      </c>
      <c r="H13" s="10">
        <v>2</v>
      </c>
      <c r="I13" s="7">
        <v>1</v>
      </c>
      <c r="J13" s="7">
        <v>1</v>
      </c>
      <c r="K13" s="7">
        <v>1</v>
      </c>
      <c r="L13" s="7">
        <v>1</v>
      </c>
      <c r="M13" s="10">
        <v>2</v>
      </c>
      <c r="N13" s="8">
        <v>0.5</v>
      </c>
      <c r="O13" s="7">
        <v>1</v>
      </c>
      <c r="P13" s="7">
        <v>1</v>
      </c>
      <c r="Q13" s="7">
        <v>1</v>
      </c>
      <c r="R13" s="24">
        <v>0.5</v>
      </c>
      <c r="S13" s="7">
        <v>1</v>
      </c>
      <c r="T13" s="7">
        <v>1</v>
      </c>
      <c r="U13" s="2">
        <f t="shared" si="1"/>
        <v>3</v>
      </c>
      <c r="V13" s="2">
        <f t="shared" si="2"/>
        <v>3</v>
      </c>
      <c r="Y13" s="2">
        <f t="shared" si="3"/>
        <v>1</v>
      </c>
      <c r="Z13" s="2">
        <f t="shared" si="0"/>
        <v>1</v>
      </c>
      <c r="AA13" s="2">
        <f t="shared" si="4"/>
        <v>1</v>
      </c>
      <c r="AB13" s="2">
        <f t="shared" si="5"/>
        <v>1</v>
      </c>
    </row>
    <row r="14" spans="1:28" ht="13.5" thickBot="1" x14ac:dyDescent="0.25">
      <c r="A14" s="3" t="s">
        <v>186</v>
      </c>
      <c r="B14" s="7">
        <v>1</v>
      </c>
      <c r="C14" s="7">
        <v>1</v>
      </c>
      <c r="D14" s="7">
        <v>1</v>
      </c>
      <c r="E14" s="7">
        <v>1</v>
      </c>
      <c r="F14" s="7">
        <v>1</v>
      </c>
      <c r="G14" s="7">
        <v>1</v>
      </c>
      <c r="H14" s="10">
        <v>2</v>
      </c>
      <c r="I14" s="10">
        <v>2</v>
      </c>
      <c r="J14" s="7">
        <v>1</v>
      </c>
      <c r="K14" s="7">
        <v>1</v>
      </c>
      <c r="L14" s="8">
        <v>0.5</v>
      </c>
      <c r="M14" s="7">
        <v>1</v>
      </c>
      <c r="N14" s="7">
        <v>1</v>
      </c>
      <c r="O14" s="7">
        <v>1</v>
      </c>
      <c r="P14" s="7">
        <v>1</v>
      </c>
      <c r="Q14" s="9">
        <v>0</v>
      </c>
      <c r="R14" s="24">
        <v>0.5</v>
      </c>
      <c r="S14" s="7">
        <v>1</v>
      </c>
      <c r="T14" s="8">
        <v>0.5</v>
      </c>
      <c r="U14" s="2">
        <f t="shared" si="1"/>
        <v>2</v>
      </c>
      <c r="V14" s="2">
        <f t="shared" si="2"/>
        <v>4</v>
      </c>
      <c r="Y14" s="2">
        <f t="shared" si="3"/>
        <v>0.5</v>
      </c>
      <c r="Z14" s="2">
        <f t="shared" si="0"/>
        <v>1</v>
      </c>
      <c r="AA14" s="2">
        <f t="shared" si="4"/>
        <v>0</v>
      </c>
      <c r="AB14" s="2">
        <f t="shared" si="5"/>
        <v>0</v>
      </c>
    </row>
    <row r="15" spans="1:28" ht="13.5" thickBot="1" x14ac:dyDescent="0.25">
      <c r="A15" s="3" t="s">
        <v>170</v>
      </c>
      <c r="B15" s="7">
        <v>1</v>
      </c>
      <c r="C15" s="24">
        <v>0.5</v>
      </c>
      <c r="D15" s="7">
        <v>1</v>
      </c>
      <c r="E15" s="7">
        <v>1</v>
      </c>
      <c r="F15" s="10">
        <v>2</v>
      </c>
      <c r="G15" s="7">
        <v>1</v>
      </c>
      <c r="H15" s="24">
        <v>0.5</v>
      </c>
      <c r="I15" s="8">
        <v>0.5</v>
      </c>
      <c r="J15" s="7">
        <v>1</v>
      </c>
      <c r="K15" s="24">
        <v>0.5</v>
      </c>
      <c r="L15" s="10">
        <v>2</v>
      </c>
      <c r="M15" s="7">
        <v>1</v>
      </c>
      <c r="N15" s="7">
        <v>1</v>
      </c>
      <c r="O15" s="8">
        <v>0.5</v>
      </c>
      <c r="P15" s="7">
        <v>1</v>
      </c>
      <c r="Q15" s="10">
        <v>2</v>
      </c>
      <c r="R15" s="24">
        <v>0.5</v>
      </c>
      <c r="S15" s="24">
        <v>0.5</v>
      </c>
      <c r="T15" s="10">
        <v>2</v>
      </c>
      <c r="U15" s="2">
        <f t="shared" si="1"/>
        <v>4</v>
      </c>
      <c r="V15" s="2">
        <f t="shared" si="2"/>
        <v>7</v>
      </c>
      <c r="Y15" s="2">
        <f t="shared" si="3"/>
        <v>2</v>
      </c>
      <c r="Z15" s="2">
        <f t="shared" si="0"/>
        <v>0.5</v>
      </c>
      <c r="AA15" s="2">
        <f t="shared" si="4"/>
        <v>0.5</v>
      </c>
      <c r="AB15" s="2">
        <f t="shared" si="5"/>
        <v>1</v>
      </c>
    </row>
    <row r="16" spans="1:28" ht="13.5" thickBot="1" x14ac:dyDescent="0.25">
      <c r="A16" s="3" t="s">
        <v>187</v>
      </c>
      <c r="B16" s="7">
        <v>1</v>
      </c>
      <c r="C16" s="10">
        <v>2</v>
      </c>
      <c r="D16" s="7">
        <v>1</v>
      </c>
      <c r="E16" s="7">
        <v>1</v>
      </c>
      <c r="F16" s="7">
        <v>1</v>
      </c>
      <c r="G16" s="10">
        <v>2</v>
      </c>
      <c r="H16" s="24">
        <v>0.5</v>
      </c>
      <c r="I16" s="7">
        <v>1</v>
      </c>
      <c r="J16" s="8">
        <v>0.5</v>
      </c>
      <c r="K16" s="10">
        <v>2</v>
      </c>
      <c r="L16" s="7">
        <v>1</v>
      </c>
      <c r="M16" s="10">
        <v>2</v>
      </c>
      <c r="N16" s="7">
        <v>1</v>
      </c>
      <c r="O16" s="7">
        <v>1</v>
      </c>
      <c r="P16" s="7">
        <v>1</v>
      </c>
      <c r="Q16" s="7">
        <v>1</v>
      </c>
      <c r="R16" s="24">
        <v>0.5</v>
      </c>
      <c r="S16" s="7">
        <v>1</v>
      </c>
      <c r="T16" s="10">
        <v>2</v>
      </c>
      <c r="U16" s="2">
        <f t="shared" si="1"/>
        <v>5</v>
      </c>
      <c r="V16" s="2">
        <f t="shared" si="2"/>
        <v>3</v>
      </c>
      <c r="Y16" s="2">
        <f t="shared" si="3"/>
        <v>2</v>
      </c>
      <c r="Z16" s="2">
        <f t="shared" si="0"/>
        <v>4</v>
      </c>
      <c r="AA16" s="2">
        <f t="shared" si="4"/>
        <v>1</v>
      </c>
      <c r="AB16" s="2">
        <f t="shared" si="5"/>
        <v>1</v>
      </c>
    </row>
    <row r="17" spans="1:28" ht="13.5" thickBot="1" x14ac:dyDescent="0.25">
      <c r="A17" s="3" t="s">
        <v>188</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row>
    <row r="18" spans="1:28" ht="13.5" thickBot="1" x14ac:dyDescent="0.25">
      <c r="A18" s="3" t="s">
        <v>189</v>
      </c>
      <c r="B18" s="7">
        <v>1</v>
      </c>
      <c r="C18" s="7">
        <v>1</v>
      </c>
      <c r="D18" s="7">
        <v>1</v>
      </c>
      <c r="E18" s="7">
        <v>1</v>
      </c>
      <c r="F18" s="7">
        <v>1</v>
      </c>
      <c r="G18" s="7">
        <v>1</v>
      </c>
      <c r="H18" s="7">
        <v>1</v>
      </c>
      <c r="I18" s="7">
        <v>1</v>
      </c>
      <c r="J18" s="7">
        <v>1</v>
      </c>
      <c r="K18" s="7">
        <v>1</v>
      </c>
      <c r="L18" s="7">
        <v>1</v>
      </c>
      <c r="M18" s="7">
        <v>1</v>
      </c>
      <c r="N18" s="7">
        <v>1</v>
      </c>
      <c r="O18" s="7">
        <v>1</v>
      </c>
      <c r="P18" s="10">
        <v>2</v>
      </c>
      <c r="Q18" s="7">
        <v>1</v>
      </c>
      <c r="R18" s="24">
        <v>0.5</v>
      </c>
      <c r="S18" s="9">
        <v>0</v>
      </c>
      <c r="T18" s="10">
        <v>2</v>
      </c>
      <c r="U18" s="2">
        <f t="shared" si="1"/>
        <v>2</v>
      </c>
      <c r="V18" s="2">
        <f t="shared" si="2"/>
        <v>2</v>
      </c>
      <c r="Y18" s="2">
        <f t="shared" si="3"/>
        <v>4</v>
      </c>
      <c r="Z18" s="2">
        <f t="shared" si="0"/>
        <v>1</v>
      </c>
      <c r="AA18" s="2">
        <f t="shared" si="4"/>
        <v>0</v>
      </c>
      <c r="AB18" s="2">
        <f t="shared" si="5"/>
        <v>2</v>
      </c>
    </row>
    <row r="19" spans="1:28" ht="13.5" thickBot="1" x14ac:dyDescent="0.25">
      <c r="A19" s="3" t="s">
        <v>190</v>
      </c>
      <c r="B19" s="7">
        <v>1</v>
      </c>
      <c r="C19" s="7">
        <v>1</v>
      </c>
      <c r="D19" s="7">
        <v>1</v>
      </c>
      <c r="E19" s="7">
        <v>1</v>
      </c>
      <c r="F19" s="7">
        <v>1</v>
      </c>
      <c r="G19" s="7">
        <v>1</v>
      </c>
      <c r="H19" s="24">
        <v>0.5</v>
      </c>
      <c r="I19" s="7">
        <v>1</v>
      </c>
      <c r="J19" s="7">
        <v>1</v>
      </c>
      <c r="K19" s="7">
        <v>1</v>
      </c>
      <c r="L19" s="10">
        <v>2</v>
      </c>
      <c r="M19" s="7">
        <v>1</v>
      </c>
      <c r="N19" s="7">
        <v>1</v>
      </c>
      <c r="O19" s="10">
        <v>2</v>
      </c>
      <c r="P19" s="7">
        <v>1</v>
      </c>
      <c r="Q19" s="8">
        <v>0.5</v>
      </c>
      <c r="R19" s="7">
        <v>1</v>
      </c>
      <c r="S19" s="24">
        <v>0.5</v>
      </c>
      <c r="T19" s="10">
        <v>2</v>
      </c>
      <c r="U19" s="2">
        <f t="shared" si="1"/>
        <v>3</v>
      </c>
      <c r="V19" s="2">
        <f t="shared" si="2"/>
        <v>3</v>
      </c>
      <c r="Y19" s="2">
        <f t="shared" si="3"/>
        <v>2</v>
      </c>
      <c r="Z19" s="2">
        <f t="shared" si="0"/>
        <v>1</v>
      </c>
      <c r="AA19" s="2">
        <f t="shared" si="4"/>
        <v>0.5</v>
      </c>
      <c r="AB19" s="2">
        <f t="shared" si="5"/>
        <v>1</v>
      </c>
    </row>
    <row r="20" spans="1:28" ht="13.5" thickBot="1" x14ac:dyDescent="0.25">
      <c r="A20" s="3" t="s">
        <v>191</v>
      </c>
      <c r="B20" s="7">
        <v>1</v>
      </c>
      <c r="C20" s="8">
        <v>0.5</v>
      </c>
      <c r="D20" s="8">
        <v>0.5</v>
      </c>
      <c r="E20" s="24">
        <v>0.5</v>
      </c>
      <c r="F20" s="7">
        <v>1</v>
      </c>
      <c r="G20" s="10">
        <v>2</v>
      </c>
      <c r="H20" s="7">
        <v>1</v>
      </c>
      <c r="I20" s="7">
        <v>1</v>
      </c>
      <c r="J20" s="7">
        <v>1</v>
      </c>
      <c r="K20" s="7">
        <v>1</v>
      </c>
      <c r="L20" s="7">
        <v>1</v>
      </c>
      <c r="M20" s="7">
        <v>1</v>
      </c>
      <c r="N20" s="7">
        <v>1</v>
      </c>
      <c r="O20" s="7">
        <v>1</v>
      </c>
      <c r="P20" s="7">
        <v>1</v>
      </c>
      <c r="Q20" s="7">
        <v>1</v>
      </c>
      <c r="R20" s="24">
        <v>0.5</v>
      </c>
      <c r="S20" s="10">
        <v>2</v>
      </c>
      <c r="T20" s="7">
        <v>1</v>
      </c>
      <c r="U20" s="2">
        <f t="shared" si="1"/>
        <v>2</v>
      </c>
      <c r="V20" s="2">
        <f t="shared" si="2"/>
        <v>4</v>
      </c>
      <c r="Y20" s="2">
        <f t="shared" si="3"/>
        <v>1</v>
      </c>
      <c r="Z20" s="2">
        <f t="shared" si="0"/>
        <v>1</v>
      </c>
      <c r="AA20" s="2">
        <f t="shared" si="4"/>
        <v>2</v>
      </c>
      <c r="AB20" s="2">
        <f t="shared" si="5"/>
        <v>1</v>
      </c>
    </row>
    <row r="21" spans="1:28" ht="13.5" thickBot="1" x14ac:dyDescent="0.25">
      <c r="A21" s="3" t="s">
        <v>192</v>
      </c>
      <c r="B21" s="7">
        <v>1</v>
      </c>
      <c r="C21" s="8">
        <v>0.5</v>
      </c>
      <c r="D21" s="7">
        <v>1</v>
      </c>
      <c r="E21" s="7">
        <v>1</v>
      </c>
      <c r="F21" s="7">
        <v>1</v>
      </c>
      <c r="G21" s="7">
        <v>1</v>
      </c>
      <c r="H21" s="10">
        <v>2</v>
      </c>
      <c r="I21" s="8">
        <v>0.5</v>
      </c>
      <c r="J21" s="7">
        <v>1</v>
      </c>
      <c r="K21" s="7">
        <v>1</v>
      </c>
      <c r="L21" s="7">
        <v>1</v>
      </c>
      <c r="M21" s="7">
        <v>1</v>
      </c>
      <c r="N21" s="7">
        <v>1</v>
      </c>
      <c r="O21" s="7">
        <v>1</v>
      </c>
      <c r="P21" s="10">
        <v>2</v>
      </c>
      <c r="Q21" s="10">
        <v>2</v>
      </c>
      <c r="R21" s="24">
        <v>0.5</v>
      </c>
      <c r="S21" s="7">
        <v>1</v>
      </c>
      <c r="T21" s="9">
        <v>0</v>
      </c>
      <c r="U21" s="2">
        <f t="shared" si="1"/>
        <v>3</v>
      </c>
      <c r="V21" s="2">
        <f t="shared" si="2"/>
        <v>4</v>
      </c>
      <c r="Y21" s="2">
        <f t="shared" si="3"/>
        <v>0</v>
      </c>
      <c r="Z21" s="2">
        <f t="shared" si="0"/>
        <v>0.5</v>
      </c>
      <c r="AA21" s="2">
        <f t="shared" si="4"/>
        <v>2</v>
      </c>
      <c r="AB21" s="2">
        <f t="shared" si="5"/>
        <v>4</v>
      </c>
    </row>
    <row r="22" spans="1:28" ht="13.5" thickBot="1" x14ac:dyDescent="0.25">
      <c r="A22" s="4" t="s">
        <v>193</v>
      </c>
      <c r="B22" s="10">
        <v>2</v>
      </c>
      <c r="C22" s="8">
        <v>0.5</v>
      </c>
      <c r="D22" s="10">
        <v>2</v>
      </c>
      <c r="E22" s="7">
        <v>1</v>
      </c>
      <c r="F22" s="10">
        <v>2</v>
      </c>
      <c r="G22" s="111">
        <v>0.5</v>
      </c>
      <c r="H22" s="10">
        <v>2</v>
      </c>
      <c r="I22" s="7">
        <v>1</v>
      </c>
      <c r="J22" s="7">
        <v>1</v>
      </c>
      <c r="K22" s="10">
        <v>2</v>
      </c>
      <c r="L22" s="11">
        <v>1</v>
      </c>
      <c r="M22" s="7">
        <v>1</v>
      </c>
      <c r="N22" s="8">
        <v>0.5</v>
      </c>
      <c r="O22" s="8">
        <v>0.5</v>
      </c>
      <c r="P22" s="9">
        <v>0</v>
      </c>
      <c r="Q22" s="8">
        <v>0.5</v>
      </c>
      <c r="R22" s="24">
        <v>0.5</v>
      </c>
      <c r="S22" s="10">
        <v>2</v>
      </c>
      <c r="T22" s="7">
        <v>1</v>
      </c>
      <c r="U22" s="2">
        <f t="shared" si="1"/>
        <v>6</v>
      </c>
      <c r="V22" s="2">
        <f t="shared" si="2"/>
        <v>7</v>
      </c>
      <c r="Y22" s="2">
        <f t="shared" si="3"/>
        <v>0</v>
      </c>
      <c r="Z22" s="2">
        <f t="shared" si="0"/>
        <v>0.25</v>
      </c>
      <c r="AA22" s="2">
        <f t="shared" si="4"/>
        <v>0.5</v>
      </c>
      <c r="AB22" s="2">
        <f t="shared" si="5"/>
        <v>0</v>
      </c>
    </row>
    <row r="23" spans="1:28" x14ac:dyDescent="0.2">
      <c r="B23" s="2">
        <f>COUNTIF(B4:B22,"&gt;1")</f>
        <v>2</v>
      </c>
      <c r="C23" s="2">
        <f t="shared" ref="C23:T23" si="6">COUNTIF(C4:C22,"&gt;1")</f>
        <v>3</v>
      </c>
      <c r="D23" s="2">
        <f t="shared" si="6"/>
        <v>3</v>
      </c>
      <c r="E23" s="2">
        <f t="shared" si="6"/>
        <v>2</v>
      </c>
      <c r="F23" s="2">
        <f t="shared" si="6"/>
        <v>6</v>
      </c>
      <c r="G23" s="2">
        <f t="shared" si="6"/>
        <v>4</v>
      </c>
      <c r="H23" s="2">
        <f t="shared" si="6"/>
        <v>4</v>
      </c>
      <c r="I23" s="2">
        <f t="shared" si="6"/>
        <v>2</v>
      </c>
      <c r="J23" s="2">
        <f t="shared" si="6"/>
        <v>3</v>
      </c>
      <c r="K23" s="2">
        <f t="shared" si="6"/>
        <v>4</v>
      </c>
      <c r="L23" s="2">
        <f t="shared" si="6"/>
        <v>3</v>
      </c>
      <c r="M23" s="2">
        <f t="shared" si="6"/>
        <v>3</v>
      </c>
      <c r="N23" s="2">
        <f t="shared" si="6"/>
        <v>4</v>
      </c>
      <c r="O23" s="2">
        <f t="shared" si="6"/>
        <v>2</v>
      </c>
      <c r="P23" s="2">
        <f>COUNTIF(P4:P22,"&gt;1")</f>
        <v>3</v>
      </c>
      <c r="Q23" s="2">
        <f t="shared" si="6"/>
        <v>3</v>
      </c>
      <c r="R23" s="2">
        <f t="shared" si="6"/>
        <v>3</v>
      </c>
      <c r="S23" s="2">
        <f t="shared" si="6"/>
        <v>3</v>
      </c>
      <c r="T23" s="2">
        <f t="shared" si="6"/>
        <v>5</v>
      </c>
      <c r="X23" s="2" t="s">
        <v>10740</v>
      </c>
      <c r="Y23" s="2">
        <f>COUNTIF(Y$4:Y$22,"&gt;1")</f>
        <v>5</v>
      </c>
      <c r="Z23" s="2">
        <f>COUNTIF(Z$4:Z$22,"&gt;1")</f>
        <v>4</v>
      </c>
    </row>
    <row r="24" spans="1:28" x14ac:dyDescent="0.2">
      <c r="B24" s="2">
        <f>COUNTIF(B4:B22,"&lt;1")</f>
        <v>1</v>
      </c>
      <c r="C24" s="2">
        <f t="shared" ref="C24:T24" si="7">COUNTIF(C4:C22,"&lt;1")</f>
        <v>7</v>
      </c>
      <c r="D24" s="2">
        <f t="shared" si="7"/>
        <v>4</v>
      </c>
      <c r="E24" s="2">
        <f t="shared" si="7"/>
        <v>3</v>
      </c>
      <c r="F24" s="2">
        <f t="shared" si="7"/>
        <v>4</v>
      </c>
      <c r="G24" s="2">
        <f t="shared" si="7"/>
        <v>2</v>
      </c>
      <c r="H24" s="2">
        <f t="shared" si="7"/>
        <v>3</v>
      </c>
      <c r="I24" s="2">
        <f t="shared" si="7"/>
        <v>5</v>
      </c>
      <c r="J24" s="2">
        <f t="shared" si="7"/>
        <v>3</v>
      </c>
      <c r="K24" s="2">
        <f t="shared" si="7"/>
        <v>4</v>
      </c>
      <c r="L24" s="2">
        <f t="shared" si="7"/>
        <v>2</v>
      </c>
      <c r="M24" s="2">
        <f t="shared" si="7"/>
        <v>3</v>
      </c>
      <c r="N24" s="2">
        <f t="shared" si="7"/>
        <v>5</v>
      </c>
      <c r="O24" s="2">
        <f t="shared" si="7"/>
        <v>5</v>
      </c>
      <c r="P24" s="2">
        <f>COUNTIF(P4:P22,"&lt;1")</f>
        <v>5</v>
      </c>
      <c r="Q24" s="2">
        <f t="shared" si="7"/>
        <v>4</v>
      </c>
      <c r="R24" s="2">
        <f t="shared" si="7"/>
        <v>12</v>
      </c>
      <c r="S24" s="2">
        <f t="shared" si="7"/>
        <v>4</v>
      </c>
      <c r="T24" s="2">
        <f t="shared" si="7"/>
        <v>5</v>
      </c>
      <c r="X24" s="2" t="s">
        <v>10741</v>
      </c>
      <c r="Y24" s="2">
        <f>COUNTIF(Y$4:Y$22,"&gt;2")</f>
        <v>1</v>
      </c>
      <c r="Z24" s="2">
        <f>COUNTIF(Z$4:Z$22,"&gt;2")</f>
        <v>1</v>
      </c>
    </row>
    <row r="25" spans="1:28" x14ac:dyDescent="0.2">
      <c r="X25" s="2" t="s">
        <v>10742</v>
      </c>
      <c r="Y25" s="2">
        <f>COUNTIF(Y$4:Y$22,"&lt;1")</f>
        <v>7</v>
      </c>
      <c r="Z25" s="2">
        <f>COUNTIF(Z$4:Z$22,"&lt;1")</f>
        <v>5</v>
      </c>
    </row>
    <row r="26" spans="1:28" x14ac:dyDescent="0.2">
      <c r="X26" s="2" t="s">
        <v>10743</v>
      </c>
      <c r="Y26" s="2">
        <f>COUNTIF(Y$4:Y$22,"&lt;0.5")</f>
        <v>4</v>
      </c>
      <c r="Z26" s="2">
        <f>COUNTIF(Z$4:Z$22,"&lt;0.5")</f>
        <v>2</v>
      </c>
    </row>
    <row r="27" spans="1:28" x14ac:dyDescent="0.2">
      <c r="X27" s="2" t="s">
        <v>10744</v>
      </c>
      <c r="Y27" s="2">
        <f>COUNTIF(Y$4:Y$22,"&lt;0.25")</f>
        <v>2</v>
      </c>
      <c r="Z27" s="2">
        <f>COUNTIF(Z$4:Z$22,"&lt;0.25")</f>
        <v>0</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Mapa</vt:lpstr>
      <vt:lpstr>RandomThoughts</vt:lpstr>
      <vt:lpstr>FullPokedex</vt:lpstr>
      <vt:lpstr>Colaris Pokedex</vt:lpstr>
      <vt:lpstr>GruposPokedex</vt:lpstr>
      <vt:lpstr>Moves</vt:lpstr>
      <vt:lpstr>BaseStats</vt:lpstr>
      <vt:lpstr>Egg Group</vt:lpstr>
      <vt:lpstr>Type</vt:lpstr>
      <vt:lpstr>Friendship Tree</vt:lpstr>
      <vt:lpstr>HM&amp;ItemTable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2018-03-21T21:33:30Z</dcterms:modified>
</cp:coreProperties>
</file>