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n/Desktop/Master/AAN/TD_AAN_Meigner/"/>
    </mc:Choice>
  </mc:AlternateContent>
  <xr:revisionPtr revIDLastSave="0" documentId="13_ncr:1_{BCDFACD7-B8EE-194E-B90F-CB9DF932B57C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Feuil1" sheetId="1" r:id="rId1"/>
    <sheet name="Feuil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H16" i="1"/>
  <c r="I15" i="1"/>
  <c r="H15" i="1"/>
  <c r="I4" i="1"/>
  <c r="I9" i="1" s="1"/>
  <c r="H4" i="1"/>
  <c r="I3" i="1"/>
  <c r="H3" i="1"/>
  <c r="D5" i="1"/>
  <c r="E5" i="1"/>
  <c r="E6" i="1"/>
  <c r="E7" i="1"/>
  <c r="E8" i="1"/>
  <c r="G8" i="1" s="1"/>
  <c r="E9" i="1"/>
  <c r="G9" i="1" s="1"/>
  <c r="E10" i="1"/>
  <c r="G10" i="1" s="1"/>
  <c r="E11" i="1"/>
  <c r="G11" i="1" s="1"/>
  <c r="E12" i="1"/>
  <c r="E13" i="1"/>
  <c r="E14" i="1"/>
  <c r="E15" i="1"/>
  <c r="D6" i="1"/>
  <c r="D7" i="1"/>
  <c r="D8" i="1"/>
  <c r="D9" i="1"/>
  <c r="D10" i="1"/>
  <c r="D11" i="1"/>
  <c r="D12" i="1"/>
  <c r="D13" i="1"/>
  <c r="G13" i="1" s="1"/>
  <c r="D14" i="1"/>
  <c r="D15" i="1"/>
  <c r="G5" i="1"/>
  <c r="C19" i="1"/>
  <c r="G6" i="1"/>
  <c r="G7" i="1"/>
  <c r="G14" i="1"/>
  <c r="D3" i="2"/>
  <c r="D13" i="2" s="1"/>
  <c r="D4" i="2"/>
  <c r="B15" i="1"/>
  <c r="C15" i="1"/>
  <c r="H11" i="1" l="1"/>
  <c r="H10" i="1"/>
  <c r="H8" i="1"/>
  <c r="H6" i="1"/>
  <c r="H5" i="1"/>
  <c r="H7" i="1"/>
  <c r="H14" i="1"/>
  <c r="H13" i="1"/>
  <c r="H9" i="1"/>
  <c r="H12" i="1"/>
  <c r="I12" i="1"/>
  <c r="I7" i="1"/>
  <c r="I6" i="1"/>
  <c r="I13" i="1"/>
  <c r="I8" i="1"/>
  <c r="I11" i="1"/>
  <c r="I5" i="1"/>
  <c r="I14" i="1"/>
  <c r="I10" i="1"/>
  <c r="G12" i="1"/>
  <c r="D6" i="2"/>
  <c r="H2" i="1"/>
  <c r="I2" i="1"/>
  <c r="D14" i="2"/>
  <c r="D11" i="2"/>
  <c r="D10" i="2"/>
  <c r="D9" i="2"/>
  <c r="D12" i="2"/>
  <c r="D8" i="2"/>
  <c r="D7" i="2"/>
  <c r="D5" i="2"/>
  <c r="D16" i="2" s="1"/>
  <c r="I20" i="1" l="1"/>
</calcChain>
</file>

<file path=xl/sharedStrings.xml><?xml version="1.0" encoding="utf-8"?>
<sst xmlns="http://schemas.openxmlformats.org/spreadsheetml/2006/main" count="29" uniqueCount="17">
  <si>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</si>
  <si>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</si>
  <si>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</si>
  <si>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</si>
  <si>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</si>
  <si>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</si>
  <si>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</si>
  <si>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</si>
  <si>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</si>
  <si>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</si>
  <si>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</si>
  <si>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</si>
  <si>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Aff</t>
  </si>
  <si>
    <t>n</t>
  </si>
  <si>
    <t>IW</t>
  </si>
  <si>
    <t>IB</t>
  </si>
  <si>
    <t>gravité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</si>
</sst>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2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selection activeCell="I19" sqref="I19"/>
    </sheetView>
  </sheetViews>
  <sheetFormatPr baseColWidth="10" defaultRowHeight="16" x14ac:dyDescent="0.2"/>
  <cols>
    <col min="1" max="1" width="8" customWidth="1"/>
    <col min="2" max="2" width="5.1640625" bestFit="1" customWidth="1"/>
    <col min="3" max="3" width="7.5" customWidth="1"/>
    <col min="4" max="5" width="7.83203125" bestFit="1" customWidth="1"/>
    <col min="7" max="7" width="4.83203125" bestFit="1" customWidth="1"/>
  </cols>
  <sheetData>
    <row r="1" spans="1:9" x14ac:dyDescent="0.2">
      <c r="D1">
        <v>0</v>
      </c>
      <c r="E1">
        <v>1</v>
      </c>
      <c r="G1" t="s">
        <v>12</v>
      </c>
      <c r="H1">
        <v>0</v>
      </c>
      <c r="I1">
        <v>1</v>
      </c>
    </row>
    <row r="2" spans="1:9" x14ac:dyDescent="0.2">
      <c r="G2" t="s">
        <v>13</v>
      </c>
      <c r="H2">
        <f>COUNTIF($G5:$G14,H1)</f>
        <v>1</v>
      </c>
      <c r="I2">
        <f>COUNTIF($G5:$G14,I1)</f>
        <v>9</v>
      </c>
    </row>
    <row r="3" spans="1:9" x14ac:dyDescent="0.2">
      <c r="D3">
        <v>2</v>
      </c>
      <c r="E3">
        <v>11</v>
      </c>
      <c r="H3">
        <f>AVERAGEIFS($B5:$B14,$G5:$G14,H1)</f>
        <v>2</v>
      </c>
      <c r="I3">
        <f>AVERAGEIFS($B5:$B14,$G5:$G14,I1)</f>
        <v>23.444444444444443</v>
      </c>
    </row>
    <row r="4" spans="1:9" x14ac:dyDescent="0.2">
      <c r="B4" t="s">
        <v>0</v>
      </c>
      <c r="C4" t="s">
        <v>1</v>
      </c>
      <c r="D4">
        <v>36</v>
      </c>
      <c r="E4">
        <v>34</v>
      </c>
      <c r="H4">
        <f>AVERAGEIFS($C5:$C15,$G5:$G15,H1)</f>
        <v>36</v>
      </c>
      <c r="I4">
        <f>AVERAGEIFS($C5:$C15,$G5:$G15,I1)</f>
        <v>16.444444444444443</v>
      </c>
    </row>
    <row r="5" spans="1:9" x14ac:dyDescent="0.2">
      <c r="A5" t="s">
        <v>2</v>
      </c>
      <c r="B5">
        <v>2</v>
      </c>
      <c r="C5">
        <v>36</v>
      </c>
      <c r="D5" s="2">
        <f>(D$3-$B5)^2+(D$4-$C5)^2</f>
        <v>0</v>
      </c>
      <c r="E5" s="2">
        <f>(E$3-$B5)^2+(E$4-$C5)^2</f>
        <v>85</v>
      </c>
      <c r="G5" s="2">
        <f>IF(D5&lt;E5,0,1)</f>
        <v>0</v>
      </c>
      <c r="H5" s="2">
        <f>(H$3-$B5)^2+(H$4-$C5)^2</f>
        <v>0</v>
      </c>
      <c r="I5" s="2">
        <f>(I$3-$B5)^2+(I$4-$C5)^2</f>
        <v>842.28395061728395</v>
      </c>
    </row>
    <row r="6" spans="1:9" x14ac:dyDescent="0.2">
      <c r="A6" t="s">
        <v>3</v>
      </c>
      <c r="B6">
        <v>11</v>
      </c>
      <c r="C6">
        <v>34</v>
      </c>
      <c r="D6" s="2">
        <f t="shared" ref="D6:E15" si="0">(D$3-$B6)^2+(D$4-$C6)^2</f>
        <v>85</v>
      </c>
      <c r="E6" s="2">
        <f t="shared" si="0"/>
        <v>0</v>
      </c>
      <c r="G6" s="2">
        <f t="shared" ref="G6:G14" si="1">IF(D6&lt;E6,0,1)</f>
        <v>1</v>
      </c>
      <c r="H6" s="2">
        <f t="shared" ref="H6:I14" si="2">(H$3-$B6)^2+(H$4-$C6)^2</f>
        <v>85</v>
      </c>
      <c r="I6" s="2">
        <f t="shared" si="2"/>
        <v>463.06172839506172</v>
      </c>
    </row>
    <row r="7" spans="1:9" x14ac:dyDescent="0.2">
      <c r="A7" t="s">
        <v>4</v>
      </c>
      <c r="B7">
        <v>11</v>
      </c>
      <c r="C7">
        <v>29</v>
      </c>
      <c r="D7" s="2">
        <f t="shared" si="0"/>
        <v>130</v>
      </c>
      <c r="E7" s="2">
        <f t="shared" si="0"/>
        <v>25</v>
      </c>
      <c r="G7" s="2">
        <f t="shared" si="1"/>
        <v>1</v>
      </c>
      <c r="H7" s="2">
        <f t="shared" si="2"/>
        <v>130</v>
      </c>
      <c r="I7" s="2">
        <f t="shared" si="2"/>
        <v>312.50617283950612</v>
      </c>
    </row>
    <row r="8" spans="1:9" x14ac:dyDescent="0.2">
      <c r="A8" t="s">
        <v>5</v>
      </c>
      <c r="B8">
        <v>17</v>
      </c>
      <c r="C8">
        <v>24</v>
      </c>
      <c r="D8" s="2">
        <f t="shared" si="0"/>
        <v>369</v>
      </c>
      <c r="E8" s="2">
        <f t="shared" si="0"/>
        <v>136</v>
      </c>
      <c r="G8" s="2">
        <f t="shared" si="1"/>
        <v>1</v>
      </c>
      <c r="H8" s="2">
        <f t="shared" si="2"/>
        <v>369</v>
      </c>
      <c r="I8" s="2">
        <f t="shared" si="2"/>
        <v>98.617283950617292</v>
      </c>
    </row>
    <row r="9" spans="1:9" x14ac:dyDescent="0.2">
      <c r="A9" s="1" t="s">
        <v>6</v>
      </c>
      <c r="B9">
        <v>22</v>
      </c>
      <c r="C9">
        <v>18</v>
      </c>
      <c r="D9" s="2">
        <f t="shared" si="0"/>
        <v>724</v>
      </c>
      <c r="E9" s="2">
        <f t="shared" si="0"/>
        <v>377</v>
      </c>
      <c r="G9" s="2">
        <f t="shared" si="1"/>
        <v>1</v>
      </c>
      <c r="H9" s="2">
        <f t="shared" si="2"/>
        <v>724</v>
      </c>
      <c r="I9" s="2">
        <f t="shared" si="2"/>
        <v>4.5061728395061733</v>
      </c>
    </row>
    <row r="10" spans="1:9" x14ac:dyDescent="0.2">
      <c r="A10" s="1" t="s">
        <v>7</v>
      </c>
      <c r="B10">
        <v>13</v>
      </c>
      <c r="C10">
        <v>15</v>
      </c>
      <c r="D10" s="2">
        <f t="shared" si="0"/>
        <v>562</v>
      </c>
      <c r="E10" s="2">
        <f t="shared" si="0"/>
        <v>365</v>
      </c>
      <c r="G10" s="2">
        <f t="shared" si="1"/>
        <v>1</v>
      </c>
      <c r="H10" s="2">
        <f t="shared" si="2"/>
        <v>562</v>
      </c>
      <c r="I10" s="2">
        <f t="shared" si="2"/>
        <v>111.17283950617281</v>
      </c>
    </row>
    <row r="11" spans="1:9" x14ac:dyDescent="0.2">
      <c r="A11" s="1" t="s">
        <v>8</v>
      </c>
      <c r="B11">
        <v>21</v>
      </c>
      <c r="C11">
        <v>9</v>
      </c>
      <c r="D11" s="2">
        <f t="shared" si="0"/>
        <v>1090</v>
      </c>
      <c r="E11" s="2">
        <f t="shared" si="0"/>
        <v>725</v>
      </c>
      <c r="G11" s="2">
        <f t="shared" si="1"/>
        <v>1</v>
      </c>
      <c r="H11" s="2">
        <f t="shared" si="2"/>
        <v>1090</v>
      </c>
      <c r="I11" s="2">
        <f t="shared" si="2"/>
        <v>61.395061728395035</v>
      </c>
    </row>
    <row r="12" spans="1:9" x14ac:dyDescent="0.2">
      <c r="A12" s="1" t="s">
        <v>9</v>
      </c>
      <c r="B12">
        <v>35</v>
      </c>
      <c r="C12">
        <v>8</v>
      </c>
      <c r="D12" s="2">
        <f t="shared" si="0"/>
        <v>1873</v>
      </c>
      <c r="E12" s="2">
        <f t="shared" si="0"/>
        <v>1252</v>
      </c>
      <c r="G12" s="2">
        <f t="shared" si="1"/>
        <v>1</v>
      </c>
      <c r="H12" s="2">
        <f t="shared" si="2"/>
        <v>1873</v>
      </c>
      <c r="I12" s="2">
        <f t="shared" si="2"/>
        <v>204.83950617283949</v>
      </c>
    </row>
    <row r="13" spans="1:9" x14ac:dyDescent="0.2">
      <c r="A13" s="1" t="s">
        <v>10</v>
      </c>
      <c r="B13">
        <v>44</v>
      </c>
      <c r="C13">
        <v>7</v>
      </c>
      <c r="D13" s="2">
        <f t="shared" si="0"/>
        <v>2605</v>
      </c>
      <c r="E13" s="2">
        <f t="shared" si="0"/>
        <v>1818</v>
      </c>
      <c r="G13" s="2">
        <f t="shared" si="1"/>
        <v>1</v>
      </c>
      <c r="H13" s="2">
        <f t="shared" si="2"/>
        <v>2605</v>
      </c>
      <c r="I13" s="2">
        <f t="shared" si="2"/>
        <v>511.72839506172846</v>
      </c>
    </row>
    <row r="14" spans="1:9" x14ac:dyDescent="0.2">
      <c r="A14" s="1" t="s">
        <v>11</v>
      </c>
      <c r="B14">
        <v>37</v>
      </c>
      <c r="C14">
        <v>4</v>
      </c>
      <c r="D14" s="2">
        <f t="shared" si="0"/>
        <v>2249</v>
      </c>
      <c r="E14" s="2">
        <f t="shared" si="0"/>
        <v>1576</v>
      </c>
      <c r="G14" s="2">
        <f t="shared" si="1"/>
        <v>1</v>
      </c>
      <c r="H14" s="2">
        <f t="shared" si="2"/>
        <v>2249</v>
      </c>
      <c r="I14" s="2">
        <f t="shared" si="2"/>
        <v>338.61728395061726</v>
      </c>
    </row>
    <row r="15" spans="1:9" x14ac:dyDescent="0.2">
      <c r="A15" s="1" t="s">
        <v>16</v>
      </c>
      <c r="B15">
        <f>AVERAGE(B5:B14)</f>
        <v>21.3</v>
      </c>
      <c r="C15">
        <f>AVERAGE(C5:C14)</f>
        <v>18.399999999999999</v>
      </c>
      <c r="D15" s="2">
        <f t="shared" si="0"/>
        <v>682.25</v>
      </c>
      <c r="E15" s="2">
        <f t="shared" si="0"/>
        <v>349.45000000000005</v>
      </c>
      <c r="G15" t="s">
        <v>15</v>
      </c>
      <c r="H15" s="2">
        <f>(H$3-$B$15)^2+(H$4-$C$15)^2</f>
        <v>682.25</v>
      </c>
      <c r="I15" s="2">
        <f>(I$3-$B$15)^2+(I$4-$C$15)^2</f>
        <v>8.4228395061728296</v>
      </c>
    </row>
    <row r="16" spans="1:9" x14ac:dyDescent="0.2">
      <c r="D16" s="2"/>
      <c r="G16" t="s">
        <v>14</v>
      </c>
      <c r="H16" s="2">
        <f>SUMIFS(H$5:H$14,$G$5:$G$14,H$1)</f>
        <v>0</v>
      </c>
      <c r="I16" s="2">
        <f>SUMIFS(I$5:I$14,$G$5:$G$14,I$1)</f>
        <v>2106.4444444444443</v>
      </c>
    </row>
    <row r="19" spans="1:9" x14ac:dyDescent="0.2">
      <c r="A19" s="4"/>
      <c r="C19">
        <f>SUM(C6:C14)</f>
        <v>148</v>
      </c>
    </row>
    <row r="20" spans="1:9" x14ac:dyDescent="0.2">
      <c r="A20" s="4"/>
      <c r="I20" s="2">
        <f>SUM(I6:I14)</f>
        <v>2106.4444444444443</v>
      </c>
    </row>
    <row r="21" spans="1:9" x14ac:dyDescent="0.2">
      <c r="A21" s="3"/>
    </row>
    <row r="22" spans="1:9" x14ac:dyDescent="0.2">
      <c r="A22" s="3"/>
    </row>
    <row r="28" spans="1:9" s="4" customFormat="1" x14ac:dyDescent="0.2"/>
    <row r="52" s="4" customFormat="1" x14ac:dyDescent="0.2"/>
    <row r="75" s="4" customFormat="1" x14ac:dyDescent="0.2"/>
    <row r="77" s="4" customFormat="1" x14ac:dyDescent="0.2"/>
    <row r="81" s="4" customFormat="1" x14ac:dyDescent="0.2"/>
    <row r="82" s="4" customFormat="1" x14ac:dyDescent="0.2"/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6"/>
  <sheetViews>
    <sheetView workbookViewId="0">
      <selection activeCell="D24" sqref="D24"/>
    </sheetView>
  </sheetViews>
  <sheetFormatPr baseColWidth="10" defaultRowHeight="16" x14ac:dyDescent="0.2"/>
  <sheetData>
    <row r="3" spans="1:4" x14ac:dyDescent="0.2">
      <c r="D3">
        <f>AVERAGE(B5:B14)</f>
        <v>21.3</v>
      </c>
    </row>
    <row r="4" spans="1:4" x14ac:dyDescent="0.2">
      <c r="B4" t="s">
        <v>0</v>
      </c>
      <c r="C4" t="s">
        <v>1</v>
      </c>
      <c r="D4">
        <f>AVERAGE(C5:C14)</f>
        <v>18.399999999999999</v>
      </c>
    </row>
    <row r="5" spans="1:4" x14ac:dyDescent="0.2">
      <c r="A5" t="s">
        <v>2</v>
      </c>
      <c r="B5">
        <v>2</v>
      </c>
      <c r="C5">
        <v>36</v>
      </c>
      <c r="D5" s="2">
        <f>(D$3-$B5)*(D$3-$B5)+(D$4-$C5)*(D$4-$C5)</f>
        <v>682.25</v>
      </c>
    </row>
    <row r="6" spans="1:4" x14ac:dyDescent="0.2">
      <c r="A6" t="s">
        <v>3</v>
      </c>
      <c r="B6">
        <v>11</v>
      </c>
      <c r="C6">
        <v>34</v>
      </c>
      <c r="D6" s="2">
        <f>(D$3-$B6)*(D$3-$B6)+(D$4-$C6)*(D$4-$C6)</f>
        <v>349.45000000000005</v>
      </c>
    </row>
    <row r="7" spans="1:4" x14ac:dyDescent="0.2">
      <c r="A7" t="s">
        <v>4</v>
      </c>
      <c r="B7">
        <v>11</v>
      </c>
      <c r="C7">
        <v>29</v>
      </c>
      <c r="D7" s="2">
        <f t="shared" ref="D7:D14" si="0">(D$3-$B7)*(D$3-$B7)+(D$4-$C7)*(D$4-$C7)</f>
        <v>218.45000000000005</v>
      </c>
    </row>
    <row r="8" spans="1:4" x14ac:dyDescent="0.2">
      <c r="A8" t="s">
        <v>5</v>
      </c>
      <c r="B8">
        <v>17</v>
      </c>
      <c r="C8">
        <v>24</v>
      </c>
      <c r="D8" s="2">
        <f t="shared" si="0"/>
        <v>49.850000000000023</v>
      </c>
    </row>
    <row r="9" spans="1:4" x14ac:dyDescent="0.2">
      <c r="A9" s="1" t="s">
        <v>6</v>
      </c>
      <c r="B9">
        <v>22</v>
      </c>
      <c r="C9">
        <v>18</v>
      </c>
      <c r="D9" s="2">
        <f t="shared" si="0"/>
        <v>0.64999999999999791</v>
      </c>
    </row>
    <row r="10" spans="1:4" x14ac:dyDescent="0.2">
      <c r="A10" s="1" t="s">
        <v>7</v>
      </c>
      <c r="B10">
        <v>13</v>
      </c>
      <c r="C10">
        <v>15</v>
      </c>
      <c r="D10" s="2">
        <f t="shared" si="0"/>
        <v>80.45</v>
      </c>
    </row>
    <row r="11" spans="1:4" x14ac:dyDescent="0.2">
      <c r="A11" s="1" t="s">
        <v>8</v>
      </c>
      <c r="B11">
        <v>21</v>
      </c>
      <c r="C11">
        <v>9</v>
      </c>
      <c r="D11" s="2">
        <f t="shared" si="0"/>
        <v>88.449999999999974</v>
      </c>
    </row>
    <row r="12" spans="1:4" x14ac:dyDescent="0.2">
      <c r="A12" s="1" t="s">
        <v>9</v>
      </c>
      <c r="B12">
        <v>35</v>
      </c>
      <c r="C12">
        <v>8</v>
      </c>
      <c r="D12" s="2">
        <f t="shared" si="0"/>
        <v>295.84999999999991</v>
      </c>
    </row>
    <row r="13" spans="1:4" x14ac:dyDescent="0.2">
      <c r="A13" s="1" t="s">
        <v>10</v>
      </c>
      <c r="B13">
        <v>44</v>
      </c>
      <c r="C13">
        <v>7</v>
      </c>
      <c r="D13" s="2">
        <f t="shared" si="0"/>
        <v>645.25</v>
      </c>
    </row>
    <row r="14" spans="1:4" x14ac:dyDescent="0.2">
      <c r="A14" s="1" t="s">
        <v>11</v>
      </c>
      <c r="B14">
        <v>37</v>
      </c>
      <c r="C14">
        <v>4</v>
      </c>
      <c r="D14" s="2">
        <f t="shared" si="0"/>
        <v>453.84999999999991</v>
      </c>
    </row>
    <row r="16" spans="1:4" x14ac:dyDescent="0.2">
      <c r="D16" s="2">
        <f>SUM(D5:D14)</f>
        <v>2864.5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</dc:creator>
  <cp:lastModifiedBy>Microsoft Office User</cp:lastModifiedBy>
  <dcterms:created xsi:type="dcterms:W3CDTF">2014-11-09T07:52:41Z</dcterms:created>
  <dcterms:modified xsi:type="dcterms:W3CDTF">2021-11-19T17:10:25Z</dcterms:modified>
</cp:coreProperties>
</file>