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chronobio-client\Documents\"/>
    </mc:Choice>
  </mc:AlternateContent>
  <xr:revisionPtr revIDLastSave="0" documentId="8_{B9CE119D-C34D-406A-BB2E-D8DBAD443A1B}" xr6:coauthVersionLast="47" xr6:coauthVersionMax="47" xr10:uidLastSave="{00000000-0000-0000-0000-000000000000}"/>
  <bookViews>
    <workbookView xWindow="-120" yWindow="-120" windowWidth="29040" windowHeight="15720"/>
  </bookViews>
  <sheets>
    <sheet name="Gestion licenciement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 l="1"/>
  <c r="C12" i="1"/>
  <c r="D12" i="1" l="1"/>
  <c r="C13" i="1"/>
  <c r="K67" i="1" l="1"/>
  <c r="C14" i="1"/>
  <c r="D13" i="1"/>
  <c r="D14" i="1" l="1"/>
  <c r="C15" i="1"/>
  <c r="G67" i="1"/>
  <c r="F67" i="1"/>
  <c r="C16" i="1" l="1"/>
  <c r="D15" i="1"/>
  <c r="H65" i="1"/>
  <c r="N65" i="1"/>
  <c r="D16" i="1" l="1"/>
  <c r="C17" i="1"/>
  <c r="E65" i="1"/>
  <c r="E59" i="1" l="1"/>
  <c r="E35" i="1"/>
  <c r="E29" i="1"/>
  <c r="E53" i="1"/>
  <c r="E23" i="1"/>
  <c r="E17" i="1"/>
  <c r="E11" i="1"/>
  <c r="E41" i="1"/>
  <c r="E47" i="1"/>
  <c r="D17" i="1"/>
  <c r="C18" i="1"/>
  <c r="C19" i="1" l="1"/>
  <c r="D18" i="1"/>
  <c r="J63" i="1"/>
  <c r="F32" i="1"/>
  <c r="F53" i="1"/>
  <c r="F18" i="1"/>
  <c r="F39" i="1"/>
  <c r="F60" i="1"/>
  <c r="F11" i="1"/>
  <c r="F25" i="1"/>
  <c r="F46" i="1"/>
  <c r="E9" i="1"/>
  <c r="F9" i="1" l="1"/>
  <c r="G59" i="1"/>
  <c r="G35" i="1"/>
  <c r="G11" i="1"/>
  <c r="G51" i="1"/>
  <c r="G43" i="1"/>
  <c r="G27" i="1"/>
  <c r="G19" i="1"/>
  <c r="D19" i="1"/>
  <c r="C20" i="1"/>
  <c r="H29" i="1" l="1"/>
  <c r="H20" i="1"/>
  <c r="H56" i="1"/>
  <c r="H11" i="1"/>
  <c r="H47" i="1"/>
  <c r="H38" i="1"/>
  <c r="G9" i="1"/>
  <c r="C21" i="1"/>
  <c r="D20" i="1"/>
  <c r="C22" i="1" l="1"/>
  <c r="D21" i="1"/>
  <c r="H9" i="1"/>
  <c r="D22" i="1" l="1"/>
  <c r="C23" i="1"/>
  <c r="I59" i="1"/>
  <c r="M59" i="1"/>
  <c r="I11" i="1" l="1"/>
  <c r="I47" i="1"/>
  <c r="I23" i="1"/>
  <c r="I35" i="1"/>
  <c r="C24" i="1"/>
  <c r="D23" i="1"/>
  <c r="C25" i="1" l="1"/>
  <c r="D24" i="1"/>
  <c r="I9" i="1"/>
  <c r="J24" i="1"/>
  <c r="J50" i="1"/>
  <c r="J37" i="1"/>
  <c r="J11" i="1"/>
  <c r="J9" i="1" s="1"/>
  <c r="C26" i="1" l="1"/>
  <c r="D25" i="1"/>
  <c r="L56" i="1"/>
  <c r="K53" i="1"/>
  <c r="K39" i="1"/>
  <c r="K25" i="1"/>
  <c r="K11" i="1"/>
  <c r="K9" i="1" s="1"/>
  <c r="C27" i="1" l="1"/>
  <c r="D26" i="1"/>
  <c r="L26" i="1"/>
  <c r="L41" i="1"/>
  <c r="L11" i="1"/>
  <c r="D27" i="1" l="1"/>
  <c r="C28" i="1"/>
  <c r="L9" i="1"/>
  <c r="M43" i="1"/>
  <c r="M27" i="1"/>
  <c r="M11" i="1"/>
  <c r="M9" i="1" s="1"/>
  <c r="C29" i="1" l="1"/>
  <c r="D28" i="1"/>
  <c r="D29" i="1" l="1"/>
  <c r="C30" i="1"/>
  <c r="C31" i="1" l="1"/>
  <c r="D30" i="1"/>
  <c r="N47" i="1"/>
  <c r="N11" i="1"/>
  <c r="N9" i="1" s="1"/>
  <c r="N29" i="1"/>
  <c r="C32" i="1" l="1"/>
  <c r="D31" i="1"/>
  <c r="D32" i="1" l="1"/>
  <c r="C33" i="1"/>
  <c r="C34" i="1" l="1"/>
  <c r="D33" i="1"/>
  <c r="C35" i="1" l="1"/>
  <c r="D34" i="1"/>
  <c r="D35" i="1" l="1"/>
  <c r="C36" i="1"/>
  <c r="C37" i="1" l="1"/>
  <c r="D36" i="1"/>
  <c r="C38" i="1" l="1"/>
  <c r="D37" i="1"/>
  <c r="D38" i="1" l="1"/>
  <c r="C39" i="1"/>
  <c r="C40" i="1" l="1"/>
  <c r="D39" i="1"/>
  <c r="C41" i="1" l="1"/>
  <c r="D40" i="1"/>
  <c r="O11" i="1" s="1"/>
  <c r="O9" i="1" s="1"/>
  <c r="O41" i="1"/>
  <c r="C42" i="1" l="1"/>
  <c r="D41" i="1"/>
  <c r="C43" i="1" l="1"/>
  <c r="D42" i="1"/>
  <c r="D43" i="1" l="1"/>
  <c r="C44" i="1"/>
  <c r="C45" i="1" l="1"/>
  <c r="D44" i="1"/>
  <c r="C46" i="1" l="1"/>
  <c r="D45" i="1"/>
  <c r="D46" i="1" l="1"/>
  <c r="C47" i="1"/>
  <c r="C48" i="1" l="1"/>
  <c r="D47" i="1"/>
  <c r="C49" i="1" l="1"/>
  <c r="D48" i="1"/>
  <c r="C50" i="1" l="1"/>
  <c r="D49" i="1"/>
  <c r="C51" i="1" l="1"/>
  <c r="D50" i="1"/>
  <c r="D51" i="1" l="1"/>
  <c r="C52" i="1"/>
  <c r="C53" i="1" l="1"/>
  <c r="D52" i="1"/>
  <c r="D53" i="1" l="1"/>
  <c r="C54" i="1"/>
  <c r="C55" i="1" l="1"/>
  <c r="D54" i="1"/>
  <c r="C56" i="1" l="1"/>
  <c r="D55" i="1"/>
  <c r="D56" i="1" l="1"/>
  <c r="C57" i="1"/>
  <c r="C58" i="1" l="1"/>
  <c r="D57" i="1"/>
  <c r="C59" i="1" l="1"/>
  <c r="D58" i="1"/>
  <c r="D59" i="1" l="1"/>
  <c r="C60" i="1"/>
  <c r="C61" i="1" l="1"/>
  <c r="D60" i="1"/>
  <c r="C62" i="1" l="1"/>
  <c r="D61" i="1"/>
  <c r="C63" i="1" l="1"/>
  <c r="D62" i="1"/>
  <c r="C64" i="1" l="1"/>
  <c r="D63" i="1"/>
  <c r="C65" i="1" l="1"/>
  <c r="D64" i="1"/>
  <c r="D65" i="1" l="1"/>
  <c r="C66" i="1"/>
  <c r="C67" i="1" l="1"/>
  <c r="D66" i="1"/>
  <c r="D67" i="1" l="1"/>
  <c r="C68" i="1"/>
  <c r="C69" i="1" l="1"/>
  <c r="D68" i="1"/>
  <c r="C70" i="1" l="1"/>
  <c r="D70" i="1" s="1"/>
  <c r="D69" i="1"/>
</calcChain>
</file>

<file path=xl/sharedStrings.xml><?xml version="1.0" encoding="utf-8"?>
<sst xmlns="http://schemas.openxmlformats.org/spreadsheetml/2006/main" count="19" uniqueCount="19">
  <si>
    <t>Gestion des employés :</t>
  </si>
  <si>
    <t>Pourcentage par mois</t>
  </si>
  <si>
    <t xml:space="preserve">Cout pour un employé </t>
  </si>
  <si>
    <t xml:space="preserve">Salaire débutant </t>
  </si>
  <si>
    <t>NB d'année</t>
  </si>
  <si>
    <t>mois travaillé</t>
  </si>
  <si>
    <t>salaire</t>
  </si>
  <si>
    <t>coût du licenciement 
(mois actuel + mois suivant)</t>
  </si>
  <si>
    <t>Stratégie : remplacement tous les 6 mois</t>
  </si>
  <si>
    <t>Stratégie : remplacement tous les 7 mois</t>
  </si>
  <si>
    <t>Stratégie : remplacement tous les 8 mois</t>
  </si>
  <si>
    <t>Stratégie : remplacement tous les 9 mois</t>
  </si>
  <si>
    <t>Stratégie : remplacement tous les ans</t>
  </si>
  <si>
    <t>1 an 1 mois</t>
  </si>
  <si>
    <t>1 an 2 mois</t>
  </si>
  <si>
    <t>1 an 3 mois</t>
  </si>
  <si>
    <t>1 an 4 mois</t>
  </si>
  <si>
    <t>Stratégie : remplacement tous les 1,5 ans</t>
  </si>
  <si>
    <t>Stratégie : remplacement tous les 2,5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</si>
</sst>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  <numFmt numFmtId="165" formatCode="_-* #,##0.00&quot; €&quot;_-;\-* #,##0.00&quot; €&quot;_-;_-* \-??&quot; €&quot;_-;_-@_-"/>
    <numFmt numFmtId="166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CCCC"/>
        <bgColor rgb="FFD9D9D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D9D9D9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2" fontId="0" fillId="2" borderId="1" xfId="0" applyNumberFormat="1" applyFill="1" applyBorder="1"/>
    <xf numFmtId="2" fontId="0" fillId="3" borderId="2" xfId="0" applyNumberFormat="1" applyFill="1" applyBorder="1"/>
    <xf numFmtId="0" fontId="0" fillId="4" borderId="2" xfId="0" applyFill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0" fillId="5" borderId="9" xfId="0" applyNumberFormat="1" applyFill="1" applyBorder="1"/>
    <xf numFmtId="164" fontId="0" fillId="5" borderId="10" xfId="0" applyNumberFormat="1" applyFill="1" applyBorder="1"/>
    <xf numFmtId="164" fontId="0" fillId="6" borderId="10" xfId="0" applyNumberFormat="1" applyFill="1" applyBorder="1"/>
    <xf numFmtId="164" fontId="0" fillId="7" borderId="10" xfId="0" applyNumberFormat="1" applyFill="1" applyBorder="1"/>
    <xf numFmtId="164" fontId="0" fillId="4" borderId="10" xfId="0" applyNumberFormat="1" applyFill="1" applyBorder="1"/>
    <xf numFmtId="164" fontId="0" fillId="5" borderId="11" xfId="0" applyNumberFormat="1" applyFill="1" applyBorder="1"/>
    <xf numFmtId="2" fontId="2" fillId="0" borderId="2" xfId="1" applyNumberFormat="1" applyFont="1" applyBorder="1" applyAlignment="1" applyProtection="1">
      <alignment horizontal="center" vertical="center"/>
    </xf>
    <xf numFmtId="44" fontId="2" fillId="0" borderId="2" xfId="1" applyFont="1" applyBorder="1" applyAlignment="1" applyProtection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44" fontId="1" fillId="9" borderId="2" xfId="1" applyFill="1" applyBorder="1" applyAlignment="1" applyProtection="1">
      <alignment horizontal="center" vertical="center"/>
    </xf>
    <xf numFmtId="8" fontId="0" fillId="9" borderId="12" xfId="0" applyNumberFormat="1" applyFill="1" applyBorder="1"/>
    <xf numFmtId="165" fontId="0" fillId="5" borderId="17" xfId="0" applyNumberFormat="1" applyFill="1" applyBorder="1"/>
    <xf numFmtId="166" fontId="0" fillId="5" borderId="17" xfId="0" applyNumberFormat="1" applyFill="1" applyBorder="1" applyAlignment="1">
      <alignment vertical="center"/>
    </xf>
    <xf numFmtId="166" fontId="0" fillId="6" borderId="18" xfId="0" applyNumberFormat="1" applyFill="1" applyBorder="1" applyAlignment="1">
      <alignment horizontal="center" vertical="center"/>
    </xf>
    <xf numFmtId="166" fontId="0" fillId="6" borderId="19" xfId="0" applyNumberFormat="1" applyFill="1" applyBorder="1" applyAlignment="1">
      <alignment horizontal="center" vertical="center"/>
    </xf>
    <xf numFmtId="166" fontId="0" fillId="7" borderId="17" xfId="0" applyNumberFormat="1" applyFill="1" applyBorder="1"/>
    <xf numFmtId="166" fontId="0" fillId="6" borderId="17" xfId="0" applyNumberFormat="1" applyFill="1" applyBorder="1"/>
    <xf numFmtId="166" fontId="0" fillId="4" borderId="17" xfId="0" applyNumberFormat="1" applyFill="1" applyBorder="1"/>
    <xf numFmtId="166" fontId="0" fillId="5" borderId="17" xfId="0" applyNumberFormat="1" applyFill="1" applyBorder="1"/>
    <xf numFmtId="0" fontId="0" fillId="8" borderId="20" xfId="0" applyFill="1" applyBorder="1" applyAlignment="1">
      <alignment horizontal="center" vertical="center"/>
    </xf>
    <xf numFmtId="166" fontId="0" fillId="5" borderId="21" xfId="0" applyNumberFormat="1" applyFill="1" applyBorder="1" applyAlignment="1">
      <alignment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7" borderId="21" xfId="0" applyFill="1" applyBorder="1"/>
    <xf numFmtId="0" fontId="0" fillId="6" borderId="21" xfId="0" applyFill="1" applyBorder="1"/>
    <xf numFmtId="0" fontId="0" fillId="4" borderId="21" xfId="0" applyFill="1" applyBorder="1"/>
    <xf numFmtId="0" fontId="0" fillId="5" borderId="21" xfId="0" applyFill="1" applyBorder="1"/>
    <xf numFmtId="166" fontId="0" fillId="5" borderId="24" xfId="0" applyNumberFormat="1" applyFill="1" applyBorder="1" applyAlignment="1">
      <alignment vertical="center"/>
    </xf>
    <xf numFmtId="165" fontId="0" fillId="6" borderId="22" xfId="0" applyNumberFormat="1" applyFill="1" applyBorder="1" applyAlignment="1">
      <alignment horizontal="center" vertical="center"/>
    </xf>
    <xf numFmtId="165" fontId="0" fillId="6" borderId="23" xfId="0" applyNumberFormat="1" applyFill="1" applyBorder="1" applyAlignment="1">
      <alignment horizontal="center" vertical="center"/>
    </xf>
    <xf numFmtId="165" fontId="0" fillId="5" borderId="24" xfId="0" applyNumberFormat="1" applyFill="1" applyBorder="1"/>
    <xf numFmtId="165" fontId="0" fillId="6" borderId="22" xfId="0" applyNumberFormat="1" applyFill="1" applyBorder="1"/>
    <xf numFmtId="165" fontId="0" fillId="6" borderId="23" xfId="0" applyNumberFormat="1" applyFill="1" applyBorder="1"/>
    <xf numFmtId="0" fontId="0" fillId="6" borderId="25" xfId="0" applyFill="1" applyBorder="1"/>
    <xf numFmtId="0" fontId="0" fillId="6" borderId="23" xfId="0" applyFill="1" applyBorder="1"/>
    <xf numFmtId="166" fontId="0" fillId="6" borderId="7" xfId="0" applyNumberFormat="1" applyFill="1" applyBorder="1" applyAlignment="1">
      <alignment horizontal="center" vertical="center"/>
    </xf>
    <xf numFmtId="166" fontId="0" fillId="6" borderId="26" xfId="0" applyNumberForma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7" borderId="28" xfId="0" applyFill="1" applyBorder="1"/>
    <xf numFmtId="0" fontId="0" fillId="5" borderId="29" xfId="0" applyFill="1" applyBorder="1"/>
    <xf numFmtId="0" fontId="0" fillId="9" borderId="0" xfId="0" applyFill="1"/>
    <xf numFmtId="166" fontId="0" fillId="6" borderId="24" xfId="0" applyNumberFormat="1" applyFill="1" applyBorder="1"/>
    <xf numFmtId="166" fontId="0" fillId="6" borderId="21" xfId="0" applyNumberFormat="1" applyFill="1" applyBorder="1"/>
    <xf numFmtId="166" fontId="0" fillId="4" borderId="21" xfId="0" applyNumberFormat="1" applyFill="1" applyBorder="1"/>
    <xf numFmtId="0" fontId="0" fillId="6" borderId="24" xfId="0" applyFill="1" applyBorder="1"/>
    <xf numFmtId="165" fontId="0" fillId="6" borderId="27" xfId="0" applyNumberFormat="1" applyFill="1" applyBorder="1" applyAlignment="1">
      <alignment horizontal="center" vertical="center"/>
    </xf>
    <xf numFmtId="0" fontId="0" fillId="4" borderId="24" xfId="0" applyFill="1" applyBorder="1"/>
    <xf numFmtId="0" fontId="0" fillId="6" borderId="30" xfId="0" applyFill="1" applyBorder="1"/>
    <xf numFmtId="165" fontId="0" fillId="6" borderId="27" xfId="0" applyNumberFormat="1" applyFill="1" applyBorder="1"/>
    <xf numFmtId="0" fontId="0" fillId="6" borderId="27" xfId="0" applyFill="1" applyBorder="1"/>
    <xf numFmtId="0" fontId="0" fillId="5" borderId="24" xfId="0" applyFill="1" applyBorder="1"/>
    <xf numFmtId="0" fontId="0" fillId="7" borderId="29" xfId="0" applyFill="1" applyBorder="1"/>
    <xf numFmtId="0" fontId="0" fillId="6" borderId="31" xfId="0" applyFill="1" applyBorder="1"/>
    <xf numFmtId="166" fontId="0" fillId="6" borderId="8" xfId="0" applyNumberFormat="1" applyFill="1" applyBorder="1"/>
    <xf numFmtId="166" fontId="0" fillId="6" borderId="18" xfId="0" applyNumberFormat="1" applyFill="1" applyBorder="1"/>
    <xf numFmtId="0" fontId="0" fillId="6" borderId="22" xfId="0" applyFill="1" applyBorder="1"/>
    <xf numFmtId="166" fontId="0" fillId="5" borderId="23" xfId="0" applyNumberFormat="1" applyFill="1" applyBorder="1" applyAlignment="1">
      <alignment vertical="center"/>
    </xf>
    <xf numFmtId="166" fontId="0" fillId="5" borderId="32" xfId="0" applyNumberFormat="1" applyFill="1" applyBorder="1" applyAlignment="1">
      <alignment vertical="center"/>
    </xf>
    <xf numFmtId="0" fontId="0" fillId="5" borderId="23" xfId="0" applyFill="1" applyBorder="1"/>
    <xf numFmtId="165" fontId="0" fillId="5" borderId="33" xfId="0" applyNumberFormat="1" applyFill="1" applyBorder="1"/>
    <xf numFmtId="166" fontId="0" fillId="5" borderId="34" xfId="0" applyNumberFormat="1" applyFill="1" applyBorder="1" applyAlignment="1">
      <alignment vertical="center"/>
    </xf>
    <xf numFmtId="0" fontId="0" fillId="7" borderId="24" xfId="0" applyFill="1" applyBorder="1"/>
    <xf numFmtId="0" fontId="0" fillId="5" borderId="32" xfId="0" applyFill="1" applyBorder="1"/>
    <xf numFmtId="166" fontId="0" fillId="7" borderId="35" xfId="0" applyNumberFormat="1" applyFill="1" applyBorder="1"/>
    <xf numFmtId="166" fontId="0" fillId="5" borderId="19" xfId="0" applyNumberFormat="1" applyFill="1" applyBorder="1"/>
    <xf numFmtId="0" fontId="0" fillId="5" borderId="36" xfId="0" applyFill="1" applyBorder="1"/>
    <xf numFmtId="0" fontId="0" fillId="6" borderId="29" xfId="0" applyFill="1" applyBorder="1"/>
    <xf numFmtId="166" fontId="0" fillId="6" borderId="28" xfId="0" applyNumberFormat="1" applyFill="1" applyBorder="1"/>
    <xf numFmtId="165" fontId="0" fillId="6" borderId="17" xfId="0" applyNumberFormat="1" applyFill="1" applyBorder="1"/>
    <xf numFmtId="0" fontId="0" fillId="5" borderId="22" xfId="0" applyFill="1" applyBorder="1"/>
    <xf numFmtId="0" fontId="0" fillId="6" borderId="18" xfId="0" applyFill="1" applyBorder="1"/>
    <xf numFmtId="166" fontId="0" fillId="6" borderId="27" xfId="0" applyNumberFormat="1" applyFill="1" applyBorder="1"/>
    <xf numFmtId="166" fontId="0" fillId="6" borderId="2" xfId="0" applyNumberFormat="1" applyFill="1" applyBorder="1"/>
    <xf numFmtId="0" fontId="0" fillId="6" borderId="37" xfId="0" applyFill="1" applyBorder="1"/>
    <xf numFmtId="165" fontId="0" fillId="6" borderId="38" xfId="0" applyNumberFormat="1" applyFill="1" applyBorder="1"/>
    <xf numFmtId="0" fontId="0" fillId="6" borderId="39" xfId="0" applyFill="1" applyBorder="1"/>
    <xf numFmtId="0" fontId="0" fillId="6" borderId="32" xfId="0" applyFill="1" applyBorder="1"/>
    <xf numFmtId="0" fontId="0" fillId="5" borderId="28" xfId="0" applyFill="1" applyBorder="1"/>
    <xf numFmtId="0" fontId="0" fillId="5" borderId="30" xfId="0" applyFill="1" applyBorder="1"/>
    <xf numFmtId="166" fontId="0" fillId="0" borderId="0" xfId="0" applyNumberFormat="1"/>
    <xf numFmtId="165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N78"/>
  <sheetViews>
    <sheetView tabSelected="1" workbookViewId="0">
      <selection activeCell="B4" sqref="B4"/>
    </sheetView>
  </sheetViews>
  <sheetFormatPr baseColWidth="10" defaultRowHeight="15" x14ac:dyDescent="0.25"/>
  <cols>
    <col min="1" max="1" width="21.42578125" customWidth="1"/>
    <col min="2" max="2" width="20.140625" customWidth="1"/>
    <col min="3" max="3" width="18" customWidth="1"/>
    <col min="4" max="4" width="19.85546875" customWidth="1"/>
    <col min="5" max="8" width="56" customWidth="1"/>
    <col min="9" max="13" width="49.140625" customWidth="1"/>
    <col min="14" max="14" width="62.5703125" customWidth="1"/>
    <col min="15" max="15" width="52.5703125" bestFit="1" customWidth="1"/>
    <col min="19" max="19" width="14.5703125" bestFit="1" customWidth="1"/>
    <col min="21" max="21" width="14.5703125" bestFit="1" customWidth="1"/>
    <col min="22" max="22" width="16.42578125" customWidth="1"/>
  </cols>
  <sheetData>
    <row r="1" spans="1:21" x14ac:dyDescent="0.25">
      <c r="A1" s="1"/>
      <c r="B1" s="1"/>
      <c r="C1" s="1"/>
      <c r="D1" s="1"/>
    </row>
    <row r="2" spans="1:21" x14ac:dyDescent="0.25">
      <c r="A2" s="2"/>
    </row>
    <row r="3" spans="1:21" x14ac:dyDescent="0.25">
      <c r="A3" s="2"/>
    </row>
    <row r="4" spans="1:21" x14ac:dyDescent="0.25">
      <c r="A4" s="2"/>
    </row>
    <row r="5" spans="1:21" x14ac:dyDescent="0.25">
      <c r="A5" s="2"/>
      <c r="F5" s="3"/>
      <c r="I5" s="3"/>
    </row>
    <row r="6" spans="1:21" ht="15.75" thickBot="1" x14ac:dyDescent="0.3">
      <c r="A6" s="4" t="s">
        <v>0</v>
      </c>
    </row>
    <row r="7" spans="1:21" x14ac:dyDescent="0.25">
      <c r="A7" s="5" t="s">
        <v>1</v>
      </c>
      <c r="B7" s="6">
        <v>1.01</v>
      </c>
      <c r="E7" s="7" t="s">
        <v>2</v>
      </c>
      <c r="F7" s="8"/>
      <c r="G7" s="8"/>
      <c r="H7" s="8"/>
      <c r="I7" s="8"/>
      <c r="J7" s="8"/>
      <c r="K7" s="8"/>
      <c r="L7" s="8"/>
      <c r="M7" s="8"/>
      <c r="N7" s="8"/>
      <c r="O7" s="9"/>
    </row>
    <row r="8" spans="1:21" ht="15.75" thickBot="1" x14ac:dyDescent="0.3">
      <c r="A8" s="5" t="s">
        <v>3</v>
      </c>
      <c r="B8" s="6">
        <v>1000</v>
      </c>
      <c r="E8" s="10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1:21" ht="15.75" thickBot="1" x14ac:dyDescent="0.3">
      <c r="A9" s="2"/>
      <c r="E9" s="13">
        <f t="shared" ref="E9:L9" si="0">SUM(E11:E100)</f>
        <v>71073.831956408991</v>
      </c>
      <c r="F9" s="14">
        <f t="shared" si="0"/>
        <v>70345.76550246407</v>
      </c>
      <c r="G9" s="15">
        <f t="shared" si="0"/>
        <v>69640.091879052619</v>
      </c>
      <c r="H9" s="15">
        <f t="shared" si="0"/>
        <v>68925.290306822702</v>
      </c>
      <c r="I9" s="16">
        <f t="shared" si="0"/>
        <v>67919.815186512729</v>
      </c>
      <c r="J9" s="15">
        <f t="shared" si="0"/>
        <v>68075.355857856921</v>
      </c>
      <c r="K9" s="15">
        <f t="shared" si="0"/>
        <v>68447.983147999403</v>
      </c>
      <c r="L9" s="17">
        <f t="shared" si="0"/>
        <v>67870.489014109393</v>
      </c>
      <c r="M9" s="15">
        <f>SUM(M11:M70)</f>
        <v>67973.832425077606</v>
      </c>
      <c r="N9" s="18">
        <f>SUM(N11:N100)</f>
        <v>72209.027044490038</v>
      </c>
      <c r="O9" s="18">
        <f>SUM(O11:O100)</f>
        <v>70917.631981914048</v>
      </c>
      <c r="S9" s="3"/>
      <c r="U9" s="3"/>
    </row>
    <row r="10" spans="1:21" ht="45.75" thickBot="1" x14ac:dyDescent="0.3">
      <c r="A10" s="19" t="s">
        <v>4</v>
      </c>
      <c r="B10" s="19" t="s">
        <v>5</v>
      </c>
      <c r="C10" s="20" t="s">
        <v>6</v>
      </c>
      <c r="D10" s="21" t="s">
        <v>7</v>
      </c>
      <c r="E10" s="22" t="s">
        <v>8</v>
      </c>
      <c r="F10" s="23" t="s">
        <v>9</v>
      </c>
      <c r="G10" s="24" t="s">
        <v>10</v>
      </c>
      <c r="H10" s="24" t="s">
        <v>11</v>
      </c>
      <c r="I10" s="23" t="s">
        <v>12</v>
      </c>
      <c r="J10" s="24" t="s">
        <v>13</v>
      </c>
      <c r="K10" s="23" t="s">
        <v>14</v>
      </c>
      <c r="L10" s="25" t="s">
        <v>15</v>
      </c>
      <c r="M10" s="23" t="s">
        <v>16</v>
      </c>
      <c r="N10" s="26" t="s">
        <v>17</v>
      </c>
      <c r="O10" s="26" t="s">
        <v>18</v>
      </c>
      <c r="S10" s="3"/>
    </row>
    <row r="11" spans="1:21" x14ac:dyDescent="0.25">
      <c r="A11" s="27">
        <v>1</v>
      </c>
      <c r="B11" s="28">
        <v>1</v>
      </c>
      <c r="C11" s="29">
        <f>B11*$B$8</f>
        <v>1000</v>
      </c>
      <c r="D11" s="30">
        <f>-((C11*$B$7))</f>
        <v>-1010</v>
      </c>
      <c r="E11" s="31">
        <f>SUM($C$11:$C$16)+ABS($D$16)</f>
        <v>7213.5352107009994</v>
      </c>
      <c r="F11" s="32">
        <f>SUM($C$11:$C$17)+ABS($D$17)</f>
        <v>8285.670562808009</v>
      </c>
      <c r="G11" s="33">
        <f>SUM($C$11:$C$18)+ABS($D$18)</f>
        <v>9368.5272684360898</v>
      </c>
      <c r="H11" s="34">
        <f>SUM($C$11:$C$19)+ABS($D$19)</f>
        <v>10462.212541120451</v>
      </c>
      <c r="I11" s="35">
        <f>SUM($C$11:$C$22)+ABS($D$22)</f>
        <v>13809.32804332894</v>
      </c>
      <c r="J11" s="36">
        <f>SUM($C$11:$C$23)+ABS($D$23)</f>
        <v>14947.42132376223</v>
      </c>
      <c r="K11" s="36">
        <f>SUM($C$11:$C$24)+ABS($D$24)</f>
        <v>16096.895536999851</v>
      </c>
      <c r="L11" s="37">
        <f>SUM($C$11:$C$25)+ABS($D$25)</f>
        <v>17257.864492369848</v>
      </c>
      <c r="M11" s="36">
        <f>SUM($C$11:$C$26)+ABS($D$26)</f>
        <v>18430.443137293547</v>
      </c>
      <c r="N11" s="38">
        <f>SUM($C$11:$C$29)+ABS($D$29)</f>
        <v>22019.00399479668</v>
      </c>
      <c r="O11" s="38">
        <f>SUM($C$11:$C$40)+ABS($D$40)</f>
        <v>36132.740448623474</v>
      </c>
    </row>
    <row r="12" spans="1:21" x14ac:dyDescent="0.25">
      <c r="A12" s="39"/>
      <c r="B12" s="28">
        <v>2</v>
      </c>
      <c r="C12" s="29">
        <f>C11*$B$7</f>
        <v>1010</v>
      </c>
      <c r="D12" s="30">
        <f>-((C12*$B$7))</f>
        <v>-1020.1</v>
      </c>
      <c r="E12" s="40"/>
      <c r="F12" s="40"/>
      <c r="G12" s="41"/>
      <c r="H12" s="42"/>
      <c r="I12" s="43"/>
      <c r="J12" s="44"/>
      <c r="K12" s="44"/>
      <c r="L12" s="45"/>
      <c r="M12" s="44"/>
      <c r="N12" s="46"/>
      <c r="O12" s="46"/>
    </row>
    <row r="13" spans="1:21" x14ac:dyDescent="0.25">
      <c r="A13" s="39"/>
      <c r="B13" s="28">
        <v>3</v>
      </c>
      <c r="C13" s="29">
        <f t="shared" ref="C13:C70" si="1">C12*$B$7</f>
        <v>1020.1</v>
      </c>
      <c r="D13" s="30">
        <f t="shared" ref="D13:D70" si="2">-((C13*$B$7))</f>
        <v>-1030.3009999999999</v>
      </c>
      <c r="E13" s="40"/>
      <c r="F13" s="40"/>
      <c r="G13" s="41"/>
      <c r="H13" s="42"/>
      <c r="I13" s="43"/>
      <c r="J13" s="44"/>
      <c r="K13" s="44"/>
      <c r="L13" s="45"/>
      <c r="M13" s="44"/>
      <c r="N13" s="46"/>
      <c r="O13" s="46"/>
    </row>
    <row r="14" spans="1:21" x14ac:dyDescent="0.25">
      <c r="A14" s="39"/>
      <c r="B14" s="28">
        <v>4</v>
      </c>
      <c r="C14" s="29">
        <f t="shared" si="1"/>
        <v>1030.3009999999999</v>
      </c>
      <c r="D14" s="30">
        <f t="shared" si="2"/>
        <v>-1040.60401</v>
      </c>
      <c r="E14" s="40"/>
      <c r="F14" s="40"/>
      <c r="G14" s="41"/>
      <c r="H14" s="42"/>
      <c r="I14" s="43"/>
      <c r="J14" s="44"/>
      <c r="K14" s="44"/>
      <c r="L14" s="45"/>
      <c r="M14" s="44"/>
      <c r="N14" s="46"/>
      <c r="O14" s="46"/>
    </row>
    <row r="15" spans="1:21" x14ac:dyDescent="0.25">
      <c r="A15" s="39"/>
      <c r="B15" s="28">
        <v>5</v>
      </c>
      <c r="C15" s="29">
        <f t="shared" si="1"/>
        <v>1040.60401</v>
      </c>
      <c r="D15" s="30">
        <f t="shared" si="2"/>
        <v>-1051.0100500999999</v>
      </c>
      <c r="E15" s="40"/>
      <c r="F15" s="40"/>
      <c r="G15" s="41"/>
      <c r="H15" s="42"/>
      <c r="I15" s="43"/>
      <c r="J15" s="44"/>
      <c r="K15" s="44"/>
      <c r="L15" s="45"/>
      <c r="M15" s="44"/>
      <c r="N15" s="46"/>
      <c r="O15" s="46"/>
    </row>
    <row r="16" spans="1:21" ht="15.75" thickBot="1" x14ac:dyDescent="0.3">
      <c r="A16" s="39"/>
      <c r="B16" s="28">
        <v>6</v>
      </c>
      <c r="C16" s="29">
        <f t="shared" si="1"/>
        <v>1051.0100500999999</v>
      </c>
      <c r="D16" s="30">
        <f t="shared" si="2"/>
        <v>-1061.5201506009998</v>
      </c>
      <c r="E16" s="47"/>
      <c r="F16" s="40"/>
      <c r="G16" s="48"/>
      <c r="H16" s="49"/>
      <c r="I16" s="43"/>
      <c r="J16" s="44"/>
      <c r="K16" s="44"/>
      <c r="L16" s="45"/>
      <c r="M16" s="44"/>
      <c r="N16" s="46"/>
      <c r="O16" s="46"/>
    </row>
    <row r="17" spans="1:690" ht="15.75" thickBot="1" x14ac:dyDescent="0.3">
      <c r="A17" s="39"/>
      <c r="B17" s="28">
        <v>7</v>
      </c>
      <c r="C17" s="29">
        <f t="shared" si="1"/>
        <v>1061.5201506009998</v>
      </c>
      <c r="D17" s="30">
        <f t="shared" si="2"/>
        <v>-1072.1353521070098</v>
      </c>
      <c r="E17" s="31">
        <f>SUM($C$11:$C$16)+ABS($D$16)</f>
        <v>7213.5352107009994</v>
      </c>
      <c r="F17" s="50"/>
      <c r="G17" s="51"/>
      <c r="H17" s="52"/>
      <c r="I17" s="43"/>
      <c r="J17" s="44"/>
      <c r="K17" s="44"/>
      <c r="L17" s="45"/>
      <c r="M17" s="44"/>
      <c r="N17" s="46"/>
      <c r="O17" s="46"/>
    </row>
    <row r="18" spans="1:690" ht="15.75" thickBot="1" x14ac:dyDescent="0.3">
      <c r="A18" s="39"/>
      <c r="B18" s="28">
        <v>8</v>
      </c>
      <c r="C18" s="29">
        <f t="shared" si="1"/>
        <v>1072.1353521070098</v>
      </c>
      <c r="D18" s="30">
        <f t="shared" si="2"/>
        <v>-1082.8567056280799</v>
      </c>
      <c r="E18" s="40"/>
      <c r="F18" s="32">
        <f>SUM($C$11:$C$17)+ABS($D$17)</f>
        <v>8285.670562808009</v>
      </c>
      <c r="G18" s="53"/>
      <c r="H18" s="54"/>
      <c r="I18" s="43"/>
      <c r="J18" s="44"/>
      <c r="K18" s="44"/>
      <c r="L18" s="45"/>
      <c r="M18" s="44"/>
      <c r="N18" s="46"/>
      <c r="O18" s="46"/>
    </row>
    <row r="19" spans="1:690" ht="15.75" thickBot="1" x14ac:dyDescent="0.3">
      <c r="A19" s="39"/>
      <c r="B19" s="28">
        <v>9</v>
      </c>
      <c r="C19" s="29">
        <f t="shared" si="1"/>
        <v>1082.8567056280799</v>
      </c>
      <c r="D19" s="30">
        <f t="shared" si="2"/>
        <v>-1093.6852726843608</v>
      </c>
      <c r="E19" s="40"/>
      <c r="F19" s="40"/>
      <c r="G19" s="33">
        <f>SUM($C$11:$C$18)+ABS($D$18)</f>
        <v>9368.5272684360898</v>
      </c>
      <c r="H19" s="55"/>
      <c r="I19" s="43"/>
      <c r="J19" s="44"/>
      <c r="K19" s="44"/>
      <c r="L19" s="45"/>
      <c r="M19" s="44"/>
      <c r="N19" s="46"/>
      <c r="O19" s="46"/>
    </row>
    <row r="20" spans="1:690" x14ac:dyDescent="0.25">
      <c r="A20" s="39"/>
      <c r="B20" s="28">
        <v>10</v>
      </c>
      <c r="C20" s="29">
        <f t="shared" si="1"/>
        <v>1093.6852726843608</v>
      </c>
      <c r="D20" s="30">
        <f t="shared" si="2"/>
        <v>-1104.6221254112045</v>
      </c>
      <c r="E20" s="40"/>
      <c r="F20" s="40"/>
      <c r="G20" s="41"/>
      <c r="H20" s="56">
        <f>SUM($C$11:$C$19)+ABS($D$19)</f>
        <v>10462.212541120451</v>
      </c>
      <c r="I20" s="43"/>
      <c r="J20" s="44"/>
      <c r="K20" s="44"/>
      <c r="L20" s="45"/>
      <c r="M20" s="44"/>
      <c r="N20" s="46"/>
      <c r="O20" s="46"/>
    </row>
    <row r="21" spans="1:690" x14ac:dyDescent="0.25">
      <c r="A21" s="39"/>
      <c r="B21" s="28">
        <v>11</v>
      </c>
      <c r="C21" s="29">
        <f t="shared" si="1"/>
        <v>1104.6221254112045</v>
      </c>
      <c r="D21" s="30">
        <f t="shared" si="2"/>
        <v>-1115.6683466653164</v>
      </c>
      <c r="E21" s="40"/>
      <c r="F21" s="40"/>
      <c r="G21" s="41"/>
      <c r="H21" s="57"/>
      <c r="I21" s="43"/>
      <c r="J21" s="44"/>
      <c r="K21" s="44"/>
      <c r="L21" s="45"/>
      <c r="M21" s="44"/>
      <c r="N21" s="46"/>
      <c r="O21" s="46"/>
    </row>
    <row r="22" spans="1:690" s="61" customFormat="1" ht="15.75" thickBot="1" x14ac:dyDescent="0.3">
      <c r="A22" s="39"/>
      <c r="B22" s="58">
        <v>12</v>
      </c>
      <c r="C22" s="29">
        <f t="shared" si="1"/>
        <v>1115.6683466653164</v>
      </c>
      <c r="D22" s="30">
        <f t="shared" si="2"/>
        <v>-1126.8250301319697</v>
      </c>
      <c r="E22" s="47"/>
      <c r="F22" s="40"/>
      <c r="G22" s="41"/>
      <c r="H22" s="57"/>
      <c r="I22" s="59"/>
      <c r="J22" s="44"/>
      <c r="K22" s="44"/>
      <c r="L22" s="45"/>
      <c r="M22" s="44"/>
      <c r="N22" s="60"/>
      <c r="O22" s="46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</row>
    <row r="23" spans="1:690" ht="15.75" thickBot="1" x14ac:dyDescent="0.3">
      <c r="A23" s="27">
        <v>2</v>
      </c>
      <c r="B23" s="28">
        <v>13</v>
      </c>
      <c r="C23" s="29">
        <f>C22*$B$7</f>
        <v>1126.8250301319697</v>
      </c>
      <c r="D23" s="30">
        <f t="shared" si="2"/>
        <v>-1138.0932804332895</v>
      </c>
      <c r="E23" s="31">
        <f>SUM($C$11:$C$16)+ABS($D$16)</f>
        <v>7213.5352107009994</v>
      </c>
      <c r="F23" s="40"/>
      <c r="G23" s="41"/>
      <c r="H23" s="57"/>
      <c r="I23" s="35">
        <f>SUM($C$11:$C$22)+ABS($D$22)</f>
        <v>13809.32804332894</v>
      </c>
      <c r="J23" s="62"/>
      <c r="K23" s="63"/>
      <c r="L23" s="64"/>
      <c r="M23" s="63"/>
      <c r="N23" s="46"/>
      <c r="O23" s="46"/>
    </row>
    <row r="24" spans="1:690" ht="15.75" thickBot="1" x14ac:dyDescent="0.3">
      <c r="A24" s="39"/>
      <c r="B24" s="28">
        <v>14</v>
      </c>
      <c r="C24" s="29">
        <f t="shared" si="1"/>
        <v>1138.0932804332895</v>
      </c>
      <c r="D24" s="30">
        <f t="shared" si="2"/>
        <v>-1149.4742132376223</v>
      </c>
      <c r="E24" s="40"/>
      <c r="F24" s="50"/>
      <c r="G24" s="48"/>
      <c r="H24" s="57"/>
      <c r="I24" s="43"/>
      <c r="J24" s="36">
        <f>SUM($C$11:$C$23)+ABS($D$23)</f>
        <v>14947.42132376223</v>
      </c>
      <c r="K24" s="65"/>
      <c r="L24" s="45"/>
      <c r="M24" s="44"/>
      <c r="N24" s="46"/>
      <c r="O24" s="46"/>
    </row>
    <row r="25" spans="1:690" ht="15.75" thickBot="1" x14ac:dyDescent="0.3">
      <c r="A25" s="39"/>
      <c r="B25" s="28">
        <v>15</v>
      </c>
      <c r="C25" s="29">
        <f t="shared" si="1"/>
        <v>1149.4742132376223</v>
      </c>
      <c r="D25" s="30">
        <f t="shared" si="2"/>
        <v>-1160.9689553699984</v>
      </c>
      <c r="E25" s="40"/>
      <c r="F25" s="32">
        <f>SUM($C$11:$C$17)+ABS($D$17)</f>
        <v>8285.670562808009</v>
      </c>
      <c r="G25" s="51"/>
      <c r="H25" s="66"/>
      <c r="I25" s="43"/>
      <c r="J25" s="44"/>
      <c r="K25" s="36">
        <f>SUM($C$11:$C$24)+ABS($D$24)</f>
        <v>16096.895536999851</v>
      </c>
      <c r="L25" s="67"/>
      <c r="M25" s="44"/>
      <c r="N25" s="46"/>
      <c r="O25" s="46"/>
    </row>
    <row r="26" spans="1:690" ht="15.75" thickBot="1" x14ac:dyDescent="0.3">
      <c r="A26" s="39"/>
      <c r="B26" s="28">
        <v>16</v>
      </c>
      <c r="C26" s="29">
        <f t="shared" si="1"/>
        <v>1160.9689553699984</v>
      </c>
      <c r="D26" s="30">
        <f t="shared" si="2"/>
        <v>-1172.5786449236984</v>
      </c>
      <c r="E26" s="40"/>
      <c r="F26" s="40"/>
      <c r="G26" s="68"/>
      <c r="H26" s="69"/>
      <c r="I26" s="43"/>
      <c r="J26" s="44"/>
      <c r="K26" s="44"/>
      <c r="L26" s="37">
        <f>SUM($C$11:$C$25)+ABS($D$25)</f>
        <v>17257.864492369848</v>
      </c>
      <c r="M26" s="65"/>
      <c r="N26" s="46"/>
      <c r="O26" s="46"/>
    </row>
    <row r="27" spans="1:690" x14ac:dyDescent="0.25">
      <c r="A27" s="39"/>
      <c r="B27" s="28">
        <v>17</v>
      </c>
      <c r="C27" s="29">
        <f t="shared" si="1"/>
        <v>1172.5786449236984</v>
      </c>
      <c r="D27" s="30">
        <f t="shared" si="2"/>
        <v>-1184.3044313729354</v>
      </c>
      <c r="E27" s="40"/>
      <c r="F27" s="40"/>
      <c r="G27" s="33">
        <f>SUM($C$11:$C$18)+ABS($D$18)</f>
        <v>9368.5272684360898</v>
      </c>
      <c r="H27" s="70"/>
      <c r="I27" s="43"/>
      <c r="J27" s="44"/>
      <c r="K27" s="44"/>
      <c r="L27" s="45"/>
      <c r="M27" s="36">
        <f>SUM($C$11:$C$26)+ABS($D$26)</f>
        <v>18430.443137293547</v>
      </c>
      <c r="N27" s="46"/>
      <c r="O27" s="46"/>
    </row>
    <row r="28" spans="1:690" ht="15.75" thickBot="1" x14ac:dyDescent="0.3">
      <c r="A28" s="39"/>
      <c r="B28" s="28">
        <v>18</v>
      </c>
      <c r="C28" s="29">
        <f t="shared" si="1"/>
        <v>1184.3044313729354</v>
      </c>
      <c r="D28" s="30">
        <f t="shared" si="2"/>
        <v>-1196.1474756866646</v>
      </c>
      <c r="E28" s="47"/>
      <c r="F28" s="40"/>
      <c r="G28" s="41"/>
      <c r="H28" s="55"/>
      <c r="I28" s="43"/>
      <c r="J28" s="44"/>
      <c r="K28" s="44"/>
      <c r="L28" s="45"/>
      <c r="M28" s="44"/>
      <c r="N28" s="71"/>
      <c r="O28" s="46"/>
    </row>
    <row r="29" spans="1:690" x14ac:dyDescent="0.25">
      <c r="A29" s="39"/>
      <c r="B29" s="28">
        <v>19</v>
      </c>
      <c r="C29" s="29">
        <f t="shared" si="1"/>
        <v>1196.1474756866646</v>
      </c>
      <c r="D29" s="30">
        <f t="shared" si="2"/>
        <v>-1208.1089504435313</v>
      </c>
      <c r="E29" s="31">
        <f>SUM($C$11:$C$16)+ABS($D$16)</f>
        <v>7213.5352107009994</v>
      </c>
      <c r="F29" s="40"/>
      <c r="G29" s="41"/>
      <c r="H29" s="56">
        <f>SUM($C$11:$C$19)+ABS($D$19)</f>
        <v>10462.212541120451</v>
      </c>
      <c r="I29" s="43"/>
      <c r="J29" s="44"/>
      <c r="K29" s="44"/>
      <c r="L29" s="45"/>
      <c r="M29" s="44"/>
      <c r="N29" s="38">
        <f>SUM($C$11:$C$29)+ABS($D$29)</f>
        <v>22019.00399479668</v>
      </c>
      <c r="O29" s="46"/>
    </row>
    <row r="30" spans="1:690" x14ac:dyDescent="0.25">
      <c r="A30" s="39"/>
      <c r="B30" s="28">
        <v>20</v>
      </c>
      <c r="C30" s="29">
        <f t="shared" si="1"/>
        <v>1208.1089504435313</v>
      </c>
      <c r="D30" s="30">
        <f t="shared" si="2"/>
        <v>-1220.1900399479666</v>
      </c>
      <c r="E30" s="40"/>
      <c r="F30" s="40"/>
      <c r="G30" s="41"/>
      <c r="H30" s="57"/>
      <c r="I30" s="43"/>
      <c r="J30" s="44"/>
      <c r="K30" s="44"/>
      <c r="L30" s="45"/>
      <c r="M30" s="44"/>
      <c r="N30" s="46"/>
      <c r="O30" s="46"/>
    </row>
    <row r="31" spans="1:690" ht="15.75" thickBot="1" x14ac:dyDescent="0.3">
      <c r="A31" s="39"/>
      <c r="B31" s="28">
        <v>21</v>
      </c>
      <c r="C31" s="29">
        <f t="shared" si="1"/>
        <v>1220.1900399479666</v>
      </c>
      <c r="D31" s="30">
        <f t="shared" si="2"/>
        <v>-1232.3919403474463</v>
      </c>
      <c r="E31" s="40"/>
      <c r="F31" s="50"/>
      <c r="G31" s="41"/>
      <c r="H31" s="57"/>
      <c r="I31" s="43"/>
      <c r="J31" s="44"/>
      <c r="K31" s="44"/>
      <c r="L31" s="45"/>
      <c r="M31" s="44"/>
      <c r="N31" s="46"/>
      <c r="O31" s="46"/>
    </row>
    <row r="32" spans="1:690" x14ac:dyDescent="0.25">
      <c r="A32" s="39"/>
      <c r="B32" s="28">
        <v>22</v>
      </c>
      <c r="C32" s="29">
        <f t="shared" si="1"/>
        <v>1232.3919403474463</v>
      </c>
      <c r="D32" s="30">
        <f t="shared" si="2"/>
        <v>-1244.7158597509208</v>
      </c>
      <c r="E32" s="40"/>
      <c r="F32" s="32">
        <f>SUM($C$11:$C$17)+ABS($D$17)</f>
        <v>8285.670562808009</v>
      </c>
      <c r="G32" s="48"/>
      <c r="H32" s="57"/>
      <c r="I32" s="43"/>
      <c r="J32" s="44"/>
      <c r="K32" s="44"/>
      <c r="L32" s="45"/>
      <c r="M32" s="44"/>
      <c r="N32" s="46"/>
      <c r="O32" s="46"/>
    </row>
    <row r="33" spans="1:690" x14ac:dyDescent="0.25">
      <c r="A33" s="39"/>
      <c r="B33" s="28">
        <v>23</v>
      </c>
      <c r="C33" s="29">
        <f t="shared" si="1"/>
        <v>1244.7158597509208</v>
      </c>
      <c r="D33" s="30">
        <f t="shared" si="2"/>
        <v>-1257.1630183484301</v>
      </c>
      <c r="E33" s="40"/>
      <c r="F33" s="40"/>
      <c r="G33" s="51"/>
      <c r="H33" s="57"/>
      <c r="I33" s="43"/>
      <c r="J33" s="44"/>
      <c r="K33" s="44"/>
      <c r="L33" s="45"/>
      <c r="M33" s="44"/>
      <c r="N33" s="46"/>
      <c r="O33" s="46"/>
    </row>
    <row r="34" spans="1:690" s="61" customFormat="1" ht="15.75" thickBot="1" x14ac:dyDescent="0.3">
      <c r="A34" s="39"/>
      <c r="B34" s="58">
        <v>24</v>
      </c>
      <c r="C34" s="29">
        <f t="shared" si="1"/>
        <v>1257.1630183484301</v>
      </c>
      <c r="D34" s="30">
        <f t="shared" si="2"/>
        <v>-1269.7346485319144</v>
      </c>
      <c r="E34" s="47"/>
      <c r="F34" s="40"/>
      <c r="G34" s="68"/>
      <c r="H34" s="66"/>
      <c r="I34" s="72"/>
      <c r="J34" s="44"/>
      <c r="K34" s="44"/>
      <c r="L34" s="45"/>
      <c r="M34" s="44"/>
      <c r="N34" s="46"/>
      <c r="O34" s="46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</row>
    <row r="35" spans="1:690" x14ac:dyDescent="0.25">
      <c r="A35" s="27">
        <v>3</v>
      </c>
      <c r="B35" s="28">
        <v>25</v>
      </c>
      <c r="C35" s="29">
        <f t="shared" si="1"/>
        <v>1269.7346485319144</v>
      </c>
      <c r="D35" s="30">
        <f t="shared" si="2"/>
        <v>-1282.4319950172337</v>
      </c>
      <c r="E35" s="31">
        <f>SUM($C$11:$C$16)+ABS($D$16)</f>
        <v>7213.5352107009994</v>
      </c>
      <c r="F35" s="40"/>
      <c r="G35" s="33">
        <f>SUM($C$11:$C$18)+ABS($D$18)</f>
        <v>9368.5272684360898</v>
      </c>
      <c r="H35" s="69"/>
      <c r="I35" s="35">
        <f>SUM($C$11:$C$22)+ABS($D$22)</f>
        <v>13809.32804332894</v>
      </c>
      <c r="J35" s="73"/>
      <c r="K35" s="44"/>
      <c r="L35" s="45"/>
      <c r="M35" s="44"/>
      <c r="N35" s="46"/>
      <c r="O35" s="46"/>
    </row>
    <row r="36" spans="1:690" ht="15.75" thickBot="1" x14ac:dyDescent="0.3">
      <c r="A36" s="39"/>
      <c r="B36" s="28">
        <v>26</v>
      </c>
      <c r="C36" s="29">
        <f t="shared" si="1"/>
        <v>1282.4319950172337</v>
      </c>
      <c r="D36" s="30">
        <f t="shared" si="2"/>
        <v>-1295.2563149674061</v>
      </c>
      <c r="E36" s="40"/>
      <c r="F36" s="40"/>
      <c r="G36" s="41"/>
      <c r="H36" s="70"/>
      <c r="I36" s="43"/>
      <c r="J36" s="74"/>
      <c r="K36" s="44"/>
      <c r="L36" s="45"/>
      <c r="M36" s="44"/>
      <c r="N36" s="46"/>
      <c r="O36" s="46"/>
    </row>
    <row r="37" spans="1:690" ht="15.75" thickBot="1" x14ac:dyDescent="0.3">
      <c r="A37" s="39"/>
      <c r="B37" s="28">
        <v>27</v>
      </c>
      <c r="C37" s="29">
        <f t="shared" si="1"/>
        <v>1295.2563149674061</v>
      </c>
      <c r="D37" s="30">
        <f t="shared" si="2"/>
        <v>-1308.2088781170801</v>
      </c>
      <c r="E37" s="40"/>
      <c r="F37" s="40"/>
      <c r="G37" s="41"/>
      <c r="H37" s="55"/>
      <c r="I37" s="43"/>
      <c r="J37" s="75">
        <f>SUM($C$11:$C$23)+ABS($D$23)</f>
        <v>14947.42132376223</v>
      </c>
      <c r="K37" s="63"/>
      <c r="L37" s="45"/>
      <c r="M37" s="44"/>
      <c r="N37" s="46"/>
      <c r="O37" s="46"/>
    </row>
    <row r="38" spans="1:690" ht="15.75" thickBot="1" x14ac:dyDescent="0.3">
      <c r="A38" s="39"/>
      <c r="B38" s="28">
        <v>28</v>
      </c>
      <c r="C38" s="29">
        <f t="shared" si="1"/>
        <v>1308.2088781170801</v>
      </c>
      <c r="D38" s="30">
        <f t="shared" si="2"/>
        <v>-1321.2909668982509</v>
      </c>
      <c r="E38" s="40"/>
      <c r="F38" s="50"/>
      <c r="G38" s="41"/>
      <c r="H38" s="56">
        <f>SUM($C$11:$C$19)+ABS($D$19)</f>
        <v>10462.212541120451</v>
      </c>
      <c r="I38" s="43"/>
      <c r="J38" s="76"/>
      <c r="K38" s="65"/>
      <c r="L38" s="64"/>
      <c r="M38" s="44"/>
      <c r="N38" s="46"/>
      <c r="O38" s="46"/>
    </row>
    <row r="39" spans="1:690" x14ac:dyDescent="0.25">
      <c r="A39" s="39"/>
      <c r="B39" s="28">
        <v>29</v>
      </c>
      <c r="C39" s="29">
        <f t="shared" si="1"/>
        <v>1321.2909668982509</v>
      </c>
      <c r="D39" s="30">
        <f t="shared" si="2"/>
        <v>-1334.5038765672334</v>
      </c>
      <c r="E39" s="77"/>
      <c r="F39" s="32">
        <f>SUM($C$11:$C$17)+ABS($D$17)</f>
        <v>8285.670562808009</v>
      </c>
      <c r="G39" s="41"/>
      <c r="H39" s="57"/>
      <c r="I39" s="43"/>
      <c r="J39" s="76"/>
      <c r="K39" s="36">
        <f>SUM($C$11:$C$24)+ABS($D$24)</f>
        <v>16096.895536999851</v>
      </c>
      <c r="L39" s="45"/>
      <c r="M39" s="63"/>
      <c r="N39" s="46"/>
      <c r="O39" s="46"/>
    </row>
    <row r="40" spans="1:690" ht="15.75" thickBot="1" x14ac:dyDescent="0.3">
      <c r="A40" s="39"/>
      <c r="B40" s="28">
        <v>30</v>
      </c>
      <c r="C40" s="29">
        <f t="shared" si="1"/>
        <v>1334.5038765672334</v>
      </c>
      <c r="D40" s="30">
        <f t="shared" si="2"/>
        <v>-1347.8489153329058</v>
      </c>
      <c r="E40" s="78"/>
      <c r="F40" s="40"/>
      <c r="G40" s="48"/>
      <c r="H40" s="57"/>
      <c r="I40" s="43"/>
      <c r="J40" s="76"/>
      <c r="K40" s="44"/>
      <c r="L40" s="67"/>
      <c r="M40" s="44"/>
      <c r="N40" s="60"/>
      <c r="O40" s="71"/>
    </row>
    <row r="41" spans="1:690" x14ac:dyDescent="0.25">
      <c r="A41" s="39"/>
      <c r="B41" s="28">
        <v>31</v>
      </c>
      <c r="C41" s="29">
        <f t="shared" si="1"/>
        <v>1347.8489153329058</v>
      </c>
      <c r="D41" s="30">
        <f t="shared" si="2"/>
        <v>-1361.3274044862349</v>
      </c>
      <c r="E41" s="31">
        <f>SUM($C$11:$C$16)+ABS($D$16)</f>
        <v>7213.5352107009994</v>
      </c>
      <c r="F41" s="40"/>
      <c r="G41" s="51"/>
      <c r="H41" s="57"/>
      <c r="I41" s="43"/>
      <c r="J41" s="76"/>
      <c r="K41" s="44"/>
      <c r="L41" s="37">
        <f>SUM($C$11:$C$25)+ABS($D$25)</f>
        <v>17257.864492369848</v>
      </c>
      <c r="M41" s="44"/>
      <c r="N41" s="79"/>
      <c r="O41" s="31">
        <f>SUM($C$11:$C$40)</f>
        <v>34784.891533290567</v>
      </c>
    </row>
    <row r="42" spans="1:690" ht="15.75" thickBot="1" x14ac:dyDescent="0.3">
      <c r="A42" s="39"/>
      <c r="B42" s="28">
        <v>32</v>
      </c>
      <c r="C42" s="29">
        <f t="shared" si="1"/>
        <v>1361.3274044862349</v>
      </c>
      <c r="D42" s="30">
        <f t="shared" si="2"/>
        <v>-1374.9406785310973</v>
      </c>
      <c r="E42" s="40"/>
      <c r="F42" s="40"/>
      <c r="G42" s="68"/>
      <c r="H42" s="57"/>
      <c r="I42" s="43"/>
      <c r="J42" s="76"/>
      <c r="K42" s="44"/>
      <c r="L42" s="45"/>
      <c r="M42" s="65"/>
      <c r="N42" s="79"/>
      <c r="O42" s="46"/>
    </row>
    <row r="43" spans="1:690" x14ac:dyDescent="0.25">
      <c r="A43" s="39"/>
      <c r="B43" s="28">
        <v>33</v>
      </c>
      <c r="C43" s="29">
        <f t="shared" si="1"/>
        <v>1374.9406785310973</v>
      </c>
      <c r="D43" s="30">
        <f t="shared" si="2"/>
        <v>-1388.6900853164084</v>
      </c>
      <c r="E43" s="40"/>
      <c r="F43" s="40"/>
      <c r="G43" s="33">
        <f>SUM($C$11:$C$18)+ABS($D$18)</f>
        <v>9368.5272684360898</v>
      </c>
      <c r="H43" s="66"/>
      <c r="I43" s="43"/>
      <c r="J43" s="76"/>
      <c r="K43" s="44"/>
      <c r="L43" s="45"/>
      <c r="M43" s="36">
        <f>SUM($C$11:$C$26)+ABS($D$26)</f>
        <v>18430.443137293547</v>
      </c>
      <c r="N43" s="79"/>
      <c r="O43" s="46"/>
    </row>
    <row r="44" spans="1:690" x14ac:dyDescent="0.25">
      <c r="A44" s="39"/>
      <c r="B44" s="28">
        <v>34</v>
      </c>
      <c r="C44" s="29">
        <f t="shared" si="1"/>
        <v>1388.6900853164084</v>
      </c>
      <c r="D44" s="30">
        <f t="shared" si="2"/>
        <v>-1402.5769861695726</v>
      </c>
      <c r="E44" s="40"/>
      <c r="F44" s="40"/>
      <c r="G44" s="41"/>
      <c r="H44" s="69"/>
      <c r="I44" s="43"/>
      <c r="J44" s="76"/>
      <c r="K44" s="44"/>
      <c r="L44" s="45"/>
      <c r="M44" s="44"/>
      <c r="N44" s="79"/>
      <c r="O44" s="46"/>
    </row>
    <row r="45" spans="1:690" ht="15.75" thickBot="1" x14ac:dyDescent="0.3">
      <c r="A45" s="39"/>
      <c r="B45" s="28">
        <v>35</v>
      </c>
      <c r="C45" s="29">
        <f t="shared" si="1"/>
        <v>1402.5769861695726</v>
      </c>
      <c r="D45" s="30">
        <f t="shared" si="2"/>
        <v>-1416.6027560312684</v>
      </c>
      <c r="E45" s="40"/>
      <c r="F45" s="80"/>
      <c r="G45" s="41"/>
      <c r="H45" s="70"/>
      <c r="I45" s="43"/>
      <c r="J45" s="76"/>
      <c r="K45" s="44"/>
      <c r="L45" s="45"/>
      <c r="M45" s="44"/>
      <c r="N45" s="79"/>
      <c r="O45" s="46"/>
    </row>
    <row r="46" spans="1:690" s="61" customFormat="1" ht="15.75" thickBot="1" x14ac:dyDescent="0.3">
      <c r="A46" s="39"/>
      <c r="B46" s="58">
        <v>36</v>
      </c>
      <c r="C46" s="29">
        <f t="shared" si="1"/>
        <v>1416.6027560312684</v>
      </c>
      <c r="D46" s="30">
        <f t="shared" si="2"/>
        <v>-1430.768783591581</v>
      </c>
      <c r="E46" s="81"/>
      <c r="F46" s="32">
        <f>SUM($C$11:$C$17)+ABS($D$17)</f>
        <v>8285.670562808009</v>
      </c>
      <c r="G46" s="41"/>
      <c r="H46" s="55"/>
      <c r="I46" s="82"/>
      <c r="J46" s="76"/>
      <c r="K46" s="44"/>
      <c r="L46" s="45"/>
      <c r="M46" s="44"/>
      <c r="N46" s="83"/>
      <c r="O46" s="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</row>
    <row r="47" spans="1:690" x14ac:dyDescent="0.25">
      <c r="A47" s="27">
        <v>4</v>
      </c>
      <c r="B47" s="28">
        <v>37</v>
      </c>
      <c r="C47" s="29">
        <f t="shared" si="1"/>
        <v>1430.768783591581</v>
      </c>
      <c r="D47" s="30">
        <f t="shared" si="2"/>
        <v>-1445.0764714274969</v>
      </c>
      <c r="E47" s="31">
        <f>SUM($C$11:$C$16)+ABS($D$16)</f>
        <v>7213.5352107009994</v>
      </c>
      <c r="F47" s="40"/>
      <c r="G47" s="41"/>
      <c r="H47" s="56">
        <f>SUM($C$11:$C$19)+ABS($D$19)</f>
        <v>10462.212541120451</v>
      </c>
      <c r="I47" s="84">
        <f>SUM($C$11:$C$22)+ABS($D$22)</f>
        <v>13809.32804332894</v>
      </c>
      <c r="J47" s="76"/>
      <c r="K47" s="44"/>
      <c r="L47" s="45"/>
      <c r="M47" s="44"/>
      <c r="N47" s="85">
        <f>SUM($C$11:$C$29)+ABS($D$29)</f>
        <v>22019.00399479668</v>
      </c>
      <c r="O47" s="46"/>
    </row>
    <row r="48" spans="1:690" x14ac:dyDescent="0.25">
      <c r="A48" s="39"/>
      <c r="B48" s="28">
        <v>38</v>
      </c>
      <c r="C48" s="29">
        <f t="shared" si="1"/>
        <v>1445.0764714274969</v>
      </c>
      <c r="D48" s="30">
        <f t="shared" si="2"/>
        <v>-1459.5272361417719</v>
      </c>
      <c r="E48" s="40"/>
      <c r="F48" s="40"/>
      <c r="G48" s="48"/>
      <c r="H48" s="57"/>
      <c r="I48" s="43"/>
      <c r="J48" s="73"/>
      <c r="K48" s="44"/>
      <c r="L48" s="45"/>
      <c r="M48" s="44"/>
      <c r="N48" s="79"/>
      <c r="O48" s="46"/>
    </row>
    <row r="49" spans="1:690" ht="15.75" thickBot="1" x14ac:dyDescent="0.3">
      <c r="A49" s="39"/>
      <c r="B49" s="28">
        <v>39</v>
      </c>
      <c r="C49" s="29">
        <f t="shared" si="1"/>
        <v>1459.5272361417719</v>
      </c>
      <c r="D49" s="30">
        <f t="shared" si="2"/>
        <v>-1474.1225085031897</v>
      </c>
      <c r="E49" s="40"/>
      <c r="F49" s="40"/>
      <c r="G49" s="51"/>
      <c r="H49" s="57"/>
      <c r="I49" s="43"/>
      <c r="J49" s="74"/>
      <c r="K49" s="44"/>
      <c r="L49" s="45"/>
      <c r="M49" s="44"/>
      <c r="N49" s="79"/>
      <c r="O49" s="46"/>
    </row>
    <row r="50" spans="1:690" ht="15.75" thickBot="1" x14ac:dyDescent="0.3">
      <c r="A50" s="39"/>
      <c r="B50" s="28">
        <v>40</v>
      </c>
      <c r="C50" s="29">
        <f t="shared" si="1"/>
        <v>1474.1225085031897</v>
      </c>
      <c r="D50" s="30">
        <f t="shared" si="2"/>
        <v>-1488.8637335882215</v>
      </c>
      <c r="E50" s="40"/>
      <c r="F50" s="40"/>
      <c r="G50" s="68"/>
      <c r="H50" s="57"/>
      <c r="I50" s="43"/>
      <c r="J50" s="75">
        <f>SUM($C$11:$C$23)+ABS($D$23)</f>
        <v>14947.42132376223</v>
      </c>
      <c r="K50" s="44"/>
      <c r="L50" s="45"/>
      <c r="M50" s="44"/>
      <c r="N50" s="79"/>
      <c r="O50" s="46"/>
    </row>
    <row r="51" spans="1:690" x14ac:dyDescent="0.25">
      <c r="A51" s="39"/>
      <c r="B51" s="28">
        <v>41</v>
      </c>
      <c r="C51" s="29">
        <f t="shared" si="1"/>
        <v>1488.8637335882215</v>
      </c>
      <c r="D51" s="30">
        <f t="shared" si="2"/>
        <v>-1503.7523709241038</v>
      </c>
      <c r="E51" s="40"/>
      <c r="F51" s="40"/>
      <c r="G51" s="33">
        <f>SUM($C$11:$C$18)+ABS($D$18)</f>
        <v>9368.5272684360898</v>
      </c>
      <c r="H51" s="57"/>
      <c r="I51" s="43"/>
      <c r="J51" s="76"/>
      <c r="K51" s="63"/>
      <c r="L51" s="45"/>
      <c r="M51" s="44"/>
      <c r="N51" s="79"/>
      <c r="O51" s="46"/>
    </row>
    <row r="52" spans="1:690" ht="15.75" thickBot="1" x14ac:dyDescent="0.3">
      <c r="A52" s="39"/>
      <c r="B52" s="28">
        <v>42</v>
      </c>
      <c r="C52" s="29">
        <f t="shared" si="1"/>
        <v>1503.7523709241038</v>
      </c>
      <c r="D52" s="30">
        <f t="shared" si="2"/>
        <v>-1518.7898946333448</v>
      </c>
      <c r="E52" s="47"/>
      <c r="F52" s="50"/>
      <c r="G52" s="41"/>
      <c r="H52" s="66"/>
      <c r="I52" s="43"/>
      <c r="J52" s="76"/>
      <c r="K52" s="65"/>
      <c r="L52" s="45"/>
      <c r="M52" s="44"/>
      <c r="N52" s="79"/>
      <c r="O52" s="46"/>
    </row>
    <row r="53" spans="1:690" x14ac:dyDescent="0.25">
      <c r="A53" s="39"/>
      <c r="B53" s="28">
        <v>43</v>
      </c>
      <c r="C53" s="29">
        <f t="shared" si="1"/>
        <v>1518.7898946333448</v>
      </c>
      <c r="D53" s="30">
        <f t="shared" si="2"/>
        <v>-1533.9777935796783</v>
      </c>
      <c r="E53" s="31">
        <f>SUM($C$11:$C$16)+ABS($D$16)</f>
        <v>7213.5352107009994</v>
      </c>
      <c r="F53" s="32">
        <f>SUM($C$11:$C$17)+ABS($D$17)</f>
        <v>8285.670562808009</v>
      </c>
      <c r="G53" s="41"/>
      <c r="H53" s="69"/>
      <c r="I53" s="43"/>
      <c r="J53" s="76"/>
      <c r="K53" s="36">
        <f>SUM($C$11:$C$24)+ABS($D$24)</f>
        <v>16096.895536999851</v>
      </c>
      <c r="L53" s="64"/>
      <c r="M53" s="44"/>
      <c r="N53" s="79"/>
      <c r="O53" s="46"/>
    </row>
    <row r="54" spans="1:690" x14ac:dyDescent="0.25">
      <c r="A54" s="39"/>
      <c r="B54" s="28">
        <v>44</v>
      </c>
      <c r="C54" s="29">
        <f t="shared" si="1"/>
        <v>1533.9777935796783</v>
      </c>
      <c r="D54" s="30">
        <f t="shared" si="2"/>
        <v>-1549.317571515475</v>
      </c>
      <c r="E54" s="40"/>
      <c r="F54" s="40"/>
      <c r="G54" s="41"/>
      <c r="H54" s="70"/>
      <c r="I54" s="43"/>
      <c r="J54" s="76"/>
      <c r="K54" s="44"/>
      <c r="L54" s="45"/>
      <c r="M54" s="44"/>
      <c r="N54" s="79"/>
      <c r="O54" s="46"/>
    </row>
    <row r="55" spans="1:690" ht="15.75" thickBot="1" x14ac:dyDescent="0.3">
      <c r="A55" s="39"/>
      <c r="B55" s="28">
        <v>45</v>
      </c>
      <c r="C55" s="29">
        <f t="shared" si="1"/>
        <v>1549.317571515475</v>
      </c>
      <c r="D55" s="30">
        <f t="shared" si="2"/>
        <v>-1564.8107472306299</v>
      </c>
      <c r="E55" s="40"/>
      <c r="F55" s="40"/>
      <c r="G55" s="41"/>
      <c r="H55" s="55"/>
      <c r="I55" s="43"/>
      <c r="J55" s="76"/>
      <c r="K55" s="44"/>
      <c r="L55" s="67"/>
      <c r="M55" s="63"/>
      <c r="N55" s="79"/>
      <c r="O55" s="46"/>
    </row>
    <row r="56" spans="1:690" x14ac:dyDescent="0.25">
      <c r="A56" s="39"/>
      <c r="B56" s="28">
        <v>46</v>
      </c>
      <c r="C56" s="29">
        <f t="shared" si="1"/>
        <v>1564.8107472306299</v>
      </c>
      <c r="D56" s="30">
        <f t="shared" si="2"/>
        <v>-1580.4588547029362</v>
      </c>
      <c r="E56" s="40"/>
      <c r="F56" s="40"/>
      <c r="G56" s="48"/>
      <c r="H56" s="56">
        <f>SUM($C$11:$C$19)+ABS($D$19)</f>
        <v>10462.212541120451</v>
      </c>
      <c r="I56" s="43"/>
      <c r="J56" s="76"/>
      <c r="K56" s="44"/>
      <c r="L56" s="37">
        <f>SUM($C$11:$C$25)</f>
        <v>16096.895536999851</v>
      </c>
      <c r="M56" s="44"/>
      <c r="N56" s="79"/>
      <c r="O56" s="46"/>
    </row>
    <row r="57" spans="1:690" x14ac:dyDescent="0.25">
      <c r="A57" s="39"/>
      <c r="B57" s="28">
        <v>47</v>
      </c>
      <c r="C57" s="29">
        <f t="shared" si="1"/>
        <v>1580.4588547029362</v>
      </c>
      <c r="D57" s="30">
        <f t="shared" si="2"/>
        <v>-1596.2634432499656</v>
      </c>
      <c r="E57" s="40"/>
      <c r="F57" s="40"/>
      <c r="G57" s="51"/>
      <c r="H57" s="57"/>
      <c r="I57" s="43"/>
      <c r="J57" s="76"/>
      <c r="K57" s="44"/>
      <c r="L57" s="45"/>
      <c r="M57" s="44"/>
      <c r="N57" s="79"/>
      <c r="O57" s="46"/>
    </row>
    <row r="58" spans="1:690" s="61" customFormat="1" ht="15.75" thickBot="1" x14ac:dyDescent="0.3">
      <c r="A58" s="39"/>
      <c r="B58" s="58">
        <v>48</v>
      </c>
      <c r="C58" s="29">
        <f t="shared" si="1"/>
        <v>1596.2634432499656</v>
      </c>
      <c r="D58" s="30">
        <f t="shared" si="2"/>
        <v>-1612.2260776824653</v>
      </c>
      <c r="E58" s="47"/>
      <c r="F58" s="40"/>
      <c r="G58" s="68"/>
      <c r="H58" s="57"/>
      <c r="I58" s="82"/>
      <c r="J58" s="76"/>
      <c r="K58" s="44"/>
      <c r="L58" s="45"/>
      <c r="M58" s="65"/>
      <c r="N58" s="86"/>
      <c r="O58" s="46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</row>
    <row r="59" spans="1:690" ht="15.75" thickBot="1" x14ac:dyDescent="0.3">
      <c r="A59" s="27">
        <v>5</v>
      </c>
      <c r="B59" s="28">
        <v>49</v>
      </c>
      <c r="C59" s="29">
        <f t="shared" si="1"/>
        <v>1612.2260776824653</v>
      </c>
      <c r="D59" s="30">
        <f t="shared" si="2"/>
        <v>-1628.3483384592901</v>
      </c>
      <c r="E59" s="31">
        <f>SUM($C$11:$C$16)+ABS($D$16)</f>
        <v>7213.5352107009994</v>
      </c>
      <c r="F59" s="50"/>
      <c r="G59" s="33">
        <f>SUM($C$11:$C$18)+ABS($D$18)</f>
        <v>9368.5272684360898</v>
      </c>
      <c r="H59" s="57"/>
      <c r="I59" s="84">
        <f>SUM($C$11:$C$22)</f>
        <v>12682.503013196971</v>
      </c>
      <c r="J59" s="44"/>
      <c r="K59" s="44"/>
      <c r="L59" s="45"/>
      <c r="M59" s="36">
        <f>SUM($C$11:$C$22)</f>
        <v>12682.503013196971</v>
      </c>
      <c r="N59" s="79"/>
      <c r="O59" s="46"/>
    </row>
    <row r="60" spans="1:690" x14ac:dyDescent="0.25">
      <c r="A60" s="39"/>
      <c r="B60" s="28">
        <v>50</v>
      </c>
      <c r="C60" s="29">
        <f t="shared" si="1"/>
        <v>1628.3483384592901</v>
      </c>
      <c r="D60" s="30">
        <f t="shared" si="2"/>
        <v>-1644.631821843883</v>
      </c>
      <c r="E60" s="40"/>
      <c r="F60" s="32">
        <f>SUM($C$11:$C$17)+ABS($D$17)</f>
        <v>8285.670562808009</v>
      </c>
      <c r="G60" s="41"/>
      <c r="H60" s="57"/>
      <c r="I60" s="43"/>
      <c r="J60" s="44"/>
      <c r="K60" s="44"/>
      <c r="L60" s="45"/>
      <c r="M60" s="44"/>
      <c r="N60" s="79"/>
      <c r="O60" s="46"/>
    </row>
    <row r="61" spans="1:690" x14ac:dyDescent="0.25">
      <c r="A61" s="39"/>
      <c r="B61" s="28">
        <v>51</v>
      </c>
      <c r="C61" s="29">
        <f t="shared" si="1"/>
        <v>1644.631821843883</v>
      </c>
      <c r="D61" s="30">
        <f t="shared" si="2"/>
        <v>-1661.0781400623218</v>
      </c>
      <c r="E61" s="40"/>
      <c r="F61" s="40"/>
      <c r="G61" s="41"/>
      <c r="H61" s="66"/>
      <c r="I61" s="43"/>
      <c r="J61" s="87"/>
      <c r="K61" s="44"/>
      <c r="L61" s="45"/>
      <c r="M61" s="44"/>
      <c r="N61" s="79"/>
      <c r="O61" s="46"/>
    </row>
    <row r="62" spans="1:690" ht="15.75" thickBot="1" x14ac:dyDescent="0.3">
      <c r="A62" s="39"/>
      <c r="B62" s="28">
        <v>52</v>
      </c>
      <c r="C62" s="29">
        <f t="shared" si="1"/>
        <v>1661.0781400623218</v>
      </c>
      <c r="D62" s="30">
        <f t="shared" si="2"/>
        <v>-1677.688921462945</v>
      </c>
      <c r="E62" s="40"/>
      <c r="F62" s="40"/>
      <c r="G62" s="41"/>
      <c r="H62" s="69"/>
      <c r="I62" s="43"/>
      <c r="J62" s="88"/>
      <c r="K62" s="44"/>
      <c r="L62" s="45"/>
      <c r="M62" s="44"/>
      <c r="N62" s="79"/>
      <c r="O62" s="46"/>
    </row>
    <row r="63" spans="1:690" x14ac:dyDescent="0.25">
      <c r="A63" s="39"/>
      <c r="B63" s="28">
        <v>53</v>
      </c>
      <c r="C63" s="29">
        <f t="shared" si="1"/>
        <v>1677.688921462945</v>
      </c>
      <c r="D63" s="30">
        <f t="shared" si="2"/>
        <v>-1694.4658106775744</v>
      </c>
      <c r="E63" s="40"/>
      <c r="F63" s="40"/>
      <c r="G63" s="41"/>
      <c r="H63" s="70"/>
      <c r="I63" s="43"/>
      <c r="J63" s="89">
        <f>SUM($C$11:$C$18)</f>
        <v>8285.670562808009</v>
      </c>
      <c r="K63" s="44"/>
      <c r="L63" s="45"/>
      <c r="M63" s="44"/>
      <c r="N63" s="79"/>
      <c r="O63" s="46"/>
    </row>
    <row r="64" spans="1:690" ht="15.75" thickBot="1" x14ac:dyDescent="0.3">
      <c r="A64" s="39"/>
      <c r="B64" s="28">
        <v>54</v>
      </c>
      <c r="C64" s="29">
        <f t="shared" si="1"/>
        <v>1694.4658106775744</v>
      </c>
      <c r="D64" s="30">
        <f t="shared" si="2"/>
        <v>-1711.4104687843501</v>
      </c>
      <c r="E64" s="47"/>
      <c r="F64" s="40"/>
      <c r="G64" s="48"/>
      <c r="H64" s="55"/>
      <c r="I64" s="43"/>
      <c r="J64" s="44"/>
      <c r="K64" s="44"/>
      <c r="L64" s="45"/>
      <c r="M64" s="44"/>
      <c r="N64" s="83"/>
      <c r="O64" s="46"/>
    </row>
    <row r="65" spans="1:690" x14ac:dyDescent="0.25">
      <c r="A65" s="39"/>
      <c r="B65" s="28">
        <v>55</v>
      </c>
      <c r="C65" s="29">
        <f t="shared" si="1"/>
        <v>1711.4104687843501</v>
      </c>
      <c r="D65" s="30">
        <f t="shared" si="2"/>
        <v>-1728.5245734721937</v>
      </c>
      <c r="E65" s="32">
        <f>SUM($C$11:$C$16)</f>
        <v>6152.0150600999996</v>
      </c>
      <c r="F65" s="40"/>
      <c r="G65" s="51"/>
      <c r="H65" s="69">
        <f>SUM($C$11:$C$16)</f>
        <v>6152.0150600999996</v>
      </c>
      <c r="I65" s="43"/>
      <c r="J65" s="44"/>
      <c r="K65" s="63"/>
      <c r="L65" s="45"/>
      <c r="M65" s="54"/>
      <c r="N65" s="38">
        <f>SUM($C$11:$C$16)</f>
        <v>6152.0150600999996</v>
      </c>
      <c r="O65" s="90"/>
    </row>
    <row r="66" spans="1:690" ht="15.75" thickBot="1" x14ac:dyDescent="0.3">
      <c r="A66" s="39"/>
      <c r="B66" s="28">
        <v>56</v>
      </c>
      <c r="C66" s="29">
        <f t="shared" si="1"/>
        <v>1728.5245734721937</v>
      </c>
      <c r="D66" s="30">
        <f t="shared" si="2"/>
        <v>-1745.8098192069156</v>
      </c>
      <c r="E66" s="40"/>
      <c r="F66" s="50"/>
      <c r="G66" s="68"/>
      <c r="H66" s="70"/>
      <c r="I66" s="43"/>
      <c r="J66" s="44"/>
      <c r="K66" s="65"/>
      <c r="L66" s="45"/>
      <c r="M66" s="54"/>
      <c r="N66" s="46"/>
      <c r="O66" s="90"/>
    </row>
    <row r="67" spans="1:690" x14ac:dyDescent="0.25">
      <c r="A67" s="39"/>
      <c r="B67" s="28">
        <v>57</v>
      </c>
      <c r="C67" s="29">
        <f t="shared" si="1"/>
        <v>1745.8098192069156</v>
      </c>
      <c r="D67" s="30">
        <f t="shared" si="2"/>
        <v>-1763.2679173989848</v>
      </c>
      <c r="E67" s="40"/>
      <c r="F67" s="32">
        <f>SUM($C$11:$C$14)</f>
        <v>4060.4009999999998</v>
      </c>
      <c r="G67" s="91">
        <f>SUM($C$11:$C$14)</f>
        <v>4060.4009999999998</v>
      </c>
      <c r="H67" s="92"/>
      <c r="I67" s="43"/>
      <c r="J67" s="44"/>
      <c r="K67" s="93">
        <f>SUM($C$11:$C$14)</f>
        <v>4060.4009999999998</v>
      </c>
      <c r="L67" s="45"/>
      <c r="M67" s="54"/>
      <c r="N67" s="46"/>
      <c r="O67" s="90"/>
    </row>
    <row r="68" spans="1:690" x14ac:dyDescent="0.25">
      <c r="A68" s="39"/>
      <c r="B68" s="28">
        <v>58</v>
      </c>
      <c r="C68" s="29">
        <f t="shared" si="1"/>
        <v>1763.2679173989848</v>
      </c>
      <c r="D68" s="30">
        <f t="shared" si="2"/>
        <v>-1780.9005965729746</v>
      </c>
      <c r="E68" s="40"/>
      <c r="F68" s="40"/>
      <c r="G68" s="76"/>
      <c r="H68" s="70"/>
      <c r="I68" s="43"/>
      <c r="J68" s="44"/>
      <c r="K68" s="94"/>
      <c r="L68" s="64"/>
      <c r="M68" s="54"/>
      <c r="N68" s="46"/>
      <c r="O68" s="90"/>
    </row>
    <row r="69" spans="1:690" x14ac:dyDescent="0.25">
      <c r="A69" s="39"/>
      <c r="B69" s="28">
        <v>59</v>
      </c>
      <c r="C69" s="29">
        <f t="shared" si="1"/>
        <v>1780.9005965729746</v>
      </c>
      <c r="D69" s="30">
        <f t="shared" si="2"/>
        <v>-1798.7096025387043</v>
      </c>
      <c r="E69" s="40"/>
      <c r="F69" s="40"/>
      <c r="G69" s="76"/>
      <c r="H69" s="69"/>
      <c r="I69" s="43"/>
      <c r="J69" s="44"/>
      <c r="K69" s="94"/>
      <c r="L69" s="45"/>
      <c r="M69" s="54"/>
      <c r="N69" s="46"/>
      <c r="O69" s="90"/>
    </row>
    <row r="70" spans="1:690" s="61" customFormat="1" ht="15.75" thickBot="1" x14ac:dyDescent="0.3">
      <c r="A70" s="39"/>
      <c r="B70" s="58">
        <v>60</v>
      </c>
      <c r="C70" s="29">
        <f t="shared" si="1"/>
        <v>1798.7096025387043</v>
      </c>
      <c r="D70" s="30">
        <f t="shared" si="2"/>
        <v>-1816.6966985640913</v>
      </c>
      <c r="E70" s="47"/>
      <c r="F70" s="47"/>
      <c r="G70" s="68"/>
      <c r="H70" s="95"/>
      <c r="I70" s="82"/>
      <c r="J70" s="65"/>
      <c r="K70" s="96"/>
      <c r="L70" s="67"/>
      <c r="M70" s="97"/>
      <c r="N70" s="98"/>
      <c r="O70" s="99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</row>
    <row r="71" spans="1:690" x14ac:dyDescent="0.25">
      <c r="M71" s="100"/>
    </row>
    <row r="78" spans="1:690" x14ac:dyDescent="0.25">
      <c r="C78" s="101"/>
    </row>
  </sheetData>
  <mergeCells count="6">
    <mergeCell ref="E7:O8"/>
    <mergeCell ref="A11:A22"/>
    <mergeCell ref="A23:A34"/>
    <mergeCell ref="A35:A46"/>
    <mergeCell ref="A47:A58"/>
    <mergeCell ref="A59:A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Gestion licenciement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Clément</dc:creator>
  <cp:lastModifiedBy>Jordan Clément</cp:lastModifiedBy>
  <dcterms:created xsi:type="dcterms:W3CDTF">2023-04-06T10:49:51Z</dcterms:created>
  <dcterms:modified xsi:type="dcterms:W3CDTF">2023-04-06T10:51:36Z</dcterms:modified>
</cp:coreProperties>
</file>