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unicef-my.sharepoint.com/personal/cmanili_unicef_org/Documents/VAC - personal/code/code/data/input/10/UNICEF-CHLD-DISCIPLINE/"/>
    </mc:Choice>
  </mc:AlternateContent>
  <xr:revisionPtr revIDLastSave="3" documentId="8_{CA6D5F71-7D92-4D33-9B13-84AA3C9E3F8B}" xr6:coauthVersionLast="47" xr6:coauthVersionMax="47" xr10:uidLastSave="{8F0272B4-A009-4899-B371-32E11BE1DB9A}"/>
  <bookViews>
    <workbookView xWindow="28680" yWindow="-6600" windowWidth="29040" windowHeight="15720" xr2:uid="{06DCA8C1-674D-47B3-8A4A-2C47F7F5D84F}"/>
  </bookViews>
  <sheets>
    <sheet name="Violent discipline" sheetId="1" r:id="rId1"/>
    <sheet name="Violent discipline chk" sheetId="5" state="hidden" r:id="rId2"/>
  </sheets>
  <definedNames>
    <definedName name="_xlnm._FilterDatabase" localSheetId="0" hidden="1">'Violent discipline'!$A$10:$I$227</definedName>
    <definedName name="_xlnm._FilterDatabase" localSheetId="1" hidden="1">'Violent discipline chk'!$A$10:$P$227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27" i="5" l="1"/>
  <c r="O226" i="5"/>
  <c r="O225" i="5"/>
  <c r="O224" i="5"/>
  <c r="O223" i="5"/>
  <c r="O222" i="5"/>
  <c r="O221" i="5"/>
  <c r="O220" i="5"/>
  <c r="O219" i="5"/>
  <c r="O218" i="5"/>
  <c r="O217" i="5"/>
  <c r="O216" i="5"/>
  <c r="O215" i="5"/>
  <c r="O214" i="5"/>
  <c r="O213" i="5"/>
  <c r="O212" i="5"/>
  <c r="O211" i="5"/>
  <c r="O210" i="5"/>
  <c r="O209" i="5"/>
  <c r="O208" i="5"/>
  <c r="O207" i="5"/>
  <c r="O206" i="5"/>
  <c r="O205" i="5"/>
  <c r="O204" i="5"/>
  <c r="O203" i="5"/>
  <c r="O202" i="5"/>
  <c r="O201" i="5"/>
  <c r="O200" i="5"/>
  <c r="O199" i="5"/>
  <c r="O198" i="5"/>
  <c r="O197" i="5"/>
  <c r="O196" i="5"/>
  <c r="O195" i="5"/>
  <c r="O194" i="5"/>
  <c r="O193" i="5"/>
  <c r="O192" i="5"/>
  <c r="O191" i="5"/>
  <c r="O190" i="5"/>
  <c r="O189" i="5"/>
  <c r="O188" i="5"/>
  <c r="O187" i="5"/>
  <c r="O186" i="5"/>
  <c r="O185" i="5"/>
  <c r="O184" i="5"/>
  <c r="O183" i="5"/>
  <c r="O182" i="5"/>
  <c r="O181" i="5"/>
  <c r="O180" i="5"/>
  <c r="O179" i="5"/>
  <c r="O178" i="5"/>
  <c r="O177" i="5"/>
  <c r="O176" i="5"/>
  <c r="O175" i="5"/>
  <c r="O174" i="5"/>
  <c r="O173" i="5"/>
  <c r="O172" i="5"/>
  <c r="O171" i="5"/>
  <c r="O170" i="5"/>
  <c r="O169" i="5"/>
  <c r="O168" i="5"/>
  <c r="O167" i="5"/>
  <c r="O166" i="5"/>
  <c r="O165" i="5"/>
  <c r="O164" i="5"/>
  <c r="O163" i="5"/>
  <c r="O162" i="5"/>
  <c r="O161" i="5"/>
  <c r="O160" i="5"/>
  <c r="O159" i="5"/>
  <c r="O158" i="5"/>
  <c r="O157" i="5"/>
  <c r="O156" i="5"/>
  <c r="O155" i="5"/>
  <c r="O154" i="5"/>
  <c r="O153" i="5"/>
  <c r="O152" i="5"/>
  <c r="O151" i="5"/>
  <c r="O150" i="5"/>
  <c r="O149" i="5"/>
  <c r="O148" i="5"/>
  <c r="O147" i="5"/>
  <c r="O146" i="5"/>
  <c r="O145" i="5"/>
  <c r="O144" i="5"/>
  <c r="O143" i="5"/>
  <c r="O142" i="5"/>
  <c r="O141" i="5"/>
  <c r="O140" i="5"/>
  <c r="O139" i="5"/>
  <c r="O138" i="5"/>
  <c r="O137" i="5"/>
  <c r="O136" i="5"/>
  <c r="O135" i="5"/>
  <c r="O134" i="5"/>
  <c r="O133" i="5"/>
  <c r="O132" i="5"/>
  <c r="O131" i="5"/>
  <c r="O130" i="5"/>
  <c r="O129" i="5"/>
  <c r="O128" i="5"/>
  <c r="O127" i="5"/>
  <c r="O126" i="5"/>
  <c r="O125" i="5"/>
  <c r="O124" i="5"/>
  <c r="O123" i="5"/>
  <c r="O122" i="5"/>
  <c r="O121" i="5"/>
  <c r="O120" i="5"/>
  <c r="O119" i="5"/>
  <c r="O118" i="5"/>
  <c r="O117" i="5"/>
  <c r="O116" i="5"/>
  <c r="O115" i="5"/>
  <c r="O114" i="5"/>
  <c r="O113" i="5"/>
  <c r="O112" i="5"/>
  <c r="O111" i="5"/>
  <c r="O110" i="5"/>
  <c r="O109" i="5"/>
  <c r="O108" i="5"/>
  <c r="O107" i="5"/>
  <c r="O106" i="5"/>
  <c r="O105" i="5"/>
  <c r="O104" i="5"/>
  <c r="O103" i="5"/>
  <c r="O102" i="5"/>
  <c r="O101" i="5"/>
  <c r="O100" i="5"/>
  <c r="O99" i="5"/>
  <c r="O98" i="5"/>
  <c r="O97" i="5"/>
  <c r="O96" i="5"/>
  <c r="O95" i="5"/>
  <c r="O94"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N227" i="5"/>
  <c r="N226" i="5"/>
  <c r="N225" i="5"/>
  <c r="N224" i="5"/>
  <c r="N223" i="5"/>
  <c r="N222" i="5"/>
  <c r="N221" i="5"/>
  <c r="N220" i="5"/>
  <c r="N219" i="5"/>
  <c r="N218" i="5"/>
  <c r="N217" i="5"/>
  <c r="N216" i="5"/>
  <c r="N215" i="5"/>
  <c r="N214" i="5"/>
  <c r="N213" i="5"/>
  <c r="N212" i="5"/>
  <c r="N211" i="5"/>
  <c r="N210" i="5"/>
  <c r="N209" i="5"/>
  <c r="N208" i="5"/>
  <c r="N207" i="5"/>
  <c r="N206" i="5"/>
  <c r="N205" i="5"/>
  <c r="N204" i="5"/>
  <c r="N203" i="5"/>
  <c r="N202" i="5"/>
  <c r="N201" i="5"/>
  <c r="N200" i="5"/>
  <c r="N199" i="5"/>
  <c r="N198" i="5"/>
  <c r="N197" i="5"/>
  <c r="N196" i="5"/>
  <c r="N195" i="5"/>
  <c r="N194" i="5"/>
  <c r="N193" i="5"/>
  <c r="N192" i="5"/>
  <c r="N191" i="5"/>
  <c r="N190" i="5"/>
  <c r="N189" i="5"/>
  <c r="N188" i="5"/>
  <c r="N187" i="5"/>
  <c r="N186" i="5"/>
  <c r="N185" i="5"/>
  <c r="N184" i="5"/>
  <c r="N183" i="5"/>
  <c r="N182" i="5"/>
  <c r="N181" i="5"/>
  <c r="N180" i="5"/>
  <c r="N179" i="5"/>
  <c r="N178" i="5"/>
  <c r="N177" i="5"/>
  <c r="N176" i="5"/>
  <c r="N175" i="5"/>
  <c r="N174" i="5"/>
  <c r="N173" i="5"/>
  <c r="N172" i="5"/>
  <c r="N171" i="5"/>
  <c r="N170" i="5"/>
  <c r="N169" i="5"/>
  <c r="N168" i="5"/>
  <c r="N167" i="5"/>
  <c r="N166" i="5"/>
  <c r="N165" i="5"/>
  <c r="N164" i="5"/>
  <c r="N163" i="5"/>
  <c r="N162" i="5"/>
  <c r="N161" i="5"/>
  <c r="N160" i="5"/>
  <c r="N159" i="5"/>
  <c r="N158" i="5"/>
  <c r="N157" i="5"/>
  <c r="N156" i="5"/>
  <c r="N155" i="5"/>
  <c r="N154" i="5"/>
  <c r="N153" i="5"/>
  <c r="N152" i="5"/>
  <c r="N151" i="5"/>
  <c r="N150" i="5"/>
  <c r="N149" i="5"/>
  <c r="N148" i="5"/>
  <c r="N147" i="5"/>
  <c r="N146" i="5"/>
  <c r="N145" i="5"/>
  <c r="N144" i="5"/>
  <c r="N143" i="5"/>
  <c r="N142" i="5"/>
  <c r="N141" i="5"/>
  <c r="N140" i="5"/>
  <c r="N139" i="5"/>
  <c r="N138" i="5"/>
  <c r="N137" i="5"/>
  <c r="N136" i="5"/>
  <c r="N135" i="5"/>
  <c r="N134" i="5"/>
  <c r="N133" i="5"/>
  <c r="N132" i="5"/>
  <c r="N131" i="5"/>
  <c r="N130" i="5"/>
  <c r="N129" i="5"/>
  <c r="N128" i="5"/>
  <c r="N127" i="5"/>
  <c r="N126" i="5"/>
  <c r="N125" i="5"/>
  <c r="N124" i="5"/>
  <c r="N123" i="5"/>
  <c r="N122" i="5"/>
  <c r="N121" i="5"/>
  <c r="N120" i="5"/>
  <c r="N119" i="5"/>
  <c r="N118" i="5"/>
  <c r="N117" i="5"/>
  <c r="N116" i="5"/>
  <c r="N115" i="5"/>
  <c r="N114" i="5"/>
  <c r="N113" i="5"/>
  <c r="N112" i="5"/>
  <c r="N111" i="5"/>
  <c r="N110" i="5"/>
  <c r="N109" i="5"/>
  <c r="N108" i="5"/>
  <c r="N107" i="5"/>
  <c r="N106" i="5"/>
  <c r="N105" i="5"/>
  <c r="N104" i="5"/>
  <c r="N103" i="5"/>
  <c r="N102" i="5"/>
  <c r="N101" i="5"/>
  <c r="N100" i="5"/>
  <c r="N99" i="5"/>
  <c r="N98" i="5"/>
  <c r="N97" i="5"/>
  <c r="N96" i="5"/>
  <c r="N95" i="5"/>
  <c r="N94" i="5"/>
  <c r="N93" i="5"/>
  <c r="N92" i="5"/>
  <c r="N91" i="5"/>
  <c r="N90" i="5"/>
  <c r="N89" i="5"/>
  <c r="N88" i="5"/>
  <c r="N87" i="5"/>
  <c r="N86" i="5"/>
  <c r="N85" i="5"/>
  <c r="N84" i="5"/>
  <c r="N83" i="5"/>
  <c r="N82" i="5"/>
  <c r="N81" i="5"/>
  <c r="N80" i="5"/>
  <c r="N79"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N11" i="5"/>
  <c r="L227" i="5"/>
  <c r="L226" i="5"/>
  <c r="L225" i="5"/>
  <c r="L224" i="5"/>
  <c r="L223" i="5"/>
  <c r="L222" i="5"/>
  <c r="L221" i="5"/>
  <c r="L220" i="5"/>
  <c r="L219" i="5"/>
  <c r="L218" i="5"/>
  <c r="L217" i="5"/>
  <c r="L216" i="5"/>
  <c r="L215" i="5"/>
  <c r="L214" i="5"/>
  <c r="L213" i="5"/>
  <c r="L212" i="5"/>
  <c r="L211" i="5"/>
  <c r="L210" i="5"/>
  <c r="L209" i="5"/>
  <c r="L208" i="5"/>
  <c r="L207" i="5"/>
  <c r="L206" i="5"/>
  <c r="L205" i="5"/>
  <c r="L204" i="5"/>
  <c r="L203" i="5"/>
  <c r="L202" i="5"/>
  <c r="L201" i="5"/>
  <c r="L200" i="5"/>
  <c r="L199" i="5"/>
  <c r="L198" i="5"/>
  <c r="L197" i="5"/>
  <c r="L196" i="5"/>
  <c r="L195" i="5"/>
  <c r="L194" i="5"/>
  <c r="L193" i="5"/>
  <c r="L192" i="5"/>
  <c r="L191" i="5"/>
  <c r="L190" i="5"/>
  <c r="L189" i="5"/>
  <c r="L188" i="5"/>
  <c r="L187" i="5"/>
  <c r="L186" i="5"/>
  <c r="L185" i="5"/>
  <c r="L184" i="5"/>
  <c r="L183" i="5"/>
  <c r="L182"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227" i="5"/>
</calcChain>
</file>

<file path=xl/sharedStrings.xml><?xml version="1.0" encoding="utf-8"?>
<sst xmlns="http://schemas.openxmlformats.org/spreadsheetml/2006/main" count="1552" uniqueCount="295">
  <si>
    <t>GLOBAL DATABASES</t>
  </si>
  <si>
    <t>[data.unicef.org]</t>
  </si>
  <si>
    <t>Violent discipline</t>
  </si>
  <si>
    <t>Countries and areas</t>
  </si>
  <si>
    <t xml:space="preserve">Any violent discipline </t>
  </si>
  <si>
    <t xml:space="preserve">Sex </t>
  </si>
  <si>
    <t>Source</t>
  </si>
  <si>
    <t>Male</t>
  </si>
  <si>
    <t>Female</t>
  </si>
  <si>
    <t>Afghanistan</t>
  </si>
  <si>
    <t>x,y</t>
  </si>
  <si>
    <t>MICS 2010-11</t>
  </si>
  <si>
    <t>Albania</t>
  </si>
  <si>
    <t>y</t>
  </si>
  <si>
    <t>DHS 2017-18</t>
  </si>
  <si>
    <t>Algeria</t>
  </si>
  <si>
    <t>MICS 2018-19</t>
  </si>
  <si>
    <t>Andorra</t>
  </si>
  <si>
    <t>-</t>
  </si>
  <si>
    <t>Argentina</t>
  </si>
  <si>
    <t>MICS 2011-12</t>
  </si>
  <si>
    <t>Angola</t>
  </si>
  <si>
    <t>Armenia</t>
  </si>
  <si>
    <t>DHS 2015-16</t>
  </si>
  <si>
    <t>Anguilla</t>
  </si>
  <si>
    <t>Azerbaijan</t>
  </si>
  <si>
    <t>DHS 2006</t>
  </si>
  <si>
    <t>Antigua and Barbuda</t>
  </si>
  <si>
    <t>Bangladesh</t>
  </si>
  <si>
    <t>MICS 2019</t>
  </si>
  <si>
    <t>Barbados</t>
  </si>
  <si>
    <t>MICS 2012</t>
  </si>
  <si>
    <t>Belarus</t>
  </si>
  <si>
    <t>Australia</t>
  </si>
  <si>
    <t>Belize</t>
  </si>
  <si>
    <t>Austria</t>
  </si>
  <si>
    <t>Benin</t>
  </si>
  <si>
    <t>Bosnia and Herzegovina</t>
  </si>
  <si>
    <t>Bahamas</t>
  </si>
  <si>
    <t>Burkina Faso</t>
  </si>
  <si>
    <t>MICS 2006</t>
  </si>
  <si>
    <t>Bahrain</t>
  </si>
  <si>
    <t>Burundi</t>
  </si>
  <si>
    <t>DHS 2016-17</t>
  </si>
  <si>
    <t>Cameroon</t>
  </si>
  <si>
    <t>MICS 2014</t>
  </si>
  <si>
    <t>Central African Republic</t>
  </si>
  <si>
    <t>Chad</t>
  </si>
  <si>
    <t>Belgium</t>
  </si>
  <si>
    <t>Congo</t>
  </si>
  <si>
    <t>MICS 2014-15</t>
  </si>
  <si>
    <t>Costa Rica</t>
  </si>
  <si>
    <t>MICS 2018</t>
  </si>
  <si>
    <t>MICS 2015</t>
  </si>
  <si>
    <t>Côte d'Ivoire</t>
  </si>
  <si>
    <t>MICS 2016</t>
  </si>
  <si>
    <t>Bhutan</t>
  </si>
  <si>
    <t>Cuba</t>
  </si>
  <si>
    <t>Bolivia (Plurinational State of)</t>
  </si>
  <si>
    <t>Democratic People's Republic of Korea</t>
  </si>
  <si>
    <t>MICS 2017</t>
  </si>
  <si>
    <t>Democratic Republic of the Congo</t>
  </si>
  <si>
    <t>MICS 2017-18</t>
  </si>
  <si>
    <t>Botswana</t>
  </si>
  <si>
    <t>Djibouti</t>
  </si>
  <si>
    <t>Brazil</t>
  </si>
  <si>
    <t>Dominican Republic</t>
  </si>
  <si>
    <t>British Virgin Islands</t>
  </si>
  <si>
    <t>Egypt</t>
  </si>
  <si>
    <t>Brunei Darussalam</t>
  </si>
  <si>
    <t>El Salvador</t>
  </si>
  <si>
    <t>Bulgaria</t>
  </si>
  <si>
    <t>Eswatini</t>
  </si>
  <si>
    <t>Fiji</t>
  </si>
  <si>
    <t>Gambia</t>
  </si>
  <si>
    <t>Cabo Verde</t>
  </si>
  <si>
    <t>Georgia</t>
  </si>
  <si>
    <t>Cambodia</t>
  </si>
  <si>
    <t>Ghana</t>
  </si>
  <si>
    <t>Guinea</t>
  </si>
  <si>
    <t>Canada</t>
  </si>
  <si>
    <t>Guinea-Bissau</t>
  </si>
  <si>
    <t>Guyana</t>
  </si>
  <si>
    <t>Haiti</t>
  </si>
  <si>
    <t>Chile</t>
  </si>
  <si>
    <t>Iraq</t>
  </si>
  <si>
    <t>China</t>
  </si>
  <si>
    <t>Jamaica</t>
  </si>
  <si>
    <t>MICS 2011</t>
  </si>
  <si>
    <t>Colombia</t>
  </si>
  <si>
    <t>Jordan</t>
  </si>
  <si>
    <t>Comoros</t>
  </si>
  <si>
    <t>Kazakhstan</t>
  </si>
  <si>
    <t>Kiribati</t>
  </si>
  <si>
    <t>Cook Islands</t>
  </si>
  <si>
    <t>Kyrgyzstan</t>
  </si>
  <si>
    <t>Lao People's Democratic Republic</t>
  </si>
  <si>
    <t>Lebanon</t>
  </si>
  <si>
    <t>Croatia</t>
  </si>
  <si>
    <t>Lesotho</t>
  </si>
  <si>
    <t>Liberia</t>
  </si>
  <si>
    <t>Cyprus</t>
  </si>
  <si>
    <t>Madagascar</t>
  </si>
  <si>
    <t>Czechia</t>
  </si>
  <si>
    <t>Malawi</t>
  </si>
  <si>
    <t>Malaysia</t>
  </si>
  <si>
    <t>National Health and Morbidity Survey 2016</t>
  </si>
  <si>
    <t>Mali</t>
  </si>
  <si>
    <t>Denmark</t>
  </si>
  <si>
    <t>Mauritania</t>
  </si>
  <si>
    <t>Mexico</t>
  </si>
  <si>
    <t>Dominica</t>
  </si>
  <si>
    <t>Mongolia</t>
  </si>
  <si>
    <t>Montenegro</t>
  </si>
  <si>
    <t>Ecuador</t>
  </si>
  <si>
    <t>Myanmar</t>
  </si>
  <si>
    <t>Nepal</t>
  </si>
  <si>
    <t>Niger</t>
  </si>
  <si>
    <t>DHS 2012</t>
  </si>
  <si>
    <t>Equatorial Guinea</t>
  </si>
  <si>
    <t>Nigeria</t>
  </si>
  <si>
    <t>Eritrea</t>
  </si>
  <si>
    <t>North Macedonia</t>
  </si>
  <si>
    <t>Estonia</t>
  </si>
  <si>
    <t>Panama</t>
  </si>
  <si>
    <t>MICS 2013</t>
  </si>
  <si>
    <t>Paraguay</t>
  </si>
  <si>
    <t>Ethiopia</t>
  </si>
  <si>
    <t>Qatar</t>
  </si>
  <si>
    <t>Republic of Moldova</t>
  </si>
  <si>
    <t>Finland</t>
  </si>
  <si>
    <t>Saint Lucia</t>
  </si>
  <si>
    <t>France</t>
  </si>
  <si>
    <t>Samoa</t>
  </si>
  <si>
    <t>Gabon</t>
  </si>
  <si>
    <t>Sao Tome and Principe</t>
  </si>
  <si>
    <t>Serbia</t>
  </si>
  <si>
    <t>Sierra Leone</t>
  </si>
  <si>
    <t>Germany</t>
  </si>
  <si>
    <t>Solomon Islands</t>
  </si>
  <si>
    <t>DHS 2015</t>
  </si>
  <si>
    <t>State of Palestine</t>
  </si>
  <si>
    <t>MICS 2019-20</t>
  </si>
  <si>
    <t>Greece</t>
  </si>
  <si>
    <t>Sudan</t>
  </si>
  <si>
    <t>Grenada</t>
  </si>
  <si>
    <t>Suriname</t>
  </si>
  <si>
    <t>Guatemala</t>
  </si>
  <si>
    <t>Syrian Arab Republic</t>
  </si>
  <si>
    <t>Tajikistan</t>
  </si>
  <si>
    <t>DHS 2017</t>
  </si>
  <si>
    <t>Thailand</t>
  </si>
  <si>
    <t>Togo</t>
  </si>
  <si>
    <t>Tonga</t>
  </si>
  <si>
    <t>Holy See</t>
  </si>
  <si>
    <t>Trinidad and Tobago</t>
  </si>
  <si>
    <t>Honduras</t>
  </si>
  <si>
    <t>Tunisia</t>
  </si>
  <si>
    <t>Hungary</t>
  </si>
  <si>
    <t>Turkmenistan</t>
  </si>
  <si>
    <t>Iceland</t>
  </si>
  <si>
    <t>Uganda</t>
  </si>
  <si>
    <t>DHS 2016</t>
  </si>
  <si>
    <t>India</t>
  </si>
  <si>
    <t>Ukraine</t>
  </si>
  <si>
    <t>Indonesia</t>
  </si>
  <si>
    <t>Uruguay</t>
  </si>
  <si>
    <t>Iran (Islamic Republic of)</t>
  </si>
  <si>
    <t>Vanuatu</t>
  </si>
  <si>
    <t>Viet Nam</t>
  </si>
  <si>
    <t>Ireland</t>
  </si>
  <si>
    <t>Yemen</t>
  </si>
  <si>
    <t>DHS 2013</t>
  </si>
  <si>
    <t>Israel</t>
  </si>
  <si>
    <t>Zimbabwe</t>
  </si>
  <si>
    <t>Italy</t>
  </si>
  <si>
    <t>Sub-Saharan Africa</t>
  </si>
  <si>
    <t>Japan</t>
  </si>
  <si>
    <t>Middle East and North Africa</t>
  </si>
  <si>
    <t>Kenya</t>
  </si>
  <si>
    <t>South Asia</t>
  </si>
  <si>
    <t>East Asia and Pacific</t>
  </si>
  <si>
    <t>Kuwait</t>
  </si>
  <si>
    <t>Latin America and Caribbean</t>
  </si>
  <si>
    <t>Europe and Central Asia</t>
  </si>
  <si>
    <t>Latvia</t>
  </si>
  <si>
    <t>North America</t>
  </si>
  <si>
    <t>Least developed countries</t>
  </si>
  <si>
    <t>Libya</t>
  </si>
  <si>
    <t>Liechtenstein</t>
  </si>
  <si>
    <t>Lithuania</t>
  </si>
  <si>
    <t>Luxembourg</t>
  </si>
  <si>
    <t>Maldives</t>
  </si>
  <si>
    <t>Malta</t>
  </si>
  <si>
    <t>Marshall Islands</t>
  </si>
  <si>
    <t>Mauritius</t>
  </si>
  <si>
    <t>Micronesia (Federated States of)</t>
  </si>
  <si>
    <t>Monaco</t>
  </si>
  <si>
    <t>Montserrat</t>
  </si>
  <si>
    <t>Morocco</t>
  </si>
  <si>
    <t>Mozambique</t>
  </si>
  <si>
    <t>Namibia</t>
  </si>
  <si>
    <t>Nauru</t>
  </si>
  <si>
    <t>New Zealand</t>
  </si>
  <si>
    <t>Nicaragua</t>
  </si>
  <si>
    <t>Niue</t>
  </si>
  <si>
    <t>Norway</t>
  </si>
  <si>
    <t>Oman</t>
  </si>
  <si>
    <t>Pakistan</t>
  </si>
  <si>
    <t>Palau</t>
  </si>
  <si>
    <t>Papua New Guinea</t>
  </si>
  <si>
    <t>Peru</t>
  </si>
  <si>
    <t>Philippines</t>
  </si>
  <si>
    <t>Poland</t>
  </si>
  <si>
    <t>Portugal</t>
  </si>
  <si>
    <t>Republic of Korea</t>
  </si>
  <si>
    <t>Romania</t>
  </si>
  <si>
    <t>Russian Federation</t>
  </si>
  <si>
    <t>Rwanda</t>
  </si>
  <si>
    <t>Saint Kitts and Nevis</t>
  </si>
  <si>
    <t>Saint Vincent and the Grenadines</t>
  </si>
  <si>
    <t>San Marino</t>
  </si>
  <si>
    <t>Saudi Arabia</t>
  </si>
  <si>
    <t>Senegal</t>
  </si>
  <si>
    <t>Seychelles</t>
  </si>
  <si>
    <t>Singapore</t>
  </si>
  <si>
    <t>Slovakia</t>
  </si>
  <si>
    <t>Slovenia</t>
  </si>
  <si>
    <t>Somalia</t>
  </si>
  <si>
    <t>South Africa</t>
  </si>
  <si>
    <t>South Sudan</t>
  </si>
  <si>
    <t>Spain</t>
  </si>
  <si>
    <t>Sri Lanka</t>
  </si>
  <si>
    <t>Sweden</t>
  </si>
  <si>
    <t>Switzerland</t>
  </si>
  <si>
    <t>Timor-Leste</t>
  </si>
  <si>
    <t>Tokelau</t>
  </si>
  <si>
    <t>Turks and Caicos Islands</t>
  </si>
  <si>
    <t>Tuvalu</t>
  </si>
  <si>
    <t>United Arab Emirates</t>
  </si>
  <si>
    <t>United Kingdom</t>
  </si>
  <si>
    <t>United Republic of Tanzania</t>
  </si>
  <si>
    <t>United States</t>
  </si>
  <si>
    <t>Uzbekistan</t>
  </si>
  <si>
    <t>Venezuela (Bolivarian Republic of)</t>
  </si>
  <si>
    <t>Zambia</t>
  </si>
  <si>
    <t>SUMMARY</t>
  </si>
  <si>
    <t>World</t>
  </si>
  <si>
    <t>Notes:</t>
  </si>
  <si>
    <t>– Data not available</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</si>
  <si>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</si>
  <si>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</si>
  <si>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t>* Data refer to the most recent year available during the period specified in the column heading.</t>
  </si>
  <si>
    <t xml:space="preserve">Indicator definition: </t>
  </si>
  <si>
    <t>Percentage of children 1–14 years old who experience any violent discipline (psychological aggression and/or physical punishment) in the past month.</t>
  </si>
  <si>
    <t xml:space="preserve">Source: </t>
  </si>
  <si>
    <t>Prepared by the Data and Analytics Section; Division of Data, Analytics, Planning and Monitoring, UNICEF</t>
  </si>
  <si>
    <t xml:space="preserve">Contact us:  </t>
  </si>
  <si>
    <t>data@unicef.org</t>
  </si>
  <si>
    <t xml:space="preserve">   Eastern and Southern Africa</t>
  </si>
  <si>
    <t xml:space="preserve">   West and Central Africa</t>
  </si>
  <si>
    <t xml:space="preserve">   Eastern Europe and Central Asia</t>
  </si>
  <si>
    <t xml:space="preserve">   Western Europe</t>
  </si>
  <si>
    <t>Baseline Survey 2015-16 (MICS)</t>
  </si>
  <si>
    <t>DHS 2019-20</t>
  </si>
  <si>
    <r>
      <rPr>
        <vertAlign val="superscript"/>
        <sz val="11"/>
        <rFont val="Arial Narrow"/>
        <family val="2"/>
      </rPr>
      <t>+</t>
    </r>
    <r>
      <rPr>
        <sz val="11"/>
        <rFont val="Arial Narrow"/>
        <family val="2"/>
      </rPr>
      <t xml:space="preserve"> Estimates used in UNICEF publications and in MICS country reports prior to 2010 were calculated using household weights that did not take into account the last-stage selection of children for the administration of the child discipline module in MICS surveys. (A random selection of one child within the reference age group is undertaken for the administration of the child discipline module.) In January 2010, it was decided that more accurate estimates are produced by using a household weight that takes the last-stage selection into account. MICS3 data were recalculated using this approach. Additionally, the reference age group for this indicator was revised beginning with MICS5 to children aged 1–14. Therefore, estimates from MICS3 and MICS4 are not directly comparable since they refer to children aged 2–14.</t>
    </r>
  </si>
  <si>
    <t>Netherlands (Kingdom of the)</t>
  </si>
  <si>
    <t>Türkiye</t>
  </si>
  <si>
    <t>MICS 2015-16</t>
  </si>
  <si>
    <t>DHS 2021-22</t>
  </si>
  <si>
    <t>ELPI 2017, table produced by UNICEF HQ</t>
  </si>
  <si>
    <t>EFHS 2021 Preliminary Results</t>
  </si>
  <si>
    <t>NHS 2021</t>
  </si>
  <si>
    <t>MICS 2021</t>
  </si>
  <si>
    <t>ENSANUT 2021 on Covid-19</t>
  </si>
  <si>
    <t>x</t>
  </si>
  <si>
    <t>MICS 2021-22</t>
  </si>
  <si>
    <t>MICS 2020-21</t>
  </si>
  <si>
    <t>DHS, MICS and other national surveys</t>
  </si>
  <si>
    <t>Last update: May 2023</t>
  </si>
  <si>
    <r>
      <t>Violent discipline (%)</t>
    </r>
    <r>
      <rPr>
        <b/>
        <vertAlign val="superscript"/>
        <sz val="11"/>
        <color indexed="63"/>
        <rFont val="Arial Narrow"/>
        <family val="2"/>
      </rPr>
      <t xml:space="preserve">+
</t>
    </r>
    <r>
      <rPr>
        <b/>
        <sz val="11"/>
        <color indexed="63"/>
        <rFont val="Arial Narrow"/>
        <family val="2"/>
      </rPr>
      <t>(2014-2022)*</t>
    </r>
  </si>
  <si>
    <t>UNICEF global databases, 2023, based on DHS, MICS and other national surveys.</t>
  </si>
  <si>
    <t>MICS 2022-23</t>
  </si>
  <si>
    <t>DHS 2021</t>
  </si>
  <si>
    <t>MICS 2022</t>
  </si>
  <si>
    <t>ENSANUT 2018</t>
  </si>
  <si>
    <t>EFHS 2021</t>
  </si>
  <si>
    <t>DHS 2019-21</t>
  </si>
  <si>
    <t>ENSANUT 2022</t>
  </si>
  <si>
    <t>DHS 2022</t>
  </si>
  <si>
    <t>HIES 2019</t>
  </si>
  <si>
    <t>Türkiye Child Survey 2022</t>
  </si>
  <si>
    <r>
      <t>Violent discipline (%)</t>
    </r>
    <r>
      <rPr>
        <b/>
        <vertAlign val="superscript"/>
        <sz val="11"/>
        <color indexed="63"/>
        <rFont val="Arial Narrow"/>
        <family val="2"/>
      </rPr>
      <t xml:space="preserve">+
</t>
    </r>
    <r>
      <rPr>
        <b/>
        <sz val="11"/>
        <color indexed="63"/>
        <rFont val="Arial Narrow"/>
        <family val="2"/>
      </rPr>
      <t>(2015-2023)*</t>
    </r>
  </si>
  <si>
    <t>Last update: June 2024</t>
  </si>
  <si>
    <t>UNICEF global databases, 2024, based on DHS, MICS and other national surveys.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</si>
</sst>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u/>
      <sz val="11"/>
      <color theme="10"/>
      <name val="Calibri"/>
      <family val="2"/>
      <scheme val="minor"/>
    </font>
    <font>
      <sz val="10"/>
      <name val="Arial"/>
      <family val="2"/>
    </font>
    <font>
      <sz val="12"/>
      <color theme="1"/>
      <name val="Times New Roman"/>
      <family val="2"/>
    </font>
    <font>
      <b/>
      <sz val="11"/>
      <color theme="1"/>
      <name val="Arial Narrow"/>
      <family val="2"/>
    </font>
    <font>
      <sz val="11"/>
      <color theme="1"/>
      <name val="Arial Narrow"/>
      <family val="2"/>
    </font>
    <font>
      <b/>
      <sz val="11"/>
      <name val="Arial Narrow"/>
      <family val="2"/>
    </font>
    <font>
      <b/>
      <sz val="14"/>
      <name val="Arial Narrow"/>
      <family val="2"/>
    </font>
    <font>
      <b/>
      <vertAlign val="superscript"/>
      <sz val="11"/>
      <color indexed="63"/>
      <name val="Arial Narrow"/>
      <family val="2"/>
    </font>
    <font>
      <b/>
      <sz val="11"/>
      <color rgb="FF000000"/>
      <name val="Arial Narrow"/>
      <family val="2"/>
    </font>
    <font>
      <sz val="11"/>
      <color rgb="FF000000"/>
      <name val="Arial Narrow"/>
      <family val="2"/>
    </font>
    <font>
      <sz val="11"/>
      <name val="Arial Narrow"/>
      <family val="2"/>
    </font>
    <font>
      <vertAlign val="superscript"/>
      <sz val="11"/>
      <name val="Arial Narrow"/>
      <family val="2"/>
    </font>
    <font>
      <b/>
      <u/>
      <sz val="11"/>
      <color theme="10"/>
      <name val="Arial Narrow"/>
      <family val="2"/>
    </font>
    <font>
      <b/>
      <sz val="11"/>
      <color rgb="FF00B0F0"/>
      <name val="Arial Narrow"/>
      <family val="2"/>
    </font>
    <font>
      <b/>
      <sz val="11"/>
      <color indexed="63"/>
      <name val="Arial Narrow"/>
      <family val="2"/>
    </font>
    <font>
      <sz val="11"/>
      <color theme="2"/>
      <name val="Arial Narrow"/>
      <family val="2"/>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5">
    <xf numFmtId="0" fontId="0" fillId="0" borderId="0"/>
    <xf numFmtId="0" fontId="1" fillId="0" borderId="0" applyNumberFormat="0" applyFill="0" applyBorder="0" applyAlignment="0" applyProtection="0"/>
    <xf numFmtId="0" fontId="2" fillId="0" borderId="0"/>
    <xf numFmtId="0" fontId="2" fillId="0" borderId="0"/>
    <xf numFmtId="0" fontId="3" fillId="0" borderId="0"/>
  </cellStyleXfs>
  <cellXfs count="62">
    <xf numFmtId="0" fontId="0" fillId="0" borderId="0" xfId="0"/>
    <xf numFmtId="49" fontId="4" fillId="2" borderId="5" xfId="4" applyNumberFormat="1" applyFont="1" applyFill="1" applyBorder="1"/>
    <xf numFmtId="49" fontId="5" fillId="2" borderId="12" xfId="4" applyNumberFormat="1" applyFont="1" applyFill="1" applyBorder="1"/>
    <xf numFmtId="49" fontId="5" fillId="2" borderId="12" xfId="4" applyNumberFormat="1" applyFont="1" applyFill="1" applyBorder="1" applyAlignment="1">
      <alignment horizontal="left"/>
    </xf>
    <xf numFmtId="49" fontId="5" fillId="2" borderId="12" xfId="4" applyNumberFormat="1" applyFont="1" applyFill="1" applyBorder="1" applyAlignment="1">
      <alignment horizontal="left" indent="1"/>
    </xf>
    <xf numFmtId="49" fontId="4" fillId="2" borderId="9" xfId="4" applyNumberFormat="1" applyFont="1" applyFill="1" applyBorder="1"/>
    <xf numFmtId="0" fontId="6" fillId="2" borderId="0" xfId="0" applyFont="1" applyFill="1"/>
    <xf numFmtId="0" fontId="5" fillId="2" borderId="0" xfId="0" applyFont="1" applyFill="1"/>
    <xf numFmtId="0" fontId="5" fillId="2" borderId="4" xfId="0" applyFont="1" applyFill="1" applyBorder="1"/>
    <xf numFmtId="49" fontId="9" fillId="2" borderId="0" xfId="0" applyNumberFormat="1" applyFont="1" applyFill="1" applyAlignment="1">
      <alignment horizontal="left" vertical="top"/>
    </xf>
    <xf numFmtId="49" fontId="9" fillId="2" borderId="4" xfId="0" applyNumberFormat="1" applyFont="1" applyFill="1" applyBorder="1" applyAlignment="1">
      <alignment horizontal="left" vertical="top"/>
    </xf>
    <xf numFmtId="0" fontId="4" fillId="2" borderId="0" xfId="0" applyFont="1" applyFill="1"/>
    <xf numFmtId="0" fontId="9" fillId="2" borderId="0" xfId="0" applyFont="1" applyFill="1" applyAlignment="1">
      <alignment horizontal="center" wrapText="1"/>
    </xf>
    <xf numFmtId="0" fontId="10" fillId="2" borderId="0" xfId="0" applyFont="1" applyFill="1" applyAlignment="1">
      <alignment horizontal="center"/>
    </xf>
    <xf numFmtId="0" fontId="9" fillId="2" borderId="0" xfId="0" applyFont="1" applyFill="1" applyAlignment="1">
      <alignment horizontal="center"/>
    </xf>
    <xf numFmtId="49" fontId="5" fillId="2" borderId="0" xfId="0" applyNumberFormat="1" applyFont="1" applyFill="1"/>
    <xf numFmtId="3" fontId="5" fillId="2" borderId="0" xfId="0" applyNumberFormat="1" applyFont="1" applyFill="1"/>
    <xf numFmtId="0" fontId="5" fillId="2" borderId="0" xfId="0" applyFont="1" applyFill="1" applyAlignment="1">
      <alignment horizontal="right"/>
    </xf>
    <xf numFmtId="0" fontId="11" fillId="2" borderId="0" xfId="0" applyFont="1" applyFill="1"/>
    <xf numFmtId="0" fontId="5" fillId="2" borderId="7" xfId="0" applyFont="1" applyFill="1" applyBorder="1"/>
    <xf numFmtId="0" fontId="5" fillId="2" borderId="6" xfId="0" applyFont="1" applyFill="1" applyBorder="1"/>
    <xf numFmtId="0" fontId="5" fillId="2" borderId="13" xfId="0" applyFont="1" applyFill="1" applyBorder="1"/>
    <xf numFmtId="0" fontId="5" fillId="2" borderId="13" xfId="0" applyFont="1" applyFill="1" applyBorder="1" applyAlignment="1">
      <alignment horizontal="right"/>
    </xf>
    <xf numFmtId="0" fontId="5" fillId="2" borderId="4" xfId="0" applyFont="1" applyFill="1" applyBorder="1" applyAlignment="1">
      <alignment horizontal="right"/>
    </xf>
    <xf numFmtId="0" fontId="5" fillId="2" borderId="10" xfId="0" applyFont="1" applyFill="1" applyBorder="1"/>
    <xf numFmtId="1" fontId="11" fillId="2" borderId="0" xfId="0" applyNumberFormat="1" applyFont="1" applyFill="1"/>
    <xf numFmtId="1" fontId="11" fillId="2" borderId="0" xfId="3" applyNumberFormat="1" applyFont="1" applyFill="1" applyAlignment="1">
      <alignment horizontal="right"/>
    </xf>
    <xf numFmtId="0" fontId="6" fillId="2" borderId="0" xfId="0" quotePrefix="1" applyFont="1" applyFill="1"/>
    <xf numFmtId="0" fontId="11" fillId="2" borderId="0" xfId="0" quotePrefix="1" applyFont="1" applyFill="1"/>
    <xf numFmtId="0" fontId="5" fillId="2" borderId="0" xfId="0" quotePrefix="1" applyFont="1" applyFill="1"/>
    <xf numFmtId="0" fontId="4" fillId="2" borderId="0" xfId="0" applyFont="1" applyFill="1" applyAlignment="1">
      <alignment horizontal="left"/>
    </xf>
    <xf numFmtId="0" fontId="13" fillId="2" borderId="0" xfId="1" applyFont="1" applyFill="1"/>
    <xf numFmtId="0" fontId="6" fillId="2" borderId="0" xfId="0" applyFont="1" applyFill="1" applyAlignment="1">
      <alignment horizontal="right" vertical="center"/>
    </xf>
    <xf numFmtId="0" fontId="14" fillId="2" borderId="0" xfId="0" applyFont="1" applyFill="1" applyAlignment="1">
      <alignment horizontal="right" vertical="center"/>
    </xf>
    <xf numFmtId="0" fontId="5" fillId="2" borderId="0" xfId="0" applyFont="1" applyFill="1" applyProtection="1">
      <protection locked="0"/>
    </xf>
    <xf numFmtId="0" fontId="7" fillId="2" borderId="0" xfId="2" applyFont="1" applyFill="1"/>
    <xf numFmtId="0" fontId="11" fillId="2" borderId="0" xfId="0" quotePrefix="1" applyFont="1" applyFill="1" applyAlignment="1">
      <alignment wrapText="1"/>
    </xf>
    <xf numFmtId="0" fontId="16" fillId="2" borderId="0" xfId="0" applyFont="1" applyFill="1"/>
    <xf numFmtId="0" fontId="5" fillId="2" borderId="13" xfId="0" applyFont="1" applyFill="1" applyBorder="1" applyAlignment="1">
      <alignment horizontal="left"/>
    </xf>
    <xf numFmtId="0" fontId="5" fillId="2" borderId="10" xfId="0" applyFont="1" applyFill="1" applyBorder="1" applyAlignment="1">
      <alignment horizontal="left"/>
    </xf>
    <xf numFmtId="164" fontId="5" fillId="2" borderId="0" xfId="0" applyNumberFormat="1" applyFont="1" applyFill="1" applyAlignment="1">
      <alignment horizontal="right"/>
    </xf>
    <xf numFmtId="164" fontId="5" fillId="2" borderId="4" xfId="0" applyNumberFormat="1" applyFont="1" applyFill="1" applyBorder="1" applyAlignment="1">
      <alignment horizontal="right"/>
    </xf>
    <xf numFmtId="164" fontId="5" fillId="2" borderId="0" xfId="0" applyNumberFormat="1" applyFont="1" applyFill="1"/>
    <xf numFmtId="164" fontId="5" fillId="2" borderId="0" xfId="0" applyNumberFormat="1" applyFont="1" applyFill="1" applyAlignment="1">
      <alignment horizontal="left"/>
    </xf>
    <xf numFmtId="0" fontId="11" fillId="2" borderId="0" xfId="0" quotePrefix="1" applyFont="1" applyFill="1" applyAlignment="1">
      <alignment wrapText="1"/>
    </xf>
    <xf numFmtId="0" fontId="7" fillId="2" borderId="0" xfId="0" applyFont="1" applyFill="1" applyAlignment="1">
      <alignment horizontal="right" vertical="center"/>
    </xf>
    <xf numFmtId="0" fontId="14" fillId="2" borderId="0" xfId="0" applyFont="1" applyFill="1" applyAlignment="1">
      <alignment horizontal="right" vertical="center"/>
    </xf>
    <xf numFmtId="0" fontId="4" fillId="2" borderId="1" xfId="0" applyFont="1" applyFill="1" applyBorder="1" applyAlignment="1">
      <alignment horizontal="center" wrapText="1"/>
    </xf>
    <xf numFmtId="0" fontId="5" fillId="2" borderId="2" xfId="0" applyFont="1" applyFill="1" applyBorder="1" applyAlignment="1">
      <alignment horizontal="center"/>
    </xf>
    <xf numFmtId="0" fontId="5" fillId="2" borderId="3" xfId="0" applyFont="1" applyFill="1" applyBorder="1" applyAlignment="1">
      <alignment horizontal="center"/>
    </xf>
    <xf numFmtId="0" fontId="9" fillId="2" borderId="5" xfId="0" applyFont="1" applyFill="1" applyBorder="1" applyAlignment="1">
      <alignment horizontal="center" wrapText="1"/>
    </xf>
    <xf numFmtId="0" fontId="9" fillId="2" borderId="6" xfId="0" applyFont="1" applyFill="1" applyBorder="1" applyAlignment="1">
      <alignment horizontal="center" wrapText="1"/>
    </xf>
    <xf numFmtId="0" fontId="9" fillId="2" borderId="9" xfId="0" applyFont="1" applyFill="1" applyBorder="1" applyAlignment="1">
      <alignment horizontal="center" wrapText="1"/>
    </xf>
    <xf numFmtId="0" fontId="9" fillId="2" borderId="10" xfId="0" applyFont="1" applyFill="1" applyBorder="1" applyAlignment="1">
      <alignment horizontal="center" wrapText="1"/>
    </xf>
    <xf numFmtId="0" fontId="4" fillId="2" borderId="5" xfId="0" applyFont="1" applyFill="1" applyBorder="1" applyAlignment="1">
      <alignment horizontal="center"/>
    </xf>
    <xf numFmtId="0" fontId="4" fillId="2" borderId="7" xfId="0" applyFont="1" applyFill="1" applyBorder="1" applyAlignment="1">
      <alignment horizontal="center"/>
    </xf>
    <xf numFmtId="0" fontId="4" fillId="2" borderId="6" xfId="0" applyFont="1" applyFill="1" applyBorder="1" applyAlignment="1">
      <alignment horizontal="center"/>
    </xf>
    <xf numFmtId="0" fontId="9" fillId="2" borderId="8" xfId="0" applyFont="1" applyFill="1" applyBorder="1" applyAlignment="1">
      <alignment horizontal="center"/>
    </xf>
    <xf numFmtId="0" fontId="9" fillId="2" borderId="11" xfId="0" applyFont="1" applyFill="1" applyBorder="1" applyAlignment="1">
      <alignment horizontal="center"/>
    </xf>
    <xf numFmtId="0" fontId="10" fillId="2" borderId="9" xfId="0" applyFont="1" applyFill="1" applyBorder="1" applyAlignment="1">
      <alignment horizontal="center"/>
    </xf>
    <xf numFmtId="0" fontId="10" fillId="2" borderId="4" xfId="0" applyFont="1" applyFill="1" applyBorder="1" applyAlignment="1">
      <alignment horizontal="center"/>
    </xf>
    <xf numFmtId="0" fontId="10" fillId="2" borderId="10" xfId="0" applyFont="1" applyFill="1" applyBorder="1" applyAlignment="1">
      <alignment horizontal="center"/>
    </xf>
  </cellXfs>
  <cellStyles count="5">
    <cellStyle name="Hyperlink" xfId="1" builtinId="8"/>
    <cellStyle name="Normal" xfId="0" builtinId="0"/>
    <cellStyle name="Normal 2 2" xfId="3" xr:uid="{9C6EBB80-4BB3-4B6B-B3F5-79FBE7B87D8B}"/>
    <cellStyle name="Normal 4" xfId="4" xr:uid="{F3281093-2CA4-44BB-8B03-006340728EFC}"/>
    <cellStyle name="Normal_Table 9 DRAFT Child protection SOWC 2006" xfId="2" xr:uid="{56FCFDE6-45D2-4960-AE25-22F4660FBDC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0</xdr:row>
      <xdr:rowOff>95250</xdr:rowOff>
    </xdr:from>
    <xdr:to>
      <xdr:col>0</xdr:col>
      <xdr:colOff>1676400</xdr:colOff>
      <xdr:row>2</xdr:row>
      <xdr:rowOff>6985</xdr:rowOff>
    </xdr:to>
    <xdr:pic>
      <xdr:nvPicPr>
        <xdr:cNvPr id="2" name="Picture 1">
          <a:extLst>
            <a:ext uri="{FF2B5EF4-FFF2-40B4-BE49-F238E27FC236}">
              <a16:creationId xmlns:a16="http://schemas.microsoft.com/office/drawing/2014/main" id="{05528884-58EE-49DA-9B51-207BDD3370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5250"/>
          <a:ext cx="1371600" cy="3524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0</xdr:row>
      <xdr:rowOff>95250</xdr:rowOff>
    </xdr:from>
    <xdr:to>
      <xdr:col>0</xdr:col>
      <xdr:colOff>1676400</xdr:colOff>
      <xdr:row>2</xdr:row>
      <xdr:rowOff>3810</xdr:rowOff>
    </xdr:to>
    <xdr:pic>
      <xdr:nvPicPr>
        <xdr:cNvPr id="2" name="Picture 1">
          <a:extLst>
            <a:ext uri="{FF2B5EF4-FFF2-40B4-BE49-F238E27FC236}">
              <a16:creationId xmlns:a16="http://schemas.microsoft.com/office/drawing/2014/main" id="{53DBA5E0-CF04-40A1-818D-40F06399E6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5250"/>
          <a:ext cx="1371600" cy="34671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data@unicef.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1DC6-C815-491C-9E45-BDBA14A38DE7}">
  <dimension ref="A1:J250"/>
  <sheetViews>
    <sheetView tabSelected="1" workbookViewId="0">
      <pane xSplit="1" ySplit="10" topLeftCell="B70" activePane="bottomRight" state="frozen"/>
      <selection pane="topRight" activeCell="B1" sqref="B1"/>
      <selection pane="bottomLeft" activeCell="A11" sqref="A11"/>
      <selection pane="bottomRight" activeCell="I8" sqref="I8"/>
    </sheetView>
  </sheetViews>
  <sheetFormatPr defaultColWidth="8.81640625" defaultRowHeight="14" x14ac:dyDescent="0.3"/>
  <cols>
    <col min="1" max="1" width="31.81640625" style="7" customWidth="1"/>
    <col min="2" max="2" width="12.26953125" style="7" customWidth="1"/>
    <col min="3" max="3" width="2.81640625" style="7" customWidth="1"/>
    <col min="4" max="4" width="8.81640625" style="7"/>
    <col min="5" max="5" width="3.26953125" style="7" customWidth="1"/>
    <col min="6" max="6" width="8.81640625" style="7"/>
    <col min="7" max="7" width="2.81640625" style="7" customWidth="1"/>
    <col min="8" max="8" width="20.81640625" style="7" customWidth="1"/>
    <col min="9" max="9" width="42.54296875" style="7" customWidth="1"/>
    <col min="10" max="16384" width="8.81640625" style="7"/>
  </cols>
  <sheetData>
    <row r="1" spans="1:9" ht="18" x14ac:dyDescent="0.3">
      <c r="A1" s="6"/>
      <c r="B1" s="45" t="s">
        <v>0</v>
      </c>
      <c r="C1" s="45"/>
      <c r="D1" s="45"/>
      <c r="E1" s="45"/>
      <c r="F1" s="45"/>
      <c r="G1" s="32"/>
    </row>
    <row r="2" spans="1:9" x14ac:dyDescent="0.3">
      <c r="B2" s="46" t="s">
        <v>1</v>
      </c>
      <c r="C2" s="46"/>
      <c r="D2" s="46"/>
      <c r="E2" s="46"/>
      <c r="F2" s="46"/>
      <c r="G2" s="33"/>
    </row>
    <row r="3" spans="1:9" x14ac:dyDescent="0.3">
      <c r="B3" s="33"/>
      <c r="C3" s="33"/>
      <c r="D3" s="33"/>
      <c r="E3" s="33"/>
      <c r="F3" s="33"/>
      <c r="G3" s="33"/>
    </row>
    <row r="4" spans="1:9" ht="18" x14ac:dyDescent="0.4">
      <c r="A4" s="35" t="s">
        <v>2</v>
      </c>
      <c r="B4" s="33"/>
      <c r="C4" s="33"/>
      <c r="D4" s="33"/>
      <c r="E4" s="33"/>
      <c r="F4" s="33"/>
      <c r="G4" s="33"/>
    </row>
    <row r="5" spans="1:9" x14ac:dyDescent="0.3">
      <c r="B5" s="33"/>
      <c r="C5" s="33"/>
      <c r="D5" s="33"/>
      <c r="E5" s="33"/>
      <c r="F5" s="33"/>
      <c r="G5" s="33"/>
    </row>
    <row r="6" spans="1:9" x14ac:dyDescent="0.3">
      <c r="A6" s="6" t="s">
        <v>293</v>
      </c>
    </row>
    <row r="7" spans="1:9" ht="31.9" customHeight="1" x14ac:dyDescent="0.3">
      <c r="B7" s="47" t="s">
        <v>292</v>
      </c>
      <c r="C7" s="48"/>
      <c r="D7" s="48"/>
      <c r="E7" s="48"/>
      <c r="F7" s="48"/>
      <c r="G7" s="49"/>
      <c r="H7" s="8"/>
    </row>
    <row r="8" spans="1:9" ht="32.25" customHeight="1" x14ac:dyDescent="0.3">
      <c r="A8" s="9" t="s">
        <v>3</v>
      </c>
      <c r="B8" s="50" t="s">
        <v>4</v>
      </c>
      <c r="C8" s="51"/>
      <c r="D8" s="54" t="s">
        <v>5</v>
      </c>
      <c r="E8" s="55"/>
      <c r="F8" s="55"/>
      <c r="G8" s="56"/>
      <c r="H8" s="57" t="s">
        <v>6</v>
      </c>
    </row>
    <row r="9" spans="1:9" x14ac:dyDescent="0.3">
      <c r="A9" s="10"/>
      <c r="B9" s="52"/>
      <c r="C9" s="53"/>
      <c r="D9" s="59" t="s">
        <v>7</v>
      </c>
      <c r="E9" s="60"/>
      <c r="F9" s="60" t="s">
        <v>8</v>
      </c>
      <c r="G9" s="61"/>
      <c r="H9" s="58"/>
      <c r="I9" s="11"/>
    </row>
    <row r="10" spans="1:9" x14ac:dyDescent="0.3">
      <c r="A10" s="9"/>
      <c r="B10" s="12"/>
      <c r="C10" s="12"/>
      <c r="D10" s="13"/>
      <c r="E10" s="13"/>
      <c r="F10" s="13"/>
      <c r="G10" s="13"/>
      <c r="H10" s="14"/>
      <c r="I10" s="11"/>
    </row>
    <row r="11" spans="1:9" x14ac:dyDescent="0.3">
      <c r="A11" s="15" t="s">
        <v>9</v>
      </c>
      <c r="B11" s="42">
        <v>87.6</v>
      </c>
      <c r="C11" s="42"/>
      <c r="D11" s="42">
        <v>87.9</v>
      </c>
      <c r="E11" s="42"/>
      <c r="F11" s="42">
        <v>87.2</v>
      </c>
      <c r="H11" s="17" t="s">
        <v>282</v>
      </c>
    </row>
    <row r="12" spans="1:9" x14ac:dyDescent="0.3">
      <c r="A12" s="15" t="s">
        <v>12</v>
      </c>
      <c r="B12" s="42">
        <v>47.5</v>
      </c>
      <c r="C12" s="42" t="s">
        <v>13</v>
      </c>
      <c r="D12" s="42">
        <v>49.4</v>
      </c>
      <c r="E12" s="42" t="s">
        <v>13</v>
      </c>
      <c r="F12" s="42">
        <v>45.4</v>
      </c>
      <c r="G12" s="7" t="s">
        <v>13</v>
      </c>
      <c r="H12" s="17" t="s">
        <v>14</v>
      </c>
    </row>
    <row r="13" spans="1:9" x14ac:dyDescent="0.3">
      <c r="A13" s="15" t="s">
        <v>15</v>
      </c>
      <c r="B13" s="42">
        <v>84.1</v>
      </c>
      <c r="C13" s="42"/>
      <c r="D13" s="42">
        <v>85.1</v>
      </c>
      <c r="E13" s="42"/>
      <c r="F13" s="42">
        <v>83</v>
      </c>
      <c r="H13" s="17" t="s">
        <v>16</v>
      </c>
    </row>
    <row r="14" spans="1:9" x14ac:dyDescent="0.3">
      <c r="A14" s="18" t="s">
        <v>17</v>
      </c>
      <c r="B14" s="40" t="s">
        <v>18</v>
      </c>
      <c r="C14" s="42"/>
      <c r="D14" s="40" t="s">
        <v>18</v>
      </c>
      <c r="E14" s="42"/>
      <c r="F14" s="40" t="s">
        <v>18</v>
      </c>
      <c r="H14" s="17"/>
    </row>
    <row r="15" spans="1:9" x14ac:dyDescent="0.3">
      <c r="A15" s="18" t="s">
        <v>21</v>
      </c>
      <c r="B15" s="40" t="s">
        <v>18</v>
      </c>
      <c r="C15" s="42"/>
      <c r="D15" s="40" t="s">
        <v>18</v>
      </c>
      <c r="E15" s="42"/>
      <c r="F15" s="40" t="s">
        <v>18</v>
      </c>
      <c r="H15" s="17"/>
    </row>
    <row r="16" spans="1:9" x14ac:dyDescent="0.3">
      <c r="A16" s="18" t="s">
        <v>24</v>
      </c>
      <c r="B16" s="40" t="s">
        <v>18</v>
      </c>
      <c r="C16" s="42"/>
      <c r="D16" s="40" t="s">
        <v>18</v>
      </c>
      <c r="E16" s="42"/>
      <c r="F16" s="40" t="s">
        <v>18</v>
      </c>
      <c r="H16" s="17"/>
    </row>
    <row r="17" spans="1:8" x14ac:dyDescent="0.3">
      <c r="A17" s="18" t="s">
        <v>27</v>
      </c>
      <c r="B17" s="40" t="s">
        <v>18</v>
      </c>
      <c r="C17" s="42"/>
      <c r="D17" s="40" t="s">
        <v>18</v>
      </c>
      <c r="E17" s="42"/>
      <c r="F17" s="40" t="s">
        <v>18</v>
      </c>
      <c r="H17" s="17"/>
    </row>
    <row r="18" spans="1:8" x14ac:dyDescent="0.3">
      <c r="A18" s="15" t="s">
        <v>19</v>
      </c>
      <c r="B18" s="42">
        <v>59.4</v>
      </c>
      <c r="C18" s="42" t="s">
        <v>13</v>
      </c>
      <c r="D18" s="42">
        <v>60.4</v>
      </c>
      <c r="E18" s="42" t="s">
        <v>13</v>
      </c>
      <c r="F18" s="42">
        <v>58.3</v>
      </c>
      <c r="G18" s="7" t="s">
        <v>13</v>
      </c>
      <c r="H18" s="17" t="s">
        <v>142</v>
      </c>
    </row>
    <row r="19" spans="1:8" x14ac:dyDescent="0.3">
      <c r="A19" s="15" t="s">
        <v>22</v>
      </c>
      <c r="B19" s="42">
        <v>68.900000000000006</v>
      </c>
      <c r="C19" s="42"/>
      <c r="D19" s="42">
        <v>70.8</v>
      </c>
      <c r="E19" s="42"/>
      <c r="F19" s="42">
        <v>66.8</v>
      </c>
      <c r="H19" s="17" t="s">
        <v>23</v>
      </c>
    </row>
    <row r="20" spans="1:8" x14ac:dyDescent="0.3">
      <c r="A20" s="18" t="s">
        <v>33</v>
      </c>
      <c r="B20" s="40" t="s">
        <v>18</v>
      </c>
      <c r="C20" s="42"/>
      <c r="D20" s="40" t="s">
        <v>18</v>
      </c>
      <c r="E20" s="42"/>
      <c r="F20" s="40" t="s">
        <v>18</v>
      </c>
      <c r="H20" s="17"/>
    </row>
    <row r="21" spans="1:8" x14ac:dyDescent="0.3">
      <c r="A21" s="18" t="s">
        <v>35</v>
      </c>
      <c r="B21" s="40" t="s">
        <v>18</v>
      </c>
      <c r="C21" s="42"/>
      <c r="D21" s="40" t="s">
        <v>18</v>
      </c>
      <c r="E21" s="42"/>
      <c r="F21" s="40" t="s">
        <v>18</v>
      </c>
      <c r="H21" s="17"/>
    </row>
    <row r="22" spans="1:8" x14ac:dyDescent="0.3">
      <c r="A22" s="15" t="s">
        <v>25</v>
      </c>
      <c r="B22" s="42">
        <v>76.8</v>
      </c>
      <c r="C22" s="42" t="s">
        <v>10</v>
      </c>
      <c r="D22" s="42">
        <v>80</v>
      </c>
      <c r="E22" s="42" t="s">
        <v>10</v>
      </c>
      <c r="F22" s="42">
        <v>73.8</v>
      </c>
      <c r="G22" s="7" t="s">
        <v>10</v>
      </c>
      <c r="H22" s="17" t="s">
        <v>26</v>
      </c>
    </row>
    <row r="23" spans="1:8" x14ac:dyDescent="0.3">
      <c r="A23" s="18" t="s">
        <v>38</v>
      </c>
      <c r="B23" s="40" t="s">
        <v>18</v>
      </c>
      <c r="C23" s="42"/>
      <c r="D23" s="40" t="s">
        <v>18</v>
      </c>
      <c r="E23" s="42"/>
      <c r="F23" s="40" t="s">
        <v>18</v>
      </c>
      <c r="H23" s="17"/>
    </row>
    <row r="24" spans="1:8" x14ac:dyDescent="0.3">
      <c r="A24" s="18" t="s">
        <v>41</v>
      </c>
      <c r="B24" s="40" t="s">
        <v>18</v>
      </c>
      <c r="C24" s="42"/>
      <c r="D24" s="40" t="s">
        <v>18</v>
      </c>
      <c r="E24" s="42"/>
      <c r="F24" s="40" t="s">
        <v>18</v>
      </c>
      <c r="H24" s="17"/>
    </row>
    <row r="25" spans="1:8" x14ac:dyDescent="0.3">
      <c r="A25" s="18" t="s">
        <v>28</v>
      </c>
      <c r="B25" s="42">
        <v>88.8</v>
      </c>
      <c r="C25" s="42"/>
      <c r="D25" s="42">
        <v>89.2</v>
      </c>
      <c r="E25" s="42"/>
      <c r="F25" s="42">
        <v>88.5</v>
      </c>
      <c r="H25" s="17" t="s">
        <v>29</v>
      </c>
    </row>
    <row r="26" spans="1:8" x14ac:dyDescent="0.3">
      <c r="A26" s="15" t="s">
        <v>30</v>
      </c>
      <c r="B26" s="42">
        <v>75.099999999999994</v>
      </c>
      <c r="C26" s="42" t="s">
        <v>10</v>
      </c>
      <c r="D26" s="42">
        <v>78.099999999999994</v>
      </c>
      <c r="E26" s="42" t="s">
        <v>10</v>
      </c>
      <c r="F26" s="42">
        <v>72.099999999999994</v>
      </c>
      <c r="G26" s="7" t="s">
        <v>10</v>
      </c>
      <c r="H26" s="17" t="s">
        <v>31</v>
      </c>
    </row>
    <row r="27" spans="1:8" x14ac:dyDescent="0.3">
      <c r="A27" s="15" t="s">
        <v>32</v>
      </c>
      <c r="B27" s="42">
        <v>57</v>
      </c>
      <c r="C27" s="42"/>
      <c r="D27" s="42">
        <v>59.2</v>
      </c>
      <c r="E27" s="42"/>
      <c r="F27" s="42">
        <v>54.6</v>
      </c>
      <c r="H27" s="17" t="s">
        <v>29</v>
      </c>
    </row>
    <row r="28" spans="1:8" x14ac:dyDescent="0.3">
      <c r="A28" s="15" t="s">
        <v>48</v>
      </c>
      <c r="B28" s="40" t="s">
        <v>18</v>
      </c>
      <c r="C28" s="42"/>
      <c r="D28" s="40" t="s">
        <v>18</v>
      </c>
      <c r="E28" s="42"/>
      <c r="F28" s="40" t="s">
        <v>18</v>
      </c>
      <c r="H28" s="17"/>
    </row>
    <row r="29" spans="1:8" x14ac:dyDescent="0.3">
      <c r="A29" s="15" t="s">
        <v>34</v>
      </c>
      <c r="B29" s="42">
        <v>65.099999999999994</v>
      </c>
      <c r="C29" s="42"/>
      <c r="D29" s="42">
        <v>66.900000000000006</v>
      </c>
      <c r="E29" s="42"/>
      <c r="F29" s="42">
        <v>63.2</v>
      </c>
      <c r="H29" s="17" t="s">
        <v>268</v>
      </c>
    </row>
    <row r="30" spans="1:8" x14ac:dyDescent="0.3">
      <c r="A30" s="18" t="s">
        <v>36</v>
      </c>
      <c r="B30" s="42">
        <v>88</v>
      </c>
      <c r="C30" s="42" t="s">
        <v>13</v>
      </c>
      <c r="D30" s="42">
        <v>87.7</v>
      </c>
      <c r="E30" s="42" t="s">
        <v>13</v>
      </c>
      <c r="F30" s="42">
        <v>88.4</v>
      </c>
      <c r="G30" s="7" t="s">
        <v>13</v>
      </c>
      <c r="H30" s="17" t="s">
        <v>276</v>
      </c>
    </row>
    <row r="31" spans="1:8" x14ac:dyDescent="0.3">
      <c r="A31" s="18" t="s">
        <v>56</v>
      </c>
      <c r="B31" s="40" t="s">
        <v>18</v>
      </c>
      <c r="C31" s="42"/>
      <c r="D31" s="40" t="s">
        <v>18</v>
      </c>
      <c r="E31" s="42"/>
      <c r="F31" s="40" t="s">
        <v>18</v>
      </c>
      <c r="H31" s="17"/>
    </row>
    <row r="32" spans="1:8" x14ac:dyDescent="0.3">
      <c r="A32" s="18" t="s">
        <v>58</v>
      </c>
      <c r="B32" s="40" t="s">
        <v>18</v>
      </c>
      <c r="C32" s="42"/>
      <c r="D32" s="40" t="s">
        <v>18</v>
      </c>
      <c r="E32" s="42"/>
      <c r="F32" s="40" t="s">
        <v>18</v>
      </c>
      <c r="H32" s="17"/>
    </row>
    <row r="33" spans="1:8" x14ac:dyDescent="0.3">
      <c r="A33" s="15" t="s">
        <v>37</v>
      </c>
      <c r="B33" s="42">
        <v>55.2</v>
      </c>
      <c r="C33" s="42" t="s">
        <v>10</v>
      </c>
      <c r="D33" s="42">
        <v>60.4</v>
      </c>
      <c r="E33" s="42" t="s">
        <v>10</v>
      </c>
      <c r="F33" s="42">
        <v>49.5</v>
      </c>
      <c r="G33" s="7" t="s">
        <v>10</v>
      </c>
      <c r="H33" s="17" t="s">
        <v>20</v>
      </c>
    </row>
    <row r="34" spans="1:8" x14ac:dyDescent="0.3">
      <c r="A34" s="18" t="s">
        <v>63</v>
      </c>
      <c r="B34" s="40" t="s">
        <v>18</v>
      </c>
      <c r="C34" s="42"/>
      <c r="D34" s="40" t="s">
        <v>18</v>
      </c>
      <c r="E34" s="42"/>
      <c r="F34" s="40" t="s">
        <v>18</v>
      </c>
      <c r="H34" s="17"/>
    </row>
    <row r="35" spans="1:8" x14ac:dyDescent="0.3">
      <c r="A35" s="18" t="s">
        <v>65</v>
      </c>
      <c r="B35" s="40" t="s">
        <v>18</v>
      </c>
      <c r="C35" s="42"/>
      <c r="D35" s="40" t="s">
        <v>18</v>
      </c>
      <c r="E35" s="42"/>
      <c r="F35" s="40" t="s">
        <v>18</v>
      </c>
      <c r="H35" s="17"/>
    </row>
    <row r="36" spans="1:8" x14ac:dyDescent="0.3">
      <c r="A36" s="18" t="s">
        <v>67</v>
      </c>
      <c r="B36" s="40" t="s">
        <v>18</v>
      </c>
      <c r="C36" s="42"/>
      <c r="D36" s="40" t="s">
        <v>18</v>
      </c>
      <c r="E36" s="42"/>
      <c r="F36" s="40" t="s">
        <v>18</v>
      </c>
      <c r="H36" s="17"/>
    </row>
    <row r="37" spans="1:8" x14ac:dyDescent="0.3">
      <c r="A37" s="18" t="s">
        <v>69</v>
      </c>
      <c r="B37" s="40" t="s">
        <v>18</v>
      </c>
      <c r="C37" s="42"/>
      <c r="D37" s="40" t="s">
        <v>18</v>
      </c>
      <c r="E37" s="42"/>
      <c r="F37" s="40" t="s">
        <v>18</v>
      </c>
      <c r="H37" s="17"/>
    </row>
    <row r="38" spans="1:8" x14ac:dyDescent="0.3">
      <c r="A38" s="18" t="s">
        <v>71</v>
      </c>
      <c r="B38" s="40" t="s">
        <v>18</v>
      </c>
      <c r="C38" s="42"/>
      <c r="D38" s="40" t="s">
        <v>18</v>
      </c>
      <c r="E38" s="42"/>
      <c r="F38" s="40" t="s">
        <v>18</v>
      </c>
      <c r="H38" s="17"/>
    </row>
    <row r="39" spans="1:8" x14ac:dyDescent="0.3">
      <c r="A39" s="15" t="s">
        <v>39</v>
      </c>
      <c r="B39" s="42">
        <v>76.3</v>
      </c>
      <c r="C39" s="42" t="s">
        <v>13</v>
      </c>
      <c r="D39" s="42">
        <v>77.900000000000006</v>
      </c>
      <c r="E39" s="42" t="s">
        <v>13</v>
      </c>
      <c r="F39" s="42">
        <v>74.8</v>
      </c>
      <c r="G39" s="7" t="s">
        <v>13</v>
      </c>
      <c r="H39" s="17" t="s">
        <v>283</v>
      </c>
    </row>
    <row r="40" spans="1:8" x14ac:dyDescent="0.3">
      <c r="A40" s="18" t="s">
        <v>42</v>
      </c>
      <c r="B40" s="42">
        <v>89.6</v>
      </c>
      <c r="C40" s="42"/>
      <c r="D40" s="42">
        <v>90.6</v>
      </c>
      <c r="E40" s="42"/>
      <c r="F40" s="42">
        <v>88.6</v>
      </c>
      <c r="H40" s="17" t="s">
        <v>43</v>
      </c>
    </row>
    <row r="41" spans="1:8" x14ac:dyDescent="0.3">
      <c r="A41" s="18" t="s">
        <v>75</v>
      </c>
      <c r="B41" s="40" t="s">
        <v>18</v>
      </c>
      <c r="C41" s="42"/>
      <c r="D41" s="40" t="s">
        <v>18</v>
      </c>
      <c r="E41" s="42"/>
      <c r="F41" s="40" t="s">
        <v>18</v>
      </c>
      <c r="H41" s="17"/>
    </row>
    <row r="42" spans="1:8" x14ac:dyDescent="0.3">
      <c r="A42" s="18" t="s">
        <v>77</v>
      </c>
      <c r="B42" s="40">
        <v>66.400000000000006</v>
      </c>
      <c r="C42" s="42"/>
      <c r="D42" s="40">
        <v>67.8</v>
      </c>
      <c r="E42" s="42"/>
      <c r="F42" s="40">
        <v>64.900000000000006</v>
      </c>
      <c r="H42" s="17" t="s">
        <v>269</v>
      </c>
    </row>
    <row r="43" spans="1:8" x14ac:dyDescent="0.3">
      <c r="A43" s="15" t="s">
        <v>44</v>
      </c>
      <c r="B43" s="42">
        <v>85</v>
      </c>
      <c r="C43" s="42" t="s">
        <v>275</v>
      </c>
      <c r="D43" s="42">
        <v>85.2</v>
      </c>
      <c r="E43" s="42" t="s">
        <v>275</v>
      </c>
      <c r="F43" s="42">
        <v>84.8</v>
      </c>
      <c r="G43" s="7" t="s">
        <v>275</v>
      </c>
      <c r="H43" s="17" t="s">
        <v>45</v>
      </c>
    </row>
    <row r="44" spans="1:8" x14ac:dyDescent="0.3">
      <c r="A44" s="15" t="s">
        <v>80</v>
      </c>
      <c r="B44" s="40" t="s">
        <v>18</v>
      </c>
      <c r="C44" s="42"/>
      <c r="D44" s="40" t="s">
        <v>18</v>
      </c>
      <c r="E44" s="42"/>
      <c r="F44" s="40" t="s">
        <v>18</v>
      </c>
      <c r="H44" s="17"/>
    </row>
    <row r="45" spans="1:8" x14ac:dyDescent="0.3">
      <c r="A45" s="15" t="s">
        <v>46</v>
      </c>
      <c r="B45" s="42">
        <v>90</v>
      </c>
      <c r="C45" s="42"/>
      <c r="D45" s="42">
        <v>90.1</v>
      </c>
      <c r="E45" s="42"/>
      <c r="F45" s="42">
        <v>89.9</v>
      </c>
      <c r="H45" s="17" t="s">
        <v>16</v>
      </c>
    </row>
    <row r="46" spans="1:8" x14ac:dyDescent="0.3">
      <c r="A46" s="15" t="s">
        <v>47</v>
      </c>
      <c r="B46" s="42">
        <v>85.3</v>
      </c>
      <c r="C46" s="42"/>
      <c r="D46" s="42">
        <v>85</v>
      </c>
      <c r="E46" s="42"/>
      <c r="F46" s="42">
        <v>85.6</v>
      </c>
      <c r="H46" s="17" t="s">
        <v>29</v>
      </c>
    </row>
    <row r="47" spans="1:8" x14ac:dyDescent="0.3">
      <c r="A47" s="18" t="s">
        <v>84</v>
      </c>
      <c r="B47" s="40">
        <v>62.5</v>
      </c>
      <c r="C47" s="42" t="s">
        <v>13</v>
      </c>
      <c r="D47" s="40" t="s">
        <v>18</v>
      </c>
      <c r="E47" s="42"/>
      <c r="F47" s="40" t="s">
        <v>18</v>
      </c>
      <c r="H47" s="17"/>
    </row>
    <row r="48" spans="1:8" x14ac:dyDescent="0.3">
      <c r="A48" s="18" t="s">
        <v>86</v>
      </c>
      <c r="B48" s="40" t="s">
        <v>18</v>
      </c>
      <c r="C48" s="42"/>
      <c r="D48" s="40" t="s">
        <v>18</v>
      </c>
      <c r="E48" s="42"/>
      <c r="F48" s="40" t="s">
        <v>18</v>
      </c>
      <c r="H48" s="17"/>
    </row>
    <row r="49" spans="1:8" x14ac:dyDescent="0.3">
      <c r="A49" s="18" t="s">
        <v>89</v>
      </c>
      <c r="B49" s="40" t="s">
        <v>18</v>
      </c>
      <c r="C49" s="42"/>
      <c r="D49" s="40" t="s">
        <v>18</v>
      </c>
      <c r="E49" s="42"/>
      <c r="F49" s="40" t="s">
        <v>18</v>
      </c>
      <c r="H49" s="17"/>
    </row>
    <row r="50" spans="1:8" x14ac:dyDescent="0.3">
      <c r="A50" s="18" t="s">
        <v>91</v>
      </c>
      <c r="B50" s="40">
        <v>67</v>
      </c>
      <c r="C50" s="42"/>
      <c r="D50" s="40">
        <v>68.8</v>
      </c>
      <c r="E50" s="42"/>
      <c r="F50" s="40">
        <v>65.2</v>
      </c>
      <c r="H50" s="17" t="s">
        <v>284</v>
      </c>
    </row>
    <row r="51" spans="1:8" x14ac:dyDescent="0.3">
      <c r="A51" s="15" t="s">
        <v>49</v>
      </c>
      <c r="B51" s="42">
        <v>82.5</v>
      </c>
      <c r="C51" s="42"/>
      <c r="D51" s="42">
        <v>83.3</v>
      </c>
      <c r="E51" s="42"/>
      <c r="F51" s="42">
        <v>81.7</v>
      </c>
      <c r="H51" s="17" t="s">
        <v>50</v>
      </c>
    </row>
    <row r="52" spans="1:8" x14ac:dyDescent="0.3">
      <c r="A52" s="15" t="s">
        <v>94</v>
      </c>
      <c r="B52" s="40" t="s">
        <v>18</v>
      </c>
      <c r="C52" s="42"/>
      <c r="D52" s="40" t="s">
        <v>18</v>
      </c>
      <c r="E52" s="42"/>
      <c r="F52" s="40" t="s">
        <v>18</v>
      </c>
      <c r="H52" s="17"/>
    </row>
    <row r="53" spans="1:8" x14ac:dyDescent="0.3">
      <c r="A53" s="15" t="s">
        <v>51</v>
      </c>
      <c r="B53" s="42">
        <v>49.3</v>
      </c>
      <c r="C53" s="42"/>
      <c r="D53" s="42">
        <v>49.6</v>
      </c>
      <c r="E53" s="42"/>
      <c r="F53" s="42">
        <v>48.9</v>
      </c>
      <c r="H53" s="17" t="s">
        <v>52</v>
      </c>
    </row>
    <row r="54" spans="1:8" x14ac:dyDescent="0.3">
      <c r="A54" s="15" t="s">
        <v>54</v>
      </c>
      <c r="B54" s="42">
        <v>75.099999999999994</v>
      </c>
      <c r="C54" s="42"/>
      <c r="D54" s="42">
        <v>75.599999999999994</v>
      </c>
      <c r="E54" s="42"/>
      <c r="F54" s="42">
        <v>74.599999999999994</v>
      </c>
      <c r="H54" s="17" t="s">
        <v>283</v>
      </c>
    </row>
    <row r="55" spans="1:8" x14ac:dyDescent="0.3">
      <c r="A55" s="18" t="s">
        <v>98</v>
      </c>
      <c r="B55" s="40" t="s">
        <v>18</v>
      </c>
      <c r="C55" s="42"/>
      <c r="D55" s="40" t="s">
        <v>18</v>
      </c>
      <c r="E55" s="42"/>
      <c r="F55" s="40" t="s">
        <v>18</v>
      </c>
      <c r="H55" s="17"/>
    </row>
    <row r="56" spans="1:8" x14ac:dyDescent="0.3">
      <c r="A56" s="18" t="s">
        <v>57</v>
      </c>
      <c r="B56" s="42">
        <v>41.6</v>
      </c>
      <c r="C56" s="42"/>
      <c r="D56" s="42">
        <v>43.4</v>
      </c>
      <c r="E56" s="42"/>
      <c r="F56" s="42">
        <v>39.799999999999997</v>
      </c>
      <c r="H56" s="17" t="s">
        <v>29</v>
      </c>
    </row>
    <row r="57" spans="1:8" x14ac:dyDescent="0.3">
      <c r="A57" s="18" t="s">
        <v>101</v>
      </c>
      <c r="B57" s="40" t="s">
        <v>18</v>
      </c>
      <c r="C57" s="42"/>
      <c r="D57" s="40" t="s">
        <v>18</v>
      </c>
      <c r="E57" s="42"/>
      <c r="F57" s="40" t="s">
        <v>18</v>
      </c>
      <c r="H57" s="17"/>
    </row>
    <row r="58" spans="1:8" x14ac:dyDescent="0.3">
      <c r="A58" s="18" t="s">
        <v>103</v>
      </c>
      <c r="B58" s="40" t="s">
        <v>18</v>
      </c>
      <c r="C58" s="42"/>
      <c r="D58" s="40" t="s">
        <v>18</v>
      </c>
      <c r="E58" s="42"/>
      <c r="F58" s="40" t="s">
        <v>18</v>
      </c>
      <c r="H58" s="17"/>
    </row>
    <row r="59" spans="1:8" x14ac:dyDescent="0.3">
      <c r="A59" s="18" t="s">
        <v>59</v>
      </c>
      <c r="B59" s="42">
        <v>59.2</v>
      </c>
      <c r="C59" s="42"/>
      <c r="D59" s="42">
        <v>62.9</v>
      </c>
      <c r="E59" s="42"/>
      <c r="F59" s="42">
        <v>55.4</v>
      </c>
      <c r="H59" s="17" t="s">
        <v>60</v>
      </c>
    </row>
    <row r="60" spans="1:8" x14ac:dyDescent="0.3">
      <c r="A60" s="15" t="s">
        <v>61</v>
      </c>
      <c r="B60" s="42">
        <v>88.8</v>
      </c>
      <c r="C60" s="42"/>
      <c r="D60" s="42">
        <v>89.6</v>
      </c>
      <c r="E60" s="42"/>
      <c r="F60" s="42">
        <v>88.1</v>
      </c>
      <c r="H60" s="17" t="s">
        <v>62</v>
      </c>
    </row>
    <row r="61" spans="1:8" x14ac:dyDescent="0.3">
      <c r="A61" s="15" t="s">
        <v>108</v>
      </c>
      <c r="B61" s="40" t="s">
        <v>18</v>
      </c>
      <c r="C61" s="42"/>
      <c r="D61" s="40" t="s">
        <v>18</v>
      </c>
      <c r="E61" s="42"/>
      <c r="F61" s="40" t="s">
        <v>18</v>
      </c>
      <c r="H61" s="17"/>
    </row>
    <row r="62" spans="1:8" x14ac:dyDescent="0.3">
      <c r="A62" s="15" t="s">
        <v>64</v>
      </c>
      <c r="B62" s="42">
        <v>72.099999999999994</v>
      </c>
      <c r="C62" s="42" t="s">
        <v>10</v>
      </c>
      <c r="D62" s="42">
        <v>73.099999999999994</v>
      </c>
      <c r="E62" s="42" t="s">
        <v>10</v>
      </c>
      <c r="F62" s="42">
        <v>71.099999999999994</v>
      </c>
      <c r="G62" s="7" t="s">
        <v>10</v>
      </c>
      <c r="H62" s="17" t="s">
        <v>40</v>
      </c>
    </row>
    <row r="63" spans="1:8" x14ac:dyDescent="0.3">
      <c r="A63" s="18" t="s">
        <v>111</v>
      </c>
      <c r="B63" s="40" t="s">
        <v>18</v>
      </c>
      <c r="C63" s="42"/>
      <c r="D63" s="40" t="s">
        <v>18</v>
      </c>
      <c r="E63" s="42"/>
      <c r="F63" s="40" t="s">
        <v>18</v>
      </c>
      <c r="H63" s="17"/>
    </row>
    <row r="64" spans="1:8" x14ac:dyDescent="0.3">
      <c r="A64" s="15" t="s">
        <v>66</v>
      </c>
      <c r="B64" s="42">
        <v>63.5</v>
      </c>
      <c r="C64" s="42"/>
      <c r="D64" s="42">
        <v>64.7</v>
      </c>
      <c r="E64" s="42"/>
      <c r="F64" s="42">
        <v>62.2</v>
      </c>
      <c r="H64" s="17" t="s">
        <v>29</v>
      </c>
    </row>
    <row r="65" spans="1:8" x14ac:dyDescent="0.3">
      <c r="A65" s="15" t="s">
        <v>114</v>
      </c>
      <c r="B65" s="40">
        <v>50.8</v>
      </c>
      <c r="C65" s="42" t="s">
        <v>13</v>
      </c>
      <c r="D65" s="40">
        <v>52.7</v>
      </c>
      <c r="E65" s="42" t="s">
        <v>13</v>
      </c>
      <c r="F65" s="40">
        <v>48.6</v>
      </c>
      <c r="G65" s="7" t="s">
        <v>13</v>
      </c>
      <c r="H65" s="17" t="s">
        <v>285</v>
      </c>
    </row>
    <row r="66" spans="1:8" x14ac:dyDescent="0.3">
      <c r="A66" s="15" t="s">
        <v>68</v>
      </c>
      <c r="B66" s="42">
        <v>82.9</v>
      </c>
      <c r="C66" s="42" t="s">
        <v>13</v>
      </c>
      <c r="D66" s="42">
        <v>84.4</v>
      </c>
      <c r="E66" s="42" t="s">
        <v>13</v>
      </c>
      <c r="F66" s="42">
        <v>81.3</v>
      </c>
      <c r="G66" s="7" t="s">
        <v>13</v>
      </c>
      <c r="H66" s="17" t="s">
        <v>286</v>
      </c>
    </row>
    <row r="67" spans="1:8" x14ac:dyDescent="0.3">
      <c r="A67" s="18" t="s">
        <v>70</v>
      </c>
      <c r="B67" s="42">
        <v>54.5</v>
      </c>
      <c r="C67" s="42"/>
      <c r="D67" s="42">
        <v>56.6</v>
      </c>
      <c r="E67" s="42"/>
      <c r="F67" s="42">
        <v>52.4</v>
      </c>
      <c r="H67" s="17" t="s">
        <v>272</v>
      </c>
    </row>
    <row r="68" spans="1:8" x14ac:dyDescent="0.3">
      <c r="A68" s="18" t="s">
        <v>119</v>
      </c>
      <c r="B68" s="40" t="s">
        <v>18</v>
      </c>
      <c r="C68" s="42"/>
      <c r="D68" s="40" t="s">
        <v>18</v>
      </c>
      <c r="E68" s="42"/>
      <c r="F68" s="40" t="s">
        <v>18</v>
      </c>
      <c r="H68" s="17"/>
    </row>
    <row r="69" spans="1:8" x14ac:dyDescent="0.3">
      <c r="A69" s="18" t="s">
        <v>121</v>
      </c>
      <c r="B69" s="40" t="s">
        <v>18</v>
      </c>
      <c r="C69" s="42"/>
      <c r="D69" s="40" t="s">
        <v>18</v>
      </c>
      <c r="E69" s="42"/>
      <c r="F69" s="40" t="s">
        <v>18</v>
      </c>
      <c r="H69" s="17"/>
    </row>
    <row r="70" spans="1:8" x14ac:dyDescent="0.3">
      <c r="A70" s="18" t="s">
        <v>123</v>
      </c>
      <c r="B70" s="40" t="s">
        <v>18</v>
      </c>
      <c r="C70" s="42"/>
      <c r="D70" s="40" t="s">
        <v>18</v>
      </c>
      <c r="E70" s="42"/>
      <c r="F70" s="40" t="s">
        <v>18</v>
      </c>
      <c r="H70" s="17"/>
    </row>
    <row r="71" spans="1:8" x14ac:dyDescent="0.3">
      <c r="A71" s="18" t="s">
        <v>72</v>
      </c>
      <c r="B71" s="42">
        <v>79.400000000000006</v>
      </c>
      <c r="C71" s="42"/>
      <c r="D71" s="42">
        <v>81.099999999999994</v>
      </c>
      <c r="E71" s="42"/>
      <c r="F71" s="42">
        <v>77.8</v>
      </c>
      <c r="H71" s="17" t="s">
        <v>276</v>
      </c>
    </row>
    <row r="72" spans="1:8" x14ac:dyDescent="0.3">
      <c r="A72" s="18" t="s">
        <v>127</v>
      </c>
      <c r="B72" s="40" t="s">
        <v>18</v>
      </c>
      <c r="C72" s="42"/>
      <c r="D72" s="40" t="s">
        <v>18</v>
      </c>
      <c r="E72" s="42"/>
      <c r="F72" s="40" t="s">
        <v>18</v>
      </c>
      <c r="H72" s="17"/>
    </row>
    <row r="73" spans="1:8" x14ac:dyDescent="0.3">
      <c r="A73" s="15" t="s">
        <v>73</v>
      </c>
      <c r="B73" s="42">
        <v>80.5</v>
      </c>
      <c r="C73" s="42"/>
      <c r="D73" s="40">
        <v>81.900000000000006</v>
      </c>
      <c r="E73" s="42"/>
      <c r="F73" s="40">
        <v>79</v>
      </c>
      <c r="H73" s="17" t="s">
        <v>273</v>
      </c>
    </row>
    <row r="74" spans="1:8" x14ac:dyDescent="0.3">
      <c r="A74" s="18" t="s">
        <v>130</v>
      </c>
      <c r="B74" s="40" t="s">
        <v>18</v>
      </c>
      <c r="C74" s="42"/>
      <c r="D74" s="40" t="s">
        <v>18</v>
      </c>
      <c r="E74" s="42"/>
      <c r="F74" s="40" t="s">
        <v>18</v>
      </c>
      <c r="H74" s="17"/>
    </row>
    <row r="75" spans="1:8" x14ac:dyDescent="0.3">
      <c r="A75" s="18" t="s">
        <v>132</v>
      </c>
      <c r="B75" s="40" t="s">
        <v>18</v>
      </c>
      <c r="C75" s="42"/>
      <c r="D75" s="40" t="s">
        <v>18</v>
      </c>
      <c r="E75" s="42"/>
      <c r="F75" s="40" t="s">
        <v>18</v>
      </c>
      <c r="H75" s="17"/>
    </row>
    <row r="76" spans="1:8" x14ac:dyDescent="0.3">
      <c r="A76" s="18" t="s">
        <v>134</v>
      </c>
      <c r="B76" s="40">
        <v>81</v>
      </c>
      <c r="C76" s="42"/>
      <c r="D76" s="40">
        <v>83.1</v>
      </c>
      <c r="E76" s="42"/>
      <c r="F76" s="40">
        <v>79</v>
      </c>
      <c r="H76" s="17" t="s">
        <v>287</v>
      </c>
    </row>
    <row r="77" spans="1:8" x14ac:dyDescent="0.3">
      <c r="A77" s="15" t="s">
        <v>74</v>
      </c>
      <c r="B77" s="42">
        <v>89.2</v>
      </c>
      <c r="C77" s="42"/>
      <c r="D77" s="42">
        <v>90</v>
      </c>
      <c r="E77" s="42"/>
      <c r="F77" s="42">
        <v>88.4</v>
      </c>
      <c r="H77" s="17" t="s">
        <v>52</v>
      </c>
    </row>
    <row r="78" spans="1:8" x14ac:dyDescent="0.3">
      <c r="A78" s="15" t="s">
        <v>76</v>
      </c>
      <c r="B78" s="42">
        <v>68.8</v>
      </c>
      <c r="C78" s="42"/>
      <c r="D78" s="42">
        <v>71</v>
      </c>
      <c r="E78" s="42"/>
      <c r="F78" s="42">
        <v>66.5</v>
      </c>
      <c r="H78" s="17" t="s">
        <v>52</v>
      </c>
    </row>
    <row r="79" spans="1:8" x14ac:dyDescent="0.3">
      <c r="A79" s="15" t="s">
        <v>138</v>
      </c>
      <c r="B79" s="40" t="s">
        <v>18</v>
      </c>
      <c r="C79" s="42"/>
      <c r="D79" s="40" t="s">
        <v>18</v>
      </c>
      <c r="E79" s="42"/>
      <c r="F79" s="40" t="s">
        <v>18</v>
      </c>
      <c r="H79" s="17"/>
    </row>
    <row r="80" spans="1:8" x14ac:dyDescent="0.3">
      <c r="A80" s="15" t="s">
        <v>78</v>
      </c>
      <c r="B80" s="42">
        <v>94</v>
      </c>
      <c r="C80" s="42"/>
      <c r="D80" s="42">
        <v>94.1</v>
      </c>
      <c r="E80" s="42"/>
      <c r="F80" s="42">
        <v>93.8</v>
      </c>
      <c r="H80" s="17" t="s">
        <v>62</v>
      </c>
    </row>
    <row r="81" spans="1:8" x14ac:dyDescent="0.3">
      <c r="A81" s="15" t="s">
        <v>143</v>
      </c>
      <c r="B81" s="40" t="s">
        <v>18</v>
      </c>
      <c r="C81" s="42"/>
      <c r="D81" s="40" t="s">
        <v>18</v>
      </c>
      <c r="E81" s="42"/>
      <c r="F81" s="40" t="s">
        <v>18</v>
      </c>
      <c r="H81" s="17"/>
    </row>
    <row r="82" spans="1:8" x14ac:dyDescent="0.3">
      <c r="A82" s="18" t="s">
        <v>145</v>
      </c>
      <c r="B82" s="40" t="s">
        <v>18</v>
      </c>
      <c r="C82" s="42"/>
      <c r="D82" s="40" t="s">
        <v>18</v>
      </c>
      <c r="E82" s="42"/>
      <c r="F82" s="40" t="s">
        <v>18</v>
      </c>
      <c r="H82" s="17"/>
    </row>
    <row r="83" spans="1:8" x14ac:dyDescent="0.3">
      <c r="A83" s="18" t="s">
        <v>147</v>
      </c>
      <c r="B83" s="40" t="s">
        <v>18</v>
      </c>
      <c r="C83" s="42"/>
      <c r="D83" s="40" t="s">
        <v>18</v>
      </c>
      <c r="E83" s="42"/>
      <c r="F83" s="40" t="s">
        <v>18</v>
      </c>
      <c r="H83" s="17"/>
    </row>
    <row r="84" spans="1:8" x14ac:dyDescent="0.3">
      <c r="A84" s="18" t="s">
        <v>79</v>
      </c>
      <c r="B84" s="42">
        <v>89.1</v>
      </c>
      <c r="C84" s="42"/>
      <c r="D84" s="42">
        <v>89.5</v>
      </c>
      <c r="E84" s="42"/>
      <c r="F84" s="42">
        <v>88.8</v>
      </c>
      <c r="H84" s="17" t="s">
        <v>55</v>
      </c>
    </row>
    <row r="85" spans="1:8" x14ac:dyDescent="0.3">
      <c r="A85" s="15" t="s">
        <v>81</v>
      </c>
      <c r="B85" s="42">
        <v>75.8</v>
      </c>
      <c r="C85" s="42"/>
      <c r="D85" s="42">
        <v>75.400000000000006</v>
      </c>
      <c r="E85" s="42"/>
      <c r="F85" s="42">
        <v>76.2</v>
      </c>
      <c r="H85" s="17" t="s">
        <v>16</v>
      </c>
    </row>
    <row r="86" spans="1:8" x14ac:dyDescent="0.3">
      <c r="A86" s="15" t="s">
        <v>82</v>
      </c>
      <c r="B86" s="42">
        <v>72.5</v>
      </c>
      <c r="C86" s="42"/>
      <c r="D86" s="42">
        <v>74.900000000000006</v>
      </c>
      <c r="E86" s="42"/>
      <c r="F86" s="42">
        <v>70.2</v>
      </c>
      <c r="H86" s="17" t="s">
        <v>142</v>
      </c>
    </row>
    <row r="87" spans="1:8" x14ac:dyDescent="0.3">
      <c r="A87" s="15" t="s">
        <v>83</v>
      </c>
      <c r="B87" s="42">
        <v>83.2</v>
      </c>
      <c r="C87" s="42"/>
      <c r="D87" s="42">
        <v>84.2</v>
      </c>
      <c r="E87" s="42"/>
      <c r="F87" s="42">
        <v>82.3</v>
      </c>
      <c r="H87" s="17" t="s">
        <v>43</v>
      </c>
    </row>
    <row r="88" spans="1:8" x14ac:dyDescent="0.3">
      <c r="A88" s="18" t="s">
        <v>154</v>
      </c>
      <c r="B88" s="40" t="s">
        <v>18</v>
      </c>
      <c r="C88" s="42"/>
      <c r="D88" s="40" t="s">
        <v>18</v>
      </c>
      <c r="E88" s="42"/>
      <c r="F88" s="40" t="s">
        <v>18</v>
      </c>
      <c r="H88" s="17"/>
    </row>
    <row r="89" spans="1:8" x14ac:dyDescent="0.3">
      <c r="A89" s="18" t="s">
        <v>156</v>
      </c>
      <c r="B89" s="42">
        <v>62.5</v>
      </c>
      <c r="C89" s="42"/>
      <c r="D89" s="42">
        <v>64.2</v>
      </c>
      <c r="E89" s="42"/>
      <c r="F89" s="42">
        <v>60.6</v>
      </c>
      <c r="H89" s="17" t="s">
        <v>29</v>
      </c>
    </row>
    <row r="90" spans="1:8" x14ac:dyDescent="0.3">
      <c r="A90" s="18" t="s">
        <v>158</v>
      </c>
      <c r="B90" s="40" t="s">
        <v>18</v>
      </c>
      <c r="C90" s="42"/>
      <c r="D90" s="40" t="s">
        <v>18</v>
      </c>
      <c r="E90" s="42"/>
      <c r="F90" s="40" t="s">
        <v>18</v>
      </c>
      <c r="H90" s="17"/>
    </row>
    <row r="91" spans="1:8" x14ac:dyDescent="0.3">
      <c r="A91" s="18" t="s">
        <v>160</v>
      </c>
      <c r="B91" s="40" t="s">
        <v>18</v>
      </c>
      <c r="C91" s="42"/>
      <c r="D91" s="40" t="s">
        <v>18</v>
      </c>
      <c r="E91" s="42"/>
      <c r="F91" s="40" t="s">
        <v>18</v>
      </c>
      <c r="H91" s="17"/>
    </row>
    <row r="92" spans="1:8" x14ac:dyDescent="0.3">
      <c r="A92" s="18" t="s">
        <v>163</v>
      </c>
      <c r="B92" s="40" t="s">
        <v>18</v>
      </c>
      <c r="C92" s="42"/>
      <c r="D92" s="40" t="s">
        <v>18</v>
      </c>
      <c r="E92" s="42"/>
      <c r="F92" s="40" t="s">
        <v>18</v>
      </c>
      <c r="H92" s="17"/>
    </row>
    <row r="93" spans="1:8" x14ac:dyDescent="0.3">
      <c r="A93" s="18" t="s">
        <v>165</v>
      </c>
      <c r="B93" s="40" t="s">
        <v>18</v>
      </c>
      <c r="C93" s="42"/>
      <c r="D93" s="40" t="s">
        <v>18</v>
      </c>
      <c r="E93" s="42"/>
      <c r="F93" s="40" t="s">
        <v>18</v>
      </c>
      <c r="H93" s="17"/>
    </row>
    <row r="94" spans="1:8" x14ac:dyDescent="0.3">
      <c r="A94" s="18" t="s">
        <v>167</v>
      </c>
      <c r="B94" s="40" t="s">
        <v>18</v>
      </c>
      <c r="C94" s="42"/>
      <c r="D94" s="40" t="s">
        <v>18</v>
      </c>
      <c r="E94" s="42"/>
      <c r="F94" s="40" t="s">
        <v>18</v>
      </c>
      <c r="H94" s="17"/>
    </row>
    <row r="95" spans="1:8" x14ac:dyDescent="0.3">
      <c r="A95" s="15" t="s">
        <v>85</v>
      </c>
      <c r="B95" s="42">
        <v>80.900000000000006</v>
      </c>
      <c r="C95" s="42"/>
      <c r="D95" s="42">
        <v>82.1</v>
      </c>
      <c r="E95" s="42"/>
      <c r="F95" s="42">
        <v>79.8</v>
      </c>
      <c r="H95" s="17" t="s">
        <v>52</v>
      </c>
    </row>
    <row r="96" spans="1:8" x14ac:dyDescent="0.3">
      <c r="A96" s="18" t="s">
        <v>170</v>
      </c>
      <c r="B96" s="40" t="s">
        <v>18</v>
      </c>
      <c r="C96" s="42"/>
      <c r="D96" s="40" t="s">
        <v>18</v>
      </c>
      <c r="E96" s="42"/>
      <c r="F96" s="40" t="s">
        <v>18</v>
      </c>
      <c r="H96" s="17"/>
    </row>
    <row r="97" spans="1:8" x14ac:dyDescent="0.3">
      <c r="A97" s="18" t="s">
        <v>173</v>
      </c>
      <c r="B97" s="40" t="s">
        <v>18</v>
      </c>
      <c r="C97" s="42"/>
      <c r="D97" s="40" t="s">
        <v>18</v>
      </c>
      <c r="E97" s="42"/>
      <c r="F97" s="40" t="s">
        <v>18</v>
      </c>
      <c r="H97" s="17"/>
    </row>
    <row r="98" spans="1:8" x14ac:dyDescent="0.3">
      <c r="A98" s="18" t="s">
        <v>175</v>
      </c>
      <c r="B98" s="40" t="s">
        <v>18</v>
      </c>
      <c r="C98" s="42"/>
      <c r="D98" s="40" t="s">
        <v>18</v>
      </c>
      <c r="E98" s="42"/>
      <c r="F98" s="40" t="s">
        <v>18</v>
      </c>
      <c r="H98" s="17"/>
    </row>
    <row r="99" spans="1:8" x14ac:dyDescent="0.3">
      <c r="A99" s="15" t="s">
        <v>87</v>
      </c>
      <c r="B99" s="42">
        <v>84.5</v>
      </c>
      <c r="C99" s="42" t="s">
        <v>10</v>
      </c>
      <c r="D99" s="42">
        <v>86.9</v>
      </c>
      <c r="E99" s="42" t="s">
        <v>10</v>
      </c>
      <c r="F99" s="42">
        <v>82</v>
      </c>
      <c r="G99" s="7" t="s">
        <v>10</v>
      </c>
      <c r="H99" s="17" t="s">
        <v>88</v>
      </c>
    </row>
    <row r="100" spans="1:8" x14ac:dyDescent="0.3">
      <c r="A100" s="15" t="s">
        <v>177</v>
      </c>
      <c r="B100" s="40" t="s">
        <v>18</v>
      </c>
      <c r="C100" s="42"/>
      <c r="D100" s="40" t="s">
        <v>18</v>
      </c>
      <c r="E100" s="42"/>
      <c r="F100" s="40" t="s">
        <v>18</v>
      </c>
      <c r="H100" s="17"/>
    </row>
    <row r="101" spans="1:8" x14ac:dyDescent="0.3">
      <c r="A101" s="15" t="s">
        <v>90</v>
      </c>
      <c r="B101" s="42">
        <v>81.599999999999994</v>
      </c>
      <c r="C101" s="42"/>
      <c r="D101" s="42">
        <v>82.7</v>
      </c>
      <c r="E101" s="42"/>
      <c r="F101" s="42">
        <v>79.599999999999994</v>
      </c>
      <c r="H101" s="17" t="s">
        <v>14</v>
      </c>
    </row>
    <row r="102" spans="1:8" x14ac:dyDescent="0.3">
      <c r="A102" s="15" t="s">
        <v>92</v>
      </c>
      <c r="B102" s="42">
        <v>52.7</v>
      </c>
      <c r="C102" s="42"/>
      <c r="D102" s="42">
        <v>55.2</v>
      </c>
      <c r="E102" s="42"/>
      <c r="F102" s="42">
        <v>49.9</v>
      </c>
      <c r="H102" s="17" t="s">
        <v>53</v>
      </c>
    </row>
    <row r="103" spans="1:8" x14ac:dyDescent="0.3">
      <c r="A103" s="15" t="s">
        <v>179</v>
      </c>
      <c r="B103" s="40" t="s">
        <v>18</v>
      </c>
      <c r="C103" s="42"/>
      <c r="D103" s="40" t="s">
        <v>18</v>
      </c>
      <c r="E103" s="42"/>
      <c r="F103" s="40" t="s">
        <v>18</v>
      </c>
      <c r="H103" s="17"/>
    </row>
    <row r="104" spans="1:8" x14ac:dyDescent="0.3">
      <c r="A104" s="15" t="s">
        <v>93</v>
      </c>
      <c r="B104" s="42">
        <v>92.1</v>
      </c>
      <c r="C104" s="42"/>
      <c r="D104" s="42">
        <v>91.8</v>
      </c>
      <c r="E104" s="42"/>
      <c r="F104" s="42">
        <v>92.4</v>
      </c>
      <c r="H104" s="17" t="s">
        <v>16</v>
      </c>
    </row>
    <row r="105" spans="1:8" x14ac:dyDescent="0.3">
      <c r="A105" s="15" t="s">
        <v>182</v>
      </c>
      <c r="B105" s="40" t="s">
        <v>18</v>
      </c>
      <c r="C105" s="42"/>
      <c r="D105" s="40" t="s">
        <v>18</v>
      </c>
      <c r="E105" s="42"/>
      <c r="F105" s="40" t="s">
        <v>18</v>
      </c>
      <c r="H105" s="17"/>
    </row>
    <row r="106" spans="1:8" x14ac:dyDescent="0.3">
      <c r="A106" s="15" t="s">
        <v>95</v>
      </c>
      <c r="B106" s="42">
        <v>74.3</v>
      </c>
      <c r="C106" s="42"/>
      <c r="D106" s="42">
        <v>75.5</v>
      </c>
      <c r="E106" s="42"/>
      <c r="F106" s="42">
        <v>73</v>
      </c>
      <c r="H106" s="17" t="s">
        <v>52</v>
      </c>
    </row>
    <row r="107" spans="1:8" x14ac:dyDescent="0.3">
      <c r="A107" s="15" t="s">
        <v>96</v>
      </c>
      <c r="B107" s="42">
        <v>69</v>
      </c>
      <c r="C107" s="42"/>
      <c r="D107" s="42">
        <v>70.3</v>
      </c>
      <c r="E107" s="42"/>
      <c r="F107" s="42">
        <v>67.7</v>
      </c>
      <c r="H107" s="17" t="s">
        <v>60</v>
      </c>
    </row>
    <row r="108" spans="1:8" x14ac:dyDescent="0.3">
      <c r="A108" s="15" t="s">
        <v>185</v>
      </c>
      <c r="B108" s="40" t="s">
        <v>18</v>
      </c>
      <c r="C108" s="42"/>
      <c r="D108" s="40" t="s">
        <v>18</v>
      </c>
      <c r="E108" s="42"/>
      <c r="F108" s="40" t="s">
        <v>18</v>
      </c>
      <c r="H108" s="17"/>
    </row>
    <row r="109" spans="1:8" x14ac:dyDescent="0.3">
      <c r="A109" s="15" t="s">
        <v>97</v>
      </c>
      <c r="B109" s="42">
        <v>56.9</v>
      </c>
      <c r="C109" s="42" t="s">
        <v>13</v>
      </c>
      <c r="D109" s="42">
        <v>59.9</v>
      </c>
      <c r="E109" s="42" t="s">
        <v>13</v>
      </c>
      <c r="F109" s="42">
        <v>53.8</v>
      </c>
      <c r="G109" s="7" t="s">
        <v>13</v>
      </c>
      <c r="H109" s="17" t="s">
        <v>263</v>
      </c>
    </row>
    <row r="110" spans="1:8" x14ac:dyDescent="0.3">
      <c r="A110" s="15" t="s">
        <v>99</v>
      </c>
      <c r="B110" s="42">
        <v>75.8</v>
      </c>
      <c r="C110" s="42"/>
      <c r="D110" s="42">
        <v>76.599999999999994</v>
      </c>
      <c r="E110" s="42"/>
      <c r="F110" s="42">
        <v>75</v>
      </c>
      <c r="H110" s="17" t="s">
        <v>52</v>
      </c>
    </row>
    <row r="111" spans="1:8" x14ac:dyDescent="0.3">
      <c r="A111" s="15" t="s">
        <v>100</v>
      </c>
      <c r="B111" s="42">
        <v>85.2</v>
      </c>
      <c r="C111" s="42"/>
      <c r="D111" s="42">
        <v>85.2</v>
      </c>
      <c r="E111" s="42"/>
      <c r="F111" s="42">
        <v>85.1</v>
      </c>
      <c r="H111" s="17" t="s">
        <v>264</v>
      </c>
    </row>
    <row r="112" spans="1:8" x14ac:dyDescent="0.3">
      <c r="A112" s="18" t="s">
        <v>188</v>
      </c>
      <c r="B112" s="40" t="s">
        <v>18</v>
      </c>
      <c r="C112" s="42"/>
      <c r="D112" s="40" t="s">
        <v>18</v>
      </c>
      <c r="E112" s="42"/>
      <c r="F112" s="40" t="s">
        <v>18</v>
      </c>
      <c r="H112" s="17"/>
    </row>
    <row r="113" spans="1:8" x14ac:dyDescent="0.3">
      <c r="A113" s="18" t="s">
        <v>189</v>
      </c>
      <c r="B113" s="40" t="s">
        <v>18</v>
      </c>
      <c r="C113" s="42"/>
      <c r="D113" s="40" t="s">
        <v>18</v>
      </c>
      <c r="E113" s="42"/>
      <c r="F113" s="40" t="s">
        <v>18</v>
      </c>
      <c r="H113" s="17"/>
    </row>
    <row r="114" spans="1:8" x14ac:dyDescent="0.3">
      <c r="A114" s="18" t="s">
        <v>190</v>
      </c>
      <c r="B114" s="40" t="s">
        <v>18</v>
      </c>
      <c r="C114" s="42"/>
      <c r="D114" s="40" t="s">
        <v>18</v>
      </c>
      <c r="E114" s="42"/>
      <c r="F114" s="40" t="s">
        <v>18</v>
      </c>
      <c r="H114" s="17"/>
    </row>
    <row r="115" spans="1:8" x14ac:dyDescent="0.3">
      <c r="A115" s="18" t="s">
        <v>191</v>
      </c>
      <c r="B115" s="40" t="s">
        <v>18</v>
      </c>
      <c r="C115" s="42"/>
      <c r="D115" s="40" t="s">
        <v>18</v>
      </c>
      <c r="E115" s="42"/>
      <c r="F115" s="40" t="s">
        <v>18</v>
      </c>
      <c r="H115" s="17"/>
    </row>
    <row r="116" spans="1:8" x14ac:dyDescent="0.3">
      <c r="A116" s="18" t="s">
        <v>102</v>
      </c>
      <c r="B116" s="42">
        <v>86</v>
      </c>
      <c r="C116" s="42"/>
      <c r="D116" s="42">
        <v>87</v>
      </c>
      <c r="E116" s="42"/>
      <c r="F116" s="42">
        <v>85</v>
      </c>
      <c r="H116" s="17" t="s">
        <v>52</v>
      </c>
    </row>
    <row r="117" spans="1:8" x14ac:dyDescent="0.3">
      <c r="A117" s="18" t="s">
        <v>104</v>
      </c>
      <c r="B117" s="42">
        <v>82.1</v>
      </c>
      <c r="C117" s="42"/>
      <c r="D117" s="42">
        <v>82.3</v>
      </c>
      <c r="E117" s="42"/>
      <c r="F117" s="42">
        <v>81.8</v>
      </c>
      <c r="H117" s="17" t="s">
        <v>142</v>
      </c>
    </row>
    <row r="118" spans="1:8" x14ac:dyDescent="0.3">
      <c r="A118" s="18" t="s">
        <v>105</v>
      </c>
      <c r="B118" s="42">
        <v>70.8</v>
      </c>
      <c r="C118" s="42" t="s">
        <v>13</v>
      </c>
      <c r="D118" s="42">
        <v>74.099999999999994</v>
      </c>
      <c r="E118" s="42" t="s">
        <v>13</v>
      </c>
      <c r="F118" s="42">
        <v>67.400000000000006</v>
      </c>
      <c r="G118" s="7" t="s">
        <v>13</v>
      </c>
      <c r="H118" s="17" t="s">
        <v>106</v>
      </c>
    </row>
    <row r="119" spans="1:8" x14ac:dyDescent="0.3">
      <c r="A119" s="18" t="s">
        <v>192</v>
      </c>
      <c r="B119" s="40" t="s">
        <v>18</v>
      </c>
      <c r="C119" s="42"/>
      <c r="D119" s="40" t="s">
        <v>18</v>
      </c>
      <c r="E119" s="42"/>
      <c r="F119" s="40" t="s">
        <v>18</v>
      </c>
      <c r="H119" s="17"/>
    </row>
    <row r="120" spans="1:8" x14ac:dyDescent="0.3">
      <c r="A120" s="18" t="s">
        <v>107</v>
      </c>
      <c r="B120" s="42">
        <v>72.7</v>
      </c>
      <c r="C120" s="42"/>
      <c r="D120" s="42">
        <v>72.8</v>
      </c>
      <c r="E120" s="42"/>
      <c r="F120" s="42">
        <v>72.5</v>
      </c>
      <c r="H120" s="17" t="s">
        <v>53</v>
      </c>
    </row>
    <row r="121" spans="1:8" x14ac:dyDescent="0.3">
      <c r="A121" s="18" t="s">
        <v>193</v>
      </c>
      <c r="B121" s="40" t="s">
        <v>18</v>
      </c>
      <c r="C121" s="42"/>
      <c r="D121" s="40" t="s">
        <v>18</v>
      </c>
      <c r="E121" s="42"/>
      <c r="F121" s="40" t="s">
        <v>18</v>
      </c>
      <c r="H121" s="17"/>
    </row>
    <row r="122" spans="1:8" x14ac:dyDescent="0.3">
      <c r="A122" s="18" t="s">
        <v>194</v>
      </c>
      <c r="B122" s="40" t="s">
        <v>18</v>
      </c>
      <c r="C122" s="42"/>
      <c r="D122" s="40" t="s">
        <v>18</v>
      </c>
      <c r="E122" s="42"/>
      <c r="F122" s="40" t="s">
        <v>18</v>
      </c>
      <c r="H122" s="17"/>
    </row>
    <row r="123" spans="1:8" x14ac:dyDescent="0.3">
      <c r="A123" s="15" t="s">
        <v>109</v>
      </c>
      <c r="B123" s="42">
        <v>80</v>
      </c>
      <c r="C123" s="42"/>
      <c r="D123" s="42">
        <v>80.099999999999994</v>
      </c>
      <c r="E123" s="42"/>
      <c r="F123" s="42">
        <v>80</v>
      </c>
      <c r="H123" s="17" t="s">
        <v>53</v>
      </c>
    </row>
    <row r="124" spans="1:8" x14ac:dyDescent="0.3">
      <c r="A124" s="18" t="s">
        <v>195</v>
      </c>
      <c r="B124" s="40" t="s">
        <v>18</v>
      </c>
      <c r="C124" s="42"/>
      <c r="D124" s="40" t="s">
        <v>18</v>
      </c>
      <c r="E124" s="42"/>
      <c r="F124" s="40" t="s">
        <v>18</v>
      </c>
      <c r="H124" s="17"/>
    </row>
    <row r="125" spans="1:8" x14ac:dyDescent="0.3">
      <c r="A125" s="18" t="s">
        <v>110</v>
      </c>
      <c r="B125" s="42">
        <v>55.5</v>
      </c>
      <c r="C125" s="42" t="s">
        <v>13</v>
      </c>
      <c r="D125" s="42">
        <v>57</v>
      </c>
      <c r="E125" s="42" t="s">
        <v>13</v>
      </c>
      <c r="F125" s="42">
        <v>53.9</v>
      </c>
      <c r="G125" s="7" t="s">
        <v>13</v>
      </c>
      <c r="H125" s="17" t="s">
        <v>288</v>
      </c>
    </row>
    <row r="126" spans="1:8" x14ac:dyDescent="0.3">
      <c r="A126" s="18" t="s">
        <v>196</v>
      </c>
      <c r="B126" s="40" t="s">
        <v>18</v>
      </c>
      <c r="C126" s="42"/>
      <c r="D126" s="40" t="s">
        <v>18</v>
      </c>
      <c r="E126" s="42"/>
      <c r="F126" s="40" t="s">
        <v>18</v>
      </c>
      <c r="H126" s="17"/>
    </row>
    <row r="127" spans="1:8" x14ac:dyDescent="0.3">
      <c r="A127" s="18" t="s">
        <v>197</v>
      </c>
      <c r="B127" s="40" t="s">
        <v>18</v>
      </c>
      <c r="C127" s="42"/>
      <c r="D127" s="40" t="s">
        <v>18</v>
      </c>
      <c r="E127" s="42"/>
      <c r="F127" s="40" t="s">
        <v>18</v>
      </c>
      <c r="H127" s="17"/>
    </row>
    <row r="128" spans="1:8" x14ac:dyDescent="0.3">
      <c r="A128" s="15" t="s">
        <v>112</v>
      </c>
      <c r="B128" s="42">
        <v>49.1</v>
      </c>
      <c r="C128" s="42"/>
      <c r="D128" s="42">
        <v>53.1</v>
      </c>
      <c r="E128" s="42"/>
      <c r="F128" s="42">
        <v>45</v>
      </c>
      <c r="H128" s="17" t="s">
        <v>52</v>
      </c>
    </row>
    <row r="129" spans="1:8" x14ac:dyDescent="0.3">
      <c r="A129" s="15" t="s">
        <v>113</v>
      </c>
      <c r="B129" s="42">
        <v>65.8</v>
      </c>
      <c r="C129" s="42"/>
      <c r="D129" s="42">
        <v>66.099999999999994</v>
      </c>
      <c r="E129" s="42"/>
      <c r="F129" s="42">
        <v>65.5</v>
      </c>
      <c r="H129" s="17" t="s">
        <v>52</v>
      </c>
    </row>
    <row r="130" spans="1:8" x14ac:dyDescent="0.3">
      <c r="A130" s="15" t="s">
        <v>198</v>
      </c>
      <c r="B130" s="40" t="s">
        <v>18</v>
      </c>
      <c r="C130" s="42"/>
      <c r="D130" s="40" t="s">
        <v>18</v>
      </c>
      <c r="E130" s="42"/>
      <c r="F130" s="40" t="s">
        <v>18</v>
      </c>
      <c r="H130" s="17"/>
    </row>
    <row r="131" spans="1:8" x14ac:dyDescent="0.3">
      <c r="A131" s="15" t="s">
        <v>199</v>
      </c>
      <c r="B131" s="40" t="s">
        <v>18</v>
      </c>
      <c r="C131" s="42"/>
      <c r="D131" s="40" t="s">
        <v>18</v>
      </c>
      <c r="E131" s="42"/>
      <c r="F131" s="40" t="s">
        <v>18</v>
      </c>
      <c r="H131" s="17"/>
    </row>
    <row r="132" spans="1:8" x14ac:dyDescent="0.3">
      <c r="A132" s="18" t="s">
        <v>200</v>
      </c>
      <c r="B132" s="40" t="s">
        <v>18</v>
      </c>
      <c r="C132" s="42"/>
      <c r="D132" s="40" t="s">
        <v>18</v>
      </c>
      <c r="E132" s="42"/>
      <c r="F132" s="40" t="s">
        <v>18</v>
      </c>
      <c r="H132" s="17"/>
    </row>
    <row r="133" spans="1:8" x14ac:dyDescent="0.3">
      <c r="A133" s="18" t="s">
        <v>115</v>
      </c>
      <c r="B133" s="42">
        <v>77.2</v>
      </c>
      <c r="C133" s="42" t="s">
        <v>13</v>
      </c>
      <c r="D133" s="42">
        <v>79.900000000000006</v>
      </c>
      <c r="E133" s="42" t="s">
        <v>13</v>
      </c>
      <c r="F133" s="42">
        <v>74.5</v>
      </c>
      <c r="G133" s="7" t="s">
        <v>13</v>
      </c>
      <c r="H133" s="17" t="s">
        <v>23</v>
      </c>
    </row>
    <row r="134" spans="1:8" x14ac:dyDescent="0.3">
      <c r="A134" s="18" t="s">
        <v>201</v>
      </c>
      <c r="B134" s="40" t="s">
        <v>18</v>
      </c>
      <c r="C134" s="42"/>
      <c r="D134" s="40" t="s">
        <v>18</v>
      </c>
      <c r="E134" s="42"/>
      <c r="F134" s="40" t="s">
        <v>18</v>
      </c>
      <c r="H134" s="17"/>
    </row>
    <row r="135" spans="1:8" x14ac:dyDescent="0.3">
      <c r="A135" s="18" t="s">
        <v>202</v>
      </c>
      <c r="B135" s="40" t="s">
        <v>18</v>
      </c>
      <c r="C135" s="42"/>
      <c r="D135" s="40" t="s">
        <v>18</v>
      </c>
      <c r="E135" s="42"/>
      <c r="F135" s="40" t="s">
        <v>18</v>
      </c>
      <c r="H135" s="17"/>
    </row>
    <row r="136" spans="1:8" x14ac:dyDescent="0.3">
      <c r="A136" s="18" t="s">
        <v>116</v>
      </c>
      <c r="B136" s="42">
        <v>82</v>
      </c>
      <c r="C136" s="42"/>
      <c r="D136" s="42">
        <v>83</v>
      </c>
      <c r="E136" s="42"/>
      <c r="F136" s="42">
        <v>80.900000000000006</v>
      </c>
      <c r="H136" s="17" t="s">
        <v>29</v>
      </c>
    </row>
    <row r="137" spans="1:8" x14ac:dyDescent="0.3">
      <c r="A137" s="18" t="s">
        <v>266</v>
      </c>
      <c r="B137" s="40" t="s">
        <v>18</v>
      </c>
      <c r="C137" s="42"/>
      <c r="D137" s="40" t="s">
        <v>18</v>
      </c>
      <c r="E137" s="42"/>
      <c r="F137" s="40" t="s">
        <v>18</v>
      </c>
      <c r="H137" s="17"/>
    </row>
    <row r="138" spans="1:8" x14ac:dyDescent="0.3">
      <c r="A138" s="18" t="s">
        <v>203</v>
      </c>
      <c r="B138" s="40" t="s">
        <v>18</v>
      </c>
      <c r="C138" s="42"/>
      <c r="D138" s="40" t="s">
        <v>18</v>
      </c>
      <c r="E138" s="42"/>
      <c r="F138" s="40" t="s">
        <v>18</v>
      </c>
      <c r="H138" s="17"/>
    </row>
    <row r="139" spans="1:8" x14ac:dyDescent="0.3">
      <c r="A139" s="18" t="s">
        <v>204</v>
      </c>
      <c r="B139" s="40" t="s">
        <v>18</v>
      </c>
      <c r="C139" s="42"/>
      <c r="D139" s="40" t="s">
        <v>18</v>
      </c>
      <c r="E139" s="42"/>
      <c r="F139" s="40" t="s">
        <v>18</v>
      </c>
      <c r="H139" s="17"/>
    </row>
    <row r="140" spans="1:8" x14ac:dyDescent="0.3">
      <c r="A140" s="15" t="s">
        <v>117</v>
      </c>
      <c r="B140" s="42">
        <v>81.599999999999994</v>
      </c>
      <c r="C140" s="42" t="s">
        <v>10</v>
      </c>
      <c r="D140" s="42">
        <v>82</v>
      </c>
      <c r="E140" s="42" t="s">
        <v>10</v>
      </c>
      <c r="F140" s="42">
        <v>81.3</v>
      </c>
      <c r="G140" s="7" t="s">
        <v>10</v>
      </c>
      <c r="H140" s="17" t="s">
        <v>118</v>
      </c>
    </row>
    <row r="141" spans="1:8" x14ac:dyDescent="0.3">
      <c r="A141" s="15" t="s">
        <v>120</v>
      </c>
      <c r="B141" s="42">
        <v>90.4</v>
      </c>
      <c r="C141" s="42" t="s">
        <v>13</v>
      </c>
      <c r="D141" s="42">
        <v>90.4</v>
      </c>
      <c r="E141" s="42" t="s">
        <v>13</v>
      </c>
      <c r="F141" s="42">
        <v>90.4</v>
      </c>
      <c r="G141" s="7" t="s">
        <v>13</v>
      </c>
      <c r="H141" s="17" t="s">
        <v>273</v>
      </c>
    </row>
    <row r="142" spans="1:8" x14ac:dyDescent="0.3">
      <c r="A142" s="18" t="s">
        <v>205</v>
      </c>
      <c r="B142" s="40" t="s">
        <v>18</v>
      </c>
      <c r="C142" s="42"/>
      <c r="D142" s="40" t="s">
        <v>18</v>
      </c>
      <c r="E142" s="42"/>
      <c r="F142" s="40" t="s">
        <v>18</v>
      </c>
      <c r="H142" s="17"/>
    </row>
    <row r="143" spans="1:8" x14ac:dyDescent="0.3">
      <c r="A143" s="18" t="s">
        <v>122</v>
      </c>
      <c r="B143" s="42">
        <v>73.099999999999994</v>
      </c>
      <c r="C143" s="42"/>
      <c r="D143" s="42">
        <v>75.599999999999994</v>
      </c>
      <c r="E143" s="42"/>
      <c r="F143" s="42">
        <v>69.5</v>
      </c>
      <c r="H143" s="17" t="s">
        <v>16</v>
      </c>
    </row>
    <row r="144" spans="1:8" x14ac:dyDescent="0.3">
      <c r="A144" s="18" t="s">
        <v>206</v>
      </c>
      <c r="B144" s="40" t="s">
        <v>18</v>
      </c>
      <c r="C144" s="42"/>
      <c r="D144" s="40" t="s">
        <v>18</v>
      </c>
      <c r="E144" s="42"/>
      <c r="F144" s="40" t="s">
        <v>18</v>
      </c>
      <c r="H144" s="17"/>
    </row>
    <row r="145" spans="1:8" x14ac:dyDescent="0.3">
      <c r="A145" s="18" t="s">
        <v>207</v>
      </c>
      <c r="B145" s="40" t="s">
        <v>18</v>
      </c>
      <c r="C145" s="42"/>
      <c r="D145" s="40" t="s">
        <v>18</v>
      </c>
      <c r="E145" s="42"/>
      <c r="F145" s="40" t="s">
        <v>18</v>
      </c>
      <c r="H145" s="17"/>
    </row>
    <row r="146" spans="1:8" x14ac:dyDescent="0.3">
      <c r="A146" s="18" t="s">
        <v>208</v>
      </c>
      <c r="B146" s="40" t="s">
        <v>18</v>
      </c>
      <c r="C146" s="42"/>
      <c r="D146" s="40" t="s">
        <v>18</v>
      </c>
      <c r="E146" s="42"/>
      <c r="F146" s="40" t="s">
        <v>18</v>
      </c>
      <c r="H146" s="17"/>
    </row>
    <row r="147" spans="1:8" x14ac:dyDescent="0.3">
      <c r="A147" s="18" t="s">
        <v>209</v>
      </c>
      <c r="B147" s="40" t="s">
        <v>18</v>
      </c>
      <c r="C147" s="42"/>
      <c r="D147" s="40" t="s">
        <v>18</v>
      </c>
      <c r="E147" s="42"/>
      <c r="F147" s="40" t="s">
        <v>18</v>
      </c>
      <c r="H147" s="17"/>
    </row>
    <row r="148" spans="1:8" x14ac:dyDescent="0.3">
      <c r="A148" s="18" t="s">
        <v>124</v>
      </c>
      <c r="B148" s="42">
        <v>44.9</v>
      </c>
      <c r="C148" s="42" t="s">
        <v>275</v>
      </c>
      <c r="D148" s="42">
        <v>46.8</v>
      </c>
      <c r="E148" s="42" t="s">
        <v>275</v>
      </c>
      <c r="F148" s="42">
        <v>42.8</v>
      </c>
      <c r="G148" s="7" t="s">
        <v>275</v>
      </c>
      <c r="H148" s="17" t="s">
        <v>125</v>
      </c>
    </row>
    <row r="149" spans="1:8" x14ac:dyDescent="0.3">
      <c r="A149" s="18" t="s">
        <v>210</v>
      </c>
      <c r="B149" s="40" t="s">
        <v>18</v>
      </c>
      <c r="C149" s="42"/>
      <c r="D149" s="40" t="s">
        <v>18</v>
      </c>
      <c r="E149" s="42"/>
      <c r="F149" s="40" t="s">
        <v>18</v>
      </c>
      <c r="H149" s="17"/>
    </row>
    <row r="150" spans="1:8" x14ac:dyDescent="0.3">
      <c r="A150" s="18" t="s">
        <v>126</v>
      </c>
      <c r="B150" s="42">
        <v>52.1</v>
      </c>
      <c r="C150" s="42"/>
      <c r="D150" s="42">
        <v>54.8</v>
      </c>
      <c r="E150" s="42"/>
      <c r="F150" s="42">
        <v>49.3</v>
      </c>
      <c r="H150" s="17" t="s">
        <v>55</v>
      </c>
    </row>
    <row r="151" spans="1:8" x14ac:dyDescent="0.3">
      <c r="A151" s="18" t="s">
        <v>211</v>
      </c>
      <c r="B151" s="40" t="s">
        <v>18</v>
      </c>
      <c r="C151" s="42"/>
      <c r="D151" s="40" t="s">
        <v>18</v>
      </c>
      <c r="E151" s="42"/>
      <c r="F151" s="40" t="s">
        <v>18</v>
      </c>
      <c r="H151" s="17"/>
    </row>
    <row r="152" spans="1:8" x14ac:dyDescent="0.3">
      <c r="A152" s="18" t="s">
        <v>212</v>
      </c>
      <c r="B152" s="40">
        <v>58.8</v>
      </c>
      <c r="C152" s="42"/>
      <c r="D152" s="40">
        <v>61.1</v>
      </c>
      <c r="E152" s="42"/>
      <c r="F152" s="40">
        <v>56.4</v>
      </c>
      <c r="H152" s="17" t="s">
        <v>289</v>
      </c>
    </row>
    <row r="153" spans="1:8" x14ac:dyDescent="0.3">
      <c r="A153" s="18" t="s">
        <v>213</v>
      </c>
      <c r="B153" s="40" t="s">
        <v>18</v>
      </c>
      <c r="C153" s="42"/>
      <c r="D153" s="40" t="s">
        <v>18</v>
      </c>
      <c r="E153" s="42"/>
      <c r="F153" s="40" t="s">
        <v>18</v>
      </c>
      <c r="H153" s="17"/>
    </row>
    <row r="154" spans="1:8" x14ac:dyDescent="0.3">
      <c r="A154" s="18" t="s">
        <v>214</v>
      </c>
      <c r="B154" s="40" t="s">
        <v>18</v>
      </c>
      <c r="C154" s="42"/>
      <c r="D154" s="40" t="s">
        <v>18</v>
      </c>
      <c r="E154" s="42"/>
      <c r="F154" s="40" t="s">
        <v>18</v>
      </c>
      <c r="H154" s="17"/>
    </row>
    <row r="155" spans="1:8" x14ac:dyDescent="0.3">
      <c r="A155" s="18" t="s">
        <v>128</v>
      </c>
      <c r="B155" s="42">
        <v>49.9</v>
      </c>
      <c r="C155" s="42" t="s">
        <v>10</v>
      </c>
      <c r="D155" s="42">
        <v>53.1</v>
      </c>
      <c r="E155" s="42" t="s">
        <v>10</v>
      </c>
      <c r="F155" s="42">
        <v>46.3</v>
      </c>
      <c r="G155" s="7" t="s">
        <v>10</v>
      </c>
      <c r="H155" s="17" t="s">
        <v>31</v>
      </c>
    </row>
    <row r="156" spans="1:8" x14ac:dyDescent="0.3">
      <c r="A156" s="18" t="s">
        <v>215</v>
      </c>
      <c r="B156" s="40" t="s">
        <v>18</v>
      </c>
      <c r="C156" s="42"/>
      <c r="D156" s="40" t="s">
        <v>18</v>
      </c>
      <c r="E156" s="42"/>
      <c r="F156" s="40" t="s">
        <v>18</v>
      </c>
      <c r="H156" s="17"/>
    </row>
    <row r="157" spans="1:8" x14ac:dyDescent="0.3">
      <c r="A157" s="15" t="s">
        <v>129</v>
      </c>
      <c r="B157" s="42">
        <v>75.599999999999994</v>
      </c>
      <c r="C157" s="42" t="s">
        <v>10</v>
      </c>
      <c r="D157" s="42">
        <v>77.400000000000006</v>
      </c>
      <c r="E157" s="42" t="s">
        <v>10</v>
      </c>
      <c r="F157" s="42">
        <v>73.8</v>
      </c>
      <c r="G157" s="7" t="s">
        <v>10</v>
      </c>
      <c r="H157" s="17" t="s">
        <v>31</v>
      </c>
    </row>
    <row r="158" spans="1:8" x14ac:dyDescent="0.3">
      <c r="A158" s="18" t="s">
        <v>216</v>
      </c>
      <c r="B158" s="40" t="s">
        <v>18</v>
      </c>
      <c r="C158" s="42"/>
      <c r="D158" s="40" t="s">
        <v>18</v>
      </c>
      <c r="E158" s="42"/>
      <c r="F158" s="40" t="s">
        <v>18</v>
      </c>
      <c r="H158" s="17"/>
    </row>
    <row r="159" spans="1:8" x14ac:dyDescent="0.3">
      <c r="A159" s="18" t="s">
        <v>217</v>
      </c>
      <c r="B159" s="40" t="s">
        <v>18</v>
      </c>
      <c r="C159" s="42"/>
      <c r="D159" s="40" t="s">
        <v>18</v>
      </c>
      <c r="E159" s="42"/>
      <c r="F159" s="40" t="s">
        <v>18</v>
      </c>
      <c r="H159" s="17"/>
    </row>
    <row r="160" spans="1:8" x14ac:dyDescent="0.3">
      <c r="A160" s="18" t="s">
        <v>218</v>
      </c>
      <c r="B160" s="40" t="s">
        <v>18</v>
      </c>
      <c r="C160" s="42"/>
      <c r="D160" s="40" t="s">
        <v>18</v>
      </c>
      <c r="E160" s="42"/>
      <c r="F160" s="40" t="s">
        <v>18</v>
      </c>
      <c r="H160" s="17"/>
    </row>
    <row r="161" spans="1:8" x14ac:dyDescent="0.3">
      <c r="A161" s="18" t="s">
        <v>219</v>
      </c>
      <c r="B161" s="40" t="s">
        <v>18</v>
      </c>
      <c r="C161" s="42"/>
      <c r="D161" s="40" t="s">
        <v>18</v>
      </c>
      <c r="E161" s="42"/>
      <c r="F161" s="40" t="s">
        <v>18</v>
      </c>
      <c r="H161" s="17"/>
    </row>
    <row r="162" spans="1:8" x14ac:dyDescent="0.3">
      <c r="A162" s="15" t="s">
        <v>131</v>
      </c>
      <c r="B162" s="42">
        <v>67.5</v>
      </c>
      <c r="C162" s="42" t="s">
        <v>10</v>
      </c>
      <c r="D162" s="42">
        <v>70.900000000000006</v>
      </c>
      <c r="E162" s="42" t="s">
        <v>10</v>
      </c>
      <c r="F162" s="42">
        <v>63.8</v>
      </c>
      <c r="G162" s="7" t="s">
        <v>10</v>
      </c>
      <c r="H162" s="17" t="s">
        <v>31</v>
      </c>
    </row>
    <row r="163" spans="1:8" x14ac:dyDescent="0.3">
      <c r="A163" s="18" t="s">
        <v>220</v>
      </c>
      <c r="B163" s="40" t="s">
        <v>18</v>
      </c>
      <c r="C163" s="42"/>
      <c r="D163" s="40" t="s">
        <v>18</v>
      </c>
      <c r="E163" s="42"/>
      <c r="F163" s="40" t="s">
        <v>18</v>
      </c>
      <c r="H163" s="17"/>
    </row>
    <row r="164" spans="1:8" x14ac:dyDescent="0.3">
      <c r="A164" s="18" t="s">
        <v>133</v>
      </c>
      <c r="B164" s="42">
        <v>90.8</v>
      </c>
      <c r="C164" s="42"/>
      <c r="D164" s="42">
        <v>92.2</v>
      </c>
      <c r="E164" s="42"/>
      <c r="F164" s="42">
        <v>89.3</v>
      </c>
      <c r="H164" s="17" t="s">
        <v>142</v>
      </c>
    </row>
    <row r="165" spans="1:8" x14ac:dyDescent="0.3">
      <c r="A165" s="18" t="s">
        <v>221</v>
      </c>
      <c r="B165" s="40" t="s">
        <v>18</v>
      </c>
      <c r="C165" s="42"/>
      <c r="D165" s="40" t="s">
        <v>18</v>
      </c>
      <c r="E165" s="42"/>
      <c r="F165" s="40" t="s">
        <v>18</v>
      </c>
      <c r="H165" s="17"/>
    </row>
    <row r="166" spans="1:8" x14ac:dyDescent="0.3">
      <c r="A166" s="18" t="s">
        <v>135</v>
      </c>
      <c r="B166" s="42">
        <v>83.5</v>
      </c>
      <c r="C166" s="42"/>
      <c r="D166" s="42">
        <v>84.4</v>
      </c>
      <c r="E166" s="42"/>
      <c r="F166" s="42">
        <v>82.4</v>
      </c>
      <c r="H166" s="17" t="s">
        <v>29</v>
      </c>
    </row>
    <row r="167" spans="1:8" x14ac:dyDescent="0.3">
      <c r="A167" s="18" t="s">
        <v>222</v>
      </c>
      <c r="B167" s="40" t="s">
        <v>18</v>
      </c>
      <c r="C167" s="42"/>
      <c r="D167" s="40" t="s">
        <v>18</v>
      </c>
      <c r="E167" s="42"/>
      <c r="F167" s="40" t="s">
        <v>18</v>
      </c>
      <c r="H167" s="17"/>
    </row>
    <row r="168" spans="1:8" x14ac:dyDescent="0.3">
      <c r="A168" s="18" t="s">
        <v>223</v>
      </c>
      <c r="B168" s="40" t="s">
        <v>18</v>
      </c>
      <c r="C168" s="42"/>
      <c r="D168" s="40" t="s">
        <v>18</v>
      </c>
      <c r="E168" s="42"/>
      <c r="F168" s="40" t="s">
        <v>18</v>
      </c>
      <c r="H168" s="17"/>
    </row>
    <row r="169" spans="1:8" x14ac:dyDescent="0.3">
      <c r="A169" s="15" t="s">
        <v>136</v>
      </c>
      <c r="B169" s="42">
        <v>44.5</v>
      </c>
      <c r="C169" s="42"/>
      <c r="D169" s="42">
        <v>46.3</v>
      </c>
      <c r="E169" s="42"/>
      <c r="F169" s="42">
        <v>42.5</v>
      </c>
      <c r="H169" s="17" t="s">
        <v>29</v>
      </c>
    </row>
    <row r="170" spans="1:8" x14ac:dyDescent="0.3">
      <c r="A170" s="18" t="s">
        <v>224</v>
      </c>
      <c r="B170" s="40" t="s">
        <v>18</v>
      </c>
      <c r="C170" s="42"/>
      <c r="D170" s="40" t="s">
        <v>18</v>
      </c>
      <c r="E170" s="42"/>
      <c r="F170" s="40" t="s">
        <v>18</v>
      </c>
      <c r="H170" s="17"/>
    </row>
    <row r="171" spans="1:8" x14ac:dyDescent="0.3">
      <c r="A171" s="15" t="s">
        <v>137</v>
      </c>
      <c r="B171" s="42">
        <v>86.5</v>
      </c>
      <c r="C171" s="42"/>
      <c r="D171" s="42">
        <v>87</v>
      </c>
      <c r="E171" s="42"/>
      <c r="F171" s="42">
        <v>86</v>
      </c>
      <c r="H171" s="17" t="s">
        <v>60</v>
      </c>
    </row>
    <row r="172" spans="1:8" x14ac:dyDescent="0.3">
      <c r="A172" s="18" t="s">
        <v>225</v>
      </c>
      <c r="B172" s="40" t="s">
        <v>18</v>
      </c>
      <c r="C172" s="42"/>
      <c r="D172" s="40" t="s">
        <v>18</v>
      </c>
      <c r="E172" s="42"/>
      <c r="F172" s="40" t="s">
        <v>18</v>
      </c>
      <c r="H172" s="17"/>
    </row>
    <row r="173" spans="1:8" x14ac:dyDescent="0.3">
      <c r="A173" s="18" t="s">
        <v>226</v>
      </c>
      <c r="B173" s="40" t="s">
        <v>18</v>
      </c>
      <c r="C173" s="42"/>
      <c r="D173" s="40" t="s">
        <v>18</v>
      </c>
      <c r="E173" s="42"/>
      <c r="F173" s="40" t="s">
        <v>18</v>
      </c>
      <c r="H173" s="17"/>
    </row>
    <row r="174" spans="1:8" x14ac:dyDescent="0.3">
      <c r="A174" s="18" t="s">
        <v>227</v>
      </c>
      <c r="B174" s="40" t="s">
        <v>18</v>
      </c>
      <c r="C174" s="42"/>
      <c r="D174" s="40" t="s">
        <v>18</v>
      </c>
      <c r="E174" s="42"/>
      <c r="F174" s="40" t="s">
        <v>18</v>
      </c>
      <c r="H174" s="17"/>
    </row>
    <row r="175" spans="1:8" x14ac:dyDescent="0.3">
      <c r="A175" s="15" t="s">
        <v>139</v>
      </c>
      <c r="B175" s="42">
        <v>85.5</v>
      </c>
      <c r="C175" s="42" t="s">
        <v>13</v>
      </c>
      <c r="D175" s="42">
        <v>86.2</v>
      </c>
      <c r="E175" s="42" t="s">
        <v>13</v>
      </c>
      <c r="F175" s="42">
        <v>84.7</v>
      </c>
      <c r="G175" s="7" t="s">
        <v>13</v>
      </c>
      <c r="H175" s="17" t="s">
        <v>140</v>
      </c>
    </row>
    <row r="176" spans="1:8" x14ac:dyDescent="0.3">
      <c r="A176" s="18" t="s">
        <v>228</v>
      </c>
      <c r="B176" s="40" t="s">
        <v>18</v>
      </c>
      <c r="C176" s="42"/>
      <c r="D176" s="40" t="s">
        <v>18</v>
      </c>
      <c r="E176" s="42"/>
      <c r="F176" s="40" t="s">
        <v>18</v>
      </c>
      <c r="H176" s="17"/>
    </row>
    <row r="177" spans="1:8" x14ac:dyDescent="0.3">
      <c r="A177" s="18" t="s">
        <v>229</v>
      </c>
      <c r="B177" s="40" t="s">
        <v>18</v>
      </c>
      <c r="C177" s="42"/>
      <c r="D177" s="40" t="s">
        <v>18</v>
      </c>
      <c r="E177" s="42"/>
      <c r="F177" s="40" t="s">
        <v>18</v>
      </c>
      <c r="H177" s="17"/>
    </row>
    <row r="178" spans="1:8" x14ac:dyDescent="0.3">
      <c r="A178" s="18" t="s">
        <v>230</v>
      </c>
      <c r="B178" s="40" t="s">
        <v>18</v>
      </c>
      <c r="C178" s="42"/>
      <c r="D178" s="40" t="s">
        <v>18</v>
      </c>
      <c r="E178" s="42"/>
      <c r="F178" s="40" t="s">
        <v>18</v>
      </c>
      <c r="H178" s="17"/>
    </row>
    <row r="179" spans="1:8" x14ac:dyDescent="0.3">
      <c r="A179" s="18" t="s">
        <v>231</v>
      </c>
      <c r="B179" s="40" t="s">
        <v>18</v>
      </c>
      <c r="C179" s="42"/>
      <c r="D179" s="40" t="s">
        <v>18</v>
      </c>
      <c r="E179" s="42"/>
      <c r="F179" s="40" t="s">
        <v>18</v>
      </c>
      <c r="H179" s="17"/>
    </row>
    <row r="180" spans="1:8" x14ac:dyDescent="0.3">
      <c r="A180" s="18" t="s">
        <v>232</v>
      </c>
      <c r="B180" s="40">
        <v>50.8</v>
      </c>
      <c r="C180" s="42"/>
      <c r="D180" s="40">
        <v>53.4</v>
      </c>
      <c r="E180" s="42"/>
      <c r="F180" s="40">
        <v>48.2</v>
      </c>
      <c r="H180" s="17" t="s">
        <v>290</v>
      </c>
    </row>
    <row r="181" spans="1:8" x14ac:dyDescent="0.3">
      <c r="A181" s="15" t="s">
        <v>141</v>
      </c>
      <c r="B181" s="42">
        <v>90.1</v>
      </c>
      <c r="C181" s="42"/>
      <c r="D181" s="42">
        <v>92.3</v>
      </c>
      <c r="E181" s="42"/>
      <c r="F181" s="42">
        <v>87.9</v>
      </c>
      <c r="H181" s="17" t="s">
        <v>142</v>
      </c>
    </row>
    <row r="182" spans="1:8" x14ac:dyDescent="0.3">
      <c r="A182" s="15" t="s">
        <v>144</v>
      </c>
      <c r="B182" s="42">
        <v>63.9</v>
      </c>
      <c r="C182" s="42" t="s">
        <v>275</v>
      </c>
      <c r="D182" s="42">
        <v>64.5</v>
      </c>
      <c r="E182" s="42" t="s">
        <v>275</v>
      </c>
      <c r="F182" s="42">
        <v>63.4</v>
      </c>
      <c r="G182" s="7" t="s">
        <v>275</v>
      </c>
      <c r="H182" s="17" t="s">
        <v>45</v>
      </c>
    </row>
    <row r="183" spans="1:8" x14ac:dyDescent="0.3">
      <c r="A183" s="15" t="s">
        <v>146</v>
      </c>
      <c r="B183" s="42">
        <v>87.3</v>
      </c>
      <c r="C183" s="42"/>
      <c r="D183" s="42">
        <v>88.7</v>
      </c>
      <c r="E183" s="42"/>
      <c r="F183" s="42">
        <v>85.8</v>
      </c>
      <c r="H183" s="17" t="s">
        <v>52</v>
      </c>
    </row>
    <row r="184" spans="1:8" x14ac:dyDescent="0.3">
      <c r="A184" s="18" t="s">
        <v>233</v>
      </c>
      <c r="B184" s="40" t="s">
        <v>18</v>
      </c>
      <c r="C184" s="42"/>
      <c r="D184" s="40" t="s">
        <v>18</v>
      </c>
      <c r="E184" s="42"/>
      <c r="F184" s="40" t="s">
        <v>18</v>
      </c>
      <c r="H184" s="17"/>
    </row>
    <row r="185" spans="1:8" x14ac:dyDescent="0.3">
      <c r="A185" s="18" t="s">
        <v>234</v>
      </c>
      <c r="B185" s="40" t="s">
        <v>18</v>
      </c>
      <c r="C185" s="42"/>
      <c r="D185" s="40" t="s">
        <v>18</v>
      </c>
      <c r="E185" s="42"/>
      <c r="F185" s="40" t="s">
        <v>18</v>
      </c>
      <c r="H185" s="17"/>
    </row>
    <row r="186" spans="1:8" x14ac:dyDescent="0.3">
      <c r="A186" s="15" t="s">
        <v>148</v>
      </c>
      <c r="B186" s="42">
        <v>88.5</v>
      </c>
      <c r="C186" s="42" t="s">
        <v>10</v>
      </c>
      <c r="D186" s="42">
        <v>89.5</v>
      </c>
      <c r="E186" s="42" t="s">
        <v>10</v>
      </c>
      <c r="F186" s="42">
        <v>87.5</v>
      </c>
      <c r="G186" s="7" t="s">
        <v>10</v>
      </c>
      <c r="H186" s="17" t="s">
        <v>40</v>
      </c>
    </row>
    <row r="187" spans="1:8" x14ac:dyDescent="0.3">
      <c r="A187" s="15" t="s">
        <v>149</v>
      </c>
      <c r="B187" s="42">
        <v>69</v>
      </c>
      <c r="C187" s="42"/>
      <c r="D187" s="42">
        <v>70.3</v>
      </c>
      <c r="E187" s="42"/>
      <c r="F187" s="42">
        <v>67.599999999999994</v>
      </c>
      <c r="H187" s="17" t="s">
        <v>150</v>
      </c>
    </row>
    <row r="188" spans="1:8" x14ac:dyDescent="0.3">
      <c r="A188" s="15" t="s">
        <v>151</v>
      </c>
      <c r="B188" s="42">
        <v>53.8</v>
      </c>
      <c r="C188" s="42"/>
      <c r="D188" s="42">
        <v>56</v>
      </c>
      <c r="E188" s="42"/>
      <c r="F188" s="42">
        <v>51.3</v>
      </c>
      <c r="H188" s="17" t="s">
        <v>284</v>
      </c>
    </row>
    <row r="189" spans="1:8" ht="15.65" customHeight="1" x14ac:dyDescent="0.3">
      <c r="A189" s="18" t="s">
        <v>235</v>
      </c>
      <c r="B189" s="40" t="s">
        <v>18</v>
      </c>
      <c r="C189" s="42"/>
      <c r="D189" s="40" t="s">
        <v>18</v>
      </c>
      <c r="E189" s="42"/>
      <c r="F189" s="40" t="s">
        <v>18</v>
      </c>
      <c r="H189" s="17"/>
    </row>
    <row r="190" spans="1:8" ht="16.149999999999999" customHeight="1" x14ac:dyDescent="0.3">
      <c r="A190" s="15" t="s">
        <v>152</v>
      </c>
      <c r="B190" s="42">
        <v>91.8</v>
      </c>
      <c r="C190" s="42"/>
      <c r="D190" s="42">
        <v>92.3</v>
      </c>
      <c r="E190" s="42"/>
      <c r="F190" s="42">
        <v>91.3</v>
      </c>
      <c r="H190" s="17" t="s">
        <v>60</v>
      </c>
    </row>
    <row r="191" spans="1:8" ht="16.149999999999999" customHeight="1" x14ac:dyDescent="0.3">
      <c r="A191" s="15" t="s">
        <v>236</v>
      </c>
      <c r="B191" s="40" t="s">
        <v>18</v>
      </c>
      <c r="C191" s="42"/>
      <c r="D191" s="40" t="s">
        <v>18</v>
      </c>
      <c r="E191" s="42"/>
      <c r="F191" s="40" t="s">
        <v>18</v>
      </c>
      <c r="H191" s="17"/>
    </row>
    <row r="192" spans="1:8" ht="16.149999999999999" customHeight="1" x14ac:dyDescent="0.3">
      <c r="A192" s="15" t="s">
        <v>153</v>
      </c>
      <c r="B192" s="42">
        <v>86.6</v>
      </c>
      <c r="C192" s="42"/>
      <c r="D192" s="42">
        <v>88.7</v>
      </c>
      <c r="E192" s="42"/>
      <c r="F192" s="42">
        <v>84.4</v>
      </c>
      <c r="H192" s="17" t="s">
        <v>29</v>
      </c>
    </row>
    <row r="193" spans="1:8" ht="15.65" customHeight="1" x14ac:dyDescent="0.3">
      <c r="A193" s="15" t="s">
        <v>155</v>
      </c>
      <c r="B193" s="42">
        <v>67.2</v>
      </c>
      <c r="C193" s="42" t="s">
        <v>13</v>
      </c>
      <c r="D193" s="42">
        <v>69.5</v>
      </c>
      <c r="E193" s="42" t="s">
        <v>13</v>
      </c>
      <c r="F193" s="42">
        <v>65</v>
      </c>
      <c r="G193" s="7" t="s">
        <v>13</v>
      </c>
      <c r="H193" s="17" t="s">
        <v>284</v>
      </c>
    </row>
    <row r="194" spans="1:8" ht="14.5" customHeight="1" x14ac:dyDescent="0.3">
      <c r="A194" s="15" t="s">
        <v>157</v>
      </c>
      <c r="B194" s="42">
        <v>88.1</v>
      </c>
      <c r="C194" s="42"/>
      <c r="D194" s="42">
        <v>89</v>
      </c>
      <c r="E194" s="42"/>
      <c r="F194" s="42">
        <v>87.1</v>
      </c>
      <c r="H194" s="17" t="s">
        <v>52</v>
      </c>
    </row>
    <row r="195" spans="1:8" ht="14.5" customHeight="1" x14ac:dyDescent="0.3">
      <c r="A195" s="18" t="s">
        <v>267</v>
      </c>
      <c r="B195" s="40">
        <v>55.6</v>
      </c>
      <c r="C195" s="42"/>
      <c r="D195" s="40">
        <v>56.9</v>
      </c>
      <c r="E195" s="42"/>
      <c r="F195" s="40">
        <v>54.1</v>
      </c>
      <c r="H195" s="17" t="s">
        <v>291</v>
      </c>
    </row>
    <row r="196" spans="1:8" ht="14.5" customHeight="1" x14ac:dyDescent="0.3">
      <c r="A196" s="18" t="s">
        <v>159</v>
      </c>
      <c r="B196" s="42">
        <v>68.599999999999994</v>
      </c>
      <c r="C196" s="42"/>
      <c r="D196" s="42">
        <v>69.7</v>
      </c>
      <c r="E196" s="42"/>
      <c r="F196" s="42">
        <v>67.400000000000006</v>
      </c>
      <c r="H196" s="17" t="s">
        <v>29</v>
      </c>
    </row>
    <row r="197" spans="1:8" ht="14.5" customHeight="1" x14ac:dyDescent="0.3">
      <c r="A197" s="18" t="s">
        <v>237</v>
      </c>
      <c r="B197" s="42">
        <v>79.099999999999994</v>
      </c>
      <c r="C197" s="42"/>
      <c r="D197" s="42">
        <v>80.599999999999994</v>
      </c>
      <c r="E197" s="42"/>
      <c r="F197" s="42">
        <v>77.7</v>
      </c>
      <c r="H197" s="17" t="s">
        <v>142</v>
      </c>
    </row>
    <row r="198" spans="1:8" ht="14.5" customHeight="1" x14ac:dyDescent="0.3">
      <c r="A198" s="18" t="s">
        <v>238</v>
      </c>
      <c r="B198" s="42">
        <v>79.7</v>
      </c>
      <c r="C198" s="42"/>
      <c r="D198" s="42">
        <v>81.2</v>
      </c>
      <c r="E198" s="42"/>
      <c r="F198" s="42">
        <v>77.900000000000006</v>
      </c>
      <c r="H198" s="17" t="s">
        <v>142</v>
      </c>
    </row>
    <row r="199" spans="1:8" ht="14.5" customHeight="1" x14ac:dyDescent="0.3">
      <c r="A199" s="18" t="s">
        <v>161</v>
      </c>
      <c r="B199" s="42">
        <v>84.9</v>
      </c>
      <c r="C199" s="42"/>
      <c r="D199" s="42">
        <v>85.2</v>
      </c>
      <c r="E199" s="42"/>
      <c r="F199" s="42">
        <v>84.6</v>
      </c>
      <c r="H199" s="17" t="s">
        <v>162</v>
      </c>
    </row>
    <row r="200" spans="1:8" ht="14.5" customHeight="1" x14ac:dyDescent="0.3">
      <c r="A200" s="15" t="s">
        <v>164</v>
      </c>
      <c r="B200" s="42">
        <v>61.2</v>
      </c>
      <c r="C200" s="42" t="s">
        <v>10</v>
      </c>
      <c r="D200" s="42">
        <v>67.599999999999994</v>
      </c>
      <c r="E200" s="42" t="s">
        <v>10</v>
      </c>
      <c r="F200" s="42">
        <v>54.9</v>
      </c>
      <c r="G200" s="7" t="s">
        <v>10</v>
      </c>
      <c r="H200" s="17" t="s">
        <v>31</v>
      </c>
    </row>
    <row r="201" spans="1:8" ht="14.5" customHeight="1" x14ac:dyDescent="0.3">
      <c r="A201" s="18" t="s">
        <v>239</v>
      </c>
      <c r="B201" s="40" t="s">
        <v>18</v>
      </c>
      <c r="C201" s="42"/>
      <c r="D201" s="40" t="s">
        <v>18</v>
      </c>
      <c r="E201" s="42"/>
      <c r="F201" s="40" t="s">
        <v>18</v>
      </c>
      <c r="H201" s="17"/>
    </row>
    <row r="202" spans="1:8" ht="14.5" customHeight="1" x14ac:dyDescent="0.3">
      <c r="A202" s="18" t="s">
        <v>240</v>
      </c>
      <c r="B202" s="40" t="s">
        <v>18</v>
      </c>
      <c r="C202" s="42"/>
      <c r="D202" s="40" t="s">
        <v>18</v>
      </c>
      <c r="E202" s="42"/>
      <c r="F202" s="40" t="s">
        <v>18</v>
      </c>
      <c r="H202" s="17"/>
    </row>
    <row r="203" spans="1:8" ht="14.5" customHeight="1" x14ac:dyDescent="0.3">
      <c r="A203" s="18" t="s">
        <v>241</v>
      </c>
      <c r="B203" s="40" t="s">
        <v>18</v>
      </c>
      <c r="C203" s="42"/>
      <c r="D203" s="40" t="s">
        <v>18</v>
      </c>
      <c r="E203" s="42"/>
      <c r="F203" s="40" t="s">
        <v>18</v>
      </c>
      <c r="H203" s="17"/>
    </row>
    <row r="204" spans="1:8" ht="14.5" customHeight="1" x14ac:dyDescent="0.3">
      <c r="A204" s="18" t="s">
        <v>242</v>
      </c>
      <c r="B204" s="40" t="s">
        <v>18</v>
      </c>
      <c r="C204" s="42"/>
      <c r="D204" s="40" t="s">
        <v>18</v>
      </c>
      <c r="E204" s="42"/>
      <c r="F204" s="40" t="s">
        <v>18</v>
      </c>
      <c r="H204" s="17"/>
    </row>
    <row r="205" spans="1:8" ht="14.5" customHeight="1" x14ac:dyDescent="0.3">
      <c r="A205" s="18" t="s">
        <v>166</v>
      </c>
      <c r="B205" s="42">
        <v>54.6</v>
      </c>
      <c r="C205" s="42" t="s">
        <v>10</v>
      </c>
      <c r="D205" s="42">
        <v>58.4</v>
      </c>
      <c r="E205" s="42" t="s">
        <v>10</v>
      </c>
      <c r="F205" s="42">
        <v>51.2</v>
      </c>
      <c r="G205" s="7" t="s">
        <v>10</v>
      </c>
      <c r="H205" s="17" t="s">
        <v>125</v>
      </c>
    </row>
    <row r="206" spans="1:8" ht="14.5" customHeight="1" x14ac:dyDescent="0.3">
      <c r="A206" s="18" t="s">
        <v>243</v>
      </c>
      <c r="B206" s="40">
        <v>62.2</v>
      </c>
      <c r="C206" s="42"/>
      <c r="D206" s="40">
        <v>63.9</v>
      </c>
      <c r="E206" s="42"/>
      <c r="F206" s="40">
        <v>60.4</v>
      </c>
      <c r="H206" s="17" t="s">
        <v>276</v>
      </c>
    </row>
    <row r="207" spans="1:8" ht="14.5" customHeight="1" x14ac:dyDescent="0.3">
      <c r="A207" s="15" t="s">
        <v>168</v>
      </c>
      <c r="B207" s="42">
        <v>83.5</v>
      </c>
      <c r="C207" s="42" t="s">
        <v>10</v>
      </c>
      <c r="D207" s="42">
        <v>83.3</v>
      </c>
      <c r="E207" s="42" t="s">
        <v>10</v>
      </c>
      <c r="F207" s="42">
        <v>83.6</v>
      </c>
      <c r="G207" s="7" t="s">
        <v>10</v>
      </c>
      <c r="H207" s="17" t="s">
        <v>172</v>
      </c>
    </row>
    <row r="208" spans="1:8" ht="14.5" customHeight="1" x14ac:dyDescent="0.3">
      <c r="A208" s="18" t="s">
        <v>244</v>
      </c>
      <c r="B208" s="40" t="s">
        <v>18</v>
      </c>
      <c r="C208" s="42"/>
      <c r="D208" s="40" t="s">
        <v>18</v>
      </c>
      <c r="E208" s="42"/>
      <c r="F208" s="40" t="s">
        <v>18</v>
      </c>
      <c r="H208" s="17"/>
    </row>
    <row r="209" spans="1:8" ht="14.5" customHeight="1" x14ac:dyDescent="0.3">
      <c r="A209" s="15" t="s">
        <v>169</v>
      </c>
      <c r="B209" s="42">
        <v>72.400000000000006</v>
      </c>
      <c r="C209" s="42"/>
      <c r="D209" s="42">
        <v>74.400000000000006</v>
      </c>
      <c r="E209" s="42"/>
      <c r="F209" s="42">
        <v>70.3</v>
      </c>
      <c r="H209" s="17" t="s">
        <v>277</v>
      </c>
    </row>
    <row r="210" spans="1:8" ht="14.5" customHeight="1" x14ac:dyDescent="0.3">
      <c r="A210" s="15" t="s">
        <v>171</v>
      </c>
      <c r="B210" s="42">
        <v>85.5</v>
      </c>
      <c r="C210" s="42" t="s">
        <v>13</v>
      </c>
      <c r="D210" s="42">
        <v>85.8</v>
      </c>
      <c r="E210" s="42" t="s">
        <v>13</v>
      </c>
      <c r="F210" s="42">
        <v>85.3</v>
      </c>
      <c r="G210" s="7" t="s">
        <v>13</v>
      </c>
      <c r="H210" s="17" t="s">
        <v>282</v>
      </c>
    </row>
    <row r="211" spans="1:8" ht="14.5" customHeight="1" x14ac:dyDescent="0.3">
      <c r="A211" s="18" t="s">
        <v>245</v>
      </c>
      <c r="B211" s="40" t="s">
        <v>18</v>
      </c>
      <c r="C211" s="42"/>
      <c r="D211" s="40" t="s">
        <v>18</v>
      </c>
      <c r="E211" s="42"/>
      <c r="F211" s="40" t="s">
        <v>18</v>
      </c>
      <c r="H211" s="17"/>
    </row>
    <row r="212" spans="1:8" ht="14.5" customHeight="1" x14ac:dyDescent="0.3">
      <c r="A212" s="18" t="s">
        <v>174</v>
      </c>
      <c r="B212" s="42">
        <v>64.099999999999994</v>
      </c>
      <c r="C212" s="42"/>
      <c r="D212" s="42">
        <v>65.099999999999994</v>
      </c>
      <c r="E212" s="42"/>
      <c r="F212" s="42">
        <v>63.1</v>
      </c>
      <c r="H212" s="17" t="s">
        <v>29</v>
      </c>
    </row>
    <row r="213" spans="1:8" ht="14.5" customHeight="1" x14ac:dyDescent="0.3">
      <c r="A213" s="15"/>
    </row>
    <row r="214" spans="1:8" x14ac:dyDescent="0.3">
      <c r="A214" s="1" t="s">
        <v>246</v>
      </c>
      <c r="B214" s="19"/>
      <c r="C214" s="19"/>
      <c r="D214" s="19"/>
      <c r="E214" s="19"/>
      <c r="F214" s="19"/>
      <c r="G214" s="19"/>
      <c r="H214" s="20"/>
    </row>
    <row r="215" spans="1:8" x14ac:dyDescent="0.3">
      <c r="A215" s="2" t="s">
        <v>181</v>
      </c>
      <c r="B215" s="40" t="s">
        <v>18</v>
      </c>
      <c r="C215" s="40"/>
      <c r="D215" s="40" t="s">
        <v>18</v>
      </c>
      <c r="E215" s="40"/>
      <c r="F215" s="40" t="s">
        <v>18</v>
      </c>
      <c r="H215" s="38"/>
    </row>
    <row r="216" spans="1:8" x14ac:dyDescent="0.3">
      <c r="A216" s="3" t="s">
        <v>184</v>
      </c>
      <c r="B216" s="40" t="s">
        <v>18</v>
      </c>
      <c r="C216" s="40"/>
      <c r="D216" s="40" t="s">
        <v>18</v>
      </c>
      <c r="E216" s="40"/>
      <c r="F216" s="40" t="s">
        <v>18</v>
      </c>
      <c r="H216" s="38"/>
    </row>
    <row r="217" spans="1:8" x14ac:dyDescent="0.3">
      <c r="A217" s="4" t="s">
        <v>261</v>
      </c>
      <c r="B217" s="40">
        <v>59.322000000000003</v>
      </c>
      <c r="C217" s="40"/>
      <c r="D217" s="40">
        <v>60.929000000000002</v>
      </c>
      <c r="E217" s="40"/>
      <c r="F217" s="40">
        <v>57.588000000000001</v>
      </c>
      <c r="H217" s="38" t="s">
        <v>278</v>
      </c>
    </row>
    <row r="218" spans="1:8" x14ac:dyDescent="0.3">
      <c r="A218" s="2" t="s">
        <v>262</v>
      </c>
      <c r="B218" s="40" t="s">
        <v>18</v>
      </c>
      <c r="C218" s="40"/>
      <c r="D218" s="40" t="s">
        <v>18</v>
      </c>
      <c r="E218" s="40"/>
      <c r="F218" s="40" t="s">
        <v>18</v>
      </c>
      <c r="H218" s="38"/>
    </row>
    <row r="219" spans="1:8" x14ac:dyDescent="0.3">
      <c r="A219" s="2" t="s">
        <v>183</v>
      </c>
      <c r="B219" s="40" t="s">
        <v>18</v>
      </c>
      <c r="C219" s="40"/>
      <c r="D219" s="40" t="s">
        <v>18</v>
      </c>
      <c r="E219" s="40"/>
      <c r="F219" s="40" t="s">
        <v>18</v>
      </c>
      <c r="H219" s="38"/>
    </row>
    <row r="220" spans="1:8" x14ac:dyDescent="0.3">
      <c r="A220" s="2" t="s">
        <v>178</v>
      </c>
      <c r="B220" s="40">
        <v>82.963999999999999</v>
      </c>
      <c r="C220" s="40"/>
      <c r="D220" s="40">
        <v>84.141999999999996</v>
      </c>
      <c r="E220" s="40"/>
      <c r="F220" s="40">
        <v>81.716999999999999</v>
      </c>
      <c r="H220" s="38" t="s">
        <v>278</v>
      </c>
    </row>
    <row r="221" spans="1:8" x14ac:dyDescent="0.3">
      <c r="A221" s="2" t="s">
        <v>186</v>
      </c>
      <c r="B221" s="40" t="s">
        <v>18</v>
      </c>
      <c r="C221" s="40"/>
      <c r="D221" s="40" t="s">
        <v>18</v>
      </c>
      <c r="E221" s="40"/>
      <c r="F221" s="40" t="s">
        <v>18</v>
      </c>
      <c r="H221" s="38"/>
    </row>
    <row r="222" spans="1:8" x14ac:dyDescent="0.3">
      <c r="A222" s="2" t="s">
        <v>180</v>
      </c>
      <c r="B222" s="40" t="s">
        <v>18</v>
      </c>
      <c r="C222" s="40"/>
      <c r="D222" s="40" t="s">
        <v>18</v>
      </c>
      <c r="E222" s="40"/>
      <c r="F222" s="40" t="s">
        <v>18</v>
      </c>
      <c r="H222" s="38"/>
    </row>
    <row r="223" spans="1:8" x14ac:dyDescent="0.3">
      <c r="A223" s="3" t="s">
        <v>176</v>
      </c>
      <c r="B223" s="40">
        <v>86.363</v>
      </c>
      <c r="C223" s="40"/>
      <c r="D223" s="40">
        <v>86.733999999999995</v>
      </c>
      <c r="E223" s="40"/>
      <c r="F223" s="40">
        <v>86.003</v>
      </c>
      <c r="H223" s="38" t="s">
        <v>278</v>
      </c>
    </row>
    <row r="224" spans="1:8" x14ac:dyDescent="0.3">
      <c r="A224" s="4" t="s">
        <v>259</v>
      </c>
      <c r="B224" s="40" t="s">
        <v>18</v>
      </c>
      <c r="C224" s="40"/>
      <c r="D224" s="40" t="s">
        <v>18</v>
      </c>
      <c r="E224" s="40"/>
      <c r="F224" s="40" t="s">
        <v>18</v>
      </c>
      <c r="H224" s="38"/>
    </row>
    <row r="225" spans="1:10" x14ac:dyDescent="0.3">
      <c r="A225" s="2" t="s">
        <v>260</v>
      </c>
      <c r="B225" s="40">
        <v>87.34</v>
      </c>
      <c r="C225" s="40"/>
      <c r="D225" s="40">
        <v>87.64</v>
      </c>
      <c r="E225" s="40"/>
      <c r="F225" s="40">
        <v>87.052999999999997</v>
      </c>
      <c r="H225" s="38" t="s">
        <v>278</v>
      </c>
    </row>
    <row r="226" spans="1:10" x14ac:dyDescent="0.3">
      <c r="A226" s="2" t="s">
        <v>187</v>
      </c>
      <c r="B226" s="40">
        <v>84.953999999999994</v>
      </c>
      <c r="C226" s="40"/>
      <c r="D226" s="40">
        <v>85.594999999999999</v>
      </c>
      <c r="E226" s="40"/>
      <c r="F226" s="40">
        <v>84.343000000000004</v>
      </c>
      <c r="H226" s="38" t="s">
        <v>278</v>
      </c>
    </row>
    <row r="227" spans="1:10" x14ac:dyDescent="0.3">
      <c r="A227" s="5" t="s">
        <v>247</v>
      </c>
      <c r="B227" s="41" t="s">
        <v>18</v>
      </c>
      <c r="C227" s="41"/>
      <c r="D227" s="41" t="s">
        <v>18</v>
      </c>
      <c r="E227" s="41"/>
      <c r="F227" s="41" t="s">
        <v>18</v>
      </c>
      <c r="G227" s="8"/>
      <c r="H227" s="39"/>
    </row>
    <row r="228" spans="1:10" ht="15" customHeight="1" x14ac:dyDescent="0.3">
      <c r="A228" s="25"/>
      <c r="B228" s="26"/>
      <c r="C228" s="26"/>
      <c r="D228" s="26"/>
      <c r="E228" s="26"/>
      <c r="F228" s="26"/>
      <c r="G228" s="26"/>
    </row>
    <row r="229" spans="1:10" ht="15.65" customHeight="1" x14ac:dyDescent="0.3">
      <c r="A229" s="27" t="s">
        <v>248</v>
      </c>
      <c r="B229" s="28" t="s">
        <v>249</v>
      </c>
      <c r="C229" s="28"/>
    </row>
    <row r="230" spans="1:10" ht="15.65" customHeight="1" x14ac:dyDescent="0.3">
      <c r="A230" s="27"/>
      <c r="B230" s="28" t="s">
        <v>250</v>
      </c>
      <c r="C230" s="28"/>
    </row>
    <row r="231" spans="1:10" ht="13.15" customHeight="1" x14ac:dyDescent="0.3">
      <c r="A231" s="18"/>
      <c r="B231" s="18" t="s">
        <v>251</v>
      </c>
      <c r="C231" s="18"/>
    </row>
    <row r="232" spans="1:10" ht="127.5" customHeight="1" x14ac:dyDescent="0.3">
      <c r="A232" s="18"/>
      <c r="B232" s="44" t="s">
        <v>265</v>
      </c>
      <c r="C232" s="44"/>
      <c r="D232" s="44"/>
      <c r="E232" s="44"/>
      <c r="F232" s="44"/>
      <c r="G232" s="44"/>
      <c r="H232" s="44"/>
      <c r="I232" s="44"/>
      <c r="J232" s="36"/>
    </row>
    <row r="233" spans="1:10" ht="21" customHeight="1" x14ac:dyDescent="0.3">
      <c r="A233" s="18"/>
      <c r="B233" s="29" t="s">
        <v>252</v>
      </c>
      <c r="C233" s="18"/>
    </row>
    <row r="234" spans="1:10" ht="15.65" customHeight="1" x14ac:dyDescent="0.3"/>
    <row r="235" spans="1:10" ht="14.5" customHeight="1" x14ac:dyDescent="0.3">
      <c r="A235" s="11" t="s">
        <v>253</v>
      </c>
      <c r="B235" s="7" t="s">
        <v>254</v>
      </c>
    </row>
    <row r="236" spans="1:10" ht="14.5" customHeight="1" x14ac:dyDescent="0.3"/>
    <row r="237" spans="1:10" ht="16.149999999999999" customHeight="1" x14ac:dyDescent="0.3">
      <c r="A237" s="11" t="s">
        <v>255</v>
      </c>
      <c r="B237" s="7" t="s">
        <v>294</v>
      </c>
    </row>
    <row r="238" spans="1:10" ht="16.149999999999999" customHeight="1" x14ac:dyDescent="0.3"/>
    <row r="239" spans="1:10" ht="15.65" customHeight="1" x14ac:dyDescent="0.3">
      <c r="A239" s="30" t="s">
        <v>256</v>
      </c>
      <c r="B239" s="34"/>
      <c r="C239" s="34"/>
    </row>
    <row r="240" spans="1:10" ht="15" customHeight="1" x14ac:dyDescent="0.3">
      <c r="A240" s="6" t="s">
        <v>257</v>
      </c>
      <c r="B240" s="31" t="s">
        <v>258</v>
      </c>
      <c r="C240" s="31"/>
    </row>
    <row r="241" spans="1:8" ht="19.899999999999999" customHeight="1" x14ac:dyDescent="0.3"/>
    <row r="242" spans="1:8" ht="19.899999999999999" customHeight="1" x14ac:dyDescent="0.3">
      <c r="A242" s="37">
        <v>1</v>
      </c>
      <c r="B242" s="37">
        <v>2</v>
      </c>
      <c r="C242" s="37">
        <v>3</v>
      </c>
      <c r="D242" s="37">
        <v>4</v>
      </c>
      <c r="E242" s="37">
        <v>5</v>
      </c>
      <c r="F242" s="37">
        <v>6</v>
      </c>
      <c r="G242" s="37">
        <v>7</v>
      </c>
      <c r="H242" s="37">
        <v>8</v>
      </c>
    </row>
    <row r="243" spans="1:8" ht="19.899999999999999" customHeight="1" x14ac:dyDescent="0.3"/>
    <row r="244" spans="1:8" ht="19.899999999999999" customHeight="1" x14ac:dyDescent="0.3"/>
    <row r="245" spans="1:8" ht="19.899999999999999" customHeight="1" x14ac:dyDescent="0.3"/>
    <row r="246" spans="1:8" ht="19.899999999999999" customHeight="1" x14ac:dyDescent="0.3"/>
    <row r="247" spans="1:8" ht="19.899999999999999" customHeight="1" x14ac:dyDescent="0.3"/>
    <row r="248" spans="1:8" ht="19.899999999999999" customHeight="1" x14ac:dyDescent="0.3"/>
    <row r="249" spans="1:8" ht="19.899999999999999" customHeight="1" x14ac:dyDescent="0.3"/>
    <row r="250" spans="1:8" ht="19.899999999999999" customHeight="1" x14ac:dyDescent="0.3"/>
  </sheetData>
  <autoFilter ref="A10:I227" xr:uid="{F8C7A388-D3FC-4069-9949-690A50290235}"/>
  <mergeCells count="9">
    <mergeCell ref="B232:I232"/>
    <mergeCell ref="B1:F1"/>
    <mergeCell ref="B2:F2"/>
    <mergeCell ref="B7:G7"/>
    <mergeCell ref="B8:C9"/>
    <mergeCell ref="D8:G8"/>
    <mergeCell ref="H8:H9"/>
    <mergeCell ref="D9:E9"/>
    <mergeCell ref="F9:G9"/>
  </mergeCells>
  <hyperlinks>
    <hyperlink ref="B240" r:id="rId1" xr:uid="{E6B7D9C7-FCF3-4E7F-856F-D50065C74075}"/>
  </hyperlinks>
  <pageMargins left="0.7" right="0.7" top="0.75" bottom="0.75" header="0.3" footer="0.3"/>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169F-94A4-4D7D-A322-4ED51FDC2C54}">
  <dimension ref="A1:P250"/>
  <sheetViews>
    <sheetView workbookViewId="0">
      <pane xSplit="1" ySplit="10" topLeftCell="B11" activePane="bottomRight" state="frozen"/>
      <selection pane="topRight" activeCell="B1" sqref="B1"/>
      <selection pane="bottomLeft" activeCell="A11" sqref="A11"/>
      <selection pane="bottomRight" activeCell="J227" sqref="J227"/>
    </sheetView>
  </sheetViews>
  <sheetFormatPr defaultColWidth="8.81640625" defaultRowHeight="14" x14ac:dyDescent="0.3"/>
  <cols>
    <col min="1" max="1" width="31.81640625" style="7" customWidth="1"/>
    <col min="2" max="2" width="12.26953125" style="7" customWidth="1"/>
    <col min="3" max="3" width="2.81640625" style="7" customWidth="1"/>
    <col min="4" max="4" width="8.81640625" style="7"/>
    <col min="5" max="5" width="3.26953125" style="7" customWidth="1"/>
    <col min="6" max="6" width="8.81640625" style="7"/>
    <col min="7" max="7" width="2.81640625" style="7" customWidth="1"/>
    <col min="8" max="8" width="20.81640625" style="7" customWidth="1"/>
    <col min="9" max="9" width="42.54296875" style="7" customWidth="1"/>
    <col min="10" max="16384" width="8.81640625" style="7"/>
  </cols>
  <sheetData>
    <row r="1" spans="1:16" ht="18" x14ac:dyDescent="0.3">
      <c r="A1" s="6"/>
      <c r="B1" s="45" t="s">
        <v>0</v>
      </c>
      <c r="C1" s="45"/>
      <c r="D1" s="45"/>
      <c r="E1" s="45"/>
      <c r="F1" s="45"/>
      <c r="G1" s="32"/>
    </row>
    <row r="2" spans="1:16" x14ac:dyDescent="0.3">
      <c r="B2" s="46" t="s">
        <v>1</v>
      </c>
      <c r="C2" s="46"/>
      <c r="D2" s="46"/>
      <c r="E2" s="46"/>
      <c r="F2" s="46"/>
      <c r="G2" s="33"/>
    </row>
    <row r="3" spans="1:16" x14ac:dyDescent="0.3">
      <c r="B3" s="33"/>
      <c r="C3" s="33"/>
      <c r="D3" s="33"/>
      <c r="E3" s="33"/>
      <c r="F3" s="33"/>
      <c r="G3" s="33"/>
    </row>
    <row r="4" spans="1:16" ht="18" x14ac:dyDescent="0.4">
      <c r="A4" s="35" t="s">
        <v>2</v>
      </c>
      <c r="B4" s="33"/>
      <c r="C4" s="33"/>
      <c r="D4" s="33"/>
      <c r="E4" s="33"/>
      <c r="F4" s="33"/>
      <c r="G4" s="33"/>
    </row>
    <row r="5" spans="1:16" x14ac:dyDescent="0.3">
      <c r="B5" s="33"/>
      <c r="C5" s="33"/>
      <c r="D5" s="33"/>
      <c r="E5" s="33"/>
      <c r="F5" s="33"/>
      <c r="G5" s="33"/>
    </row>
    <row r="6" spans="1:16" x14ac:dyDescent="0.3">
      <c r="A6" s="6" t="s">
        <v>279</v>
      </c>
    </row>
    <row r="7" spans="1:16" ht="31.9" customHeight="1" x14ac:dyDescent="0.3">
      <c r="B7" s="47" t="s">
        <v>280</v>
      </c>
      <c r="C7" s="48"/>
      <c r="D7" s="48"/>
      <c r="E7" s="48"/>
      <c r="F7" s="48"/>
      <c r="G7" s="49"/>
      <c r="H7" s="8"/>
      <c r="J7" s="47" t="s">
        <v>280</v>
      </c>
      <c r="K7" s="48"/>
      <c r="L7" s="48"/>
      <c r="M7" s="48"/>
      <c r="N7" s="48"/>
      <c r="O7" s="49"/>
      <c r="P7" s="8"/>
    </row>
    <row r="8" spans="1:16" ht="32.25" customHeight="1" x14ac:dyDescent="0.3">
      <c r="A8" s="9" t="s">
        <v>3</v>
      </c>
      <c r="B8" s="50" t="s">
        <v>4</v>
      </c>
      <c r="C8" s="51"/>
      <c r="D8" s="54" t="s">
        <v>5</v>
      </c>
      <c r="E8" s="55"/>
      <c r="F8" s="55"/>
      <c r="G8" s="56"/>
      <c r="H8" s="57" t="s">
        <v>6</v>
      </c>
      <c r="J8" s="50" t="s">
        <v>4</v>
      </c>
      <c r="K8" s="51"/>
      <c r="L8" s="54" t="s">
        <v>5</v>
      </c>
      <c r="M8" s="55"/>
      <c r="N8" s="55"/>
      <c r="O8" s="56"/>
      <c r="P8" s="57" t="s">
        <v>6</v>
      </c>
    </row>
    <row r="9" spans="1:16" x14ac:dyDescent="0.3">
      <c r="A9" s="10"/>
      <c r="B9" s="52"/>
      <c r="C9" s="53"/>
      <c r="D9" s="59" t="s">
        <v>7</v>
      </c>
      <c r="E9" s="60"/>
      <c r="F9" s="60" t="s">
        <v>8</v>
      </c>
      <c r="G9" s="61"/>
      <c r="H9" s="58"/>
      <c r="I9" s="11"/>
      <c r="J9" s="52"/>
      <c r="K9" s="53"/>
      <c r="L9" s="59" t="s">
        <v>7</v>
      </c>
      <c r="M9" s="60"/>
      <c r="N9" s="60" t="s">
        <v>8</v>
      </c>
      <c r="O9" s="61"/>
      <c r="P9" s="58"/>
    </row>
    <row r="10" spans="1:16" x14ac:dyDescent="0.3">
      <c r="A10" s="9"/>
      <c r="B10" s="12"/>
      <c r="C10" s="12"/>
      <c r="D10" s="13"/>
      <c r="E10" s="13"/>
      <c r="F10" s="13"/>
      <c r="G10" s="13"/>
      <c r="H10" s="14"/>
      <c r="I10" s="11"/>
    </row>
    <row r="11" spans="1:16" x14ac:dyDescent="0.3">
      <c r="A11" s="15" t="s">
        <v>9</v>
      </c>
      <c r="B11" s="16">
        <v>74.400000000000006</v>
      </c>
      <c r="C11" s="7" t="s">
        <v>10</v>
      </c>
      <c r="D11" s="16">
        <v>74.8</v>
      </c>
      <c r="E11" s="7" t="s">
        <v>10</v>
      </c>
      <c r="F11" s="16">
        <v>74.099999999999994</v>
      </c>
      <c r="G11" s="7" t="s">
        <v>10</v>
      </c>
      <c r="H11" s="17" t="s">
        <v>11</v>
      </c>
      <c r="J11" s="40">
        <f>IFERROR(VLOOKUP($A11,'Violent discipline'!$A$11:$H$227,'Violent discipline'!B$242,FALSE)-B11,"")</f>
        <v>13.199999999999989</v>
      </c>
      <c r="K11" s="40" t="b">
        <f>IFERROR(VLOOKUP($A11,'Violent discipline'!$A$11:$H$227,'Violent discipline'!C$242,FALSE)=C11,"")</f>
        <v>0</v>
      </c>
      <c r="L11" s="40">
        <f>IFERROR(VLOOKUP($A11,'Violent discipline'!$A$11:$H$227,'Violent discipline'!D$242,FALSE)-D11,"")</f>
        <v>13.100000000000009</v>
      </c>
      <c r="M11" s="40" t="b">
        <f>IFERROR(VLOOKUP($A11,'Violent discipline'!$A$11:$H$227,'Violent discipline'!E$242,FALSE)=E11,"")</f>
        <v>0</v>
      </c>
      <c r="N11" s="40">
        <f>IFERROR(VLOOKUP($A11,'Violent discipline'!$A$11:$H$227,'Violent discipline'!F$242,FALSE)-F11,"")</f>
        <v>13.100000000000009</v>
      </c>
      <c r="O11" s="40" t="b">
        <f>IFERROR(VLOOKUP($A11,'Violent discipline'!$A$11:$H$227,'Violent discipline'!G$242,FALSE)=G11,"")</f>
        <v>0</v>
      </c>
      <c r="P11" s="43" t="str">
        <f>IFERROR(VLOOKUP($A11,'Violent discipline'!$A$11:$H$227,'Violent discipline'!H$242,FALSE),"")</f>
        <v>MICS 2022-23</v>
      </c>
    </row>
    <row r="12" spans="1:16" x14ac:dyDescent="0.3">
      <c r="A12" s="15" t="s">
        <v>12</v>
      </c>
      <c r="B12" s="16">
        <v>47.5</v>
      </c>
      <c r="C12" s="7" t="s">
        <v>13</v>
      </c>
      <c r="D12" s="16">
        <v>49.4</v>
      </c>
      <c r="E12" s="7" t="s">
        <v>13</v>
      </c>
      <c r="F12" s="16">
        <v>45.4</v>
      </c>
      <c r="G12" s="7" t="s">
        <v>13</v>
      </c>
      <c r="H12" s="17" t="s">
        <v>14</v>
      </c>
      <c r="J12" s="40">
        <f>IFERROR(VLOOKUP($A12,'Violent discipline'!$A$11:$H$227,'Violent discipline'!B$242,FALSE)-B12,"")</f>
        <v>0</v>
      </c>
      <c r="K12" s="40" t="b">
        <f>IFERROR(VLOOKUP($A12,'Violent discipline'!$A$11:$H$227,'Violent discipline'!C$242,FALSE)=C12,"")</f>
        <v>1</v>
      </c>
      <c r="L12" s="40">
        <f>IFERROR(VLOOKUP($A12,'Violent discipline'!$A$11:$H$227,'Violent discipline'!D$242,FALSE)-D12,"")</f>
        <v>0</v>
      </c>
      <c r="M12" s="40" t="b">
        <f>IFERROR(VLOOKUP($A12,'Violent discipline'!$A$11:$H$227,'Violent discipline'!E$242,FALSE)=E12,"")</f>
        <v>1</v>
      </c>
      <c r="N12" s="40">
        <f>IFERROR(VLOOKUP($A12,'Violent discipline'!$A$11:$H$227,'Violent discipline'!F$242,FALSE)-F12,"")</f>
        <v>0</v>
      </c>
      <c r="O12" s="40" t="b">
        <f>IFERROR(VLOOKUP($A12,'Violent discipline'!$A$11:$H$227,'Violent discipline'!G$242,FALSE)=G12,"")</f>
        <v>1</v>
      </c>
      <c r="P12" s="43" t="str">
        <f>IFERROR(VLOOKUP($A12,'Violent discipline'!$A$11:$H$227,'Violent discipline'!H$242,FALSE),"")</f>
        <v>DHS 2017-18</v>
      </c>
    </row>
    <row r="13" spans="1:16" x14ac:dyDescent="0.3">
      <c r="A13" s="15" t="s">
        <v>15</v>
      </c>
      <c r="B13" s="16">
        <v>84.1</v>
      </c>
      <c r="D13" s="16">
        <v>85.1</v>
      </c>
      <c r="F13" s="16">
        <v>83</v>
      </c>
      <c r="H13" s="17" t="s">
        <v>16</v>
      </c>
      <c r="J13" s="40">
        <f>IFERROR(VLOOKUP($A13,'Violent discipline'!$A$11:$H$227,'Violent discipline'!B$242,FALSE)-B13,"")</f>
        <v>0</v>
      </c>
      <c r="K13" s="40" t="b">
        <f>IFERROR(VLOOKUP($A13,'Violent discipline'!$A$11:$H$227,'Violent discipline'!C$242,FALSE)=C13,"")</f>
        <v>1</v>
      </c>
      <c r="L13" s="40">
        <f>IFERROR(VLOOKUP($A13,'Violent discipline'!$A$11:$H$227,'Violent discipline'!D$242,FALSE)-D13,"")</f>
        <v>0</v>
      </c>
      <c r="M13" s="40" t="b">
        <f>IFERROR(VLOOKUP($A13,'Violent discipline'!$A$11:$H$227,'Violent discipline'!E$242,FALSE)=E13,"")</f>
        <v>1</v>
      </c>
      <c r="N13" s="40">
        <f>IFERROR(VLOOKUP($A13,'Violent discipline'!$A$11:$H$227,'Violent discipline'!F$242,FALSE)-F13,"")</f>
        <v>0</v>
      </c>
      <c r="O13" s="40" t="b">
        <f>IFERROR(VLOOKUP($A13,'Violent discipline'!$A$11:$H$227,'Violent discipline'!G$242,FALSE)=G13,"")</f>
        <v>1</v>
      </c>
      <c r="P13" s="43" t="str">
        <f>IFERROR(VLOOKUP($A13,'Violent discipline'!$A$11:$H$227,'Violent discipline'!H$242,FALSE),"")</f>
        <v>MICS 2018-19</v>
      </c>
    </row>
    <row r="14" spans="1:16" x14ac:dyDescent="0.3">
      <c r="A14" s="18" t="s">
        <v>17</v>
      </c>
      <c r="B14" s="17" t="s">
        <v>18</v>
      </c>
      <c r="D14" s="17" t="s">
        <v>18</v>
      </c>
      <c r="F14" s="17" t="s">
        <v>18</v>
      </c>
      <c r="J14" s="40" t="str">
        <f>IFERROR(VLOOKUP($A14,'Violent discipline'!$A$11:$H$227,'Violent discipline'!B$242,FALSE)-B14,"")</f>
        <v/>
      </c>
      <c r="K14" s="40" t="b">
        <f>IFERROR(VLOOKUP($A14,'Violent discipline'!$A$11:$H$227,'Violent discipline'!C$242,FALSE)=C14,"")</f>
        <v>1</v>
      </c>
      <c r="L14" s="40" t="str">
        <f>IFERROR(VLOOKUP($A14,'Violent discipline'!$A$11:$H$227,'Violent discipline'!D$242,FALSE)-D14,"")</f>
        <v/>
      </c>
      <c r="M14" s="40" t="b">
        <f>IFERROR(VLOOKUP($A14,'Violent discipline'!$A$11:$H$227,'Violent discipline'!E$242,FALSE)=E14,"")</f>
        <v>1</v>
      </c>
      <c r="N14" s="40" t="str">
        <f>IFERROR(VLOOKUP($A14,'Violent discipline'!$A$11:$H$227,'Violent discipline'!F$242,FALSE)-F14,"")</f>
        <v/>
      </c>
      <c r="O14" s="40" t="b">
        <f>IFERROR(VLOOKUP($A14,'Violent discipline'!$A$11:$H$227,'Violent discipline'!G$242,FALSE)=G14,"")</f>
        <v>1</v>
      </c>
      <c r="P14" s="43">
        <f>IFERROR(VLOOKUP($A14,'Violent discipline'!$A$11:$H$227,'Violent discipline'!H$242,FALSE),"")</f>
        <v>0</v>
      </c>
    </row>
    <row r="15" spans="1:16" x14ac:dyDescent="0.3">
      <c r="A15" s="18" t="s">
        <v>21</v>
      </c>
      <c r="B15" s="17" t="s">
        <v>18</v>
      </c>
      <c r="D15" s="17" t="s">
        <v>18</v>
      </c>
      <c r="F15" s="17" t="s">
        <v>18</v>
      </c>
      <c r="J15" s="40" t="str">
        <f>IFERROR(VLOOKUP($A15,'Violent discipline'!$A$11:$H$227,'Violent discipline'!B$242,FALSE)-B15,"")</f>
        <v/>
      </c>
      <c r="K15" s="40" t="b">
        <f>IFERROR(VLOOKUP($A15,'Violent discipline'!$A$11:$H$227,'Violent discipline'!C$242,FALSE)=C15,"")</f>
        <v>1</v>
      </c>
      <c r="L15" s="40" t="str">
        <f>IFERROR(VLOOKUP($A15,'Violent discipline'!$A$11:$H$227,'Violent discipline'!D$242,FALSE)-D15,"")</f>
        <v/>
      </c>
      <c r="M15" s="40" t="b">
        <f>IFERROR(VLOOKUP($A15,'Violent discipline'!$A$11:$H$227,'Violent discipline'!E$242,FALSE)=E15,"")</f>
        <v>1</v>
      </c>
      <c r="N15" s="40" t="str">
        <f>IFERROR(VLOOKUP($A15,'Violent discipline'!$A$11:$H$227,'Violent discipline'!F$242,FALSE)-F15,"")</f>
        <v/>
      </c>
      <c r="O15" s="40" t="b">
        <f>IFERROR(VLOOKUP($A15,'Violent discipline'!$A$11:$H$227,'Violent discipline'!G$242,FALSE)=G15,"")</f>
        <v>1</v>
      </c>
      <c r="P15" s="43">
        <f>IFERROR(VLOOKUP($A15,'Violent discipline'!$A$11:$H$227,'Violent discipline'!H$242,FALSE),"")</f>
        <v>0</v>
      </c>
    </row>
    <row r="16" spans="1:16" x14ac:dyDescent="0.3">
      <c r="A16" s="18" t="s">
        <v>24</v>
      </c>
      <c r="B16" s="17" t="s">
        <v>18</v>
      </c>
      <c r="D16" s="17" t="s">
        <v>18</v>
      </c>
      <c r="F16" s="17" t="s">
        <v>18</v>
      </c>
      <c r="J16" s="40" t="str">
        <f>IFERROR(VLOOKUP($A16,'Violent discipline'!$A$11:$H$227,'Violent discipline'!B$242,FALSE)-B16,"")</f>
        <v/>
      </c>
      <c r="K16" s="40" t="b">
        <f>IFERROR(VLOOKUP($A16,'Violent discipline'!$A$11:$H$227,'Violent discipline'!C$242,FALSE)=C16,"")</f>
        <v>1</v>
      </c>
      <c r="L16" s="40" t="str">
        <f>IFERROR(VLOOKUP($A16,'Violent discipline'!$A$11:$H$227,'Violent discipline'!D$242,FALSE)-D16,"")</f>
        <v/>
      </c>
      <c r="M16" s="40" t="b">
        <f>IFERROR(VLOOKUP($A16,'Violent discipline'!$A$11:$H$227,'Violent discipline'!E$242,FALSE)=E16,"")</f>
        <v>1</v>
      </c>
      <c r="N16" s="40" t="str">
        <f>IFERROR(VLOOKUP($A16,'Violent discipline'!$A$11:$H$227,'Violent discipline'!F$242,FALSE)-F16,"")</f>
        <v/>
      </c>
      <c r="O16" s="40" t="b">
        <f>IFERROR(VLOOKUP($A16,'Violent discipline'!$A$11:$H$227,'Violent discipline'!G$242,FALSE)=G16,"")</f>
        <v>1</v>
      </c>
      <c r="P16" s="43">
        <f>IFERROR(VLOOKUP($A16,'Violent discipline'!$A$11:$H$227,'Violent discipline'!H$242,FALSE),"")</f>
        <v>0</v>
      </c>
    </row>
    <row r="17" spans="1:16" x14ac:dyDescent="0.3">
      <c r="A17" s="18" t="s">
        <v>27</v>
      </c>
      <c r="B17" s="17" t="s">
        <v>18</v>
      </c>
      <c r="D17" s="17" t="s">
        <v>18</v>
      </c>
      <c r="F17" s="17" t="s">
        <v>18</v>
      </c>
      <c r="J17" s="40" t="str">
        <f>IFERROR(VLOOKUP($A17,'Violent discipline'!$A$11:$H$227,'Violent discipline'!B$242,FALSE)-B17,"")</f>
        <v/>
      </c>
      <c r="K17" s="40" t="b">
        <f>IFERROR(VLOOKUP($A17,'Violent discipline'!$A$11:$H$227,'Violent discipline'!C$242,FALSE)=C17,"")</f>
        <v>1</v>
      </c>
      <c r="L17" s="40" t="str">
        <f>IFERROR(VLOOKUP($A17,'Violent discipline'!$A$11:$H$227,'Violent discipline'!D$242,FALSE)-D17,"")</f>
        <v/>
      </c>
      <c r="M17" s="40" t="b">
        <f>IFERROR(VLOOKUP($A17,'Violent discipline'!$A$11:$H$227,'Violent discipline'!E$242,FALSE)=E17,"")</f>
        <v>1</v>
      </c>
      <c r="N17" s="40" t="str">
        <f>IFERROR(VLOOKUP($A17,'Violent discipline'!$A$11:$H$227,'Violent discipline'!F$242,FALSE)-F17,"")</f>
        <v/>
      </c>
      <c r="O17" s="40" t="b">
        <f>IFERROR(VLOOKUP($A17,'Violent discipline'!$A$11:$H$227,'Violent discipline'!G$242,FALSE)=G17,"")</f>
        <v>1</v>
      </c>
      <c r="P17" s="43">
        <f>IFERROR(VLOOKUP($A17,'Violent discipline'!$A$11:$H$227,'Violent discipline'!H$242,FALSE),"")</f>
        <v>0</v>
      </c>
    </row>
    <row r="18" spans="1:16" x14ac:dyDescent="0.3">
      <c r="A18" s="15" t="s">
        <v>19</v>
      </c>
      <c r="B18" s="16">
        <v>59.4</v>
      </c>
      <c r="C18" s="7" t="s">
        <v>13</v>
      </c>
      <c r="D18" s="16">
        <v>60.4</v>
      </c>
      <c r="E18" s="7" t="s">
        <v>13</v>
      </c>
      <c r="F18" s="16">
        <v>58.3</v>
      </c>
      <c r="G18" s="7" t="s">
        <v>13</v>
      </c>
      <c r="H18" s="17" t="s">
        <v>142</v>
      </c>
      <c r="J18" s="40">
        <f>IFERROR(VLOOKUP($A18,'Violent discipline'!$A$11:$H$227,'Violent discipline'!B$242,FALSE)-B18,"")</f>
        <v>0</v>
      </c>
      <c r="K18" s="40" t="b">
        <f>IFERROR(VLOOKUP($A18,'Violent discipline'!$A$11:$H$227,'Violent discipline'!C$242,FALSE)=C18,"")</f>
        <v>1</v>
      </c>
      <c r="L18" s="40">
        <f>IFERROR(VLOOKUP($A18,'Violent discipline'!$A$11:$H$227,'Violent discipline'!D$242,FALSE)-D18,"")</f>
        <v>0</v>
      </c>
      <c r="M18" s="40" t="b">
        <f>IFERROR(VLOOKUP($A18,'Violent discipline'!$A$11:$H$227,'Violent discipline'!E$242,FALSE)=E18,"")</f>
        <v>1</v>
      </c>
      <c r="N18" s="40">
        <f>IFERROR(VLOOKUP($A18,'Violent discipline'!$A$11:$H$227,'Violent discipline'!F$242,FALSE)-F18,"")</f>
        <v>0</v>
      </c>
      <c r="O18" s="40" t="b">
        <f>IFERROR(VLOOKUP($A18,'Violent discipline'!$A$11:$H$227,'Violent discipline'!G$242,FALSE)=G18,"")</f>
        <v>1</v>
      </c>
      <c r="P18" s="43" t="str">
        <f>IFERROR(VLOOKUP($A18,'Violent discipline'!$A$11:$H$227,'Violent discipline'!H$242,FALSE),"")</f>
        <v>MICS 2019-20</v>
      </c>
    </row>
    <row r="19" spans="1:16" x14ac:dyDescent="0.3">
      <c r="A19" s="15" t="s">
        <v>22</v>
      </c>
      <c r="B19" s="16">
        <v>68.900000000000006</v>
      </c>
      <c r="D19" s="16">
        <v>70.8</v>
      </c>
      <c r="F19" s="16">
        <v>66.8</v>
      </c>
      <c r="H19" s="17" t="s">
        <v>23</v>
      </c>
      <c r="J19" s="40">
        <f>IFERROR(VLOOKUP($A19,'Violent discipline'!$A$11:$H$227,'Violent discipline'!B$242,FALSE)-B19,"")</f>
        <v>0</v>
      </c>
      <c r="K19" s="40" t="b">
        <f>IFERROR(VLOOKUP($A19,'Violent discipline'!$A$11:$H$227,'Violent discipline'!C$242,FALSE)=C19,"")</f>
        <v>1</v>
      </c>
      <c r="L19" s="40">
        <f>IFERROR(VLOOKUP($A19,'Violent discipline'!$A$11:$H$227,'Violent discipline'!D$242,FALSE)-D19,"")</f>
        <v>0</v>
      </c>
      <c r="M19" s="40" t="b">
        <f>IFERROR(VLOOKUP($A19,'Violent discipline'!$A$11:$H$227,'Violent discipline'!E$242,FALSE)=E19,"")</f>
        <v>1</v>
      </c>
      <c r="N19" s="40">
        <f>IFERROR(VLOOKUP($A19,'Violent discipline'!$A$11:$H$227,'Violent discipline'!F$242,FALSE)-F19,"")</f>
        <v>0</v>
      </c>
      <c r="O19" s="40" t="b">
        <f>IFERROR(VLOOKUP($A19,'Violent discipline'!$A$11:$H$227,'Violent discipline'!G$242,FALSE)=G19,"")</f>
        <v>1</v>
      </c>
      <c r="P19" s="43" t="str">
        <f>IFERROR(VLOOKUP($A19,'Violent discipline'!$A$11:$H$227,'Violent discipline'!H$242,FALSE),"")</f>
        <v>DHS 2015-16</v>
      </c>
    </row>
    <row r="20" spans="1:16" x14ac:dyDescent="0.3">
      <c r="A20" s="18" t="s">
        <v>33</v>
      </c>
      <c r="B20" s="17" t="s">
        <v>18</v>
      </c>
      <c r="D20" s="17" t="s">
        <v>18</v>
      </c>
      <c r="F20" s="17" t="s">
        <v>18</v>
      </c>
      <c r="J20" s="40" t="str">
        <f>IFERROR(VLOOKUP($A20,'Violent discipline'!$A$11:$H$227,'Violent discipline'!B$242,FALSE)-B20,"")</f>
        <v/>
      </c>
      <c r="K20" s="40" t="b">
        <f>IFERROR(VLOOKUP($A20,'Violent discipline'!$A$11:$H$227,'Violent discipline'!C$242,FALSE)=C20,"")</f>
        <v>1</v>
      </c>
      <c r="L20" s="40" t="str">
        <f>IFERROR(VLOOKUP($A20,'Violent discipline'!$A$11:$H$227,'Violent discipline'!D$242,FALSE)-D20,"")</f>
        <v/>
      </c>
      <c r="M20" s="40" t="b">
        <f>IFERROR(VLOOKUP($A20,'Violent discipline'!$A$11:$H$227,'Violent discipline'!E$242,FALSE)=E20,"")</f>
        <v>1</v>
      </c>
      <c r="N20" s="40" t="str">
        <f>IFERROR(VLOOKUP($A20,'Violent discipline'!$A$11:$H$227,'Violent discipline'!F$242,FALSE)-F20,"")</f>
        <v/>
      </c>
      <c r="O20" s="40" t="b">
        <f>IFERROR(VLOOKUP($A20,'Violent discipline'!$A$11:$H$227,'Violent discipline'!G$242,FALSE)=G20,"")</f>
        <v>1</v>
      </c>
      <c r="P20" s="43">
        <f>IFERROR(VLOOKUP($A20,'Violent discipline'!$A$11:$H$227,'Violent discipline'!H$242,FALSE),"")</f>
        <v>0</v>
      </c>
    </row>
    <row r="21" spans="1:16" x14ac:dyDescent="0.3">
      <c r="A21" s="18" t="s">
        <v>35</v>
      </c>
      <c r="B21" s="17" t="s">
        <v>18</v>
      </c>
      <c r="D21" s="17" t="s">
        <v>18</v>
      </c>
      <c r="F21" s="17" t="s">
        <v>18</v>
      </c>
      <c r="J21" s="40" t="str">
        <f>IFERROR(VLOOKUP($A21,'Violent discipline'!$A$11:$H$227,'Violent discipline'!B$242,FALSE)-B21,"")</f>
        <v/>
      </c>
      <c r="K21" s="40" t="b">
        <f>IFERROR(VLOOKUP($A21,'Violent discipline'!$A$11:$H$227,'Violent discipline'!C$242,FALSE)=C21,"")</f>
        <v>1</v>
      </c>
      <c r="L21" s="40" t="str">
        <f>IFERROR(VLOOKUP($A21,'Violent discipline'!$A$11:$H$227,'Violent discipline'!D$242,FALSE)-D21,"")</f>
        <v/>
      </c>
      <c r="M21" s="40" t="b">
        <f>IFERROR(VLOOKUP($A21,'Violent discipline'!$A$11:$H$227,'Violent discipline'!E$242,FALSE)=E21,"")</f>
        <v>1</v>
      </c>
      <c r="N21" s="40" t="str">
        <f>IFERROR(VLOOKUP($A21,'Violent discipline'!$A$11:$H$227,'Violent discipline'!F$242,FALSE)-F21,"")</f>
        <v/>
      </c>
      <c r="O21" s="40" t="b">
        <f>IFERROR(VLOOKUP($A21,'Violent discipline'!$A$11:$H$227,'Violent discipline'!G$242,FALSE)=G21,"")</f>
        <v>1</v>
      </c>
      <c r="P21" s="43">
        <f>IFERROR(VLOOKUP($A21,'Violent discipline'!$A$11:$H$227,'Violent discipline'!H$242,FALSE),"")</f>
        <v>0</v>
      </c>
    </row>
    <row r="22" spans="1:16" x14ac:dyDescent="0.3">
      <c r="A22" s="15" t="s">
        <v>25</v>
      </c>
      <c r="B22" s="16">
        <v>76.8</v>
      </c>
      <c r="C22" s="7" t="s">
        <v>10</v>
      </c>
      <c r="D22" s="16">
        <v>80</v>
      </c>
      <c r="E22" s="7" t="s">
        <v>10</v>
      </c>
      <c r="F22" s="16">
        <v>73.8</v>
      </c>
      <c r="G22" s="7" t="s">
        <v>10</v>
      </c>
      <c r="H22" s="17" t="s">
        <v>26</v>
      </c>
      <c r="J22" s="40">
        <f>IFERROR(VLOOKUP($A22,'Violent discipline'!$A$11:$H$227,'Violent discipline'!B$242,FALSE)-B22,"")</f>
        <v>0</v>
      </c>
      <c r="K22" s="40" t="b">
        <f>IFERROR(VLOOKUP($A22,'Violent discipline'!$A$11:$H$227,'Violent discipline'!C$242,FALSE)=C22,"")</f>
        <v>1</v>
      </c>
      <c r="L22" s="40">
        <f>IFERROR(VLOOKUP($A22,'Violent discipline'!$A$11:$H$227,'Violent discipline'!D$242,FALSE)-D22,"")</f>
        <v>0</v>
      </c>
      <c r="M22" s="40" t="b">
        <f>IFERROR(VLOOKUP($A22,'Violent discipline'!$A$11:$H$227,'Violent discipline'!E$242,FALSE)=E22,"")</f>
        <v>1</v>
      </c>
      <c r="N22" s="40">
        <f>IFERROR(VLOOKUP($A22,'Violent discipline'!$A$11:$H$227,'Violent discipline'!F$242,FALSE)-F22,"")</f>
        <v>0</v>
      </c>
      <c r="O22" s="40" t="b">
        <f>IFERROR(VLOOKUP($A22,'Violent discipline'!$A$11:$H$227,'Violent discipline'!G$242,FALSE)=G22,"")</f>
        <v>1</v>
      </c>
      <c r="P22" s="43" t="str">
        <f>IFERROR(VLOOKUP($A22,'Violent discipline'!$A$11:$H$227,'Violent discipline'!H$242,FALSE),"")</f>
        <v>DHS 2006</v>
      </c>
    </row>
    <row r="23" spans="1:16" x14ac:dyDescent="0.3">
      <c r="A23" s="18" t="s">
        <v>38</v>
      </c>
      <c r="B23" s="17" t="s">
        <v>18</v>
      </c>
      <c r="D23" s="17" t="s">
        <v>18</v>
      </c>
      <c r="F23" s="17" t="s">
        <v>18</v>
      </c>
      <c r="J23" s="40" t="str">
        <f>IFERROR(VLOOKUP($A23,'Violent discipline'!$A$11:$H$227,'Violent discipline'!B$242,FALSE)-B23,"")</f>
        <v/>
      </c>
      <c r="K23" s="40" t="b">
        <f>IFERROR(VLOOKUP($A23,'Violent discipline'!$A$11:$H$227,'Violent discipline'!C$242,FALSE)=C23,"")</f>
        <v>1</v>
      </c>
      <c r="L23" s="40" t="str">
        <f>IFERROR(VLOOKUP($A23,'Violent discipline'!$A$11:$H$227,'Violent discipline'!D$242,FALSE)-D23,"")</f>
        <v/>
      </c>
      <c r="M23" s="40" t="b">
        <f>IFERROR(VLOOKUP($A23,'Violent discipline'!$A$11:$H$227,'Violent discipline'!E$242,FALSE)=E23,"")</f>
        <v>1</v>
      </c>
      <c r="N23" s="40" t="str">
        <f>IFERROR(VLOOKUP($A23,'Violent discipline'!$A$11:$H$227,'Violent discipline'!F$242,FALSE)-F23,"")</f>
        <v/>
      </c>
      <c r="O23" s="40" t="b">
        <f>IFERROR(VLOOKUP($A23,'Violent discipline'!$A$11:$H$227,'Violent discipline'!G$242,FALSE)=G23,"")</f>
        <v>1</v>
      </c>
      <c r="P23" s="43">
        <f>IFERROR(VLOOKUP($A23,'Violent discipline'!$A$11:$H$227,'Violent discipline'!H$242,FALSE),"")</f>
        <v>0</v>
      </c>
    </row>
    <row r="24" spans="1:16" x14ac:dyDescent="0.3">
      <c r="A24" s="18" t="s">
        <v>41</v>
      </c>
      <c r="B24" s="17" t="s">
        <v>18</v>
      </c>
      <c r="D24" s="17" t="s">
        <v>18</v>
      </c>
      <c r="F24" s="17" t="s">
        <v>18</v>
      </c>
      <c r="J24" s="40" t="str">
        <f>IFERROR(VLOOKUP($A24,'Violent discipline'!$A$11:$H$227,'Violent discipline'!B$242,FALSE)-B24,"")</f>
        <v/>
      </c>
      <c r="K24" s="40" t="b">
        <f>IFERROR(VLOOKUP($A24,'Violent discipline'!$A$11:$H$227,'Violent discipline'!C$242,FALSE)=C24,"")</f>
        <v>1</v>
      </c>
      <c r="L24" s="40" t="str">
        <f>IFERROR(VLOOKUP($A24,'Violent discipline'!$A$11:$H$227,'Violent discipline'!D$242,FALSE)-D24,"")</f>
        <v/>
      </c>
      <c r="M24" s="40" t="b">
        <f>IFERROR(VLOOKUP($A24,'Violent discipline'!$A$11:$H$227,'Violent discipline'!E$242,FALSE)=E24,"")</f>
        <v>1</v>
      </c>
      <c r="N24" s="40" t="str">
        <f>IFERROR(VLOOKUP($A24,'Violent discipline'!$A$11:$H$227,'Violent discipline'!F$242,FALSE)-F24,"")</f>
        <v/>
      </c>
      <c r="O24" s="40" t="b">
        <f>IFERROR(VLOOKUP($A24,'Violent discipline'!$A$11:$H$227,'Violent discipline'!G$242,FALSE)=G24,"")</f>
        <v>1</v>
      </c>
      <c r="P24" s="43">
        <f>IFERROR(VLOOKUP($A24,'Violent discipline'!$A$11:$H$227,'Violent discipline'!H$242,FALSE),"")</f>
        <v>0</v>
      </c>
    </row>
    <row r="25" spans="1:16" x14ac:dyDescent="0.3">
      <c r="A25" s="18" t="s">
        <v>28</v>
      </c>
      <c r="B25" s="16">
        <v>88.8</v>
      </c>
      <c r="D25" s="16">
        <v>89.2</v>
      </c>
      <c r="F25" s="16">
        <v>88.5</v>
      </c>
      <c r="H25" s="17" t="s">
        <v>29</v>
      </c>
      <c r="J25" s="40">
        <f>IFERROR(VLOOKUP($A25,'Violent discipline'!$A$11:$H$227,'Violent discipline'!B$242,FALSE)-B25,"")</f>
        <v>0</v>
      </c>
      <c r="K25" s="40" t="b">
        <f>IFERROR(VLOOKUP($A25,'Violent discipline'!$A$11:$H$227,'Violent discipline'!C$242,FALSE)=C25,"")</f>
        <v>1</v>
      </c>
      <c r="L25" s="40">
        <f>IFERROR(VLOOKUP($A25,'Violent discipline'!$A$11:$H$227,'Violent discipline'!D$242,FALSE)-D25,"")</f>
        <v>0</v>
      </c>
      <c r="M25" s="40" t="b">
        <f>IFERROR(VLOOKUP($A25,'Violent discipline'!$A$11:$H$227,'Violent discipline'!E$242,FALSE)=E25,"")</f>
        <v>1</v>
      </c>
      <c r="N25" s="40">
        <f>IFERROR(VLOOKUP($A25,'Violent discipline'!$A$11:$H$227,'Violent discipline'!F$242,FALSE)-F25,"")</f>
        <v>0</v>
      </c>
      <c r="O25" s="40" t="b">
        <f>IFERROR(VLOOKUP($A25,'Violent discipline'!$A$11:$H$227,'Violent discipline'!G$242,FALSE)=G25,"")</f>
        <v>1</v>
      </c>
      <c r="P25" s="43" t="str">
        <f>IFERROR(VLOOKUP($A25,'Violent discipline'!$A$11:$H$227,'Violent discipline'!H$242,FALSE),"")</f>
        <v>MICS 2019</v>
      </c>
    </row>
    <row r="26" spans="1:16" x14ac:dyDescent="0.3">
      <c r="A26" s="15" t="s">
        <v>30</v>
      </c>
      <c r="B26" s="16">
        <v>75.099999999999994</v>
      </c>
      <c r="C26" s="7" t="s">
        <v>10</v>
      </c>
      <c r="D26" s="16">
        <v>78.099999999999994</v>
      </c>
      <c r="E26" s="7" t="s">
        <v>10</v>
      </c>
      <c r="F26" s="16">
        <v>72.099999999999994</v>
      </c>
      <c r="G26" s="7" t="s">
        <v>10</v>
      </c>
      <c r="H26" s="17" t="s">
        <v>31</v>
      </c>
      <c r="J26" s="40">
        <f>IFERROR(VLOOKUP($A26,'Violent discipline'!$A$11:$H$227,'Violent discipline'!B$242,FALSE)-B26,"")</f>
        <v>0</v>
      </c>
      <c r="K26" s="40" t="b">
        <f>IFERROR(VLOOKUP($A26,'Violent discipline'!$A$11:$H$227,'Violent discipline'!C$242,FALSE)=C26,"")</f>
        <v>1</v>
      </c>
      <c r="L26" s="40">
        <f>IFERROR(VLOOKUP($A26,'Violent discipline'!$A$11:$H$227,'Violent discipline'!D$242,FALSE)-D26,"")</f>
        <v>0</v>
      </c>
      <c r="M26" s="40" t="b">
        <f>IFERROR(VLOOKUP($A26,'Violent discipline'!$A$11:$H$227,'Violent discipline'!E$242,FALSE)=E26,"")</f>
        <v>1</v>
      </c>
      <c r="N26" s="40">
        <f>IFERROR(VLOOKUP($A26,'Violent discipline'!$A$11:$H$227,'Violent discipline'!F$242,FALSE)-F26,"")</f>
        <v>0</v>
      </c>
      <c r="O26" s="40" t="b">
        <f>IFERROR(VLOOKUP($A26,'Violent discipline'!$A$11:$H$227,'Violent discipline'!G$242,FALSE)=G26,"")</f>
        <v>1</v>
      </c>
      <c r="P26" s="43" t="str">
        <f>IFERROR(VLOOKUP($A26,'Violent discipline'!$A$11:$H$227,'Violent discipline'!H$242,FALSE),"")</f>
        <v>MICS 2012</v>
      </c>
    </row>
    <row r="27" spans="1:16" x14ac:dyDescent="0.3">
      <c r="A27" s="15" t="s">
        <v>32</v>
      </c>
      <c r="B27" s="16">
        <v>57</v>
      </c>
      <c r="D27" s="16">
        <v>59.2</v>
      </c>
      <c r="F27" s="16">
        <v>54.6</v>
      </c>
      <c r="H27" s="17" t="s">
        <v>29</v>
      </c>
      <c r="J27" s="40">
        <f>IFERROR(VLOOKUP($A27,'Violent discipline'!$A$11:$H$227,'Violent discipline'!B$242,FALSE)-B27,"")</f>
        <v>0</v>
      </c>
      <c r="K27" s="40" t="b">
        <f>IFERROR(VLOOKUP($A27,'Violent discipline'!$A$11:$H$227,'Violent discipline'!C$242,FALSE)=C27,"")</f>
        <v>1</v>
      </c>
      <c r="L27" s="40">
        <f>IFERROR(VLOOKUP($A27,'Violent discipline'!$A$11:$H$227,'Violent discipline'!D$242,FALSE)-D27,"")</f>
        <v>0</v>
      </c>
      <c r="M27" s="40" t="b">
        <f>IFERROR(VLOOKUP($A27,'Violent discipline'!$A$11:$H$227,'Violent discipline'!E$242,FALSE)=E27,"")</f>
        <v>1</v>
      </c>
      <c r="N27" s="40">
        <f>IFERROR(VLOOKUP($A27,'Violent discipline'!$A$11:$H$227,'Violent discipline'!F$242,FALSE)-F27,"")</f>
        <v>0</v>
      </c>
      <c r="O27" s="40" t="b">
        <f>IFERROR(VLOOKUP($A27,'Violent discipline'!$A$11:$H$227,'Violent discipline'!G$242,FALSE)=G27,"")</f>
        <v>1</v>
      </c>
      <c r="P27" s="43" t="str">
        <f>IFERROR(VLOOKUP($A27,'Violent discipline'!$A$11:$H$227,'Violent discipline'!H$242,FALSE),"")</f>
        <v>MICS 2019</v>
      </c>
    </row>
    <row r="28" spans="1:16" x14ac:dyDescent="0.3">
      <c r="A28" s="15" t="s">
        <v>48</v>
      </c>
      <c r="B28" s="17" t="s">
        <v>18</v>
      </c>
      <c r="D28" s="17" t="s">
        <v>18</v>
      </c>
      <c r="F28" s="17" t="s">
        <v>18</v>
      </c>
      <c r="J28" s="40" t="str">
        <f>IFERROR(VLOOKUP($A28,'Violent discipline'!$A$11:$H$227,'Violent discipline'!B$242,FALSE)-B28,"")</f>
        <v/>
      </c>
      <c r="K28" s="40" t="b">
        <f>IFERROR(VLOOKUP($A28,'Violent discipline'!$A$11:$H$227,'Violent discipline'!C$242,FALSE)=C28,"")</f>
        <v>1</v>
      </c>
      <c r="L28" s="40" t="str">
        <f>IFERROR(VLOOKUP($A28,'Violent discipline'!$A$11:$H$227,'Violent discipline'!D$242,FALSE)-D28,"")</f>
        <v/>
      </c>
      <c r="M28" s="40" t="b">
        <f>IFERROR(VLOOKUP($A28,'Violent discipline'!$A$11:$H$227,'Violent discipline'!E$242,FALSE)=E28,"")</f>
        <v>1</v>
      </c>
      <c r="N28" s="40" t="str">
        <f>IFERROR(VLOOKUP($A28,'Violent discipline'!$A$11:$H$227,'Violent discipline'!F$242,FALSE)-F28,"")</f>
        <v/>
      </c>
      <c r="O28" s="40" t="b">
        <f>IFERROR(VLOOKUP($A28,'Violent discipline'!$A$11:$H$227,'Violent discipline'!G$242,FALSE)=G28,"")</f>
        <v>1</v>
      </c>
      <c r="P28" s="43">
        <f>IFERROR(VLOOKUP($A28,'Violent discipline'!$A$11:$H$227,'Violent discipline'!H$242,FALSE),"")</f>
        <v>0</v>
      </c>
    </row>
    <row r="29" spans="1:16" x14ac:dyDescent="0.3">
      <c r="A29" s="15" t="s">
        <v>34</v>
      </c>
      <c r="B29" s="16">
        <v>65.099999999999994</v>
      </c>
      <c r="D29" s="16">
        <v>66.900000000000006</v>
      </c>
      <c r="F29" s="16">
        <v>63.2</v>
      </c>
      <c r="H29" s="17" t="s">
        <v>268</v>
      </c>
      <c r="J29" s="40">
        <f>IFERROR(VLOOKUP($A29,'Violent discipline'!$A$11:$H$227,'Violent discipline'!B$242,FALSE)-B29,"")</f>
        <v>0</v>
      </c>
      <c r="K29" s="40" t="b">
        <f>IFERROR(VLOOKUP($A29,'Violent discipline'!$A$11:$H$227,'Violent discipline'!C$242,FALSE)=C29,"")</f>
        <v>1</v>
      </c>
      <c r="L29" s="40">
        <f>IFERROR(VLOOKUP($A29,'Violent discipline'!$A$11:$H$227,'Violent discipline'!D$242,FALSE)-D29,"")</f>
        <v>0</v>
      </c>
      <c r="M29" s="40" t="b">
        <f>IFERROR(VLOOKUP($A29,'Violent discipline'!$A$11:$H$227,'Violent discipline'!E$242,FALSE)=E29,"")</f>
        <v>1</v>
      </c>
      <c r="N29" s="40">
        <f>IFERROR(VLOOKUP($A29,'Violent discipline'!$A$11:$H$227,'Violent discipline'!F$242,FALSE)-F29,"")</f>
        <v>0</v>
      </c>
      <c r="O29" s="40" t="b">
        <f>IFERROR(VLOOKUP($A29,'Violent discipline'!$A$11:$H$227,'Violent discipline'!G$242,FALSE)=G29,"")</f>
        <v>1</v>
      </c>
      <c r="P29" s="43" t="str">
        <f>IFERROR(VLOOKUP($A29,'Violent discipline'!$A$11:$H$227,'Violent discipline'!H$242,FALSE),"")</f>
        <v>MICS 2015-16</v>
      </c>
    </row>
    <row r="30" spans="1:16" x14ac:dyDescent="0.3">
      <c r="A30" s="18" t="s">
        <v>36</v>
      </c>
      <c r="B30" s="16">
        <v>91.2</v>
      </c>
      <c r="D30" s="16">
        <v>91.1</v>
      </c>
      <c r="F30" s="16">
        <v>91.2</v>
      </c>
      <c r="H30" s="17" t="s">
        <v>14</v>
      </c>
      <c r="J30" s="40">
        <f>IFERROR(VLOOKUP($A30,'Violent discipline'!$A$11:$H$227,'Violent discipline'!B$242,FALSE)-B30,"")</f>
        <v>-3.2000000000000028</v>
      </c>
      <c r="K30" s="40" t="b">
        <f>IFERROR(VLOOKUP($A30,'Violent discipline'!$A$11:$H$227,'Violent discipline'!C$242,FALSE)=C30,"")</f>
        <v>0</v>
      </c>
      <c r="L30" s="40">
        <f>IFERROR(VLOOKUP($A30,'Violent discipline'!$A$11:$H$227,'Violent discipline'!D$242,FALSE)-D30,"")</f>
        <v>-3.3999999999999915</v>
      </c>
      <c r="M30" s="40" t="b">
        <f>IFERROR(VLOOKUP($A30,'Violent discipline'!$A$11:$H$227,'Violent discipline'!E$242,FALSE)=E30,"")</f>
        <v>0</v>
      </c>
      <c r="N30" s="40">
        <f>IFERROR(VLOOKUP($A30,'Violent discipline'!$A$11:$H$227,'Violent discipline'!F$242,FALSE)-F30,"")</f>
        <v>-2.7999999999999972</v>
      </c>
      <c r="O30" s="40" t="b">
        <f>IFERROR(VLOOKUP($A30,'Violent discipline'!$A$11:$H$227,'Violent discipline'!G$242,FALSE)=G30,"")</f>
        <v>0</v>
      </c>
      <c r="P30" s="43" t="str">
        <f>IFERROR(VLOOKUP($A30,'Violent discipline'!$A$11:$H$227,'Violent discipline'!H$242,FALSE),"")</f>
        <v>MICS 2021-22</v>
      </c>
    </row>
    <row r="31" spans="1:16" x14ac:dyDescent="0.3">
      <c r="A31" s="18" t="s">
        <v>56</v>
      </c>
      <c r="B31" s="17" t="s">
        <v>18</v>
      </c>
      <c r="D31" s="17" t="s">
        <v>18</v>
      </c>
      <c r="F31" s="17" t="s">
        <v>18</v>
      </c>
      <c r="J31" s="40" t="str">
        <f>IFERROR(VLOOKUP($A31,'Violent discipline'!$A$11:$H$227,'Violent discipline'!B$242,FALSE)-B31,"")</f>
        <v/>
      </c>
      <c r="K31" s="40" t="b">
        <f>IFERROR(VLOOKUP($A31,'Violent discipline'!$A$11:$H$227,'Violent discipline'!C$242,FALSE)=C31,"")</f>
        <v>1</v>
      </c>
      <c r="L31" s="40" t="str">
        <f>IFERROR(VLOOKUP($A31,'Violent discipline'!$A$11:$H$227,'Violent discipline'!D$242,FALSE)-D31,"")</f>
        <v/>
      </c>
      <c r="M31" s="40" t="b">
        <f>IFERROR(VLOOKUP($A31,'Violent discipline'!$A$11:$H$227,'Violent discipline'!E$242,FALSE)=E31,"")</f>
        <v>1</v>
      </c>
      <c r="N31" s="40" t="str">
        <f>IFERROR(VLOOKUP($A31,'Violent discipline'!$A$11:$H$227,'Violent discipline'!F$242,FALSE)-F31,"")</f>
        <v/>
      </c>
      <c r="O31" s="40" t="b">
        <f>IFERROR(VLOOKUP($A31,'Violent discipline'!$A$11:$H$227,'Violent discipline'!G$242,FALSE)=G31,"")</f>
        <v>1</v>
      </c>
      <c r="P31" s="43">
        <f>IFERROR(VLOOKUP($A31,'Violent discipline'!$A$11:$H$227,'Violent discipline'!H$242,FALSE),"")</f>
        <v>0</v>
      </c>
    </row>
    <row r="32" spans="1:16" x14ac:dyDescent="0.3">
      <c r="A32" s="18" t="s">
        <v>58</v>
      </c>
      <c r="B32" s="17" t="s">
        <v>18</v>
      </c>
      <c r="D32" s="17" t="s">
        <v>18</v>
      </c>
      <c r="F32" s="17" t="s">
        <v>18</v>
      </c>
      <c r="J32" s="40" t="str">
        <f>IFERROR(VLOOKUP($A32,'Violent discipline'!$A$11:$H$227,'Violent discipline'!B$242,FALSE)-B32,"")</f>
        <v/>
      </c>
      <c r="K32" s="40" t="b">
        <f>IFERROR(VLOOKUP($A32,'Violent discipline'!$A$11:$H$227,'Violent discipline'!C$242,FALSE)=C32,"")</f>
        <v>1</v>
      </c>
      <c r="L32" s="40" t="str">
        <f>IFERROR(VLOOKUP($A32,'Violent discipline'!$A$11:$H$227,'Violent discipline'!D$242,FALSE)-D32,"")</f>
        <v/>
      </c>
      <c r="M32" s="40" t="b">
        <f>IFERROR(VLOOKUP($A32,'Violent discipline'!$A$11:$H$227,'Violent discipline'!E$242,FALSE)=E32,"")</f>
        <v>1</v>
      </c>
      <c r="N32" s="40" t="str">
        <f>IFERROR(VLOOKUP($A32,'Violent discipline'!$A$11:$H$227,'Violent discipline'!F$242,FALSE)-F32,"")</f>
        <v/>
      </c>
      <c r="O32" s="40" t="b">
        <f>IFERROR(VLOOKUP($A32,'Violent discipline'!$A$11:$H$227,'Violent discipline'!G$242,FALSE)=G32,"")</f>
        <v>1</v>
      </c>
      <c r="P32" s="43">
        <f>IFERROR(VLOOKUP($A32,'Violent discipline'!$A$11:$H$227,'Violent discipline'!H$242,FALSE),"")</f>
        <v>0</v>
      </c>
    </row>
    <row r="33" spans="1:16" x14ac:dyDescent="0.3">
      <c r="A33" s="15" t="s">
        <v>37</v>
      </c>
      <c r="B33" s="16">
        <v>55.2</v>
      </c>
      <c r="C33" s="7" t="s">
        <v>10</v>
      </c>
      <c r="D33" s="16">
        <v>60.4</v>
      </c>
      <c r="E33" s="7" t="s">
        <v>10</v>
      </c>
      <c r="F33" s="16">
        <v>49.5</v>
      </c>
      <c r="G33" s="7" t="s">
        <v>10</v>
      </c>
      <c r="H33" s="17" t="s">
        <v>20</v>
      </c>
      <c r="J33" s="40">
        <f>IFERROR(VLOOKUP($A33,'Violent discipline'!$A$11:$H$227,'Violent discipline'!B$242,FALSE)-B33,"")</f>
        <v>0</v>
      </c>
      <c r="K33" s="40" t="b">
        <f>IFERROR(VLOOKUP($A33,'Violent discipline'!$A$11:$H$227,'Violent discipline'!C$242,FALSE)=C33,"")</f>
        <v>1</v>
      </c>
      <c r="L33" s="40">
        <f>IFERROR(VLOOKUP($A33,'Violent discipline'!$A$11:$H$227,'Violent discipline'!D$242,FALSE)-D33,"")</f>
        <v>0</v>
      </c>
      <c r="M33" s="40" t="b">
        <f>IFERROR(VLOOKUP($A33,'Violent discipline'!$A$11:$H$227,'Violent discipline'!E$242,FALSE)=E33,"")</f>
        <v>1</v>
      </c>
      <c r="N33" s="40">
        <f>IFERROR(VLOOKUP($A33,'Violent discipline'!$A$11:$H$227,'Violent discipline'!F$242,FALSE)-F33,"")</f>
        <v>0</v>
      </c>
      <c r="O33" s="40" t="b">
        <f>IFERROR(VLOOKUP($A33,'Violent discipline'!$A$11:$H$227,'Violent discipline'!G$242,FALSE)=G33,"")</f>
        <v>1</v>
      </c>
      <c r="P33" s="43" t="str">
        <f>IFERROR(VLOOKUP($A33,'Violent discipline'!$A$11:$H$227,'Violent discipline'!H$242,FALSE),"")</f>
        <v>MICS 2011-12</v>
      </c>
    </row>
    <row r="34" spans="1:16" x14ac:dyDescent="0.3">
      <c r="A34" s="18" t="s">
        <v>63</v>
      </c>
      <c r="B34" s="17" t="s">
        <v>18</v>
      </c>
      <c r="D34" s="17" t="s">
        <v>18</v>
      </c>
      <c r="F34" s="17" t="s">
        <v>18</v>
      </c>
      <c r="J34" s="40" t="str">
        <f>IFERROR(VLOOKUP($A34,'Violent discipline'!$A$11:$H$227,'Violent discipline'!B$242,FALSE)-B34,"")</f>
        <v/>
      </c>
      <c r="K34" s="40" t="b">
        <f>IFERROR(VLOOKUP($A34,'Violent discipline'!$A$11:$H$227,'Violent discipline'!C$242,FALSE)=C34,"")</f>
        <v>1</v>
      </c>
      <c r="L34" s="40" t="str">
        <f>IFERROR(VLOOKUP($A34,'Violent discipline'!$A$11:$H$227,'Violent discipline'!D$242,FALSE)-D34,"")</f>
        <v/>
      </c>
      <c r="M34" s="40" t="b">
        <f>IFERROR(VLOOKUP($A34,'Violent discipline'!$A$11:$H$227,'Violent discipline'!E$242,FALSE)=E34,"")</f>
        <v>1</v>
      </c>
      <c r="N34" s="40" t="str">
        <f>IFERROR(VLOOKUP($A34,'Violent discipline'!$A$11:$H$227,'Violent discipline'!F$242,FALSE)-F34,"")</f>
        <v/>
      </c>
      <c r="O34" s="40" t="b">
        <f>IFERROR(VLOOKUP($A34,'Violent discipline'!$A$11:$H$227,'Violent discipline'!G$242,FALSE)=G34,"")</f>
        <v>1</v>
      </c>
      <c r="P34" s="43">
        <f>IFERROR(VLOOKUP($A34,'Violent discipline'!$A$11:$H$227,'Violent discipline'!H$242,FALSE),"")</f>
        <v>0</v>
      </c>
    </row>
    <row r="35" spans="1:16" x14ac:dyDescent="0.3">
      <c r="A35" s="18" t="s">
        <v>65</v>
      </c>
      <c r="B35" s="17" t="s">
        <v>18</v>
      </c>
      <c r="D35" s="17" t="s">
        <v>18</v>
      </c>
      <c r="F35" s="17" t="s">
        <v>18</v>
      </c>
      <c r="J35" s="40" t="str">
        <f>IFERROR(VLOOKUP($A35,'Violent discipline'!$A$11:$H$227,'Violent discipline'!B$242,FALSE)-B35,"")</f>
        <v/>
      </c>
      <c r="K35" s="40" t="b">
        <f>IFERROR(VLOOKUP($A35,'Violent discipline'!$A$11:$H$227,'Violent discipline'!C$242,FALSE)=C35,"")</f>
        <v>1</v>
      </c>
      <c r="L35" s="40" t="str">
        <f>IFERROR(VLOOKUP($A35,'Violent discipline'!$A$11:$H$227,'Violent discipline'!D$242,FALSE)-D35,"")</f>
        <v/>
      </c>
      <c r="M35" s="40" t="b">
        <f>IFERROR(VLOOKUP($A35,'Violent discipline'!$A$11:$H$227,'Violent discipline'!E$242,FALSE)=E35,"")</f>
        <v>1</v>
      </c>
      <c r="N35" s="40" t="str">
        <f>IFERROR(VLOOKUP($A35,'Violent discipline'!$A$11:$H$227,'Violent discipline'!F$242,FALSE)-F35,"")</f>
        <v/>
      </c>
      <c r="O35" s="40" t="b">
        <f>IFERROR(VLOOKUP($A35,'Violent discipline'!$A$11:$H$227,'Violent discipline'!G$242,FALSE)=G35,"")</f>
        <v>1</v>
      </c>
      <c r="P35" s="43">
        <f>IFERROR(VLOOKUP($A35,'Violent discipline'!$A$11:$H$227,'Violent discipline'!H$242,FALSE),"")</f>
        <v>0</v>
      </c>
    </row>
    <row r="36" spans="1:16" x14ac:dyDescent="0.3">
      <c r="A36" s="18" t="s">
        <v>67</v>
      </c>
      <c r="B36" s="17" t="s">
        <v>18</v>
      </c>
      <c r="D36" s="17" t="s">
        <v>18</v>
      </c>
      <c r="F36" s="17" t="s">
        <v>18</v>
      </c>
      <c r="J36" s="40" t="str">
        <f>IFERROR(VLOOKUP($A36,'Violent discipline'!$A$11:$H$227,'Violent discipline'!B$242,FALSE)-B36,"")</f>
        <v/>
      </c>
      <c r="K36" s="40" t="b">
        <f>IFERROR(VLOOKUP($A36,'Violent discipline'!$A$11:$H$227,'Violent discipline'!C$242,FALSE)=C36,"")</f>
        <v>1</v>
      </c>
      <c r="L36" s="40" t="str">
        <f>IFERROR(VLOOKUP($A36,'Violent discipline'!$A$11:$H$227,'Violent discipline'!D$242,FALSE)-D36,"")</f>
        <v/>
      </c>
      <c r="M36" s="40" t="b">
        <f>IFERROR(VLOOKUP($A36,'Violent discipline'!$A$11:$H$227,'Violent discipline'!E$242,FALSE)=E36,"")</f>
        <v>1</v>
      </c>
      <c r="N36" s="40" t="str">
        <f>IFERROR(VLOOKUP($A36,'Violent discipline'!$A$11:$H$227,'Violent discipline'!F$242,FALSE)-F36,"")</f>
        <v/>
      </c>
      <c r="O36" s="40" t="b">
        <f>IFERROR(VLOOKUP($A36,'Violent discipline'!$A$11:$H$227,'Violent discipline'!G$242,FALSE)=G36,"")</f>
        <v>1</v>
      </c>
      <c r="P36" s="43">
        <f>IFERROR(VLOOKUP($A36,'Violent discipline'!$A$11:$H$227,'Violent discipline'!H$242,FALSE),"")</f>
        <v>0</v>
      </c>
    </row>
    <row r="37" spans="1:16" x14ac:dyDescent="0.3">
      <c r="A37" s="18" t="s">
        <v>69</v>
      </c>
      <c r="B37" s="17" t="s">
        <v>18</v>
      </c>
      <c r="D37" s="17" t="s">
        <v>18</v>
      </c>
      <c r="F37" s="17" t="s">
        <v>18</v>
      </c>
      <c r="J37" s="40" t="str">
        <f>IFERROR(VLOOKUP($A37,'Violent discipline'!$A$11:$H$227,'Violent discipline'!B$242,FALSE)-B37,"")</f>
        <v/>
      </c>
      <c r="K37" s="40" t="b">
        <f>IFERROR(VLOOKUP($A37,'Violent discipline'!$A$11:$H$227,'Violent discipline'!C$242,FALSE)=C37,"")</f>
        <v>1</v>
      </c>
      <c r="L37" s="40" t="str">
        <f>IFERROR(VLOOKUP($A37,'Violent discipline'!$A$11:$H$227,'Violent discipline'!D$242,FALSE)-D37,"")</f>
        <v/>
      </c>
      <c r="M37" s="40" t="b">
        <f>IFERROR(VLOOKUP($A37,'Violent discipline'!$A$11:$H$227,'Violent discipline'!E$242,FALSE)=E37,"")</f>
        <v>1</v>
      </c>
      <c r="N37" s="40" t="str">
        <f>IFERROR(VLOOKUP($A37,'Violent discipline'!$A$11:$H$227,'Violent discipline'!F$242,FALSE)-F37,"")</f>
        <v/>
      </c>
      <c r="O37" s="40" t="b">
        <f>IFERROR(VLOOKUP($A37,'Violent discipline'!$A$11:$H$227,'Violent discipline'!G$242,FALSE)=G37,"")</f>
        <v>1</v>
      </c>
      <c r="P37" s="43">
        <f>IFERROR(VLOOKUP($A37,'Violent discipline'!$A$11:$H$227,'Violent discipline'!H$242,FALSE),"")</f>
        <v>0</v>
      </c>
    </row>
    <row r="38" spans="1:16" x14ac:dyDescent="0.3">
      <c r="A38" s="18" t="s">
        <v>71</v>
      </c>
      <c r="B38" s="17" t="s">
        <v>18</v>
      </c>
      <c r="D38" s="17" t="s">
        <v>18</v>
      </c>
      <c r="F38" s="17" t="s">
        <v>18</v>
      </c>
      <c r="J38" s="40" t="str">
        <f>IFERROR(VLOOKUP($A38,'Violent discipline'!$A$11:$H$227,'Violent discipline'!B$242,FALSE)-B38,"")</f>
        <v/>
      </c>
      <c r="K38" s="40" t="b">
        <f>IFERROR(VLOOKUP($A38,'Violent discipline'!$A$11:$H$227,'Violent discipline'!C$242,FALSE)=C38,"")</f>
        <v>1</v>
      </c>
      <c r="L38" s="40" t="str">
        <f>IFERROR(VLOOKUP($A38,'Violent discipline'!$A$11:$H$227,'Violent discipline'!D$242,FALSE)-D38,"")</f>
        <v/>
      </c>
      <c r="M38" s="40" t="b">
        <f>IFERROR(VLOOKUP($A38,'Violent discipline'!$A$11:$H$227,'Violent discipline'!E$242,FALSE)=E38,"")</f>
        <v>1</v>
      </c>
      <c r="N38" s="40" t="str">
        <f>IFERROR(VLOOKUP($A38,'Violent discipline'!$A$11:$H$227,'Violent discipline'!F$242,FALSE)-F38,"")</f>
        <v/>
      </c>
      <c r="O38" s="40" t="b">
        <f>IFERROR(VLOOKUP($A38,'Violent discipline'!$A$11:$H$227,'Violent discipline'!G$242,FALSE)=G38,"")</f>
        <v>1</v>
      </c>
      <c r="P38" s="43">
        <f>IFERROR(VLOOKUP($A38,'Violent discipline'!$A$11:$H$227,'Violent discipline'!H$242,FALSE),"")</f>
        <v>0</v>
      </c>
    </row>
    <row r="39" spans="1:16" x14ac:dyDescent="0.3">
      <c r="A39" s="15" t="s">
        <v>39</v>
      </c>
      <c r="B39" s="16">
        <v>82.7</v>
      </c>
      <c r="C39" s="7" t="s">
        <v>10</v>
      </c>
      <c r="D39" s="16">
        <v>83.8</v>
      </c>
      <c r="E39" s="7" t="s">
        <v>10</v>
      </c>
      <c r="F39" s="16">
        <v>81.5</v>
      </c>
      <c r="G39" s="7" t="s">
        <v>10</v>
      </c>
      <c r="H39" s="17" t="s">
        <v>40</v>
      </c>
      <c r="J39" s="40">
        <f>IFERROR(VLOOKUP($A39,'Violent discipline'!$A$11:$H$227,'Violent discipline'!B$242,FALSE)-B39,"")</f>
        <v>-6.4000000000000057</v>
      </c>
      <c r="K39" s="40" t="b">
        <f>IFERROR(VLOOKUP($A39,'Violent discipline'!$A$11:$H$227,'Violent discipline'!C$242,FALSE)=C39,"")</f>
        <v>0</v>
      </c>
      <c r="L39" s="40">
        <f>IFERROR(VLOOKUP($A39,'Violent discipline'!$A$11:$H$227,'Violent discipline'!D$242,FALSE)-D39,"")</f>
        <v>-5.8999999999999915</v>
      </c>
      <c r="M39" s="40" t="b">
        <f>IFERROR(VLOOKUP($A39,'Violent discipline'!$A$11:$H$227,'Violent discipline'!E$242,FALSE)=E39,"")</f>
        <v>0</v>
      </c>
      <c r="N39" s="40">
        <f>IFERROR(VLOOKUP($A39,'Violent discipline'!$A$11:$H$227,'Violent discipline'!F$242,FALSE)-F39,"")</f>
        <v>-6.7000000000000028</v>
      </c>
      <c r="O39" s="40" t="b">
        <f>IFERROR(VLOOKUP($A39,'Violent discipline'!$A$11:$H$227,'Violent discipline'!G$242,FALSE)=G39,"")</f>
        <v>0</v>
      </c>
      <c r="P39" s="43" t="str">
        <f>IFERROR(VLOOKUP($A39,'Violent discipline'!$A$11:$H$227,'Violent discipline'!H$242,FALSE),"")</f>
        <v>DHS 2021</v>
      </c>
    </row>
    <row r="40" spans="1:16" x14ac:dyDescent="0.3">
      <c r="A40" s="18" t="s">
        <v>42</v>
      </c>
      <c r="B40" s="16">
        <v>89.6</v>
      </c>
      <c r="D40" s="16">
        <v>90.6</v>
      </c>
      <c r="F40" s="16">
        <v>88.6</v>
      </c>
      <c r="H40" s="17" t="s">
        <v>43</v>
      </c>
      <c r="J40" s="40">
        <f>IFERROR(VLOOKUP($A40,'Violent discipline'!$A$11:$H$227,'Violent discipline'!B$242,FALSE)-B40,"")</f>
        <v>0</v>
      </c>
      <c r="K40" s="40" t="b">
        <f>IFERROR(VLOOKUP($A40,'Violent discipline'!$A$11:$H$227,'Violent discipline'!C$242,FALSE)=C40,"")</f>
        <v>1</v>
      </c>
      <c r="L40" s="40">
        <f>IFERROR(VLOOKUP($A40,'Violent discipline'!$A$11:$H$227,'Violent discipline'!D$242,FALSE)-D40,"")</f>
        <v>0</v>
      </c>
      <c r="M40" s="40" t="b">
        <f>IFERROR(VLOOKUP($A40,'Violent discipline'!$A$11:$H$227,'Violent discipline'!E$242,FALSE)=E40,"")</f>
        <v>1</v>
      </c>
      <c r="N40" s="40">
        <f>IFERROR(VLOOKUP($A40,'Violent discipline'!$A$11:$H$227,'Violent discipline'!F$242,FALSE)-F40,"")</f>
        <v>0</v>
      </c>
      <c r="O40" s="40" t="b">
        <f>IFERROR(VLOOKUP($A40,'Violent discipline'!$A$11:$H$227,'Violent discipline'!G$242,FALSE)=G40,"")</f>
        <v>1</v>
      </c>
      <c r="P40" s="43" t="str">
        <f>IFERROR(VLOOKUP($A40,'Violent discipline'!$A$11:$H$227,'Violent discipline'!H$242,FALSE),"")</f>
        <v>DHS 2016-17</v>
      </c>
    </row>
    <row r="41" spans="1:16" x14ac:dyDescent="0.3">
      <c r="A41" s="18" t="s">
        <v>75</v>
      </c>
      <c r="B41" s="17" t="s">
        <v>18</v>
      </c>
      <c r="D41" s="17" t="s">
        <v>18</v>
      </c>
      <c r="F41" s="17" t="s">
        <v>18</v>
      </c>
      <c r="J41" s="40" t="str">
        <f>IFERROR(VLOOKUP($A41,'Violent discipline'!$A$11:$H$227,'Violent discipline'!B$242,FALSE)-B41,"")</f>
        <v/>
      </c>
      <c r="K41" s="40" t="b">
        <f>IFERROR(VLOOKUP($A41,'Violent discipline'!$A$11:$H$227,'Violent discipline'!C$242,FALSE)=C41,"")</f>
        <v>1</v>
      </c>
      <c r="L41" s="40" t="str">
        <f>IFERROR(VLOOKUP($A41,'Violent discipline'!$A$11:$H$227,'Violent discipline'!D$242,FALSE)-D41,"")</f>
        <v/>
      </c>
      <c r="M41" s="40" t="b">
        <f>IFERROR(VLOOKUP($A41,'Violent discipline'!$A$11:$H$227,'Violent discipline'!E$242,FALSE)=E41,"")</f>
        <v>1</v>
      </c>
      <c r="N41" s="40" t="str">
        <f>IFERROR(VLOOKUP($A41,'Violent discipline'!$A$11:$H$227,'Violent discipline'!F$242,FALSE)-F41,"")</f>
        <v/>
      </c>
      <c r="O41" s="40" t="b">
        <f>IFERROR(VLOOKUP($A41,'Violent discipline'!$A$11:$H$227,'Violent discipline'!G$242,FALSE)=G41,"")</f>
        <v>1</v>
      </c>
      <c r="P41" s="43">
        <f>IFERROR(VLOOKUP($A41,'Violent discipline'!$A$11:$H$227,'Violent discipline'!H$242,FALSE),"")</f>
        <v>0</v>
      </c>
    </row>
    <row r="42" spans="1:16" x14ac:dyDescent="0.3">
      <c r="A42" s="18" t="s">
        <v>77</v>
      </c>
      <c r="B42" s="17">
        <v>66.400000000000006</v>
      </c>
      <c r="D42" s="17">
        <v>67.8</v>
      </c>
      <c r="F42" s="17">
        <v>64.900000000000006</v>
      </c>
      <c r="H42" s="7" t="s">
        <v>269</v>
      </c>
      <c r="J42" s="40">
        <f>IFERROR(VLOOKUP($A42,'Violent discipline'!$A$11:$H$227,'Violent discipline'!B$242,FALSE)-B42,"")</f>
        <v>0</v>
      </c>
      <c r="K42" s="40" t="b">
        <f>IFERROR(VLOOKUP($A42,'Violent discipline'!$A$11:$H$227,'Violent discipline'!C$242,FALSE)=C42,"")</f>
        <v>1</v>
      </c>
      <c r="L42" s="40">
        <f>IFERROR(VLOOKUP($A42,'Violent discipline'!$A$11:$H$227,'Violent discipline'!D$242,FALSE)-D42,"")</f>
        <v>0</v>
      </c>
      <c r="M42" s="40" t="b">
        <f>IFERROR(VLOOKUP($A42,'Violent discipline'!$A$11:$H$227,'Violent discipline'!E$242,FALSE)=E42,"")</f>
        <v>1</v>
      </c>
      <c r="N42" s="40">
        <f>IFERROR(VLOOKUP($A42,'Violent discipline'!$A$11:$H$227,'Violent discipline'!F$242,FALSE)-F42,"")</f>
        <v>0</v>
      </c>
      <c r="O42" s="40" t="b">
        <f>IFERROR(VLOOKUP($A42,'Violent discipline'!$A$11:$H$227,'Violent discipline'!G$242,FALSE)=G42,"")</f>
        <v>1</v>
      </c>
      <c r="P42" s="43" t="str">
        <f>IFERROR(VLOOKUP($A42,'Violent discipline'!$A$11:$H$227,'Violent discipline'!H$242,FALSE),"")</f>
        <v>DHS 2021-22</v>
      </c>
    </row>
    <row r="43" spans="1:16" x14ac:dyDescent="0.3">
      <c r="A43" s="15" t="s">
        <v>44</v>
      </c>
      <c r="B43" s="16">
        <v>85</v>
      </c>
      <c r="D43" s="16">
        <v>85.2</v>
      </c>
      <c r="F43" s="16">
        <v>84.8</v>
      </c>
      <c r="H43" s="17" t="s">
        <v>45</v>
      </c>
      <c r="J43" s="40">
        <f>IFERROR(VLOOKUP($A43,'Violent discipline'!$A$11:$H$227,'Violent discipline'!B$242,FALSE)-B43,"")</f>
        <v>0</v>
      </c>
      <c r="K43" s="40" t="b">
        <f>IFERROR(VLOOKUP($A43,'Violent discipline'!$A$11:$H$227,'Violent discipline'!C$242,FALSE)=C43,"")</f>
        <v>0</v>
      </c>
      <c r="L43" s="40">
        <f>IFERROR(VLOOKUP($A43,'Violent discipline'!$A$11:$H$227,'Violent discipline'!D$242,FALSE)-D43,"")</f>
        <v>0</v>
      </c>
      <c r="M43" s="40" t="b">
        <f>IFERROR(VLOOKUP($A43,'Violent discipline'!$A$11:$H$227,'Violent discipline'!E$242,FALSE)=E43,"")</f>
        <v>0</v>
      </c>
      <c r="N43" s="40">
        <f>IFERROR(VLOOKUP($A43,'Violent discipline'!$A$11:$H$227,'Violent discipline'!F$242,FALSE)-F43,"")</f>
        <v>0</v>
      </c>
      <c r="O43" s="40" t="b">
        <f>IFERROR(VLOOKUP($A43,'Violent discipline'!$A$11:$H$227,'Violent discipline'!G$242,FALSE)=G43,"")</f>
        <v>0</v>
      </c>
      <c r="P43" s="43" t="str">
        <f>IFERROR(VLOOKUP($A43,'Violent discipline'!$A$11:$H$227,'Violent discipline'!H$242,FALSE),"")</f>
        <v>MICS 2014</v>
      </c>
    </row>
    <row r="44" spans="1:16" x14ac:dyDescent="0.3">
      <c r="A44" s="15" t="s">
        <v>80</v>
      </c>
      <c r="B44" s="17" t="s">
        <v>18</v>
      </c>
      <c r="D44" s="17" t="s">
        <v>18</v>
      </c>
      <c r="F44" s="17" t="s">
        <v>18</v>
      </c>
      <c r="J44" s="40" t="str">
        <f>IFERROR(VLOOKUP($A44,'Violent discipline'!$A$11:$H$227,'Violent discipline'!B$242,FALSE)-B44,"")</f>
        <v/>
      </c>
      <c r="K44" s="40" t="b">
        <f>IFERROR(VLOOKUP($A44,'Violent discipline'!$A$11:$H$227,'Violent discipline'!C$242,FALSE)=C44,"")</f>
        <v>1</v>
      </c>
      <c r="L44" s="40" t="str">
        <f>IFERROR(VLOOKUP($A44,'Violent discipline'!$A$11:$H$227,'Violent discipline'!D$242,FALSE)-D44,"")</f>
        <v/>
      </c>
      <c r="M44" s="40" t="b">
        <f>IFERROR(VLOOKUP($A44,'Violent discipline'!$A$11:$H$227,'Violent discipline'!E$242,FALSE)=E44,"")</f>
        <v>1</v>
      </c>
      <c r="N44" s="40" t="str">
        <f>IFERROR(VLOOKUP($A44,'Violent discipline'!$A$11:$H$227,'Violent discipline'!F$242,FALSE)-F44,"")</f>
        <v/>
      </c>
      <c r="O44" s="40" t="b">
        <f>IFERROR(VLOOKUP($A44,'Violent discipline'!$A$11:$H$227,'Violent discipline'!G$242,FALSE)=G44,"")</f>
        <v>1</v>
      </c>
      <c r="P44" s="43">
        <f>IFERROR(VLOOKUP($A44,'Violent discipline'!$A$11:$H$227,'Violent discipline'!H$242,FALSE),"")</f>
        <v>0</v>
      </c>
    </row>
    <row r="45" spans="1:16" x14ac:dyDescent="0.3">
      <c r="A45" s="15" t="s">
        <v>46</v>
      </c>
      <c r="B45" s="16">
        <v>90</v>
      </c>
      <c r="D45" s="16">
        <v>90.1</v>
      </c>
      <c r="F45" s="16">
        <v>89.9</v>
      </c>
      <c r="H45" s="17" t="s">
        <v>16</v>
      </c>
      <c r="J45" s="40">
        <f>IFERROR(VLOOKUP($A45,'Violent discipline'!$A$11:$H$227,'Violent discipline'!B$242,FALSE)-B45,"")</f>
        <v>0</v>
      </c>
      <c r="K45" s="40" t="b">
        <f>IFERROR(VLOOKUP($A45,'Violent discipline'!$A$11:$H$227,'Violent discipline'!C$242,FALSE)=C45,"")</f>
        <v>1</v>
      </c>
      <c r="L45" s="40">
        <f>IFERROR(VLOOKUP($A45,'Violent discipline'!$A$11:$H$227,'Violent discipline'!D$242,FALSE)-D45,"")</f>
        <v>0</v>
      </c>
      <c r="M45" s="40" t="b">
        <f>IFERROR(VLOOKUP($A45,'Violent discipline'!$A$11:$H$227,'Violent discipline'!E$242,FALSE)=E45,"")</f>
        <v>1</v>
      </c>
      <c r="N45" s="40">
        <f>IFERROR(VLOOKUP($A45,'Violent discipline'!$A$11:$H$227,'Violent discipline'!F$242,FALSE)-F45,"")</f>
        <v>0</v>
      </c>
      <c r="O45" s="40" t="b">
        <f>IFERROR(VLOOKUP($A45,'Violent discipline'!$A$11:$H$227,'Violent discipline'!G$242,FALSE)=G45,"")</f>
        <v>1</v>
      </c>
      <c r="P45" s="43" t="str">
        <f>IFERROR(VLOOKUP($A45,'Violent discipline'!$A$11:$H$227,'Violent discipline'!H$242,FALSE),"")</f>
        <v>MICS 2018-19</v>
      </c>
    </row>
    <row r="46" spans="1:16" x14ac:dyDescent="0.3">
      <c r="A46" s="15" t="s">
        <v>47</v>
      </c>
      <c r="B46" s="16">
        <v>85.3</v>
      </c>
      <c r="D46" s="16">
        <v>85</v>
      </c>
      <c r="F46" s="16">
        <v>85.6</v>
      </c>
      <c r="H46" s="17" t="s">
        <v>29</v>
      </c>
      <c r="J46" s="40">
        <f>IFERROR(VLOOKUP($A46,'Violent discipline'!$A$11:$H$227,'Violent discipline'!B$242,FALSE)-B46,"")</f>
        <v>0</v>
      </c>
      <c r="K46" s="40" t="b">
        <f>IFERROR(VLOOKUP($A46,'Violent discipline'!$A$11:$H$227,'Violent discipline'!C$242,FALSE)=C46,"")</f>
        <v>1</v>
      </c>
      <c r="L46" s="40">
        <f>IFERROR(VLOOKUP($A46,'Violent discipline'!$A$11:$H$227,'Violent discipline'!D$242,FALSE)-D46,"")</f>
        <v>0</v>
      </c>
      <c r="M46" s="40" t="b">
        <f>IFERROR(VLOOKUP($A46,'Violent discipline'!$A$11:$H$227,'Violent discipline'!E$242,FALSE)=E46,"")</f>
        <v>1</v>
      </c>
      <c r="N46" s="40">
        <f>IFERROR(VLOOKUP($A46,'Violent discipline'!$A$11:$H$227,'Violent discipline'!F$242,FALSE)-F46,"")</f>
        <v>0</v>
      </c>
      <c r="O46" s="40" t="b">
        <f>IFERROR(VLOOKUP($A46,'Violent discipline'!$A$11:$H$227,'Violent discipline'!G$242,FALSE)=G46,"")</f>
        <v>1</v>
      </c>
      <c r="P46" s="43" t="str">
        <f>IFERROR(VLOOKUP($A46,'Violent discipline'!$A$11:$H$227,'Violent discipline'!H$242,FALSE),"")</f>
        <v>MICS 2019</v>
      </c>
    </row>
    <row r="47" spans="1:16" x14ac:dyDescent="0.3">
      <c r="A47" s="18" t="s">
        <v>84</v>
      </c>
      <c r="B47" s="17" t="s">
        <v>18</v>
      </c>
      <c r="D47" s="17">
        <v>63.869</v>
      </c>
      <c r="E47" s="7" t="s">
        <v>13</v>
      </c>
      <c r="F47" s="17">
        <v>61.088999999999999</v>
      </c>
      <c r="G47" s="7" t="s">
        <v>13</v>
      </c>
      <c r="H47" s="7" t="s">
        <v>270</v>
      </c>
      <c r="J47" s="40" t="str">
        <f>IFERROR(VLOOKUP($A47,'Violent discipline'!$A$11:$H$227,'Violent discipline'!B$242,FALSE)-B47,"")</f>
        <v/>
      </c>
      <c r="K47" s="40" t="b">
        <f>IFERROR(VLOOKUP($A47,'Violent discipline'!$A$11:$H$227,'Violent discipline'!C$242,FALSE)=C47,"")</f>
        <v>0</v>
      </c>
      <c r="L47" s="40" t="str">
        <f>IFERROR(VLOOKUP($A47,'Violent discipline'!$A$11:$H$227,'Violent discipline'!D$242,FALSE)-D47,"")</f>
        <v/>
      </c>
      <c r="M47" s="40" t="b">
        <f>IFERROR(VLOOKUP($A47,'Violent discipline'!$A$11:$H$227,'Violent discipline'!E$242,FALSE)=E47,"")</f>
        <v>0</v>
      </c>
      <c r="N47" s="40" t="str">
        <f>IFERROR(VLOOKUP($A47,'Violent discipline'!$A$11:$H$227,'Violent discipline'!F$242,FALSE)-F47,"")</f>
        <v/>
      </c>
      <c r="O47" s="40" t="b">
        <f>IFERROR(VLOOKUP($A47,'Violent discipline'!$A$11:$H$227,'Violent discipline'!G$242,FALSE)=G47,"")</f>
        <v>0</v>
      </c>
      <c r="P47" s="43">
        <f>IFERROR(VLOOKUP($A47,'Violent discipline'!$A$11:$H$227,'Violent discipline'!H$242,FALSE),"")</f>
        <v>0</v>
      </c>
    </row>
    <row r="48" spans="1:16" x14ac:dyDescent="0.3">
      <c r="A48" s="18" t="s">
        <v>86</v>
      </c>
      <c r="B48" s="17" t="s">
        <v>18</v>
      </c>
      <c r="D48" s="17" t="s">
        <v>18</v>
      </c>
      <c r="F48" s="17" t="s">
        <v>18</v>
      </c>
      <c r="J48" s="40" t="str">
        <f>IFERROR(VLOOKUP($A48,'Violent discipline'!$A$11:$H$227,'Violent discipline'!B$242,FALSE)-B48,"")</f>
        <v/>
      </c>
      <c r="K48" s="40" t="b">
        <f>IFERROR(VLOOKUP($A48,'Violent discipline'!$A$11:$H$227,'Violent discipline'!C$242,FALSE)=C48,"")</f>
        <v>1</v>
      </c>
      <c r="L48" s="40" t="str">
        <f>IFERROR(VLOOKUP($A48,'Violent discipline'!$A$11:$H$227,'Violent discipline'!D$242,FALSE)-D48,"")</f>
        <v/>
      </c>
      <c r="M48" s="40" t="b">
        <f>IFERROR(VLOOKUP($A48,'Violent discipline'!$A$11:$H$227,'Violent discipline'!E$242,FALSE)=E48,"")</f>
        <v>1</v>
      </c>
      <c r="N48" s="40" t="str">
        <f>IFERROR(VLOOKUP($A48,'Violent discipline'!$A$11:$H$227,'Violent discipline'!F$242,FALSE)-F48,"")</f>
        <v/>
      </c>
      <c r="O48" s="40" t="b">
        <f>IFERROR(VLOOKUP($A48,'Violent discipline'!$A$11:$H$227,'Violent discipline'!G$242,FALSE)=G48,"")</f>
        <v>1</v>
      </c>
      <c r="P48" s="43">
        <f>IFERROR(VLOOKUP($A48,'Violent discipline'!$A$11:$H$227,'Violent discipline'!H$242,FALSE),"")</f>
        <v>0</v>
      </c>
    </row>
    <row r="49" spans="1:16" x14ac:dyDescent="0.3">
      <c r="A49" s="18" t="s">
        <v>89</v>
      </c>
      <c r="B49" s="17" t="s">
        <v>18</v>
      </c>
      <c r="D49" s="17" t="s">
        <v>18</v>
      </c>
      <c r="F49" s="17" t="s">
        <v>18</v>
      </c>
      <c r="J49" s="40" t="str">
        <f>IFERROR(VLOOKUP($A49,'Violent discipline'!$A$11:$H$227,'Violent discipline'!B$242,FALSE)-B49,"")</f>
        <v/>
      </c>
      <c r="K49" s="40" t="b">
        <f>IFERROR(VLOOKUP($A49,'Violent discipline'!$A$11:$H$227,'Violent discipline'!C$242,FALSE)=C49,"")</f>
        <v>1</v>
      </c>
      <c r="L49" s="40" t="str">
        <f>IFERROR(VLOOKUP($A49,'Violent discipline'!$A$11:$H$227,'Violent discipline'!D$242,FALSE)-D49,"")</f>
        <v/>
      </c>
      <c r="M49" s="40" t="b">
        <f>IFERROR(VLOOKUP($A49,'Violent discipline'!$A$11:$H$227,'Violent discipline'!E$242,FALSE)=E49,"")</f>
        <v>1</v>
      </c>
      <c r="N49" s="40" t="str">
        <f>IFERROR(VLOOKUP($A49,'Violent discipline'!$A$11:$H$227,'Violent discipline'!F$242,FALSE)-F49,"")</f>
        <v/>
      </c>
      <c r="O49" s="40" t="b">
        <f>IFERROR(VLOOKUP($A49,'Violent discipline'!$A$11:$H$227,'Violent discipline'!G$242,FALSE)=G49,"")</f>
        <v>1</v>
      </c>
      <c r="P49" s="43">
        <f>IFERROR(VLOOKUP($A49,'Violent discipline'!$A$11:$H$227,'Violent discipline'!H$242,FALSE),"")</f>
        <v>0</v>
      </c>
    </row>
    <row r="50" spans="1:16" x14ac:dyDescent="0.3">
      <c r="A50" s="18" t="s">
        <v>91</v>
      </c>
      <c r="B50" s="17" t="s">
        <v>18</v>
      </c>
      <c r="D50" s="17" t="s">
        <v>18</v>
      </c>
      <c r="F50" s="17" t="s">
        <v>18</v>
      </c>
      <c r="J50" s="40" t="str">
        <f>IFERROR(VLOOKUP($A50,'Violent discipline'!$A$11:$H$227,'Violent discipline'!B$242,FALSE)-B50,"")</f>
        <v/>
      </c>
      <c r="K50" s="40" t="b">
        <f>IFERROR(VLOOKUP($A50,'Violent discipline'!$A$11:$H$227,'Violent discipline'!C$242,FALSE)=C50,"")</f>
        <v>1</v>
      </c>
      <c r="L50" s="40" t="str">
        <f>IFERROR(VLOOKUP($A50,'Violent discipline'!$A$11:$H$227,'Violent discipline'!D$242,FALSE)-D50,"")</f>
        <v/>
      </c>
      <c r="M50" s="40" t="b">
        <f>IFERROR(VLOOKUP($A50,'Violent discipline'!$A$11:$H$227,'Violent discipline'!E$242,FALSE)=E50,"")</f>
        <v>1</v>
      </c>
      <c r="N50" s="40" t="str">
        <f>IFERROR(VLOOKUP($A50,'Violent discipline'!$A$11:$H$227,'Violent discipline'!F$242,FALSE)-F50,"")</f>
        <v/>
      </c>
      <c r="O50" s="40" t="b">
        <f>IFERROR(VLOOKUP($A50,'Violent discipline'!$A$11:$H$227,'Violent discipline'!G$242,FALSE)=G50,"")</f>
        <v>1</v>
      </c>
      <c r="P50" s="43" t="str">
        <f>IFERROR(VLOOKUP($A50,'Violent discipline'!$A$11:$H$227,'Violent discipline'!H$242,FALSE),"")</f>
        <v>MICS 2022</v>
      </c>
    </row>
    <row r="51" spans="1:16" x14ac:dyDescent="0.3">
      <c r="A51" s="15" t="s">
        <v>49</v>
      </c>
      <c r="B51" s="16">
        <v>82.5</v>
      </c>
      <c r="D51" s="16">
        <v>83.3</v>
      </c>
      <c r="F51" s="16">
        <v>81.7</v>
      </c>
      <c r="H51" s="17" t="s">
        <v>50</v>
      </c>
      <c r="J51" s="40">
        <f>IFERROR(VLOOKUP($A51,'Violent discipline'!$A$11:$H$227,'Violent discipline'!B$242,FALSE)-B51,"")</f>
        <v>0</v>
      </c>
      <c r="K51" s="40" t="b">
        <f>IFERROR(VLOOKUP($A51,'Violent discipline'!$A$11:$H$227,'Violent discipline'!C$242,FALSE)=C51,"")</f>
        <v>1</v>
      </c>
      <c r="L51" s="40">
        <f>IFERROR(VLOOKUP($A51,'Violent discipline'!$A$11:$H$227,'Violent discipline'!D$242,FALSE)-D51,"")</f>
        <v>0</v>
      </c>
      <c r="M51" s="40" t="b">
        <f>IFERROR(VLOOKUP($A51,'Violent discipline'!$A$11:$H$227,'Violent discipline'!E$242,FALSE)=E51,"")</f>
        <v>1</v>
      </c>
      <c r="N51" s="40">
        <f>IFERROR(VLOOKUP($A51,'Violent discipline'!$A$11:$H$227,'Violent discipline'!F$242,FALSE)-F51,"")</f>
        <v>0</v>
      </c>
      <c r="O51" s="40" t="b">
        <f>IFERROR(VLOOKUP($A51,'Violent discipline'!$A$11:$H$227,'Violent discipline'!G$242,FALSE)=G51,"")</f>
        <v>1</v>
      </c>
      <c r="P51" s="43" t="str">
        <f>IFERROR(VLOOKUP($A51,'Violent discipline'!$A$11:$H$227,'Violent discipline'!H$242,FALSE),"")</f>
        <v>MICS 2014-15</v>
      </c>
    </row>
    <row r="52" spans="1:16" x14ac:dyDescent="0.3">
      <c r="A52" s="15" t="s">
        <v>94</v>
      </c>
      <c r="B52" s="17" t="s">
        <v>18</v>
      </c>
      <c r="D52" s="17" t="s">
        <v>18</v>
      </c>
      <c r="F52" s="17" t="s">
        <v>18</v>
      </c>
      <c r="J52" s="40" t="str">
        <f>IFERROR(VLOOKUP($A52,'Violent discipline'!$A$11:$H$227,'Violent discipline'!B$242,FALSE)-B52,"")</f>
        <v/>
      </c>
      <c r="K52" s="40" t="b">
        <f>IFERROR(VLOOKUP($A52,'Violent discipline'!$A$11:$H$227,'Violent discipline'!C$242,FALSE)=C52,"")</f>
        <v>1</v>
      </c>
      <c r="L52" s="40" t="str">
        <f>IFERROR(VLOOKUP($A52,'Violent discipline'!$A$11:$H$227,'Violent discipline'!D$242,FALSE)-D52,"")</f>
        <v/>
      </c>
      <c r="M52" s="40" t="b">
        <f>IFERROR(VLOOKUP($A52,'Violent discipline'!$A$11:$H$227,'Violent discipline'!E$242,FALSE)=E52,"")</f>
        <v>1</v>
      </c>
      <c r="N52" s="40" t="str">
        <f>IFERROR(VLOOKUP($A52,'Violent discipline'!$A$11:$H$227,'Violent discipline'!F$242,FALSE)-F52,"")</f>
        <v/>
      </c>
      <c r="O52" s="40" t="b">
        <f>IFERROR(VLOOKUP($A52,'Violent discipline'!$A$11:$H$227,'Violent discipline'!G$242,FALSE)=G52,"")</f>
        <v>1</v>
      </c>
      <c r="P52" s="43">
        <f>IFERROR(VLOOKUP($A52,'Violent discipline'!$A$11:$H$227,'Violent discipline'!H$242,FALSE),"")</f>
        <v>0</v>
      </c>
    </row>
    <row r="53" spans="1:16" x14ac:dyDescent="0.3">
      <c r="A53" s="15" t="s">
        <v>51</v>
      </c>
      <c r="B53" s="16">
        <v>49.3</v>
      </c>
      <c r="D53" s="16">
        <v>49.6</v>
      </c>
      <c r="F53" s="16">
        <v>48.9</v>
      </c>
      <c r="H53" s="17" t="s">
        <v>52</v>
      </c>
      <c r="J53" s="40">
        <f>IFERROR(VLOOKUP($A53,'Violent discipline'!$A$11:$H$227,'Violent discipline'!B$242,FALSE)-B53,"")</f>
        <v>0</v>
      </c>
      <c r="K53" s="40" t="b">
        <f>IFERROR(VLOOKUP($A53,'Violent discipline'!$A$11:$H$227,'Violent discipline'!C$242,FALSE)=C53,"")</f>
        <v>1</v>
      </c>
      <c r="L53" s="40">
        <f>IFERROR(VLOOKUP($A53,'Violent discipline'!$A$11:$H$227,'Violent discipline'!D$242,FALSE)-D53,"")</f>
        <v>0</v>
      </c>
      <c r="M53" s="40" t="b">
        <f>IFERROR(VLOOKUP($A53,'Violent discipline'!$A$11:$H$227,'Violent discipline'!E$242,FALSE)=E53,"")</f>
        <v>1</v>
      </c>
      <c r="N53" s="40">
        <f>IFERROR(VLOOKUP($A53,'Violent discipline'!$A$11:$H$227,'Violent discipline'!F$242,FALSE)-F53,"")</f>
        <v>0</v>
      </c>
      <c r="O53" s="40" t="b">
        <f>IFERROR(VLOOKUP($A53,'Violent discipline'!$A$11:$H$227,'Violent discipline'!G$242,FALSE)=G53,"")</f>
        <v>1</v>
      </c>
      <c r="P53" s="43" t="str">
        <f>IFERROR(VLOOKUP($A53,'Violent discipline'!$A$11:$H$227,'Violent discipline'!H$242,FALSE),"")</f>
        <v>MICS 2018</v>
      </c>
    </row>
    <row r="54" spans="1:16" x14ac:dyDescent="0.3">
      <c r="A54" s="15" t="s">
        <v>54</v>
      </c>
      <c r="B54" s="16">
        <v>86.5</v>
      </c>
      <c r="D54" s="16">
        <v>87.6</v>
      </c>
      <c r="F54" s="16">
        <v>85.4</v>
      </c>
      <c r="H54" s="17" t="s">
        <v>55</v>
      </c>
      <c r="J54" s="40">
        <f>IFERROR(VLOOKUP($A54,'Violent discipline'!$A$11:$H$227,'Violent discipline'!B$242,FALSE)-B54,"")</f>
        <v>-11.400000000000006</v>
      </c>
      <c r="K54" s="40" t="b">
        <f>IFERROR(VLOOKUP($A54,'Violent discipline'!$A$11:$H$227,'Violent discipline'!C$242,FALSE)=C54,"")</f>
        <v>1</v>
      </c>
      <c r="L54" s="40">
        <f>IFERROR(VLOOKUP($A54,'Violent discipline'!$A$11:$H$227,'Violent discipline'!D$242,FALSE)-D54,"")</f>
        <v>-12</v>
      </c>
      <c r="M54" s="40" t="b">
        <f>IFERROR(VLOOKUP($A54,'Violent discipline'!$A$11:$H$227,'Violent discipline'!E$242,FALSE)=E54,"")</f>
        <v>1</v>
      </c>
      <c r="N54" s="40">
        <f>IFERROR(VLOOKUP($A54,'Violent discipline'!$A$11:$H$227,'Violent discipline'!F$242,FALSE)-F54,"")</f>
        <v>-10.800000000000011</v>
      </c>
      <c r="O54" s="40" t="b">
        <f>IFERROR(VLOOKUP($A54,'Violent discipline'!$A$11:$H$227,'Violent discipline'!G$242,FALSE)=G54,"")</f>
        <v>1</v>
      </c>
      <c r="P54" s="43" t="str">
        <f>IFERROR(VLOOKUP($A54,'Violent discipline'!$A$11:$H$227,'Violent discipline'!H$242,FALSE),"")</f>
        <v>DHS 2021</v>
      </c>
    </row>
    <row r="55" spans="1:16" x14ac:dyDescent="0.3">
      <c r="A55" s="18" t="s">
        <v>98</v>
      </c>
      <c r="B55" s="17" t="s">
        <v>18</v>
      </c>
      <c r="D55" s="17" t="s">
        <v>18</v>
      </c>
      <c r="F55" s="17" t="s">
        <v>18</v>
      </c>
      <c r="J55" s="40" t="str">
        <f>IFERROR(VLOOKUP($A55,'Violent discipline'!$A$11:$H$227,'Violent discipline'!B$242,FALSE)-B55,"")</f>
        <v/>
      </c>
      <c r="K55" s="40" t="b">
        <f>IFERROR(VLOOKUP($A55,'Violent discipline'!$A$11:$H$227,'Violent discipline'!C$242,FALSE)=C55,"")</f>
        <v>1</v>
      </c>
      <c r="L55" s="40" t="str">
        <f>IFERROR(VLOOKUP($A55,'Violent discipline'!$A$11:$H$227,'Violent discipline'!D$242,FALSE)-D55,"")</f>
        <v/>
      </c>
      <c r="M55" s="40" t="b">
        <f>IFERROR(VLOOKUP($A55,'Violent discipline'!$A$11:$H$227,'Violent discipline'!E$242,FALSE)=E55,"")</f>
        <v>1</v>
      </c>
      <c r="N55" s="40" t="str">
        <f>IFERROR(VLOOKUP($A55,'Violent discipline'!$A$11:$H$227,'Violent discipline'!F$242,FALSE)-F55,"")</f>
        <v/>
      </c>
      <c r="O55" s="40" t="b">
        <f>IFERROR(VLOOKUP($A55,'Violent discipline'!$A$11:$H$227,'Violent discipline'!G$242,FALSE)=G55,"")</f>
        <v>1</v>
      </c>
      <c r="P55" s="43">
        <f>IFERROR(VLOOKUP($A55,'Violent discipline'!$A$11:$H$227,'Violent discipline'!H$242,FALSE),"")</f>
        <v>0</v>
      </c>
    </row>
    <row r="56" spans="1:16" x14ac:dyDescent="0.3">
      <c r="A56" s="18" t="s">
        <v>57</v>
      </c>
      <c r="B56" s="16">
        <v>41.6</v>
      </c>
      <c r="D56" s="16">
        <v>43.4</v>
      </c>
      <c r="F56" s="16">
        <v>39.799999999999997</v>
      </c>
      <c r="H56" s="17" t="s">
        <v>29</v>
      </c>
      <c r="J56" s="40">
        <f>IFERROR(VLOOKUP($A56,'Violent discipline'!$A$11:$H$227,'Violent discipline'!B$242,FALSE)-B56,"")</f>
        <v>0</v>
      </c>
      <c r="K56" s="40" t="b">
        <f>IFERROR(VLOOKUP($A56,'Violent discipline'!$A$11:$H$227,'Violent discipline'!C$242,FALSE)=C56,"")</f>
        <v>1</v>
      </c>
      <c r="L56" s="40">
        <f>IFERROR(VLOOKUP($A56,'Violent discipline'!$A$11:$H$227,'Violent discipline'!D$242,FALSE)-D56,"")</f>
        <v>0</v>
      </c>
      <c r="M56" s="40" t="b">
        <f>IFERROR(VLOOKUP($A56,'Violent discipline'!$A$11:$H$227,'Violent discipline'!E$242,FALSE)=E56,"")</f>
        <v>1</v>
      </c>
      <c r="N56" s="40">
        <f>IFERROR(VLOOKUP($A56,'Violent discipline'!$A$11:$H$227,'Violent discipline'!F$242,FALSE)-F56,"")</f>
        <v>0</v>
      </c>
      <c r="O56" s="40" t="b">
        <f>IFERROR(VLOOKUP($A56,'Violent discipline'!$A$11:$H$227,'Violent discipline'!G$242,FALSE)=G56,"")</f>
        <v>1</v>
      </c>
      <c r="P56" s="43" t="str">
        <f>IFERROR(VLOOKUP($A56,'Violent discipline'!$A$11:$H$227,'Violent discipline'!H$242,FALSE),"")</f>
        <v>MICS 2019</v>
      </c>
    </row>
    <row r="57" spans="1:16" x14ac:dyDescent="0.3">
      <c r="A57" s="18" t="s">
        <v>101</v>
      </c>
      <c r="B57" s="17" t="s">
        <v>18</v>
      </c>
      <c r="D57" s="17" t="s">
        <v>18</v>
      </c>
      <c r="F57" s="17" t="s">
        <v>18</v>
      </c>
      <c r="J57" s="40" t="str">
        <f>IFERROR(VLOOKUP($A57,'Violent discipline'!$A$11:$H$227,'Violent discipline'!B$242,FALSE)-B57,"")</f>
        <v/>
      </c>
      <c r="K57" s="40" t="b">
        <f>IFERROR(VLOOKUP($A57,'Violent discipline'!$A$11:$H$227,'Violent discipline'!C$242,FALSE)=C57,"")</f>
        <v>1</v>
      </c>
      <c r="L57" s="40" t="str">
        <f>IFERROR(VLOOKUP($A57,'Violent discipline'!$A$11:$H$227,'Violent discipline'!D$242,FALSE)-D57,"")</f>
        <v/>
      </c>
      <c r="M57" s="40" t="b">
        <f>IFERROR(VLOOKUP($A57,'Violent discipline'!$A$11:$H$227,'Violent discipline'!E$242,FALSE)=E57,"")</f>
        <v>1</v>
      </c>
      <c r="N57" s="40" t="str">
        <f>IFERROR(VLOOKUP($A57,'Violent discipline'!$A$11:$H$227,'Violent discipline'!F$242,FALSE)-F57,"")</f>
        <v/>
      </c>
      <c r="O57" s="40" t="b">
        <f>IFERROR(VLOOKUP($A57,'Violent discipline'!$A$11:$H$227,'Violent discipline'!G$242,FALSE)=G57,"")</f>
        <v>1</v>
      </c>
      <c r="P57" s="43">
        <f>IFERROR(VLOOKUP($A57,'Violent discipline'!$A$11:$H$227,'Violent discipline'!H$242,FALSE),"")</f>
        <v>0</v>
      </c>
    </row>
    <row r="58" spans="1:16" x14ac:dyDescent="0.3">
      <c r="A58" s="18" t="s">
        <v>103</v>
      </c>
      <c r="B58" s="17" t="s">
        <v>18</v>
      </c>
      <c r="D58" s="17" t="s">
        <v>18</v>
      </c>
      <c r="F58" s="17" t="s">
        <v>18</v>
      </c>
      <c r="J58" s="40" t="str">
        <f>IFERROR(VLOOKUP($A58,'Violent discipline'!$A$11:$H$227,'Violent discipline'!B$242,FALSE)-B58,"")</f>
        <v/>
      </c>
      <c r="K58" s="40" t="b">
        <f>IFERROR(VLOOKUP($A58,'Violent discipline'!$A$11:$H$227,'Violent discipline'!C$242,FALSE)=C58,"")</f>
        <v>1</v>
      </c>
      <c r="L58" s="40" t="str">
        <f>IFERROR(VLOOKUP($A58,'Violent discipline'!$A$11:$H$227,'Violent discipline'!D$242,FALSE)-D58,"")</f>
        <v/>
      </c>
      <c r="M58" s="40" t="b">
        <f>IFERROR(VLOOKUP($A58,'Violent discipline'!$A$11:$H$227,'Violent discipline'!E$242,FALSE)=E58,"")</f>
        <v>1</v>
      </c>
      <c r="N58" s="40" t="str">
        <f>IFERROR(VLOOKUP($A58,'Violent discipline'!$A$11:$H$227,'Violent discipline'!F$242,FALSE)-F58,"")</f>
        <v/>
      </c>
      <c r="O58" s="40" t="b">
        <f>IFERROR(VLOOKUP($A58,'Violent discipline'!$A$11:$H$227,'Violent discipline'!G$242,FALSE)=G58,"")</f>
        <v>1</v>
      </c>
      <c r="P58" s="43">
        <f>IFERROR(VLOOKUP($A58,'Violent discipline'!$A$11:$H$227,'Violent discipline'!H$242,FALSE),"")</f>
        <v>0</v>
      </c>
    </row>
    <row r="59" spans="1:16" x14ac:dyDescent="0.3">
      <c r="A59" s="18" t="s">
        <v>59</v>
      </c>
      <c r="B59" s="16">
        <v>59.2</v>
      </c>
      <c r="D59" s="16">
        <v>62.9</v>
      </c>
      <c r="F59" s="16">
        <v>55.4</v>
      </c>
      <c r="H59" s="17" t="s">
        <v>60</v>
      </c>
      <c r="J59" s="40">
        <f>IFERROR(VLOOKUP($A59,'Violent discipline'!$A$11:$H$227,'Violent discipline'!B$242,FALSE)-B59,"")</f>
        <v>0</v>
      </c>
      <c r="K59" s="40" t="b">
        <f>IFERROR(VLOOKUP($A59,'Violent discipline'!$A$11:$H$227,'Violent discipline'!C$242,FALSE)=C59,"")</f>
        <v>1</v>
      </c>
      <c r="L59" s="40">
        <f>IFERROR(VLOOKUP($A59,'Violent discipline'!$A$11:$H$227,'Violent discipline'!D$242,FALSE)-D59,"")</f>
        <v>0</v>
      </c>
      <c r="M59" s="40" t="b">
        <f>IFERROR(VLOOKUP($A59,'Violent discipline'!$A$11:$H$227,'Violent discipline'!E$242,FALSE)=E59,"")</f>
        <v>1</v>
      </c>
      <c r="N59" s="40">
        <f>IFERROR(VLOOKUP($A59,'Violent discipline'!$A$11:$H$227,'Violent discipline'!F$242,FALSE)-F59,"")</f>
        <v>0</v>
      </c>
      <c r="O59" s="40" t="b">
        <f>IFERROR(VLOOKUP($A59,'Violent discipline'!$A$11:$H$227,'Violent discipline'!G$242,FALSE)=G59,"")</f>
        <v>1</v>
      </c>
      <c r="P59" s="43" t="str">
        <f>IFERROR(VLOOKUP($A59,'Violent discipline'!$A$11:$H$227,'Violent discipline'!H$242,FALSE),"")</f>
        <v>MICS 2017</v>
      </c>
    </row>
    <row r="60" spans="1:16" x14ac:dyDescent="0.3">
      <c r="A60" s="15" t="s">
        <v>61</v>
      </c>
      <c r="B60" s="16">
        <v>88.8</v>
      </c>
      <c r="D60" s="16">
        <v>89.6</v>
      </c>
      <c r="F60" s="16">
        <v>88.1</v>
      </c>
      <c r="H60" s="17" t="s">
        <v>62</v>
      </c>
      <c r="J60" s="40">
        <f>IFERROR(VLOOKUP($A60,'Violent discipline'!$A$11:$H$227,'Violent discipline'!B$242,FALSE)-B60,"")</f>
        <v>0</v>
      </c>
      <c r="K60" s="40" t="b">
        <f>IFERROR(VLOOKUP($A60,'Violent discipline'!$A$11:$H$227,'Violent discipline'!C$242,FALSE)=C60,"")</f>
        <v>1</v>
      </c>
      <c r="L60" s="40">
        <f>IFERROR(VLOOKUP($A60,'Violent discipline'!$A$11:$H$227,'Violent discipline'!D$242,FALSE)-D60,"")</f>
        <v>0</v>
      </c>
      <c r="M60" s="40" t="b">
        <f>IFERROR(VLOOKUP($A60,'Violent discipline'!$A$11:$H$227,'Violent discipline'!E$242,FALSE)=E60,"")</f>
        <v>1</v>
      </c>
      <c r="N60" s="40">
        <f>IFERROR(VLOOKUP($A60,'Violent discipline'!$A$11:$H$227,'Violent discipline'!F$242,FALSE)-F60,"")</f>
        <v>0</v>
      </c>
      <c r="O60" s="40" t="b">
        <f>IFERROR(VLOOKUP($A60,'Violent discipline'!$A$11:$H$227,'Violent discipline'!G$242,FALSE)=G60,"")</f>
        <v>1</v>
      </c>
      <c r="P60" s="43" t="str">
        <f>IFERROR(VLOOKUP($A60,'Violent discipline'!$A$11:$H$227,'Violent discipline'!H$242,FALSE),"")</f>
        <v>MICS 2017-18</v>
      </c>
    </row>
    <row r="61" spans="1:16" x14ac:dyDescent="0.3">
      <c r="A61" s="15" t="s">
        <v>108</v>
      </c>
      <c r="B61" s="17" t="s">
        <v>18</v>
      </c>
      <c r="D61" s="17" t="s">
        <v>18</v>
      </c>
      <c r="F61" s="17" t="s">
        <v>18</v>
      </c>
      <c r="J61" s="40" t="str">
        <f>IFERROR(VLOOKUP($A61,'Violent discipline'!$A$11:$H$227,'Violent discipline'!B$242,FALSE)-B61,"")</f>
        <v/>
      </c>
      <c r="K61" s="40" t="b">
        <f>IFERROR(VLOOKUP($A61,'Violent discipline'!$A$11:$H$227,'Violent discipline'!C$242,FALSE)=C61,"")</f>
        <v>1</v>
      </c>
      <c r="L61" s="40" t="str">
        <f>IFERROR(VLOOKUP($A61,'Violent discipline'!$A$11:$H$227,'Violent discipline'!D$242,FALSE)-D61,"")</f>
        <v/>
      </c>
      <c r="M61" s="40" t="b">
        <f>IFERROR(VLOOKUP($A61,'Violent discipline'!$A$11:$H$227,'Violent discipline'!E$242,FALSE)=E61,"")</f>
        <v>1</v>
      </c>
      <c r="N61" s="40" t="str">
        <f>IFERROR(VLOOKUP($A61,'Violent discipline'!$A$11:$H$227,'Violent discipline'!F$242,FALSE)-F61,"")</f>
        <v/>
      </c>
      <c r="O61" s="40" t="b">
        <f>IFERROR(VLOOKUP($A61,'Violent discipline'!$A$11:$H$227,'Violent discipline'!G$242,FALSE)=G61,"")</f>
        <v>1</v>
      </c>
      <c r="P61" s="43">
        <f>IFERROR(VLOOKUP($A61,'Violent discipline'!$A$11:$H$227,'Violent discipline'!H$242,FALSE),"")</f>
        <v>0</v>
      </c>
    </row>
    <row r="62" spans="1:16" x14ac:dyDescent="0.3">
      <c r="A62" s="15" t="s">
        <v>64</v>
      </c>
      <c r="B62" s="16">
        <v>72.099999999999994</v>
      </c>
      <c r="C62" s="7" t="s">
        <v>10</v>
      </c>
      <c r="D62" s="16">
        <v>73.099999999999994</v>
      </c>
      <c r="E62" s="7" t="s">
        <v>10</v>
      </c>
      <c r="F62" s="16">
        <v>71.099999999999994</v>
      </c>
      <c r="G62" s="7" t="s">
        <v>10</v>
      </c>
      <c r="H62" s="17" t="s">
        <v>40</v>
      </c>
      <c r="J62" s="40">
        <f>IFERROR(VLOOKUP($A62,'Violent discipline'!$A$11:$H$227,'Violent discipline'!B$242,FALSE)-B62,"")</f>
        <v>0</v>
      </c>
      <c r="K62" s="40" t="b">
        <f>IFERROR(VLOOKUP($A62,'Violent discipline'!$A$11:$H$227,'Violent discipline'!C$242,FALSE)=C62,"")</f>
        <v>1</v>
      </c>
      <c r="L62" s="40">
        <f>IFERROR(VLOOKUP($A62,'Violent discipline'!$A$11:$H$227,'Violent discipline'!D$242,FALSE)-D62,"")</f>
        <v>0</v>
      </c>
      <c r="M62" s="40" t="b">
        <f>IFERROR(VLOOKUP($A62,'Violent discipline'!$A$11:$H$227,'Violent discipline'!E$242,FALSE)=E62,"")</f>
        <v>1</v>
      </c>
      <c r="N62" s="40">
        <f>IFERROR(VLOOKUP($A62,'Violent discipline'!$A$11:$H$227,'Violent discipline'!F$242,FALSE)-F62,"")</f>
        <v>0</v>
      </c>
      <c r="O62" s="40" t="b">
        <f>IFERROR(VLOOKUP($A62,'Violent discipline'!$A$11:$H$227,'Violent discipline'!G$242,FALSE)=G62,"")</f>
        <v>1</v>
      </c>
      <c r="P62" s="43" t="str">
        <f>IFERROR(VLOOKUP($A62,'Violent discipline'!$A$11:$H$227,'Violent discipline'!H$242,FALSE),"")</f>
        <v>MICS 2006</v>
      </c>
    </row>
    <row r="63" spans="1:16" x14ac:dyDescent="0.3">
      <c r="A63" s="18" t="s">
        <v>111</v>
      </c>
      <c r="B63" s="17" t="s">
        <v>18</v>
      </c>
      <c r="D63" s="17" t="s">
        <v>18</v>
      </c>
      <c r="F63" s="17" t="s">
        <v>18</v>
      </c>
      <c r="J63" s="40" t="str">
        <f>IFERROR(VLOOKUP($A63,'Violent discipline'!$A$11:$H$227,'Violent discipline'!B$242,FALSE)-B63,"")</f>
        <v/>
      </c>
      <c r="K63" s="40" t="b">
        <f>IFERROR(VLOOKUP($A63,'Violent discipline'!$A$11:$H$227,'Violent discipline'!C$242,FALSE)=C63,"")</f>
        <v>1</v>
      </c>
      <c r="L63" s="40" t="str">
        <f>IFERROR(VLOOKUP($A63,'Violent discipline'!$A$11:$H$227,'Violent discipline'!D$242,FALSE)-D63,"")</f>
        <v/>
      </c>
      <c r="M63" s="40" t="b">
        <f>IFERROR(VLOOKUP($A63,'Violent discipline'!$A$11:$H$227,'Violent discipline'!E$242,FALSE)=E63,"")</f>
        <v>1</v>
      </c>
      <c r="N63" s="40" t="str">
        <f>IFERROR(VLOOKUP($A63,'Violent discipline'!$A$11:$H$227,'Violent discipline'!F$242,FALSE)-F63,"")</f>
        <v/>
      </c>
      <c r="O63" s="40" t="b">
        <f>IFERROR(VLOOKUP($A63,'Violent discipline'!$A$11:$H$227,'Violent discipline'!G$242,FALSE)=G63,"")</f>
        <v>1</v>
      </c>
      <c r="P63" s="43">
        <f>IFERROR(VLOOKUP($A63,'Violent discipline'!$A$11:$H$227,'Violent discipline'!H$242,FALSE),"")</f>
        <v>0</v>
      </c>
    </row>
    <row r="64" spans="1:16" x14ac:dyDescent="0.3">
      <c r="A64" s="15" t="s">
        <v>66</v>
      </c>
      <c r="B64" s="16">
        <v>63.475000000000001</v>
      </c>
      <c r="D64" s="16">
        <v>64.734999999999999</v>
      </c>
      <c r="F64" s="16">
        <v>62.198999999999998</v>
      </c>
      <c r="H64" s="17" t="s">
        <v>29</v>
      </c>
      <c r="J64" s="40">
        <f>IFERROR(VLOOKUP($A64,'Violent discipline'!$A$11:$H$227,'Violent discipline'!B$242,FALSE)-B64,"")</f>
        <v>2.4999999999998579E-2</v>
      </c>
      <c r="K64" s="40" t="b">
        <f>IFERROR(VLOOKUP($A64,'Violent discipline'!$A$11:$H$227,'Violent discipline'!C$242,FALSE)=C64,"")</f>
        <v>1</v>
      </c>
      <c r="L64" s="40">
        <f>IFERROR(VLOOKUP($A64,'Violent discipline'!$A$11:$H$227,'Violent discipline'!D$242,FALSE)-D64,"")</f>
        <v>-3.4999999999996589E-2</v>
      </c>
      <c r="M64" s="40" t="b">
        <f>IFERROR(VLOOKUP($A64,'Violent discipline'!$A$11:$H$227,'Violent discipline'!E$242,FALSE)=E64,"")</f>
        <v>1</v>
      </c>
      <c r="N64" s="40">
        <f>IFERROR(VLOOKUP($A64,'Violent discipline'!$A$11:$H$227,'Violent discipline'!F$242,FALSE)-F64,"")</f>
        <v>1.0000000000047748E-3</v>
      </c>
      <c r="O64" s="40" t="b">
        <f>IFERROR(VLOOKUP($A64,'Violent discipline'!$A$11:$H$227,'Violent discipline'!G$242,FALSE)=G64,"")</f>
        <v>1</v>
      </c>
      <c r="P64" s="43" t="str">
        <f>IFERROR(VLOOKUP($A64,'Violent discipline'!$A$11:$H$227,'Violent discipline'!H$242,FALSE),"")</f>
        <v>MICS 2019</v>
      </c>
    </row>
    <row r="65" spans="1:16" x14ac:dyDescent="0.3">
      <c r="A65" s="15" t="s">
        <v>114</v>
      </c>
      <c r="B65" s="17" t="s">
        <v>18</v>
      </c>
      <c r="D65" s="17" t="s">
        <v>18</v>
      </c>
      <c r="F65" s="17" t="s">
        <v>18</v>
      </c>
      <c r="J65" s="40" t="str">
        <f>IFERROR(VLOOKUP($A65,'Violent discipline'!$A$11:$H$227,'Violent discipline'!B$242,FALSE)-B65,"")</f>
        <v/>
      </c>
      <c r="K65" s="40" t="b">
        <f>IFERROR(VLOOKUP($A65,'Violent discipline'!$A$11:$H$227,'Violent discipline'!C$242,FALSE)=C65,"")</f>
        <v>0</v>
      </c>
      <c r="L65" s="40" t="str">
        <f>IFERROR(VLOOKUP($A65,'Violent discipline'!$A$11:$H$227,'Violent discipline'!D$242,FALSE)-D65,"")</f>
        <v/>
      </c>
      <c r="M65" s="40" t="b">
        <f>IFERROR(VLOOKUP($A65,'Violent discipline'!$A$11:$H$227,'Violent discipline'!E$242,FALSE)=E65,"")</f>
        <v>0</v>
      </c>
      <c r="N65" s="40" t="str">
        <f>IFERROR(VLOOKUP($A65,'Violent discipline'!$A$11:$H$227,'Violent discipline'!F$242,FALSE)-F65,"")</f>
        <v/>
      </c>
      <c r="O65" s="40" t="b">
        <f>IFERROR(VLOOKUP($A65,'Violent discipline'!$A$11:$H$227,'Violent discipline'!G$242,FALSE)=G65,"")</f>
        <v>0</v>
      </c>
      <c r="P65" s="43" t="str">
        <f>IFERROR(VLOOKUP($A65,'Violent discipline'!$A$11:$H$227,'Violent discipline'!H$242,FALSE),"")</f>
        <v>ENSANUT 2018</v>
      </c>
    </row>
    <row r="66" spans="1:16" x14ac:dyDescent="0.3">
      <c r="A66" s="15" t="s">
        <v>68</v>
      </c>
      <c r="B66" s="16">
        <v>81.400000000000006</v>
      </c>
      <c r="C66" s="7" t="s">
        <v>13</v>
      </c>
      <c r="D66" s="16" t="s">
        <v>18</v>
      </c>
      <c r="F66" s="16" t="s">
        <v>18</v>
      </c>
      <c r="H66" s="17" t="s">
        <v>271</v>
      </c>
      <c r="J66" s="40">
        <f>IFERROR(VLOOKUP($A66,'Violent discipline'!$A$11:$H$227,'Violent discipline'!B$242,FALSE)-B66,"")</f>
        <v>1.5</v>
      </c>
      <c r="K66" s="40" t="b">
        <f>IFERROR(VLOOKUP($A66,'Violent discipline'!$A$11:$H$227,'Violent discipline'!C$242,FALSE)=C66,"")</f>
        <v>1</v>
      </c>
      <c r="L66" s="40" t="str">
        <f>IFERROR(VLOOKUP($A66,'Violent discipline'!$A$11:$H$227,'Violent discipline'!D$242,FALSE)-D66,"")</f>
        <v/>
      </c>
      <c r="M66" s="40" t="b">
        <f>IFERROR(VLOOKUP($A66,'Violent discipline'!$A$11:$H$227,'Violent discipline'!E$242,FALSE)=E66,"")</f>
        <v>0</v>
      </c>
      <c r="N66" s="40" t="str">
        <f>IFERROR(VLOOKUP($A66,'Violent discipline'!$A$11:$H$227,'Violent discipline'!F$242,FALSE)-F66,"")</f>
        <v/>
      </c>
      <c r="O66" s="40" t="b">
        <f>IFERROR(VLOOKUP($A66,'Violent discipline'!$A$11:$H$227,'Violent discipline'!G$242,FALSE)=G66,"")</f>
        <v>0</v>
      </c>
      <c r="P66" s="43" t="str">
        <f>IFERROR(VLOOKUP($A66,'Violent discipline'!$A$11:$H$227,'Violent discipline'!H$242,FALSE),"")</f>
        <v>EFHS 2021</v>
      </c>
    </row>
    <row r="67" spans="1:16" x14ac:dyDescent="0.3">
      <c r="A67" s="18" t="s">
        <v>70</v>
      </c>
      <c r="B67" s="16">
        <v>54.5</v>
      </c>
      <c r="D67" s="16">
        <v>56.6</v>
      </c>
      <c r="F67" s="16">
        <v>52.4</v>
      </c>
      <c r="H67" s="17" t="s">
        <v>272</v>
      </c>
      <c r="J67" s="40">
        <f>IFERROR(VLOOKUP($A67,'Violent discipline'!$A$11:$H$227,'Violent discipline'!B$242,FALSE)-B67,"")</f>
        <v>0</v>
      </c>
      <c r="K67" s="40" t="b">
        <f>IFERROR(VLOOKUP($A67,'Violent discipline'!$A$11:$H$227,'Violent discipline'!C$242,FALSE)=C67,"")</f>
        <v>1</v>
      </c>
      <c r="L67" s="40">
        <f>IFERROR(VLOOKUP($A67,'Violent discipline'!$A$11:$H$227,'Violent discipline'!D$242,FALSE)-D67,"")</f>
        <v>0</v>
      </c>
      <c r="M67" s="40" t="b">
        <f>IFERROR(VLOOKUP($A67,'Violent discipline'!$A$11:$H$227,'Violent discipline'!E$242,FALSE)=E67,"")</f>
        <v>1</v>
      </c>
      <c r="N67" s="40">
        <f>IFERROR(VLOOKUP($A67,'Violent discipline'!$A$11:$H$227,'Violent discipline'!F$242,FALSE)-F67,"")</f>
        <v>0</v>
      </c>
      <c r="O67" s="40" t="b">
        <f>IFERROR(VLOOKUP($A67,'Violent discipline'!$A$11:$H$227,'Violent discipline'!G$242,FALSE)=G67,"")</f>
        <v>1</v>
      </c>
      <c r="P67" s="43" t="str">
        <f>IFERROR(VLOOKUP($A67,'Violent discipline'!$A$11:$H$227,'Violent discipline'!H$242,FALSE),"")</f>
        <v>NHS 2021</v>
      </c>
    </row>
    <row r="68" spans="1:16" x14ac:dyDescent="0.3">
      <c r="A68" s="18" t="s">
        <v>119</v>
      </c>
      <c r="B68" s="17" t="s">
        <v>18</v>
      </c>
      <c r="D68" s="17" t="s">
        <v>18</v>
      </c>
      <c r="F68" s="17" t="s">
        <v>18</v>
      </c>
      <c r="J68" s="40" t="str">
        <f>IFERROR(VLOOKUP($A68,'Violent discipline'!$A$11:$H$227,'Violent discipline'!B$242,FALSE)-B68,"")</f>
        <v/>
      </c>
      <c r="K68" s="40" t="b">
        <f>IFERROR(VLOOKUP($A68,'Violent discipline'!$A$11:$H$227,'Violent discipline'!C$242,FALSE)=C68,"")</f>
        <v>1</v>
      </c>
      <c r="L68" s="40" t="str">
        <f>IFERROR(VLOOKUP($A68,'Violent discipline'!$A$11:$H$227,'Violent discipline'!D$242,FALSE)-D68,"")</f>
        <v/>
      </c>
      <c r="M68" s="40" t="b">
        <f>IFERROR(VLOOKUP($A68,'Violent discipline'!$A$11:$H$227,'Violent discipline'!E$242,FALSE)=E68,"")</f>
        <v>1</v>
      </c>
      <c r="N68" s="40" t="str">
        <f>IFERROR(VLOOKUP($A68,'Violent discipline'!$A$11:$H$227,'Violent discipline'!F$242,FALSE)-F68,"")</f>
        <v/>
      </c>
      <c r="O68" s="40" t="b">
        <f>IFERROR(VLOOKUP($A68,'Violent discipline'!$A$11:$H$227,'Violent discipline'!G$242,FALSE)=G68,"")</f>
        <v>1</v>
      </c>
      <c r="P68" s="43">
        <f>IFERROR(VLOOKUP($A68,'Violent discipline'!$A$11:$H$227,'Violent discipline'!H$242,FALSE),"")</f>
        <v>0</v>
      </c>
    </row>
    <row r="69" spans="1:16" x14ac:dyDescent="0.3">
      <c r="A69" s="18" t="s">
        <v>121</v>
      </c>
      <c r="B69" s="17" t="s">
        <v>18</v>
      </c>
      <c r="D69" s="17" t="s">
        <v>18</v>
      </c>
      <c r="F69" s="17" t="s">
        <v>18</v>
      </c>
      <c r="J69" s="40" t="str">
        <f>IFERROR(VLOOKUP($A69,'Violent discipline'!$A$11:$H$227,'Violent discipline'!B$242,FALSE)-B69,"")</f>
        <v/>
      </c>
      <c r="K69" s="40" t="b">
        <f>IFERROR(VLOOKUP($A69,'Violent discipline'!$A$11:$H$227,'Violent discipline'!C$242,FALSE)=C69,"")</f>
        <v>1</v>
      </c>
      <c r="L69" s="40" t="str">
        <f>IFERROR(VLOOKUP($A69,'Violent discipline'!$A$11:$H$227,'Violent discipline'!D$242,FALSE)-D69,"")</f>
        <v/>
      </c>
      <c r="M69" s="40" t="b">
        <f>IFERROR(VLOOKUP($A69,'Violent discipline'!$A$11:$H$227,'Violent discipline'!E$242,FALSE)=E69,"")</f>
        <v>1</v>
      </c>
      <c r="N69" s="40" t="str">
        <f>IFERROR(VLOOKUP($A69,'Violent discipline'!$A$11:$H$227,'Violent discipline'!F$242,FALSE)-F69,"")</f>
        <v/>
      </c>
      <c r="O69" s="40" t="b">
        <f>IFERROR(VLOOKUP($A69,'Violent discipline'!$A$11:$H$227,'Violent discipline'!G$242,FALSE)=G69,"")</f>
        <v>1</v>
      </c>
      <c r="P69" s="43">
        <f>IFERROR(VLOOKUP($A69,'Violent discipline'!$A$11:$H$227,'Violent discipline'!H$242,FALSE),"")</f>
        <v>0</v>
      </c>
    </row>
    <row r="70" spans="1:16" x14ac:dyDescent="0.3">
      <c r="A70" s="18" t="s">
        <v>123</v>
      </c>
      <c r="B70" s="17" t="s">
        <v>18</v>
      </c>
      <c r="D70" s="17" t="s">
        <v>18</v>
      </c>
      <c r="F70" s="17" t="s">
        <v>18</v>
      </c>
      <c r="J70" s="40" t="str">
        <f>IFERROR(VLOOKUP($A70,'Violent discipline'!$A$11:$H$227,'Violent discipline'!B$242,FALSE)-B70,"")</f>
        <v/>
      </c>
      <c r="K70" s="40" t="b">
        <f>IFERROR(VLOOKUP($A70,'Violent discipline'!$A$11:$H$227,'Violent discipline'!C$242,FALSE)=C70,"")</f>
        <v>1</v>
      </c>
      <c r="L70" s="40" t="str">
        <f>IFERROR(VLOOKUP($A70,'Violent discipline'!$A$11:$H$227,'Violent discipline'!D$242,FALSE)-D70,"")</f>
        <v/>
      </c>
      <c r="M70" s="40" t="b">
        <f>IFERROR(VLOOKUP($A70,'Violent discipline'!$A$11:$H$227,'Violent discipline'!E$242,FALSE)=E70,"")</f>
        <v>1</v>
      </c>
      <c r="N70" s="40" t="str">
        <f>IFERROR(VLOOKUP($A70,'Violent discipline'!$A$11:$H$227,'Violent discipline'!F$242,FALSE)-F70,"")</f>
        <v/>
      </c>
      <c r="O70" s="40" t="b">
        <f>IFERROR(VLOOKUP($A70,'Violent discipline'!$A$11:$H$227,'Violent discipline'!G$242,FALSE)=G70,"")</f>
        <v>1</v>
      </c>
      <c r="P70" s="43">
        <f>IFERROR(VLOOKUP($A70,'Violent discipline'!$A$11:$H$227,'Violent discipline'!H$242,FALSE),"")</f>
        <v>0</v>
      </c>
    </row>
    <row r="71" spans="1:16" x14ac:dyDescent="0.3">
      <c r="A71" s="18" t="s">
        <v>72</v>
      </c>
      <c r="B71" s="16">
        <v>88.3</v>
      </c>
      <c r="D71" s="16">
        <v>89.2</v>
      </c>
      <c r="F71" s="16">
        <v>87.5</v>
      </c>
      <c r="H71" s="17" t="s">
        <v>45</v>
      </c>
      <c r="J71" s="40">
        <f>IFERROR(VLOOKUP($A71,'Violent discipline'!$A$11:$H$227,'Violent discipline'!B$242,FALSE)-B71,"")</f>
        <v>-8.8999999999999915</v>
      </c>
      <c r="K71" s="40" t="b">
        <f>IFERROR(VLOOKUP($A71,'Violent discipline'!$A$11:$H$227,'Violent discipline'!C$242,FALSE)=C71,"")</f>
        <v>1</v>
      </c>
      <c r="L71" s="40">
        <f>IFERROR(VLOOKUP($A71,'Violent discipline'!$A$11:$H$227,'Violent discipline'!D$242,FALSE)-D71,"")</f>
        <v>-8.1000000000000085</v>
      </c>
      <c r="M71" s="40" t="b">
        <f>IFERROR(VLOOKUP($A71,'Violent discipline'!$A$11:$H$227,'Violent discipline'!E$242,FALSE)=E71,"")</f>
        <v>1</v>
      </c>
      <c r="N71" s="40">
        <f>IFERROR(VLOOKUP($A71,'Violent discipline'!$A$11:$H$227,'Violent discipline'!F$242,FALSE)-F71,"")</f>
        <v>-9.7000000000000028</v>
      </c>
      <c r="O71" s="40" t="b">
        <f>IFERROR(VLOOKUP($A71,'Violent discipline'!$A$11:$H$227,'Violent discipline'!G$242,FALSE)=G71,"")</f>
        <v>1</v>
      </c>
      <c r="P71" s="43" t="str">
        <f>IFERROR(VLOOKUP($A71,'Violent discipline'!$A$11:$H$227,'Violent discipline'!H$242,FALSE),"")</f>
        <v>MICS 2021-22</v>
      </c>
    </row>
    <row r="72" spans="1:16" x14ac:dyDescent="0.3">
      <c r="A72" s="18" t="s">
        <v>127</v>
      </c>
      <c r="B72" s="17" t="s">
        <v>18</v>
      </c>
      <c r="D72" s="17" t="s">
        <v>18</v>
      </c>
      <c r="F72" s="17" t="s">
        <v>18</v>
      </c>
      <c r="J72" s="40" t="str">
        <f>IFERROR(VLOOKUP($A72,'Violent discipline'!$A$11:$H$227,'Violent discipline'!B$242,FALSE)-B72,"")</f>
        <v/>
      </c>
      <c r="K72" s="40" t="b">
        <f>IFERROR(VLOOKUP($A72,'Violent discipline'!$A$11:$H$227,'Violent discipline'!C$242,FALSE)=C72,"")</f>
        <v>1</v>
      </c>
      <c r="L72" s="40" t="str">
        <f>IFERROR(VLOOKUP($A72,'Violent discipline'!$A$11:$H$227,'Violent discipline'!D$242,FALSE)-D72,"")</f>
        <v/>
      </c>
      <c r="M72" s="40" t="b">
        <f>IFERROR(VLOOKUP($A72,'Violent discipline'!$A$11:$H$227,'Violent discipline'!E$242,FALSE)=E72,"")</f>
        <v>1</v>
      </c>
      <c r="N72" s="40" t="str">
        <f>IFERROR(VLOOKUP($A72,'Violent discipline'!$A$11:$H$227,'Violent discipline'!F$242,FALSE)-F72,"")</f>
        <v/>
      </c>
      <c r="O72" s="40" t="b">
        <f>IFERROR(VLOOKUP($A72,'Violent discipline'!$A$11:$H$227,'Violent discipline'!G$242,FALSE)=G72,"")</f>
        <v>1</v>
      </c>
      <c r="P72" s="43">
        <f>IFERROR(VLOOKUP($A72,'Violent discipline'!$A$11:$H$227,'Violent discipline'!H$242,FALSE),"")</f>
        <v>0</v>
      </c>
    </row>
    <row r="73" spans="1:16" x14ac:dyDescent="0.3">
      <c r="A73" s="15" t="s">
        <v>73</v>
      </c>
      <c r="B73" s="16">
        <v>80.5</v>
      </c>
      <c r="D73" s="17">
        <v>81.878</v>
      </c>
      <c r="F73" s="17">
        <v>78.950999999999993</v>
      </c>
      <c r="H73" s="17" t="s">
        <v>273</v>
      </c>
      <c r="J73" s="40">
        <f>IFERROR(VLOOKUP($A73,'Violent discipline'!$A$11:$H$227,'Violent discipline'!B$242,FALSE)-B73,"")</f>
        <v>0</v>
      </c>
      <c r="K73" s="40" t="b">
        <f>IFERROR(VLOOKUP($A73,'Violent discipline'!$A$11:$H$227,'Violent discipline'!C$242,FALSE)=C73,"")</f>
        <v>1</v>
      </c>
      <c r="L73" s="40">
        <f>IFERROR(VLOOKUP($A73,'Violent discipline'!$A$11:$H$227,'Violent discipline'!D$242,FALSE)-D73,"")</f>
        <v>2.2000000000005571E-2</v>
      </c>
      <c r="M73" s="40" t="b">
        <f>IFERROR(VLOOKUP($A73,'Violent discipline'!$A$11:$H$227,'Violent discipline'!E$242,FALSE)=E73,"")</f>
        <v>1</v>
      </c>
      <c r="N73" s="40">
        <f>IFERROR(VLOOKUP($A73,'Violent discipline'!$A$11:$H$227,'Violent discipline'!F$242,FALSE)-F73,"")</f>
        <v>4.9000000000006594E-2</v>
      </c>
      <c r="O73" s="40" t="b">
        <f>IFERROR(VLOOKUP($A73,'Violent discipline'!$A$11:$H$227,'Violent discipline'!G$242,FALSE)=G73,"")</f>
        <v>1</v>
      </c>
      <c r="P73" s="43" t="str">
        <f>IFERROR(VLOOKUP($A73,'Violent discipline'!$A$11:$H$227,'Violent discipline'!H$242,FALSE),"")</f>
        <v>MICS 2021</v>
      </c>
    </row>
    <row r="74" spans="1:16" x14ac:dyDescent="0.3">
      <c r="A74" s="18" t="s">
        <v>130</v>
      </c>
      <c r="B74" s="17" t="s">
        <v>18</v>
      </c>
      <c r="D74" s="17" t="s">
        <v>18</v>
      </c>
      <c r="F74" s="17" t="s">
        <v>18</v>
      </c>
      <c r="J74" s="40" t="str">
        <f>IFERROR(VLOOKUP($A74,'Violent discipline'!$A$11:$H$227,'Violent discipline'!B$242,FALSE)-B74,"")</f>
        <v/>
      </c>
      <c r="K74" s="40" t="b">
        <f>IFERROR(VLOOKUP($A74,'Violent discipline'!$A$11:$H$227,'Violent discipline'!C$242,FALSE)=C74,"")</f>
        <v>1</v>
      </c>
      <c r="L74" s="40" t="str">
        <f>IFERROR(VLOOKUP($A74,'Violent discipline'!$A$11:$H$227,'Violent discipline'!D$242,FALSE)-D74,"")</f>
        <v/>
      </c>
      <c r="M74" s="40" t="b">
        <f>IFERROR(VLOOKUP($A74,'Violent discipline'!$A$11:$H$227,'Violent discipline'!E$242,FALSE)=E74,"")</f>
        <v>1</v>
      </c>
      <c r="N74" s="40" t="str">
        <f>IFERROR(VLOOKUP($A74,'Violent discipline'!$A$11:$H$227,'Violent discipline'!F$242,FALSE)-F74,"")</f>
        <v/>
      </c>
      <c r="O74" s="40" t="b">
        <f>IFERROR(VLOOKUP($A74,'Violent discipline'!$A$11:$H$227,'Violent discipline'!G$242,FALSE)=G74,"")</f>
        <v>1</v>
      </c>
      <c r="P74" s="43">
        <f>IFERROR(VLOOKUP($A74,'Violent discipline'!$A$11:$H$227,'Violent discipline'!H$242,FALSE),"")</f>
        <v>0</v>
      </c>
    </row>
    <row r="75" spans="1:16" x14ac:dyDescent="0.3">
      <c r="A75" s="18" t="s">
        <v>132</v>
      </c>
      <c r="B75" s="17" t="s">
        <v>18</v>
      </c>
      <c r="D75" s="17" t="s">
        <v>18</v>
      </c>
      <c r="F75" s="17" t="s">
        <v>18</v>
      </c>
      <c r="J75" s="40" t="str">
        <f>IFERROR(VLOOKUP($A75,'Violent discipline'!$A$11:$H$227,'Violent discipline'!B$242,FALSE)-B75,"")</f>
        <v/>
      </c>
      <c r="K75" s="40" t="b">
        <f>IFERROR(VLOOKUP($A75,'Violent discipline'!$A$11:$H$227,'Violent discipline'!C$242,FALSE)=C75,"")</f>
        <v>1</v>
      </c>
      <c r="L75" s="40" t="str">
        <f>IFERROR(VLOOKUP($A75,'Violent discipline'!$A$11:$H$227,'Violent discipline'!D$242,FALSE)-D75,"")</f>
        <v/>
      </c>
      <c r="M75" s="40" t="b">
        <f>IFERROR(VLOOKUP($A75,'Violent discipline'!$A$11:$H$227,'Violent discipline'!E$242,FALSE)=E75,"")</f>
        <v>1</v>
      </c>
      <c r="N75" s="40" t="str">
        <f>IFERROR(VLOOKUP($A75,'Violent discipline'!$A$11:$H$227,'Violent discipline'!F$242,FALSE)-F75,"")</f>
        <v/>
      </c>
      <c r="O75" s="40" t="b">
        <f>IFERROR(VLOOKUP($A75,'Violent discipline'!$A$11:$H$227,'Violent discipline'!G$242,FALSE)=G75,"")</f>
        <v>1</v>
      </c>
      <c r="P75" s="43">
        <f>IFERROR(VLOOKUP($A75,'Violent discipline'!$A$11:$H$227,'Violent discipline'!H$242,FALSE),"")</f>
        <v>0</v>
      </c>
    </row>
    <row r="76" spans="1:16" x14ac:dyDescent="0.3">
      <c r="A76" s="18" t="s">
        <v>134</v>
      </c>
      <c r="B76" s="17" t="s">
        <v>18</v>
      </c>
      <c r="D76" s="17" t="s">
        <v>18</v>
      </c>
      <c r="F76" s="17" t="s">
        <v>18</v>
      </c>
      <c r="J76" s="40" t="str">
        <f>IFERROR(VLOOKUP($A76,'Violent discipline'!$A$11:$H$227,'Violent discipline'!B$242,FALSE)-B76,"")</f>
        <v/>
      </c>
      <c r="K76" s="40" t="b">
        <f>IFERROR(VLOOKUP($A76,'Violent discipline'!$A$11:$H$227,'Violent discipline'!C$242,FALSE)=C76,"")</f>
        <v>1</v>
      </c>
      <c r="L76" s="40" t="str">
        <f>IFERROR(VLOOKUP($A76,'Violent discipline'!$A$11:$H$227,'Violent discipline'!D$242,FALSE)-D76,"")</f>
        <v/>
      </c>
      <c r="M76" s="40" t="b">
        <f>IFERROR(VLOOKUP($A76,'Violent discipline'!$A$11:$H$227,'Violent discipline'!E$242,FALSE)=E76,"")</f>
        <v>1</v>
      </c>
      <c r="N76" s="40" t="str">
        <f>IFERROR(VLOOKUP($A76,'Violent discipline'!$A$11:$H$227,'Violent discipline'!F$242,FALSE)-F76,"")</f>
        <v/>
      </c>
      <c r="O76" s="40" t="b">
        <f>IFERROR(VLOOKUP($A76,'Violent discipline'!$A$11:$H$227,'Violent discipline'!G$242,FALSE)=G76,"")</f>
        <v>1</v>
      </c>
      <c r="P76" s="43" t="str">
        <f>IFERROR(VLOOKUP($A76,'Violent discipline'!$A$11:$H$227,'Violent discipline'!H$242,FALSE),"")</f>
        <v>DHS 2019-21</v>
      </c>
    </row>
    <row r="77" spans="1:16" x14ac:dyDescent="0.3">
      <c r="A77" s="15" t="s">
        <v>74</v>
      </c>
      <c r="B77" s="16">
        <v>89.2</v>
      </c>
      <c r="D77" s="16">
        <v>90</v>
      </c>
      <c r="F77" s="16">
        <v>88.4</v>
      </c>
      <c r="H77" s="17" t="s">
        <v>52</v>
      </c>
      <c r="J77" s="40">
        <f>IFERROR(VLOOKUP($A77,'Violent discipline'!$A$11:$H$227,'Violent discipline'!B$242,FALSE)-B77,"")</f>
        <v>0</v>
      </c>
      <c r="K77" s="40" t="b">
        <f>IFERROR(VLOOKUP($A77,'Violent discipline'!$A$11:$H$227,'Violent discipline'!C$242,FALSE)=C77,"")</f>
        <v>1</v>
      </c>
      <c r="L77" s="40">
        <f>IFERROR(VLOOKUP($A77,'Violent discipline'!$A$11:$H$227,'Violent discipline'!D$242,FALSE)-D77,"")</f>
        <v>0</v>
      </c>
      <c r="M77" s="40" t="b">
        <f>IFERROR(VLOOKUP($A77,'Violent discipline'!$A$11:$H$227,'Violent discipline'!E$242,FALSE)=E77,"")</f>
        <v>1</v>
      </c>
      <c r="N77" s="40">
        <f>IFERROR(VLOOKUP($A77,'Violent discipline'!$A$11:$H$227,'Violent discipline'!F$242,FALSE)-F77,"")</f>
        <v>0</v>
      </c>
      <c r="O77" s="40" t="b">
        <f>IFERROR(VLOOKUP($A77,'Violent discipline'!$A$11:$H$227,'Violent discipline'!G$242,FALSE)=G77,"")</f>
        <v>1</v>
      </c>
      <c r="P77" s="43" t="str">
        <f>IFERROR(VLOOKUP($A77,'Violent discipline'!$A$11:$H$227,'Violent discipline'!H$242,FALSE),"")</f>
        <v>MICS 2018</v>
      </c>
    </row>
    <row r="78" spans="1:16" x14ac:dyDescent="0.3">
      <c r="A78" s="15" t="s">
        <v>76</v>
      </c>
      <c r="B78" s="16">
        <v>68.8</v>
      </c>
      <c r="D78" s="16">
        <v>71</v>
      </c>
      <c r="F78" s="16">
        <v>66.5</v>
      </c>
      <c r="H78" s="17" t="s">
        <v>52</v>
      </c>
      <c r="J78" s="40">
        <f>IFERROR(VLOOKUP($A78,'Violent discipline'!$A$11:$H$227,'Violent discipline'!B$242,FALSE)-B78,"")</f>
        <v>0</v>
      </c>
      <c r="K78" s="40" t="b">
        <f>IFERROR(VLOOKUP($A78,'Violent discipline'!$A$11:$H$227,'Violent discipline'!C$242,FALSE)=C78,"")</f>
        <v>1</v>
      </c>
      <c r="L78" s="40">
        <f>IFERROR(VLOOKUP($A78,'Violent discipline'!$A$11:$H$227,'Violent discipline'!D$242,FALSE)-D78,"")</f>
        <v>0</v>
      </c>
      <c r="M78" s="40" t="b">
        <f>IFERROR(VLOOKUP($A78,'Violent discipline'!$A$11:$H$227,'Violent discipline'!E$242,FALSE)=E78,"")</f>
        <v>1</v>
      </c>
      <c r="N78" s="40">
        <f>IFERROR(VLOOKUP($A78,'Violent discipline'!$A$11:$H$227,'Violent discipline'!F$242,FALSE)-F78,"")</f>
        <v>0</v>
      </c>
      <c r="O78" s="40" t="b">
        <f>IFERROR(VLOOKUP($A78,'Violent discipline'!$A$11:$H$227,'Violent discipline'!G$242,FALSE)=G78,"")</f>
        <v>1</v>
      </c>
      <c r="P78" s="43" t="str">
        <f>IFERROR(VLOOKUP($A78,'Violent discipline'!$A$11:$H$227,'Violent discipline'!H$242,FALSE),"")</f>
        <v>MICS 2018</v>
      </c>
    </row>
    <row r="79" spans="1:16" x14ac:dyDescent="0.3">
      <c r="A79" s="15" t="s">
        <v>138</v>
      </c>
      <c r="B79" s="17" t="s">
        <v>18</v>
      </c>
      <c r="D79" s="17" t="s">
        <v>18</v>
      </c>
      <c r="F79" s="17" t="s">
        <v>18</v>
      </c>
      <c r="J79" s="40" t="str">
        <f>IFERROR(VLOOKUP($A79,'Violent discipline'!$A$11:$H$227,'Violent discipline'!B$242,FALSE)-B79,"")</f>
        <v/>
      </c>
      <c r="K79" s="40" t="b">
        <f>IFERROR(VLOOKUP($A79,'Violent discipline'!$A$11:$H$227,'Violent discipline'!C$242,FALSE)=C79,"")</f>
        <v>1</v>
      </c>
      <c r="L79" s="40" t="str">
        <f>IFERROR(VLOOKUP($A79,'Violent discipline'!$A$11:$H$227,'Violent discipline'!D$242,FALSE)-D79,"")</f>
        <v/>
      </c>
      <c r="M79" s="40" t="b">
        <f>IFERROR(VLOOKUP($A79,'Violent discipline'!$A$11:$H$227,'Violent discipline'!E$242,FALSE)=E79,"")</f>
        <v>1</v>
      </c>
      <c r="N79" s="40" t="str">
        <f>IFERROR(VLOOKUP($A79,'Violent discipline'!$A$11:$H$227,'Violent discipline'!F$242,FALSE)-F79,"")</f>
        <v/>
      </c>
      <c r="O79" s="40" t="b">
        <f>IFERROR(VLOOKUP($A79,'Violent discipline'!$A$11:$H$227,'Violent discipline'!G$242,FALSE)=G79,"")</f>
        <v>1</v>
      </c>
      <c r="P79" s="43">
        <f>IFERROR(VLOOKUP($A79,'Violent discipline'!$A$11:$H$227,'Violent discipline'!H$242,FALSE),"")</f>
        <v>0</v>
      </c>
    </row>
    <row r="80" spans="1:16" x14ac:dyDescent="0.3">
      <c r="A80" s="15" t="s">
        <v>78</v>
      </c>
      <c r="B80" s="16">
        <v>94</v>
      </c>
      <c r="D80" s="16">
        <v>94.1</v>
      </c>
      <c r="F80" s="16">
        <v>93.8</v>
      </c>
      <c r="H80" s="17" t="s">
        <v>62</v>
      </c>
      <c r="J80" s="40">
        <f>IFERROR(VLOOKUP($A80,'Violent discipline'!$A$11:$H$227,'Violent discipline'!B$242,FALSE)-B80,"")</f>
        <v>0</v>
      </c>
      <c r="K80" s="40" t="b">
        <f>IFERROR(VLOOKUP($A80,'Violent discipline'!$A$11:$H$227,'Violent discipline'!C$242,FALSE)=C80,"")</f>
        <v>1</v>
      </c>
      <c r="L80" s="40">
        <f>IFERROR(VLOOKUP($A80,'Violent discipline'!$A$11:$H$227,'Violent discipline'!D$242,FALSE)-D80,"")</f>
        <v>0</v>
      </c>
      <c r="M80" s="40" t="b">
        <f>IFERROR(VLOOKUP($A80,'Violent discipline'!$A$11:$H$227,'Violent discipline'!E$242,FALSE)=E80,"")</f>
        <v>1</v>
      </c>
      <c r="N80" s="40">
        <f>IFERROR(VLOOKUP($A80,'Violent discipline'!$A$11:$H$227,'Violent discipline'!F$242,FALSE)-F80,"")</f>
        <v>0</v>
      </c>
      <c r="O80" s="40" t="b">
        <f>IFERROR(VLOOKUP($A80,'Violent discipline'!$A$11:$H$227,'Violent discipline'!G$242,FALSE)=G80,"")</f>
        <v>1</v>
      </c>
      <c r="P80" s="43" t="str">
        <f>IFERROR(VLOOKUP($A80,'Violent discipline'!$A$11:$H$227,'Violent discipline'!H$242,FALSE),"")</f>
        <v>MICS 2017-18</v>
      </c>
    </row>
    <row r="81" spans="1:16" x14ac:dyDescent="0.3">
      <c r="A81" s="15" t="s">
        <v>143</v>
      </c>
      <c r="B81" s="17" t="s">
        <v>18</v>
      </c>
      <c r="D81" s="17" t="s">
        <v>18</v>
      </c>
      <c r="F81" s="17" t="s">
        <v>18</v>
      </c>
      <c r="J81" s="40" t="str">
        <f>IFERROR(VLOOKUP($A81,'Violent discipline'!$A$11:$H$227,'Violent discipline'!B$242,FALSE)-B81,"")</f>
        <v/>
      </c>
      <c r="K81" s="40" t="b">
        <f>IFERROR(VLOOKUP($A81,'Violent discipline'!$A$11:$H$227,'Violent discipline'!C$242,FALSE)=C81,"")</f>
        <v>1</v>
      </c>
      <c r="L81" s="40" t="str">
        <f>IFERROR(VLOOKUP($A81,'Violent discipline'!$A$11:$H$227,'Violent discipline'!D$242,FALSE)-D81,"")</f>
        <v/>
      </c>
      <c r="M81" s="40" t="b">
        <f>IFERROR(VLOOKUP($A81,'Violent discipline'!$A$11:$H$227,'Violent discipline'!E$242,FALSE)=E81,"")</f>
        <v>1</v>
      </c>
      <c r="N81" s="40" t="str">
        <f>IFERROR(VLOOKUP($A81,'Violent discipline'!$A$11:$H$227,'Violent discipline'!F$242,FALSE)-F81,"")</f>
        <v/>
      </c>
      <c r="O81" s="40" t="b">
        <f>IFERROR(VLOOKUP($A81,'Violent discipline'!$A$11:$H$227,'Violent discipline'!G$242,FALSE)=G81,"")</f>
        <v>1</v>
      </c>
      <c r="P81" s="43">
        <f>IFERROR(VLOOKUP($A81,'Violent discipline'!$A$11:$H$227,'Violent discipline'!H$242,FALSE),"")</f>
        <v>0</v>
      </c>
    </row>
    <row r="82" spans="1:16" x14ac:dyDescent="0.3">
      <c r="A82" s="18" t="s">
        <v>145</v>
      </c>
      <c r="B82" s="17" t="s">
        <v>18</v>
      </c>
      <c r="D82" s="17" t="s">
        <v>18</v>
      </c>
      <c r="F82" s="17" t="s">
        <v>18</v>
      </c>
      <c r="J82" s="40" t="str">
        <f>IFERROR(VLOOKUP($A82,'Violent discipline'!$A$11:$H$227,'Violent discipline'!B$242,FALSE)-B82,"")</f>
        <v/>
      </c>
      <c r="K82" s="40" t="b">
        <f>IFERROR(VLOOKUP($A82,'Violent discipline'!$A$11:$H$227,'Violent discipline'!C$242,FALSE)=C82,"")</f>
        <v>1</v>
      </c>
      <c r="L82" s="40" t="str">
        <f>IFERROR(VLOOKUP($A82,'Violent discipline'!$A$11:$H$227,'Violent discipline'!D$242,FALSE)-D82,"")</f>
        <v/>
      </c>
      <c r="M82" s="40" t="b">
        <f>IFERROR(VLOOKUP($A82,'Violent discipline'!$A$11:$H$227,'Violent discipline'!E$242,FALSE)=E82,"")</f>
        <v>1</v>
      </c>
      <c r="N82" s="40" t="str">
        <f>IFERROR(VLOOKUP($A82,'Violent discipline'!$A$11:$H$227,'Violent discipline'!F$242,FALSE)-F82,"")</f>
        <v/>
      </c>
      <c r="O82" s="40" t="b">
        <f>IFERROR(VLOOKUP($A82,'Violent discipline'!$A$11:$H$227,'Violent discipline'!G$242,FALSE)=G82,"")</f>
        <v>1</v>
      </c>
      <c r="P82" s="43">
        <f>IFERROR(VLOOKUP($A82,'Violent discipline'!$A$11:$H$227,'Violent discipline'!H$242,FALSE),"")</f>
        <v>0</v>
      </c>
    </row>
    <row r="83" spans="1:16" x14ac:dyDescent="0.3">
      <c r="A83" s="18" t="s">
        <v>147</v>
      </c>
      <c r="B83" s="17" t="s">
        <v>18</v>
      </c>
      <c r="D83" s="17" t="s">
        <v>18</v>
      </c>
      <c r="F83" s="17" t="s">
        <v>18</v>
      </c>
      <c r="J83" s="40" t="str">
        <f>IFERROR(VLOOKUP($A83,'Violent discipline'!$A$11:$H$227,'Violent discipline'!B$242,FALSE)-B83,"")</f>
        <v/>
      </c>
      <c r="K83" s="40" t="b">
        <f>IFERROR(VLOOKUP($A83,'Violent discipline'!$A$11:$H$227,'Violent discipline'!C$242,FALSE)=C83,"")</f>
        <v>1</v>
      </c>
      <c r="L83" s="40" t="str">
        <f>IFERROR(VLOOKUP($A83,'Violent discipline'!$A$11:$H$227,'Violent discipline'!D$242,FALSE)-D83,"")</f>
        <v/>
      </c>
      <c r="M83" s="40" t="b">
        <f>IFERROR(VLOOKUP($A83,'Violent discipline'!$A$11:$H$227,'Violent discipline'!E$242,FALSE)=E83,"")</f>
        <v>1</v>
      </c>
      <c r="N83" s="40" t="str">
        <f>IFERROR(VLOOKUP($A83,'Violent discipline'!$A$11:$H$227,'Violent discipline'!F$242,FALSE)-F83,"")</f>
        <v/>
      </c>
      <c r="O83" s="40" t="b">
        <f>IFERROR(VLOOKUP($A83,'Violent discipline'!$A$11:$H$227,'Violent discipline'!G$242,FALSE)=G83,"")</f>
        <v>1</v>
      </c>
      <c r="P83" s="43">
        <f>IFERROR(VLOOKUP($A83,'Violent discipline'!$A$11:$H$227,'Violent discipline'!H$242,FALSE),"")</f>
        <v>0</v>
      </c>
    </row>
    <row r="84" spans="1:16" x14ac:dyDescent="0.3">
      <c r="A84" s="18" t="s">
        <v>79</v>
      </c>
      <c r="B84" s="16">
        <v>89.1</v>
      </c>
      <c r="D84" s="16">
        <v>89.5</v>
      </c>
      <c r="F84" s="16">
        <v>88.8</v>
      </c>
      <c r="H84" s="17" t="s">
        <v>55</v>
      </c>
      <c r="J84" s="40">
        <f>IFERROR(VLOOKUP($A84,'Violent discipline'!$A$11:$H$227,'Violent discipline'!B$242,FALSE)-B84,"")</f>
        <v>0</v>
      </c>
      <c r="K84" s="40" t="b">
        <f>IFERROR(VLOOKUP($A84,'Violent discipline'!$A$11:$H$227,'Violent discipline'!C$242,FALSE)=C84,"")</f>
        <v>1</v>
      </c>
      <c r="L84" s="40">
        <f>IFERROR(VLOOKUP($A84,'Violent discipline'!$A$11:$H$227,'Violent discipline'!D$242,FALSE)-D84,"")</f>
        <v>0</v>
      </c>
      <c r="M84" s="40" t="b">
        <f>IFERROR(VLOOKUP($A84,'Violent discipline'!$A$11:$H$227,'Violent discipline'!E$242,FALSE)=E84,"")</f>
        <v>1</v>
      </c>
      <c r="N84" s="40">
        <f>IFERROR(VLOOKUP($A84,'Violent discipline'!$A$11:$H$227,'Violent discipline'!F$242,FALSE)-F84,"")</f>
        <v>0</v>
      </c>
      <c r="O84" s="40" t="b">
        <f>IFERROR(VLOOKUP($A84,'Violent discipline'!$A$11:$H$227,'Violent discipline'!G$242,FALSE)=G84,"")</f>
        <v>1</v>
      </c>
      <c r="P84" s="43" t="str">
        <f>IFERROR(VLOOKUP($A84,'Violent discipline'!$A$11:$H$227,'Violent discipline'!H$242,FALSE),"")</f>
        <v>MICS 2016</v>
      </c>
    </row>
    <row r="85" spans="1:16" x14ac:dyDescent="0.3">
      <c r="A85" s="15" t="s">
        <v>81</v>
      </c>
      <c r="B85" s="16">
        <v>75.8</v>
      </c>
      <c r="D85" s="16">
        <v>75.400000000000006</v>
      </c>
      <c r="F85" s="16">
        <v>76.2</v>
      </c>
      <c r="H85" s="17" t="s">
        <v>16</v>
      </c>
      <c r="J85" s="40">
        <f>IFERROR(VLOOKUP($A85,'Violent discipline'!$A$11:$H$227,'Violent discipline'!B$242,FALSE)-B85,"")</f>
        <v>0</v>
      </c>
      <c r="K85" s="40" t="b">
        <f>IFERROR(VLOOKUP($A85,'Violent discipline'!$A$11:$H$227,'Violent discipline'!C$242,FALSE)=C85,"")</f>
        <v>1</v>
      </c>
      <c r="L85" s="40">
        <f>IFERROR(VLOOKUP($A85,'Violent discipline'!$A$11:$H$227,'Violent discipline'!D$242,FALSE)-D85,"")</f>
        <v>0</v>
      </c>
      <c r="M85" s="40" t="b">
        <f>IFERROR(VLOOKUP($A85,'Violent discipline'!$A$11:$H$227,'Violent discipline'!E$242,FALSE)=E85,"")</f>
        <v>1</v>
      </c>
      <c r="N85" s="40">
        <f>IFERROR(VLOOKUP($A85,'Violent discipline'!$A$11:$H$227,'Violent discipline'!F$242,FALSE)-F85,"")</f>
        <v>0</v>
      </c>
      <c r="O85" s="40" t="b">
        <f>IFERROR(VLOOKUP($A85,'Violent discipline'!$A$11:$H$227,'Violent discipline'!G$242,FALSE)=G85,"")</f>
        <v>1</v>
      </c>
      <c r="P85" s="43" t="str">
        <f>IFERROR(VLOOKUP($A85,'Violent discipline'!$A$11:$H$227,'Violent discipline'!H$242,FALSE),"")</f>
        <v>MICS 2018-19</v>
      </c>
    </row>
    <row r="86" spans="1:16" x14ac:dyDescent="0.3">
      <c r="A86" s="15" t="s">
        <v>82</v>
      </c>
      <c r="B86" s="16">
        <v>69.7</v>
      </c>
      <c r="D86" s="16">
        <v>74.099999999999994</v>
      </c>
      <c r="F86" s="16">
        <v>65.099999999999994</v>
      </c>
      <c r="H86" s="17" t="s">
        <v>45</v>
      </c>
      <c r="J86" s="40">
        <f>IFERROR(VLOOKUP($A86,'Violent discipline'!$A$11:$H$227,'Violent discipline'!B$242,FALSE)-B86,"")</f>
        <v>2.7999999999999972</v>
      </c>
      <c r="K86" s="40" t="b">
        <f>IFERROR(VLOOKUP($A86,'Violent discipline'!$A$11:$H$227,'Violent discipline'!C$242,FALSE)=C86,"")</f>
        <v>1</v>
      </c>
      <c r="L86" s="40">
        <f>IFERROR(VLOOKUP($A86,'Violent discipline'!$A$11:$H$227,'Violent discipline'!D$242,FALSE)-D86,"")</f>
        <v>0.80000000000001137</v>
      </c>
      <c r="M86" s="40" t="b">
        <f>IFERROR(VLOOKUP($A86,'Violent discipline'!$A$11:$H$227,'Violent discipline'!E$242,FALSE)=E86,"")</f>
        <v>1</v>
      </c>
      <c r="N86" s="40">
        <f>IFERROR(VLOOKUP($A86,'Violent discipline'!$A$11:$H$227,'Violent discipline'!F$242,FALSE)-F86,"")</f>
        <v>5.1000000000000085</v>
      </c>
      <c r="O86" s="40" t="b">
        <f>IFERROR(VLOOKUP($A86,'Violent discipline'!$A$11:$H$227,'Violent discipline'!G$242,FALSE)=G86,"")</f>
        <v>1</v>
      </c>
      <c r="P86" s="43" t="str">
        <f>IFERROR(VLOOKUP($A86,'Violent discipline'!$A$11:$H$227,'Violent discipline'!H$242,FALSE),"")</f>
        <v>MICS 2019-20</v>
      </c>
    </row>
    <row r="87" spans="1:16" x14ac:dyDescent="0.3">
      <c r="A87" s="15" t="s">
        <v>83</v>
      </c>
      <c r="B87" s="16">
        <v>83.248000000000005</v>
      </c>
      <c r="D87" s="16">
        <v>84.177999999999997</v>
      </c>
      <c r="F87" s="16">
        <v>82.253</v>
      </c>
      <c r="H87" s="17" t="s">
        <v>43</v>
      </c>
      <c r="J87" s="40">
        <f>IFERROR(VLOOKUP($A87,'Violent discipline'!$A$11:$H$227,'Violent discipline'!B$242,FALSE)-B87,"")</f>
        <v>-4.8000000000001819E-2</v>
      </c>
      <c r="K87" s="40" t="b">
        <f>IFERROR(VLOOKUP($A87,'Violent discipline'!$A$11:$H$227,'Violent discipline'!C$242,FALSE)=C87,"")</f>
        <v>1</v>
      </c>
      <c r="L87" s="40">
        <f>IFERROR(VLOOKUP($A87,'Violent discipline'!$A$11:$H$227,'Violent discipline'!D$242,FALSE)-D87,"")</f>
        <v>2.2000000000005571E-2</v>
      </c>
      <c r="M87" s="40" t="b">
        <f>IFERROR(VLOOKUP($A87,'Violent discipline'!$A$11:$H$227,'Violent discipline'!E$242,FALSE)=E87,"")</f>
        <v>1</v>
      </c>
      <c r="N87" s="40">
        <f>IFERROR(VLOOKUP($A87,'Violent discipline'!$A$11:$H$227,'Violent discipline'!F$242,FALSE)-F87,"")</f>
        <v>4.6999999999997044E-2</v>
      </c>
      <c r="O87" s="40" t="b">
        <f>IFERROR(VLOOKUP($A87,'Violent discipline'!$A$11:$H$227,'Violent discipline'!G$242,FALSE)=G87,"")</f>
        <v>1</v>
      </c>
      <c r="P87" s="43" t="str">
        <f>IFERROR(VLOOKUP($A87,'Violent discipline'!$A$11:$H$227,'Violent discipline'!H$242,FALSE),"")</f>
        <v>DHS 2016-17</v>
      </c>
    </row>
    <row r="88" spans="1:16" x14ac:dyDescent="0.3">
      <c r="A88" s="18" t="s">
        <v>154</v>
      </c>
      <c r="B88" s="17" t="s">
        <v>18</v>
      </c>
      <c r="D88" s="17" t="s">
        <v>18</v>
      </c>
      <c r="F88" s="17" t="s">
        <v>18</v>
      </c>
      <c r="J88" s="40" t="str">
        <f>IFERROR(VLOOKUP($A88,'Violent discipline'!$A$11:$H$227,'Violent discipline'!B$242,FALSE)-B88,"")</f>
        <v/>
      </c>
      <c r="K88" s="40" t="b">
        <f>IFERROR(VLOOKUP($A88,'Violent discipline'!$A$11:$H$227,'Violent discipline'!C$242,FALSE)=C88,"")</f>
        <v>1</v>
      </c>
      <c r="L88" s="40" t="str">
        <f>IFERROR(VLOOKUP($A88,'Violent discipline'!$A$11:$H$227,'Violent discipline'!D$242,FALSE)-D88,"")</f>
        <v/>
      </c>
      <c r="M88" s="40" t="b">
        <f>IFERROR(VLOOKUP($A88,'Violent discipline'!$A$11:$H$227,'Violent discipline'!E$242,FALSE)=E88,"")</f>
        <v>1</v>
      </c>
      <c r="N88" s="40" t="str">
        <f>IFERROR(VLOOKUP($A88,'Violent discipline'!$A$11:$H$227,'Violent discipline'!F$242,FALSE)-F88,"")</f>
        <v/>
      </c>
      <c r="O88" s="40" t="b">
        <f>IFERROR(VLOOKUP($A88,'Violent discipline'!$A$11:$H$227,'Violent discipline'!G$242,FALSE)=G88,"")</f>
        <v>1</v>
      </c>
      <c r="P88" s="43">
        <f>IFERROR(VLOOKUP($A88,'Violent discipline'!$A$11:$H$227,'Violent discipline'!H$242,FALSE),"")</f>
        <v>0</v>
      </c>
    </row>
    <row r="89" spans="1:16" x14ac:dyDescent="0.3">
      <c r="A89" s="18" t="s">
        <v>156</v>
      </c>
      <c r="B89" s="16">
        <v>62.5</v>
      </c>
      <c r="D89" s="16">
        <v>64.2</v>
      </c>
      <c r="F89" s="16">
        <v>60.6</v>
      </c>
      <c r="H89" s="17" t="s">
        <v>29</v>
      </c>
      <c r="J89" s="40">
        <f>IFERROR(VLOOKUP($A89,'Violent discipline'!$A$11:$H$227,'Violent discipline'!B$242,FALSE)-B89,"")</f>
        <v>0</v>
      </c>
      <c r="K89" s="40" t="b">
        <f>IFERROR(VLOOKUP($A89,'Violent discipline'!$A$11:$H$227,'Violent discipline'!C$242,FALSE)=C89,"")</f>
        <v>1</v>
      </c>
      <c r="L89" s="40">
        <f>IFERROR(VLOOKUP($A89,'Violent discipline'!$A$11:$H$227,'Violent discipline'!D$242,FALSE)-D89,"")</f>
        <v>0</v>
      </c>
      <c r="M89" s="40" t="b">
        <f>IFERROR(VLOOKUP($A89,'Violent discipline'!$A$11:$H$227,'Violent discipline'!E$242,FALSE)=E89,"")</f>
        <v>1</v>
      </c>
      <c r="N89" s="40">
        <f>IFERROR(VLOOKUP($A89,'Violent discipline'!$A$11:$H$227,'Violent discipline'!F$242,FALSE)-F89,"")</f>
        <v>0</v>
      </c>
      <c r="O89" s="40" t="b">
        <f>IFERROR(VLOOKUP($A89,'Violent discipline'!$A$11:$H$227,'Violent discipline'!G$242,FALSE)=G89,"")</f>
        <v>1</v>
      </c>
      <c r="P89" s="43" t="str">
        <f>IFERROR(VLOOKUP($A89,'Violent discipline'!$A$11:$H$227,'Violent discipline'!H$242,FALSE),"")</f>
        <v>MICS 2019</v>
      </c>
    </row>
    <row r="90" spans="1:16" x14ac:dyDescent="0.3">
      <c r="A90" s="18" t="s">
        <v>158</v>
      </c>
      <c r="B90" s="17" t="s">
        <v>18</v>
      </c>
      <c r="D90" s="17" t="s">
        <v>18</v>
      </c>
      <c r="F90" s="17" t="s">
        <v>18</v>
      </c>
      <c r="J90" s="40" t="str">
        <f>IFERROR(VLOOKUP($A90,'Violent discipline'!$A$11:$H$227,'Violent discipline'!B$242,FALSE)-B90,"")</f>
        <v/>
      </c>
      <c r="K90" s="40" t="b">
        <f>IFERROR(VLOOKUP($A90,'Violent discipline'!$A$11:$H$227,'Violent discipline'!C$242,FALSE)=C90,"")</f>
        <v>1</v>
      </c>
      <c r="L90" s="40" t="str">
        <f>IFERROR(VLOOKUP($A90,'Violent discipline'!$A$11:$H$227,'Violent discipline'!D$242,FALSE)-D90,"")</f>
        <v/>
      </c>
      <c r="M90" s="40" t="b">
        <f>IFERROR(VLOOKUP($A90,'Violent discipline'!$A$11:$H$227,'Violent discipline'!E$242,FALSE)=E90,"")</f>
        <v>1</v>
      </c>
      <c r="N90" s="40" t="str">
        <f>IFERROR(VLOOKUP($A90,'Violent discipline'!$A$11:$H$227,'Violent discipline'!F$242,FALSE)-F90,"")</f>
        <v/>
      </c>
      <c r="O90" s="40" t="b">
        <f>IFERROR(VLOOKUP($A90,'Violent discipline'!$A$11:$H$227,'Violent discipline'!G$242,FALSE)=G90,"")</f>
        <v>1</v>
      </c>
      <c r="P90" s="43">
        <f>IFERROR(VLOOKUP($A90,'Violent discipline'!$A$11:$H$227,'Violent discipline'!H$242,FALSE),"")</f>
        <v>0</v>
      </c>
    </row>
    <row r="91" spans="1:16" x14ac:dyDescent="0.3">
      <c r="A91" s="18" t="s">
        <v>160</v>
      </c>
      <c r="B91" s="17" t="s">
        <v>18</v>
      </c>
      <c r="D91" s="17" t="s">
        <v>18</v>
      </c>
      <c r="F91" s="17" t="s">
        <v>18</v>
      </c>
      <c r="J91" s="40" t="str">
        <f>IFERROR(VLOOKUP($A91,'Violent discipline'!$A$11:$H$227,'Violent discipline'!B$242,FALSE)-B91,"")</f>
        <v/>
      </c>
      <c r="K91" s="40" t="b">
        <f>IFERROR(VLOOKUP($A91,'Violent discipline'!$A$11:$H$227,'Violent discipline'!C$242,FALSE)=C91,"")</f>
        <v>1</v>
      </c>
      <c r="L91" s="40" t="str">
        <f>IFERROR(VLOOKUP($A91,'Violent discipline'!$A$11:$H$227,'Violent discipline'!D$242,FALSE)-D91,"")</f>
        <v/>
      </c>
      <c r="M91" s="40" t="b">
        <f>IFERROR(VLOOKUP($A91,'Violent discipline'!$A$11:$H$227,'Violent discipline'!E$242,FALSE)=E91,"")</f>
        <v>1</v>
      </c>
      <c r="N91" s="40" t="str">
        <f>IFERROR(VLOOKUP($A91,'Violent discipline'!$A$11:$H$227,'Violent discipline'!F$242,FALSE)-F91,"")</f>
        <v/>
      </c>
      <c r="O91" s="40" t="b">
        <f>IFERROR(VLOOKUP($A91,'Violent discipline'!$A$11:$H$227,'Violent discipline'!G$242,FALSE)=G91,"")</f>
        <v>1</v>
      </c>
      <c r="P91" s="43">
        <f>IFERROR(VLOOKUP($A91,'Violent discipline'!$A$11:$H$227,'Violent discipline'!H$242,FALSE),"")</f>
        <v>0</v>
      </c>
    </row>
    <row r="92" spans="1:16" x14ac:dyDescent="0.3">
      <c r="A92" s="18" t="s">
        <v>163</v>
      </c>
      <c r="B92" s="17" t="s">
        <v>18</v>
      </c>
      <c r="D92" s="17" t="s">
        <v>18</v>
      </c>
      <c r="F92" s="17" t="s">
        <v>18</v>
      </c>
      <c r="J92" s="40" t="str">
        <f>IFERROR(VLOOKUP($A92,'Violent discipline'!$A$11:$H$227,'Violent discipline'!B$242,FALSE)-B92,"")</f>
        <v/>
      </c>
      <c r="K92" s="40" t="b">
        <f>IFERROR(VLOOKUP($A92,'Violent discipline'!$A$11:$H$227,'Violent discipline'!C$242,FALSE)=C92,"")</f>
        <v>1</v>
      </c>
      <c r="L92" s="40" t="str">
        <f>IFERROR(VLOOKUP($A92,'Violent discipline'!$A$11:$H$227,'Violent discipline'!D$242,FALSE)-D92,"")</f>
        <v/>
      </c>
      <c r="M92" s="40" t="b">
        <f>IFERROR(VLOOKUP($A92,'Violent discipline'!$A$11:$H$227,'Violent discipline'!E$242,FALSE)=E92,"")</f>
        <v>1</v>
      </c>
      <c r="N92" s="40" t="str">
        <f>IFERROR(VLOOKUP($A92,'Violent discipline'!$A$11:$H$227,'Violent discipline'!F$242,FALSE)-F92,"")</f>
        <v/>
      </c>
      <c r="O92" s="40" t="b">
        <f>IFERROR(VLOOKUP($A92,'Violent discipline'!$A$11:$H$227,'Violent discipline'!G$242,FALSE)=G92,"")</f>
        <v>1</v>
      </c>
      <c r="P92" s="43">
        <f>IFERROR(VLOOKUP($A92,'Violent discipline'!$A$11:$H$227,'Violent discipline'!H$242,FALSE),"")</f>
        <v>0</v>
      </c>
    </row>
    <row r="93" spans="1:16" x14ac:dyDescent="0.3">
      <c r="A93" s="18" t="s">
        <v>165</v>
      </c>
      <c r="B93" s="17" t="s">
        <v>18</v>
      </c>
      <c r="D93" s="17" t="s">
        <v>18</v>
      </c>
      <c r="F93" s="17" t="s">
        <v>18</v>
      </c>
      <c r="J93" s="40" t="str">
        <f>IFERROR(VLOOKUP($A93,'Violent discipline'!$A$11:$H$227,'Violent discipline'!B$242,FALSE)-B93,"")</f>
        <v/>
      </c>
      <c r="K93" s="40" t="b">
        <f>IFERROR(VLOOKUP($A93,'Violent discipline'!$A$11:$H$227,'Violent discipline'!C$242,FALSE)=C93,"")</f>
        <v>1</v>
      </c>
      <c r="L93" s="40" t="str">
        <f>IFERROR(VLOOKUP($A93,'Violent discipline'!$A$11:$H$227,'Violent discipline'!D$242,FALSE)-D93,"")</f>
        <v/>
      </c>
      <c r="M93" s="40" t="b">
        <f>IFERROR(VLOOKUP($A93,'Violent discipline'!$A$11:$H$227,'Violent discipline'!E$242,FALSE)=E93,"")</f>
        <v>1</v>
      </c>
      <c r="N93" s="40" t="str">
        <f>IFERROR(VLOOKUP($A93,'Violent discipline'!$A$11:$H$227,'Violent discipline'!F$242,FALSE)-F93,"")</f>
        <v/>
      </c>
      <c r="O93" s="40" t="b">
        <f>IFERROR(VLOOKUP($A93,'Violent discipline'!$A$11:$H$227,'Violent discipline'!G$242,FALSE)=G93,"")</f>
        <v>1</v>
      </c>
      <c r="P93" s="43">
        <f>IFERROR(VLOOKUP($A93,'Violent discipline'!$A$11:$H$227,'Violent discipline'!H$242,FALSE),"")</f>
        <v>0</v>
      </c>
    </row>
    <row r="94" spans="1:16" x14ac:dyDescent="0.3">
      <c r="A94" s="18" t="s">
        <v>167</v>
      </c>
      <c r="B94" s="17" t="s">
        <v>18</v>
      </c>
      <c r="D94" s="17" t="s">
        <v>18</v>
      </c>
      <c r="F94" s="17" t="s">
        <v>18</v>
      </c>
      <c r="J94" s="40" t="str">
        <f>IFERROR(VLOOKUP($A94,'Violent discipline'!$A$11:$H$227,'Violent discipline'!B$242,FALSE)-B94,"")</f>
        <v/>
      </c>
      <c r="K94" s="40" t="b">
        <f>IFERROR(VLOOKUP($A94,'Violent discipline'!$A$11:$H$227,'Violent discipline'!C$242,FALSE)=C94,"")</f>
        <v>1</v>
      </c>
      <c r="L94" s="40" t="str">
        <f>IFERROR(VLOOKUP($A94,'Violent discipline'!$A$11:$H$227,'Violent discipline'!D$242,FALSE)-D94,"")</f>
        <v/>
      </c>
      <c r="M94" s="40" t="b">
        <f>IFERROR(VLOOKUP($A94,'Violent discipline'!$A$11:$H$227,'Violent discipline'!E$242,FALSE)=E94,"")</f>
        <v>1</v>
      </c>
      <c r="N94" s="40" t="str">
        <f>IFERROR(VLOOKUP($A94,'Violent discipline'!$A$11:$H$227,'Violent discipline'!F$242,FALSE)-F94,"")</f>
        <v/>
      </c>
      <c r="O94" s="40" t="b">
        <f>IFERROR(VLOOKUP($A94,'Violent discipline'!$A$11:$H$227,'Violent discipline'!G$242,FALSE)=G94,"")</f>
        <v>1</v>
      </c>
      <c r="P94" s="43">
        <f>IFERROR(VLOOKUP($A94,'Violent discipline'!$A$11:$H$227,'Violent discipline'!H$242,FALSE),"")</f>
        <v>0</v>
      </c>
    </row>
    <row r="95" spans="1:16" x14ac:dyDescent="0.3">
      <c r="A95" s="15" t="s">
        <v>85</v>
      </c>
      <c r="B95" s="16">
        <v>80.900000000000006</v>
      </c>
      <c r="D95" s="16">
        <v>82.1</v>
      </c>
      <c r="F95" s="16">
        <v>79.8</v>
      </c>
      <c r="H95" s="17" t="s">
        <v>52</v>
      </c>
      <c r="J95" s="40">
        <f>IFERROR(VLOOKUP($A95,'Violent discipline'!$A$11:$H$227,'Violent discipline'!B$242,FALSE)-B95,"")</f>
        <v>0</v>
      </c>
      <c r="K95" s="40" t="b">
        <f>IFERROR(VLOOKUP($A95,'Violent discipline'!$A$11:$H$227,'Violent discipline'!C$242,FALSE)=C95,"")</f>
        <v>1</v>
      </c>
      <c r="L95" s="40">
        <f>IFERROR(VLOOKUP($A95,'Violent discipline'!$A$11:$H$227,'Violent discipline'!D$242,FALSE)-D95,"")</f>
        <v>0</v>
      </c>
      <c r="M95" s="40" t="b">
        <f>IFERROR(VLOOKUP($A95,'Violent discipline'!$A$11:$H$227,'Violent discipline'!E$242,FALSE)=E95,"")</f>
        <v>1</v>
      </c>
      <c r="N95" s="40">
        <f>IFERROR(VLOOKUP($A95,'Violent discipline'!$A$11:$H$227,'Violent discipline'!F$242,FALSE)-F95,"")</f>
        <v>0</v>
      </c>
      <c r="O95" s="40" t="b">
        <f>IFERROR(VLOOKUP($A95,'Violent discipline'!$A$11:$H$227,'Violent discipline'!G$242,FALSE)=G95,"")</f>
        <v>1</v>
      </c>
      <c r="P95" s="43" t="str">
        <f>IFERROR(VLOOKUP($A95,'Violent discipline'!$A$11:$H$227,'Violent discipline'!H$242,FALSE),"")</f>
        <v>MICS 2018</v>
      </c>
    </row>
    <row r="96" spans="1:16" x14ac:dyDescent="0.3">
      <c r="A96" s="18" t="s">
        <v>170</v>
      </c>
      <c r="B96" s="17" t="s">
        <v>18</v>
      </c>
      <c r="D96" s="17" t="s">
        <v>18</v>
      </c>
      <c r="F96" s="17" t="s">
        <v>18</v>
      </c>
      <c r="J96" s="40" t="str">
        <f>IFERROR(VLOOKUP($A96,'Violent discipline'!$A$11:$H$227,'Violent discipline'!B$242,FALSE)-B96,"")</f>
        <v/>
      </c>
      <c r="K96" s="40" t="b">
        <f>IFERROR(VLOOKUP($A96,'Violent discipline'!$A$11:$H$227,'Violent discipline'!C$242,FALSE)=C96,"")</f>
        <v>1</v>
      </c>
      <c r="L96" s="40" t="str">
        <f>IFERROR(VLOOKUP($A96,'Violent discipline'!$A$11:$H$227,'Violent discipline'!D$242,FALSE)-D96,"")</f>
        <v/>
      </c>
      <c r="M96" s="40" t="b">
        <f>IFERROR(VLOOKUP($A96,'Violent discipline'!$A$11:$H$227,'Violent discipline'!E$242,FALSE)=E96,"")</f>
        <v>1</v>
      </c>
      <c r="N96" s="40" t="str">
        <f>IFERROR(VLOOKUP($A96,'Violent discipline'!$A$11:$H$227,'Violent discipline'!F$242,FALSE)-F96,"")</f>
        <v/>
      </c>
      <c r="O96" s="40" t="b">
        <f>IFERROR(VLOOKUP($A96,'Violent discipline'!$A$11:$H$227,'Violent discipline'!G$242,FALSE)=G96,"")</f>
        <v>1</v>
      </c>
      <c r="P96" s="43">
        <f>IFERROR(VLOOKUP($A96,'Violent discipline'!$A$11:$H$227,'Violent discipline'!H$242,FALSE),"")</f>
        <v>0</v>
      </c>
    </row>
    <row r="97" spans="1:16" x14ac:dyDescent="0.3">
      <c r="A97" s="18" t="s">
        <v>173</v>
      </c>
      <c r="B97" s="17" t="s">
        <v>18</v>
      </c>
      <c r="D97" s="17" t="s">
        <v>18</v>
      </c>
      <c r="F97" s="17" t="s">
        <v>18</v>
      </c>
      <c r="J97" s="40" t="str">
        <f>IFERROR(VLOOKUP($A97,'Violent discipline'!$A$11:$H$227,'Violent discipline'!B$242,FALSE)-B97,"")</f>
        <v/>
      </c>
      <c r="K97" s="40" t="b">
        <f>IFERROR(VLOOKUP($A97,'Violent discipline'!$A$11:$H$227,'Violent discipline'!C$242,FALSE)=C97,"")</f>
        <v>1</v>
      </c>
      <c r="L97" s="40" t="str">
        <f>IFERROR(VLOOKUP($A97,'Violent discipline'!$A$11:$H$227,'Violent discipline'!D$242,FALSE)-D97,"")</f>
        <v/>
      </c>
      <c r="M97" s="40" t="b">
        <f>IFERROR(VLOOKUP($A97,'Violent discipline'!$A$11:$H$227,'Violent discipline'!E$242,FALSE)=E97,"")</f>
        <v>1</v>
      </c>
      <c r="N97" s="40" t="str">
        <f>IFERROR(VLOOKUP($A97,'Violent discipline'!$A$11:$H$227,'Violent discipline'!F$242,FALSE)-F97,"")</f>
        <v/>
      </c>
      <c r="O97" s="40" t="b">
        <f>IFERROR(VLOOKUP($A97,'Violent discipline'!$A$11:$H$227,'Violent discipline'!G$242,FALSE)=G97,"")</f>
        <v>1</v>
      </c>
      <c r="P97" s="43">
        <f>IFERROR(VLOOKUP($A97,'Violent discipline'!$A$11:$H$227,'Violent discipline'!H$242,FALSE),"")</f>
        <v>0</v>
      </c>
    </row>
    <row r="98" spans="1:16" x14ac:dyDescent="0.3">
      <c r="A98" s="18" t="s">
        <v>175</v>
      </c>
      <c r="B98" s="17" t="s">
        <v>18</v>
      </c>
      <c r="D98" s="17" t="s">
        <v>18</v>
      </c>
      <c r="F98" s="17" t="s">
        <v>18</v>
      </c>
      <c r="J98" s="40" t="str">
        <f>IFERROR(VLOOKUP($A98,'Violent discipline'!$A$11:$H$227,'Violent discipline'!B$242,FALSE)-B98,"")</f>
        <v/>
      </c>
      <c r="K98" s="40" t="b">
        <f>IFERROR(VLOOKUP($A98,'Violent discipline'!$A$11:$H$227,'Violent discipline'!C$242,FALSE)=C98,"")</f>
        <v>1</v>
      </c>
      <c r="L98" s="40" t="str">
        <f>IFERROR(VLOOKUP($A98,'Violent discipline'!$A$11:$H$227,'Violent discipline'!D$242,FALSE)-D98,"")</f>
        <v/>
      </c>
      <c r="M98" s="40" t="b">
        <f>IFERROR(VLOOKUP($A98,'Violent discipline'!$A$11:$H$227,'Violent discipline'!E$242,FALSE)=E98,"")</f>
        <v>1</v>
      </c>
      <c r="N98" s="40" t="str">
        <f>IFERROR(VLOOKUP($A98,'Violent discipline'!$A$11:$H$227,'Violent discipline'!F$242,FALSE)-F98,"")</f>
        <v/>
      </c>
      <c r="O98" s="40" t="b">
        <f>IFERROR(VLOOKUP($A98,'Violent discipline'!$A$11:$H$227,'Violent discipline'!G$242,FALSE)=G98,"")</f>
        <v>1</v>
      </c>
      <c r="P98" s="43">
        <f>IFERROR(VLOOKUP($A98,'Violent discipline'!$A$11:$H$227,'Violent discipline'!H$242,FALSE),"")</f>
        <v>0</v>
      </c>
    </row>
    <row r="99" spans="1:16" x14ac:dyDescent="0.3">
      <c r="A99" s="15" t="s">
        <v>87</v>
      </c>
      <c r="B99" s="16">
        <v>84.5</v>
      </c>
      <c r="C99" s="7" t="s">
        <v>10</v>
      </c>
      <c r="D99" s="16">
        <v>86.9</v>
      </c>
      <c r="E99" s="7" t="s">
        <v>10</v>
      </c>
      <c r="F99" s="16">
        <v>82</v>
      </c>
      <c r="G99" s="7" t="s">
        <v>10</v>
      </c>
      <c r="H99" s="17" t="s">
        <v>88</v>
      </c>
      <c r="J99" s="40">
        <f>IFERROR(VLOOKUP($A99,'Violent discipline'!$A$11:$H$227,'Violent discipline'!B$242,FALSE)-B99,"")</f>
        <v>0</v>
      </c>
      <c r="K99" s="40" t="b">
        <f>IFERROR(VLOOKUP($A99,'Violent discipline'!$A$11:$H$227,'Violent discipline'!C$242,FALSE)=C99,"")</f>
        <v>1</v>
      </c>
      <c r="L99" s="40">
        <f>IFERROR(VLOOKUP($A99,'Violent discipline'!$A$11:$H$227,'Violent discipline'!D$242,FALSE)-D99,"")</f>
        <v>0</v>
      </c>
      <c r="M99" s="40" t="b">
        <f>IFERROR(VLOOKUP($A99,'Violent discipline'!$A$11:$H$227,'Violent discipline'!E$242,FALSE)=E99,"")</f>
        <v>1</v>
      </c>
      <c r="N99" s="40">
        <f>IFERROR(VLOOKUP($A99,'Violent discipline'!$A$11:$H$227,'Violent discipline'!F$242,FALSE)-F99,"")</f>
        <v>0</v>
      </c>
      <c r="O99" s="40" t="b">
        <f>IFERROR(VLOOKUP($A99,'Violent discipline'!$A$11:$H$227,'Violent discipline'!G$242,FALSE)=G99,"")</f>
        <v>1</v>
      </c>
      <c r="P99" s="43" t="str">
        <f>IFERROR(VLOOKUP($A99,'Violent discipline'!$A$11:$H$227,'Violent discipline'!H$242,FALSE),"")</f>
        <v>MICS 2011</v>
      </c>
    </row>
    <row r="100" spans="1:16" x14ac:dyDescent="0.3">
      <c r="A100" s="15" t="s">
        <v>177</v>
      </c>
      <c r="B100" s="17" t="s">
        <v>18</v>
      </c>
      <c r="D100" s="17" t="s">
        <v>18</v>
      </c>
      <c r="F100" s="17" t="s">
        <v>18</v>
      </c>
      <c r="J100" s="40" t="str">
        <f>IFERROR(VLOOKUP($A100,'Violent discipline'!$A$11:$H$227,'Violent discipline'!B$242,FALSE)-B100,"")</f>
        <v/>
      </c>
      <c r="K100" s="40" t="b">
        <f>IFERROR(VLOOKUP($A100,'Violent discipline'!$A$11:$H$227,'Violent discipline'!C$242,FALSE)=C100,"")</f>
        <v>1</v>
      </c>
      <c r="L100" s="40" t="str">
        <f>IFERROR(VLOOKUP($A100,'Violent discipline'!$A$11:$H$227,'Violent discipline'!D$242,FALSE)-D100,"")</f>
        <v/>
      </c>
      <c r="M100" s="40" t="b">
        <f>IFERROR(VLOOKUP($A100,'Violent discipline'!$A$11:$H$227,'Violent discipline'!E$242,FALSE)=E100,"")</f>
        <v>1</v>
      </c>
      <c r="N100" s="40" t="str">
        <f>IFERROR(VLOOKUP($A100,'Violent discipline'!$A$11:$H$227,'Violent discipline'!F$242,FALSE)-F100,"")</f>
        <v/>
      </c>
      <c r="O100" s="40" t="b">
        <f>IFERROR(VLOOKUP($A100,'Violent discipline'!$A$11:$H$227,'Violent discipline'!G$242,FALSE)=G100,"")</f>
        <v>1</v>
      </c>
      <c r="P100" s="43">
        <f>IFERROR(VLOOKUP($A100,'Violent discipline'!$A$11:$H$227,'Violent discipline'!H$242,FALSE),"")</f>
        <v>0</v>
      </c>
    </row>
    <row r="101" spans="1:16" x14ac:dyDescent="0.3">
      <c r="A101" s="15" t="s">
        <v>90</v>
      </c>
      <c r="B101" s="16">
        <v>81.599999999999994</v>
      </c>
      <c r="D101" s="16">
        <v>82.7</v>
      </c>
      <c r="F101" s="16">
        <v>79.599999999999994</v>
      </c>
      <c r="H101" s="17" t="s">
        <v>14</v>
      </c>
      <c r="J101" s="40">
        <f>IFERROR(VLOOKUP($A101,'Violent discipline'!$A$11:$H$227,'Violent discipline'!B$242,FALSE)-B101,"")</f>
        <v>0</v>
      </c>
      <c r="K101" s="40" t="b">
        <f>IFERROR(VLOOKUP($A101,'Violent discipline'!$A$11:$H$227,'Violent discipline'!C$242,FALSE)=C101,"")</f>
        <v>1</v>
      </c>
      <c r="L101" s="40">
        <f>IFERROR(VLOOKUP($A101,'Violent discipline'!$A$11:$H$227,'Violent discipline'!D$242,FALSE)-D101,"")</f>
        <v>0</v>
      </c>
      <c r="M101" s="40" t="b">
        <f>IFERROR(VLOOKUP($A101,'Violent discipline'!$A$11:$H$227,'Violent discipline'!E$242,FALSE)=E101,"")</f>
        <v>1</v>
      </c>
      <c r="N101" s="40">
        <f>IFERROR(VLOOKUP($A101,'Violent discipline'!$A$11:$H$227,'Violent discipline'!F$242,FALSE)-F101,"")</f>
        <v>0</v>
      </c>
      <c r="O101" s="40" t="b">
        <f>IFERROR(VLOOKUP($A101,'Violent discipline'!$A$11:$H$227,'Violent discipline'!G$242,FALSE)=G101,"")</f>
        <v>1</v>
      </c>
      <c r="P101" s="43" t="str">
        <f>IFERROR(VLOOKUP($A101,'Violent discipline'!$A$11:$H$227,'Violent discipline'!H$242,FALSE),"")</f>
        <v>DHS 2017-18</v>
      </c>
    </row>
    <row r="102" spans="1:16" x14ac:dyDescent="0.3">
      <c r="A102" s="15" t="s">
        <v>92</v>
      </c>
      <c r="B102" s="16">
        <v>52.7</v>
      </c>
      <c r="D102" s="16">
        <v>55.2</v>
      </c>
      <c r="F102" s="16">
        <v>49.9</v>
      </c>
      <c r="H102" s="17" t="s">
        <v>53</v>
      </c>
      <c r="J102" s="40">
        <f>IFERROR(VLOOKUP($A102,'Violent discipline'!$A$11:$H$227,'Violent discipline'!B$242,FALSE)-B102,"")</f>
        <v>0</v>
      </c>
      <c r="K102" s="40" t="b">
        <f>IFERROR(VLOOKUP($A102,'Violent discipline'!$A$11:$H$227,'Violent discipline'!C$242,FALSE)=C102,"")</f>
        <v>1</v>
      </c>
      <c r="L102" s="40">
        <f>IFERROR(VLOOKUP($A102,'Violent discipline'!$A$11:$H$227,'Violent discipline'!D$242,FALSE)-D102,"")</f>
        <v>0</v>
      </c>
      <c r="M102" s="40" t="b">
        <f>IFERROR(VLOOKUP($A102,'Violent discipline'!$A$11:$H$227,'Violent discipline'!E$242,FALSE)=E102,"")</f>
        <v>1</v>
      </c>
      <c r="N102" s="40">
        <f>IFERROR(VLOOKUP($A102,'Violent discipline'!$A$11:$H$227,'Violent discipline'!F$242,FALSE)-F102,"")</f>
        <v>0</v>
      </c>
      <c r="O102" s="40" t="b">
        <f>IFERROR(VLOOKUP($A102,'Violent discipline'!$A$11:$H$227,'Violent discipline'!G$242,FALSE)=G102,"")</f>
        <v>1</v>
      </c>
      <c r="P102" s="43" t="str">
        <f>IFERROR(VLOOKUP($A102,'Violent discipline'!$A$11:$H$227,'Violent discipline'!H$242,FALSE),"")</f>
        <v>MICS 2015</v>
      </c>
    </row>
    <row r="103" spans="1:16" x14ac:dyDescent="0.3">
      <c r="A103" s="15" t="s">
        <v>179</v>
      </c>
      <c r="B103" s="17" t="s">
        <v>18</v>
      </c>
      <c r="D103" s="17" t="s">
        <v>18</v>
      </c>
      <c r="F103" s="17" t="s">
        <v>18</v>
      </c>
      <c r="J103" s="40" t="str">
        <f>IFERROR(VLOOKUP($A103,'Violent discipline'!$A$11:$H$227,'Violent discipline'!B$242,FALSE)-B103,"")</f>
        <v/>
      </c>
      <c r="K103" s="40" t="b">
        <f>IFERROR(VLOOKUP($A103,'Violent discipline'!$A$11:$H$227,'Violent discipline'!C$242,FALSE)=C103,"")</f>
        <v>1</v>
      </c>
      <c r="L103" s="40" t="str">
        <f>IFERROR(VLOOKUP($A103,'Violent discipline'!$A$11:$H$227,'Violent discipline'!D$242,FALSE)-D103,"")</f>
        <v/>
      </c>
      <c r="M103" s="40" t="b">
        <f>IFERROR(VLOOKUP($A103,'Violent discipline'!$A$11:$H$227,'Violent discipline'!E$242,FALSE)=E103,"")</f>
        <v>1</v>
      </c>
      <c r="N103" s="40" t="str">
        <f>IFERROR(VLOOKUP($A103,'Violent discipline'!$A$11:$H$227,'Violent discipline'!F$242,FALSE)-F103,"")</f>
        <v/>
      </c>
      <c r="O103" s="40" t="b">
        <f>IFERROR(VLOOKUP($A103,'Violent discipline'!$A$11:$H$227,'Violent discipline'!G$242,FALSE)=G103,"")</f>
        <v>1</v>
      </c>
      <c r="P103" s="43">
        <f>IFERROR(VLOOKUP($A103,'Violent discipline'!$A$11:$H$227,'Violent discipline'!H$242,FALSE),"")</f>
        <v>0</v>
      </c>
    </row>
    <row r="104" spans="1:16" x14ac:dyDescent="0.3">
      <c r="A104" s="15" t="s">
        <v>93</v>
      </c>
      <c r="B104" s="16">
        <v>92.1</v>
      </c>
      <c r="D104" s="16">
        <v>91.8</v>
      </c>
      <c r="F104" s="16">
        <v>92.4</v>
      </c>
      <c r="H104" s="17" t="s">
        <v>16</v>
      </c>
      <c r="J104" s="40">
        <f>IFERROR(VLOOKUP($A104,'Violent discipline'!$A$11:$H$227,'Violent discipline'!B$242,FALSE)-B104,"")</f>
        <v>0</v>
      </c>
      <c r="K104" s="40" t="b">
        <f>IFERROR(VLOOKUP($A104,'Violent discipline'!$A$11:$H$227,'Violent discipline'!C$242,FALSE)=C104,"")</f>
        <v>1</v>
      </c>
      <c r="L104" s="40">
        <f>IFERROR(VLOOKUP($A104,'Violent discipline'!$A$11:$H$227,'Violent discipline'!D$242,FALSE)-D104,"")</f>
        <v>0</v>
      </c>
      <c r="M104" s="40" t="b">
        <f>IFERROR(VLOOKUP($A104,'Violent discipline'!$A$11:$H$227,'Violent discipline'!E$242,FALSE)=E104,"")</f>
        <v>1</v>
      </c>
      <c r="N104" s="40">
        <f>IFERROR(VLOOKUP($A104,'Violent discipline'!$A$11:$H$227,'Violent discipline'!F$242,FALSE)-F104,"")</f>
        <v>0</v>
      </c>
      <c r="O104" s="40" t="b">
        <f>IFERROR(VLOOKUP($A104,'Violent discipline'!$A$11:$H$227,'Violent discipline'!G$242,FALSE)=G104,"")</f>
        <v>1</v>
      </c>
      <c r="P104" s="43" t="str">
        <f>IFERROR(VLOOKUP($A104,'Violent discipline'!$A$11:$H$227,'Violent discipline'!H$242,FALSE),"")</f>
        <v>MICS 2018-19</v>
      </c>
    </row>
    <row r="105" spans="1:16" x14ac:dyDescent="0.3">
      <c r="A105" s="15" t="s">
        <v>182</v>
      </c>
      <c r="B105" s="17" t="s">
        <v>18</v>
      </c>
      <c r="D105" s="17" t="s">
        <v>18</v>
      </c>
      <c r="F105" s="17" t="s">
        <v>18</v>
      </c>
      <c r="J105" s="40" t="str">
        <f>IFERROR(VLOOKUP($A105,'Violent discipline'!$A$11:$H$227,'Violent discipline'!B$242,FALSE)-B105,"")</f>
        <v/>
      </c>
      <c r="K105" s="40" t="b">
        <f>IFERROR(VLOOKUP($A105,'Violent discipline'!$A$11:$H$227,'Violent discipline'!C$242,FALSE)=C105,"")</f>
        <v>1</v>
      </c>
      <c r="L105" s="40" t="str">
        <f>IFERROR(VLOOKUP($A105,'Violent discipline'!$A$11:$H$227,'Violent discipline'!D$242,FALSE)-D105,"")</f>
        <v/>
      </c>
      <c r="M105" s="40" t="b">
        <f>IFERROR(VLOOKUP($A105,'Violent discipline'!$A$11:$H$227,'Violent discipline'!E$242,FALSE)=E105,"")</f>
        <v>1</v>
      </c>
      <c r="N105" s="40" t="str">
        <f>IFERROR(VLOOKUP($A105,'Violent discipline'!$A$11:$H$227,'Violent discipline'!F$242,FALSE)-F105,"")</f>
        <v/>
      </c>
      <c r="O105" s="40" t="b">
        <f>IFERROR(VLOOKUP($A105,'Violent discipline'!$A$11:$H$227,'Violent discipline'!G$242,FALSE)=G105,"")</f>
        <v>1</v>
      </c>
      <c r="P105" s="43">
        <f>IFERROR(VLOOKUP($A105,'Violent discipline'!$A$11:$H$227,'Violent discipline'!H$242,FALSE),"")</f>
        <v>0</v>
      </c>
    </row>
    <row r="106" spans="1:16" x14ac:dyDescent="0.3">
      <c r="A106" s="15" t="s">
        <v>95</v>
      </c>
      <c r="B106" s="16">
        <v>74.3</v>
      </c>
      <c r="D106" s="16">
        <v>75.5</v>
      </c>
      <c r="F106" s="16">
        <v>73</v>
      </c>
      <c r="H106" s="17" t="s">
        <v>52</v>
      </c>
      <c r="J106" s="40">
        <f>IFERROR(VLOOKUP($A106,'Violent discipline'!$A$11:$H$227,'Violent discipline'!B$242,FALSE)-B106,"")</f>
        <v>0</v>
      </c>
      <c r="K106" s="40" t="b">
        <f>IFERROR(VLOOKUP($A106,'Violent discipline'!$A$11:$H$227,'Violent discipline'!C$242,FALSE)=C106,"")</f>
        <v>1</v>
      </c>
      <c r="L106" s="40">
        <f>IFERROR(VLOOKUP($A106,'Violent discipline'!$A$11:$H$227,'Violent discipline'!D$242,FALSE)-D106,"")</f>
        <v>0</v>
      </c>
      <c r="M106" s="40" t="b">
        <f>IFERROR(VLOOKUP($A106,'Violent discipline'!$A$11:$H$227,'Violent discipline'!E$242,FALSE)=E106,"")</f>
        <v>1</v>
      </c>
      <c r="N106" s="40">
        <f>IFERROR(VLOOKUP($A106,'Violent discipline'!$A$11:$H$227,'Violent discipline'!F$242,FALSE)-F106,"")</f>
        <v>0</v>
      </c>
      <c r="O106" s="40" t="b">
        <f>IFERROR(VLOOKUP($A106,'Violent discipline'!$A$11:$H$227,'Violent discipline'!G$242,FALSE)=G106,"")</f>
        <v>1</v>
      </c>
      <c r="P106" s="43" t="str">
        <f>IFERROR(VLOOKUP($A106,'Violent discipline'!$A$11:$H$227,'Violent discipline'!H$242,FALSE),"")</f>
        <v>MICS 2018</v>
      </c>
    </row>
    <row r="107" spans="1:16" x14ac:dyDescent="0.3">
      <c r="A107" s="15" t="s">
        <v>96</v>
      </c>
      <c r="B107" s="16">
        <v>69</v>
      </c>
      <c r="D107" s="16">
        <v>70.3</v>
      </c>
      <c r="F107" s="16">
        <v>67.7</v>
      </c>
      <c r="H107" s="17" t="s">
        <v>60</v>
      </c>
      <c r="J107" s="40">
        <f>IFERROR(VLOOKUP($A107,'Violent discipline'!$A$11:$H$227,'Violent discipline'!B$242,FALSE)-B107,"")</f>
        <v>0</v>
      </c>
      <c r="K107" s="40" t="b">
        <f>IFERROR(VLOOKUP($A107,'Violent discipline'!$A$11:$H$227,'Violent discipline'!C$242,FALSE)=C107,"")</f>
        <v>1</v>
      </c>
      <c r="L107" s="40">
        <f>IFERROR(VLOOKUP($A107,'Violent discipline'!$A$11:$H$227,'Violent discipline'!D$242,FALSE)-D107,"")</f>
        <v>0</v>
      </c>
      <c r="M107" s="40" t="b">
        <f>IFERROR(VLOOKUP($A107,'Violent discipline'!$A$11:$H$227,'Violent discipline'!E$242,FALSE)=E107,"")</f>
        <v>1</v>
      </c>
      <c r="N107" s="40">
        <f>IFERROR(VLOOKUP($A107,'Violent discipline'!$A$11:$H$227,'Violent discipline'!F$242,FALSE)-F107,"")</f>
        <v>0</v>
      </c>
      <c r="O107" s="40" t="b">
        <f>IFERROR(VLOOKUP($A107,'Violent discipline'!$A$11:$H$227,'Violent discipline'!G$242,FALSE)=G107,"")</f>
        <v>1</v>
      </c>
      <c r="P107" s="43" t="str">
        <f>IFERROR(VLOOKUP($A107,'Violent discipline'!$A$11:$H$227,'Violent discipline'!H$242,FALSE),"")</f>
        <v>MICS 2017</v>
      </c>
    </row>
    <row r="108" spans="1:16" x14ac:dyDescent="0.3">
      <c r="A108" s="15" t="s">
        <v>185</v>
      </c>
      <c r="B108" s="17" t="s">
        <v>18</v>
      </c>
      <c r="D108" s="17" t="s">
        <v>18</v>
      </c>
      <c r="F108" s="17" t="s">
        <v>18</v>
      </c>
      <c r="J108" s="40" t="str">
        <f>IFERROR(VLOOKUP($A108,'Violent discipline'!$A$11:$H$227,'Violent discipline'!B$242,FALSE)-B108,"")</f>
        <v/>
      </c>
      <c r="K108" s="40" t="b">
        <f>IFERROR(VLOOKUP($A108,'Violent discipline'!$A$11:$H$227,'Violent discipline'!C$242,FALSE)=C108,"")</f>
        <v>1</v>
      </c>
      <c r="L108" s="40" t="str">
        <f>IFERROR(VLOOKUP($A108,'Violent discipline'!$A$11:$H$227,'Violent discipline'!D$242,FALSE)-D108,"")</f>
        <v/>
      </c>
      <c r="M108" s="40" t="b">
        <f>IFERROR(VLOOKUP($A108,'Violent discipline'!$A$11:$H$227,'Violent discipline'!E$242,FALSE)=E108,"")</f>
        <v>1</v>
      </c>
      <c r="N108" s="40" t="str">
        <f>IFERROR(VLOOKUP($A108,'Violent discipline'!$A$11:$H$227,'Violent discipline'!F$242,FALSE)-F108,"")</f>
        <v/>
      </c>
      <c r="O108" s="40" t="b">
        <f>IFERROR(VLOOKUP($A108,'Violent discipline'!$A$11:$H$227,'Violent discipline'!G$242,FALSE)=G108,"")</f>
        <v>1</v>
      </c>
      <c r="P108" s="43">
        <f>IFERROR(VLOOKUP($A108,'Violent discipline'!$A$11:$H$227,'Violent discipline'!H$242,FALSE),"")</f>
        <v>0</v>
      </c>
    </row>
    <row r="109" spans="1:16" x14ac:dyDescent="0.3">
      <c r="A109" s="15" t="s">
        <v>97</v>
      </c>
      <c r="B109" s="16">
        <v>56.9</v>
      </c>
      <c r="C109" s="7" t="s">
        <v>13</v>
      </c>
      <c r="D109" s="16">
        <v>59.9</v>
      </c>
      <c r="E109" s="7" t="s">
        <v>13</v>
      </c>
      <c r="F109" s="16">
        <v>53.8</v>
      </c>
      <c r="G109" s="7" t="s">
        <v>13</v>
      </c>
      <c r="H109" s="17" t="s">
        <v>263</v>
      </c>
      <c r="J109" s="40">
        <f>IFERROR(VLOOKUP($A109,'Violent discipline'!$A$11:$H$227,'Violent discipline'!B$242,FALSE)-B109,"")</f>
        <v>0</v>
      </c>
      <c r="K109" s="40" t="b">
        <f>IFERROR(VLOOKUP($A109,'Violent discipline'!$A$11:$H$227,'Violent discipline'!C$242,FALSE)=C109,"")</f>
        <v>1</v>
      </c>
      <c r="L109" s="40">
        <f>IFERROR(VLOOKUP($A109,'Violent discipline'!$A$11:$H$227,'Violent discipline'!D$242,FALSE)-D109,"")</f>
        <v>0</v>
      </c>
      <c r="M109" s="40" t="b">
        <f>IFERROR(VLOOKUP($A109,'Violent discipline'!$A$11:$H$227,'Violent discipline'!E$242,FALSE)=E109,"")</f>
        <v>1</v>
      </c>
      <c r="N109" s="40">
        <f>IFERROR(VLOOKUP($A109,'Violent discipline'!$A$11:$H$227,'Violent discipline'!F$242,FALSE)-F109,"")</f>
        <v>0</v>
      </c>
      <c r="O109" s="40" t="b">
        <f>IFERROR(VLOOKUP($A109,'Violent discipline'!$A$11:$H$227,'Violent discipline'!G$242,FALSE)=G109,"")</f>
        <v>1</v>
      </c>
      <c r="P109" s="43" t="str">
        <f>IFERROR(VLOOKUP($A109,'Violent discipline'!$A$11:$H$227,'Violent discipline'!H$242,FALSE),"")</f>
        <v>Baseline Survey 2015-16 (MICS)</v>
      </c>
    </row>
    <row r="110" spans="1:16" x14ac:dyDescent="0.3">
      <c r="A110" s="15" t="s">
        <v>99</v>
      </c>
      <c r="B110" s="16">
        <v>75.8</v>
      </c>
      <c r="D110" s="16">
        <v>76.599999999999994</v>
      </c>
      <c r="F110" s="16">
        <v>75</v>
      </c>
      <c r="H110" s="17" t="s">
        <v>52</v>
      </c>
      <c r="J110" s="40">
        <f>IFERROR(VLOOKUP($A110,'Violent discipline'!$A$11:$H$227,'Violent discipline'!B$242,FALSE)-B110,"")</f>
        <v>0</v>
      </c>
      <c r="K110" s="40" t="b">
        <f>IFERROR(VLOOKUP($A110,'Violent discipline'!$A$11:$H$227,'Violent discipline'!C$242,FALSE)=C110,"")</f>
        <v>1</v>
      </c>
      <c r="L110" s="40">
        <f>IFERROR(VLOOKUP($A110,'Violent discipline'!$A$11:$H$227,'Violent discipline'!D$242,FALSE)-D110,"")</f>
        <v>0</v>
      </c>
      <c r="M110" s="40" t="b">
        <f>IFERROR(VLOOKUP($A110,'Violent discipline'!$A$11:$H$227,'Violent discipline'!E$242,FALSE)=E110,"")</f>
        <v>1</v>
      </c>
      <c r="N110" s="40">
        <f>IFERROR(VLOOKUP($A110,'Violent discipline'!$A$11:$H$227,'Violent discipline'!F$242,FALSE)-F110,"")</f>
        <v>0</v>
      </c>
      <c r="O110" s="40" t="b">
        <f>IFERROR(VLOOKUP($A110,'Violent discipline'!$A$11:$H$227,'Violent discipline'!G$242,FALSE)=G110,"")</f>
        <v>1</v>
      </c>
      <c r="P110" s="43" t="str">
        <f>IFERROR(VLOOKUP($A110,'Violent discipline'!$A$11:$H$227,'Violent discipline'!H$242,FALSE),"")</f>
        <v>MICS 2018</v>
      </c>
    </row>
    <row r="111" spans="1:16" x14ac:dyDescent="0.3">
      <c r="A111" s="15" t="s">
        <v>100</v>
      </c>
      <c r="B111" s="16">
        <v>85.2</v>
      </c>
      <c r="D111" s="16">
        <v>85.2</v>
      </c>
      <c r="F111" s="16">
        <v>85.1</v>
      </c>
      <c r="H111" s="17" t="s">
        <v>264</v>
      </c>
      <c r="J111" s="40">
        <f>IFERROR(VLOOKUP($A111,'Violent discipline'!$A$11:$H$227,'Violent discipline'!B$242,FALSE)-B111,"")</f>
        <v>0</v>
      </c>
      <c r="K111" s="40" t="b">
        <f>IFERROR(VLOOKUP($A111,'Violent discipline'!$A$11:$H$227,'Violent discipline'!C$242,FALSE)=C111,"")</f>
        <v>1</v>
      </c>
      <c r="L111" s="40">
        <f>IFERROR(VLOOKUP($A111,'Violent discipline'!$A$11:$H$227,'Violent discipline'!D$242,FALSE)-D111,"")</f>
        <v>0</v>
      </c>
      <c r="M111" s="40" t="b">
        <f>IFERROR(VLOOKUP($A111,'Violent discipline'!$A$11:$H$227,'Violent discipline'!E$242,FALSE)=E111,"")</f>
        <v>1</v>
      </c>
      <c r="N111" s="40">
        <f>IFERROR(VLOOKUP($A111,'Violent discipline'!$A$11:$H$227,'Violent discipline'!F$242,FALSE)-F111,"")</f>
        <v>0</v>
      </c>
      <c r="O111" s="40" t="b">
        <f>IFERROR(VLOOKUP($A111,'Violent discipline'!$A$11:$H$227,'Violent discipline'!G$242,FALSE)=G111,"")</f>
        <v>1</v>
      </c>
      <c r="P111" s="43" t="str">
        <f>IFERROR(VLOOKUP($A111,'Violent discipline'!$A$11:$H$227,'Violent discipline'!H$242,FALSE),"")</f>
        <v>DHS 2019-20</v>
      </c>
    </row>
    <row r="112" spans="1:16" x14ac:dyDescent="0.3">
      <c r="A112" s="18" t="s">
        <v>188</v>
      </c>
      <c r="B112" s="17" t="s">
        <v>18</v>
      </c>
      <c r="D112" s="17" t="s">
        <v>18</v>
      </c>
      <c r="F112" s="17" t="s">
        <v>18</v>
      </c>
      <c r="J112" s="40" t="str">
        <f>IFERROR(VLOOKUP($A112,'Violent discipline'!$A$11:$H$227,'Violent discipline'!B$242,FALSE)-B112,"")</f>
        <v/>
      </c>
      <c r="K112" s="40" t="b">
        <f>IFERROR(VLOOKUP($A112,'Violent discipline'!$A$11:$H$227,'Violent discipline'!C$242,FALSE)=C112,"")</f>
        <v>1</v>
      </c>
      <c r="L112" s="40" t="str">
        <f>IFERROR(VLOOKUP($A112,'Violent discipline'!$A$11:$H$227,'Violent discipline'!D$242,FALSE)-D112,"")</f>
        <v/>
      </c>
      <c r="M112" s="40" t="b">
        <f>IFERROR(VLOOKUP($A112,'Violent discipline'!$A$11:$H$227,'Violent discipline'!E$242,FALSE)=E112,"")</f>
        <v>1</v>
      </c>
      <c r="N112" s="40" t="str">
        <f>IFERROR(VLOOKUP($A112,'Violent discipline'!$A$11:$H$227,'Violent discipline'!F$242,FALSE)-F112,"")</f>
        <v/>
      </c>
      <c r="O112" s="40" t="b">
        <f>IFERROR(VLOOKUP($A112,'Violent discipline'!$A$11:$H$227,'Violent discipline'!G$242,FALSE)=G112,"")</f>
        <v>1</v>
      </c>
      <c r="P112" s="43">
        <f>IFERROR(VLOOKUP($A112,'Violent discipline'!$A$11:$H$227,'Violent discipline'!H$242,FALSE),"")</f>
        <v>0</v>
      </c>
    </row>
    <row r="113" spans="1:16" x14ac:dyDescent="0.3">
      <c r="A113" s="18" t="s">
        <v>189</v>
      </c>
      <c r="B113" s="17" t="s">
        <v>18</v>
      </c>
      <c r="D113" s="17" t="s">
        <v>18</v>
      </c>
      <c r="F113" s="17" t="s">
        <v>18</v>
      </c>
      <c r="J113" s="40" t="str">
        <f>IFERROR(VLOOKUP($A113,'Violent discipline'!$A$11:$H$227,'Violent discipline'!B$242,FALSE)-B113,"")</f>
        <v/>
      </c>
      <c r="K113" s="40" t="b">
        <f>IFERROR(VLOOKUP($A113,'Violent discipline'!$A$11:$H$227,'Violent discipline'!C$242,FALSE)=C113,"")</f>
        <v>1</v>
      </c>
      <c r="L113" s="40" t="str">
        <f>IFERROR(VLOOKUP($A113,'Violent discipline'!$A$11:$H$227,'Violent discipline'!D$242,FALSE)-D113,"")</f>
        <v/>
      </c>
      <c r="M113" s="40" t="b">
        <f>IFERROR(VLOOKUP($A113,'Violent discipline'!$A$11:$H$227,'Violent discipline'!E$242,FALSE)=E113,"")</f>
        <v>1</v>
      </c>
      <c r="N113" s="40" t="str">
        <f>IFERROR(VLOOKUP($A113,'Violent discipline'!$A$11:$H$227,'Violent discipline'!F$242,FALSE)-F113,"")</f>
        <v/>
      </c>
      <c r="O113" s="40" t="b">
        <f>IFERROR(VLOOKUP($A113,'Violent discipline'!$A$11:$H$227,'Violent discipline'!G$242,FALSE)=G113,"")</f>
        <v>1</v>
      </c>
      <c r="P113" s="43">
        <f>IFERROR(VLOOKUP($A113,'Violent discipline'!$A$11:$H$227,'Violent discipline'!H$242,FALSE),"")</f>
        <v>0</v>
      </c>
    </row>
    <row r="114" spans="1:16" x14ac:dyDescent="0.3">
      <c r="A114" s="18" t="s">
        <v>190</v>
      </c>
      <c r="B114" s="17" t="s">
        <v>18</v>
      </c>
      <c r="D114" s="17" t="s">
        <v>18</v>
      </c>
      <c r="F114" s="17" t="s">
        <v>18</v>
      </c>
      <c r="J114" s="40" t="str">
        <f>IFERROR(VLOOKUP($A114,'Violent discipline'!$A$11:$H$227,'Violent discipline'!B$242,FALSE)-B114,"")</f>
        <v/>
      </c>
      <c r="K114" s="40" t="b">
        <f>IFERROR(VLOOKUP($A114,'Violent discipline'!$A$11:$H$227,'Violent discipline'!C$242,FALSE)=C114,"")</f>
        <v>1</v>
      </c>
      <c r="L114" s="40" t="str">
        <f>IFERROR(VLOOKUP($A114,'Violent discipline'!$A$11:$H$227,'Violent discipline'!D$242,FALSE)-D114,"")</f>
        <v/>
      </c>
      <c r="M114" s="40" t="b">
        <f>IFERROR(VLOOKUP($A114,'Violent discipline'!$A$11:$H$227,'Violent discipline'!E$242,FALSE)=E114,"")</f>
        <v>1</v>
      </c>
      <c r="N114" s="40" t="str">
        <f>IFERROR(VLOOKUP($A114,'Violent discipline'!$A$11:$H$227,'Violent discipline'!F$242,FALSE)-F114,"")</f>
        <v/>
      </c>
      <c r="O114" s="40" t="b">
        <f>IFERROR(VLOOKUP($A114,'Violent discipline'!$A$11:$H$227,'Violent discipline'!G$242,FALSE)=G114,"")</f>
        <v>1</v>
      </c>
      <c r="P114" s="43">
        <f>IFERROR(VLOOKUP($A114,'Violent discipline'!$A$11:$H$227,'Violent discipline'!H$242,FALSE),"")</f>
        <v>0</v>
      </c>
    </row>
    <row r="115" spans="1:16" x14ac:dyDescent="0.3">
      <c r="A115" s="18" t="s">
        <v>191</v>
      </c>
      <c r="B115" s="17" t="s">
        <v>18</v>
      </c>
      <c r="D115" s="17" t="s">
        <v>18</v>
      </c>
      <c r="F115" s="17" t="s">
        <v>18</v>
      </c>
      <c r="J115" s="40" t="str">
        <f>IFERROR(VLOOKUP($A115,'Violent discipline'!$A$11:$H$227,'Violent discipline'!B$242,FALSE)-B115,"")</f>
        <v/>
      </c>
      <c r="K115" s="40" t="b">
        <f>IFERROR(VLOOKUP($A115,'Violent discipline'!$A$11:$H$227,'Violent discipline'!C$242,FALSE)=C115,"")</f>
        <v>1</v>
      </c>
      <c r="L115" s="40" t="str">
        <f>IFERROR(VLOOKUP($A115,'Violent discipline'!$A$11:$H$227,'Violent discipline'!D$242,FALSE)-D115,"")</f>
        <v/>
      </c>
      <c r="M115" s="40" t="b">
        <f>IFERROR(VLOOKUP($A115,'Violent discipline'!$A$11:$H$227,'Violent discipline'!E$242,FALSE)=E115,"")</f>
        <v>1</v>
      </c>
      <c r="N115" s="40" t="str">
        <f>IFERROR(VLOOKUP($A115,'Violent discipline'!$A$11:$H$227,'Violent discipline'!F$242,FALSE)-F115,"")</f>
        <v/>
      </c>
      <c r="O115" s="40" t="b">
        <f>IFERROR(VLOOKUP($A115,'Violent discipline'!$A$11:$H$227,'Violent discipline'!G$242,FALSE)=G115,"")</f>
        <v>1</v>
      </c>
      <c r="P115" s="43">
        <f>IFERROR(VLOOKUP($A115,'Violent discipline'!$A$11:$H$227,'Violent discipline'!H$242,FALSE),"")</f>
        <v>0</v>
      </c>
    </row>
    <row r="116" spans="1:16" x14ac:dyDescent="0.3">
      <c r="A116" s="18" t="s">
        <v>102</v>
      </c>
      <c r="B116" s="16">
        <v>86</v>
      </c>
      <c r="D116" s="16">
        <v>87</v>
      </c>
      <c r="F116" s="16">
        <v>85</v>
      </c>
      <c r="H116" s="17" t="s">
        <v>52</v>
      </c>
      <c r="J116" s="40">
        <f>IFERROR(VLOOKUP($A116,'Violent discipline'!$A$11:$H$227,'Violent discipline'!B$242,FALSE)-B116,"")</f>
        <v>0</v>
      </c>
      <c r="K116" s="40" t="b">
        <f>IFERROR(VLOOKUP($A116,'Violent discipline'!$A$11:$H$227,'Violent discipline'!C$242,FALSE)=C116,"")</f>
        <v>1</v>
      </c>
      <c r="L116" s="40">
        <f>IFERROR(VLOOKUP($A116,'Violent discipline'!$A$11:$H$227,'Violent discipline'!D$242,FALSE)-D116,"")</f>
        <v>0</v>
      </c>
      <c r="M116" s="40" t="b">
        <f>IFERROR(VLOOKUP($A116,'Violent discipline'!$A$11:$H$227,'Violent discipline'!E$242,FALSE)=E116,"")</f>
        <v>1</v>
      </c>
      <c r="N116" s="40">
        <f>IFERROR(VLOOKUP($A116,'Violent discipline'!$A$11:$H$227,'Violent discipline'!F$242,FALSE)-F116,"")</f>
        <v>0</v>
      </c>
      <c r="O116" s="40" t="b">
        <f>IFERROR(VLOOKUP($A116,'Violent discipline'!$A$11:$H$227,'Violent discipline'!G$242,FALSE)=G116,"")</f>
        <v>1</v>
      </c>
      <c r="P116" s="43" t="str">
        <f>IFERROR(VLOOKUP($A116,'Violent discipline'!$A$11:$H$227,'Violent discipline'!H$242,FALSE),"")</f>
        <v>MICS 2018</v>
      </c>
    </row>
    <row r="117" spans="1:16" x14ac:dyDescent="0.3">
      <c r="A117" s="18" t="s">
        <v>104</v>
      </c>
      <c r="B117" s="16">
        <v>82.058999999999997</v>
      </c>
      <c r="D117" s="16">
        <v>82.304000000000002</v>
      </c>
      <c r="F117" s="16">
        <v>81.820999999999998</v>
      </c>
      <c r="H117" s="17" t="s">
        <v>142</v>
      </c>
      <c r="J117" s="40">
        <f>IFERROR(VLOOKUP($A117,'Violent discipline'!$A$11:$H$227,'Violent discipline'!B$242,FALSE)-B117,"")</f>
        <v>4.0999999999996817E-2</v>
      </c>
      <c r="K117" s="40" t="b">
        <f>IFERROR(VLOOKUP($A117,'Violent discipline'!$A$11:$H$227,'Violent discipline'!C$242,FALSE)=C117,"")</f>
        <v>1</v>
      </c>
      <c r="L117" s="40">
        <f>IFERROR(VLOOKUP($A117,'Violent discipline'!$A$11:$H$227,'Violent discipline'!D$242,FALSE)-D117,"")</f>
        <v>-4.0000000000048885E-3</v>
      </c>
      <c r="M117" s="40" t="b">
        <f>IFERROR(VLOOKUP($A117,'Violent discipline'!$A$11:$H$227,'Violent discipline'!E$242,FALSE)=E117,"")</f>
        <v>1</v>
      </c>
      <c r="N117" s="40">
        <f>IFERROR(VLOOKUP($A117,'Violent discipline'!$A$11:$H$227,'Violent discipline'!F$242,FALSE)-F117,"")</f>
        <v>-2.1000000000000796E-2</v>
      </c>
      <c r="O117" s="40" t="b">
        <f>IFERROR(VLOOKUP($A117,'Violent discipline'!$A$11:$H$227,'Violent discipline'!G$242,FALSE)=G117,"")</f>
        <v>1</v>
      </c>
      <c r="P117" s="43" t="str">
        <f>IFERROR(VLOOKUP($A117,'Violent discipline'!$A$11:$H$227,'Violent discipline'!H$242,FALSE),"")</f>
        <v>MICS 2019-20</v>
      </c>
    </row>
    <row r="118" spans="1:16" x14ac:dyDescent="0.3">
      <c r="A118" s="18" t="s">
        <v>105</v>
      </c>
      <c r="B118" s="16">
        <v>70.8</v>
      </c>
      <c r="C118" s="7" t="s">
        <v>13</v>
      </c>
      <c r="D118" s="16">
        <v>74.099999999999994</v>
      </c>
      <c r="E118" s="7" t="s">
        <v>13</v>
      </c>
      <c r="F118" s="16">
        <v>67.400000000000006</v>
      </c>
      <c r="G118" s="7" t="s">
        <v>13</v>
      </c>
      <c r="H118" s="17" t="s">
        <v>106</v>
      </c>
      <c r="J118" s="40">
        <f>IFERROR(VLOOKUP($A118,'Violent discipline'!$A$11:$H$227,'Violent discipline'!B$242,FALSE)-B118,"")</f>
        <v>0</v>
      </c>
      <c r="K118" s="40" t="b">
        <f>IFERROR(VLOOKUP($A118,'Violent discipline'!$A$11:$H$227,'Violent discipline'!C$242,FALSE)=C118,"")</f>
        <v>1</v>
      </c>
      <c r="L118" s="40">
        <f>IFERROR(VLOOKUP($A118,'Violent discipline'!$A$11:$H$227,'Violent discipline'!D$242,FALSE)-D118,"")</f>
        <v>0</v>
      </c>
      <c r="M118" s="40" t="b">
        <f>IFERROR(VLOOKUP($A118,'Violent discipline'!$A$11:$H$227,'Violent discipline'!E$242,FALSE)=E118,"")</f>
        <v>1</v>
      </c>
      <c r="N118" s="40">
        <f>IFERROR(VLOOKUP($A118,'Violent discipline'!$A$11:$H$227,'Violent discipline'!F$242,FALSE)-F118,"")</f>
        <v>0</v>
      </c>
      <c r="O118" s="40" t="b">
        <f>IFERROR(VLOOKUP($A118,'Violent discipline'!$A$11:$H$227,'Violent discipline'!G$242,FALSE)=G118,"")</f>
        <v>1</v>
      </c>
      <c r="P118" s="43" t="str">
        <f>IFERROR(VLOOKUP($A118,'Violent discipline'!$A$11:$H$227,'Violent discipline'!H$242,FALSE),"")</f>
        <v>National Health and Morbidity Survey 2016</v>
      </c>
    </row>
    <row r="119" spans="1:16" x14ac:dyDescent="0.3">
      <c r="A119" s="18" t="s">
        <v>192</v>
      </c>
      <c r="B119" s="17" t="s">
        <v>18</v>
      </c>
      <c r="D119" s="17" t="s">
        <v>18</v>
      </c>
      <c r="F119" s="17" t="s">
        <v>18</v>
      </c>
      <c r="J119" s="40" t="str">
        <f>IFERROR(VLOOKUP($A119,'Violent discipline'!$A$11:$H$227,'Violent discipline'!B$242,FALSE)-B119,"")</f>
        <v/>
      </c>
      <c r="K119" s="40" t="b">
        <f>IFERROR(VLOOKUP($A119,'Violent discipline'!$A$11:$H$227,'Violent discipline'!C$242,FALSE)=C119,"")</f>
        <v>1</v>
      </c>
      <c r="L119" s="40" t="str">
        <f>IFERROR(VLOOKUP($A119,'Violent discipline'!$A$11:$H$227,'Violent discipline'!D$242,FALSE)-D119,"")</f>
        <v/>
      </c>
      <c r="M119" s="40" t="b">
        <f>IFERROR(VLOOKUP($A119,'Violent discipline'!$A$11:$H$227,'Violent discipline'!E$242,FALSE)=E119,"")</f>
        <v>1</v>
      </c>
      <c r="N119" s="40" t="str">
        <f>IFERROR(VLOOKUP($A119,'Violent discipline'!$A$11:$H$227,'Violent discipline'!F$242,FALSE)-F119,"")</f>
        <v/>
      </c>
      <c r="O119" s="40" t="b">
        <f>IFERROR(VLOOKUP($A119,'Violent discipline'!$A$11:$H$227,'Violent discipline'!G$242,FALSE)=G119,"")</f>
        <v>1</v>
      </c>
      <c r="P119" s="43">
        <f>IFERROR(VLOOKUP($A119,'Violent discipline'!$A$11:$H$227,'Violent discipline'!H$242,FALSE),"")</f>
        <v>0</v>
      </c>
    </row>
    <row r="120" spans="1:16" x14ac:dyDescent="0.3">
      <c r="A120" s="18" t="s">
        <v>107</v>
      </c>
      <c r="B120" s="16">
        <v>72.7</v>
      </c>
      <c r="D120" s="16">
        <v>72.8</v>
      </c>
      <c r="F120" s="16">
        <v>72.5</v>
      </c>
      <c r="H120" s="17" t="s">
        <v>53</v>
      </c>
      <c r="J120" s="40">
        <f>IFERROR(VLOOKUP($A120,'Violent discipline'!$A$11:$H$227,'Violent discipline'!B$242,FALSE)-B120,"")</f>
        <v>0</v>
      </c>
      <c r="K120" s="40" t="b">
        <f>IFERROR(VLOOKUP($A120,'Violent discipline'!$A$11:$H$227,'Violent discipline'!C$242,FALSE)=C120,"")</f>
        <v>1</v>
      </c>
      <c r="L120" s="40">
        <f>IFERROR(VLOOKUP($A120,'Violent discipline'!$A$11:$H$227,'Violent discipline'!D$242,FALSE)-D120,"")</f>
        <v>0</v>
      </c>
      <c r="M120" s="40" t="b">
        <f>IFERROR(VLOOKUP($A120,'Violent discipline'!$A$11:$H$227,'Violent discipline'!E$242,FALSE)=E120,"")</f>
        <v>1</v>
      </c>
      <c r="N120" s="40">
        <f>IFERROR(VLOOKUP($A120,'Violent discipline'!$A$11:$H$227,'Violent discipline'!F$242,FALSE)-F120,"")</f>
        <v>0</v>
      </c>
      <c r="O120" s="40" t="b">
        <f>IFERROR(VLOOKUP($A120,'Violent discipline'!$A$11:$H$227,'Violent discipline'!G$242,FALSE)=G120,"")</f>
        <v>1</v>
      </c>
      <c r="P120" s="43" t="str">
        <f>IFERROR(VLOOKUP($A120,'Violent discipline'!$A$11:$H$227,'Violent discipline'!H$242,FALSE),"")</f>
        <v>MICS 2015</v>
      </c>
    </row>
    <row r="121" spans="1:16" x14ac:dyDescent="0.3">
      <c r="A121" s="18" t="s">
        <v>193</v>
      </c>
      <c r="B121" s="17" t="s">
        <v>18</v>
      </c>
      <c r="D121" s="17" t="s">
        <v>18</v>
      </c>
      <c r="F121" s="17" t="s">
        <v>18</v>
      </c>
      <c r="J121" s="40" t="str">
        <f>IFERROR(VLOOKUP($A121,'Violent discipline'!$A$11:$H$227,'Violent discipline'!B$242,FALSE)-B121,"")</f>
        <v/>
      </c>
      <c r="K121" s="40" t="b">
        <f>IFERROR(VLOOKUP($A121,'Violent discipline'!$A$11:$H$227,'Violent discipline'!C$242,FALSE)=C121,"")</f>
        <v>1</v>
      </c>
      <c r="L121" s="40" t="str">
        <f>IFERROR(VLOOKUP($A121,'Violent discipline'!$A$11:$H$227,'Violent discipline'!D$242,FALSE)-D121,"")</f>
        <v/>
      </c>
      <c r="M121" s="40" t="b">
        <f>IFERROR(VLOOKUP($A121,'Violent discipline'!$A$11:$H$227,'Violent discipline'!E$242,FALSE)=E121,"")</f>
        <v>1</v>
      </c>
      <c r="N121" s="40" t="str">
        <f>IFERROR(VLOOKUP($A121,'Violent discipline'!$A$11:$H$227,'Violent discipline'!F$242,FALSE)-F121,"")</f>
        <v/>
      </c>
      <c r="O121" s="40" t="b">
        <f>IFERROR(VLOOKUP($A121,'Violent discipline'!$A$11:$H$227,'Violent discipline'!G$242,FALSE)=G121,"")</f>
        <v>1</v>
      </c>
      <c r="P121" s="43">
        <f>IFERROR(VLOOKUP($A121,'Violent discipline'!$A$11:$H$227,'Violent discipline'!H$242,FALSE),"")</f>
        <v>0</v>
      </c>
    </row>
    <row r="122" spans="1:16" x14ac:dyDescent="0.3">
      <c r="A122" s="18" t="s">
        <v>194</v>
      </c>
      <c r="B122" s="17" t="s">
        <v>18</v>
      </c>
      <c r="D122" s="17" t="s">
        <v>18</v>
      </c>
      <c r="F122" s="17" t="s">
        <v>18</v>
      </c>
      <c r="J122" s="40" t="str">
        <f>IFERROR(VLOOKUP($A122,'Violent discipline'!$A$11:$H$227,'Violent discipline'!B$242,FALSE)-B122,"")</f>
        <v/>
      </c>
      <c r="K122" s="40" t="b">
        <f>IFERROR(VLOOKUP($A122,'Violent discipline'!$A$11:$H$227,'Violent discipline'!C$242,FALSE)=C122,"")</f>
        <v>1</v>
      </c>
      <c r="L122" s="40" t="str">
        <f>IFERROR(VLOOKUP($A122,'Violent discipline'!$A$11:$H$227,'Violent discipline'!D$242,FALSE)-D122,"")</f>
        <v/>
      </c>
      <c r="M122" s="40" t="b">
        <f>IFERROR(VLOOKUP($A122,'Violent discipline'!$A$11:$H$227,'Violent discipline'!E$242,FALSE)=E122,"")</f>
        <v>1</v>
      </c>
      <c r="N122" s="40" t="str">
        <f>IFERROR(VLOOKUP($A122,'Violent discipline'!$A$11:$H$227,'Violent discipline'!F$242,FALSE)-F122,"")</f>
        <v/>
      </c>
      <c r="O122" s="40" t="b">
        <f>IFERROR(VLOOKUP($A122,'Violent discipline'!$A$11:$H$227,'Violent discipline'!G$242,FALSE)=G122,"")</f>
        <v>1</v>
      </c>
      <c r="P122" s="43">
        <f>IFERROR(VLOOKUP($A122,'Violent discipline'!$A$11:$H$227,'Violent discipline'!H$242,FALSE),"")</f>
        <v>0</v>
      </c>
    </row>
    <row r="123" spans="1:16" x14ac:dyDescent="0.3">
      <c r="A123" s="15" t="s">
        <v>109</v>
      </c>
      <c r="B123" s="16">
        <v>80</v>
      </c>
      <c r="D123" s="16">
        <v>80.099999999999994</v>
      </c>
      <c r="F123" s="16">
        <v>80</v>
      </c>
      <c r="H123" s="17" t="s">
        <v>53</v>
      </c>
      <c r="J123" s="40">
        <f>IFERROR(VLOOKUP($A123,'Violent discipline'!$A$11:$H$227,'Violent discipline'!B$242,FALSE)-B123,"")</f>
        <v>0</v>
      </c>
      <c r="K123" s="40" t="b">
        <f>IFERROR(VLOOKUP($A123,'Violent discipline'!$A$11:$H$227,'Violent discipline'!C$242,FALSE)=C123,"")</f>
        <v>1</v>
      </c>
      <c r="L123" s="40">
        <f>IFERROR(VLOOKUP($A123,'Violent discipline'!$A$11:$H$227,'Violent discipline'!D$242,FALSE)-D123,"")</f>
        <v>0</v>
      </c>
      <c r="M123" s="40" t="b">
        <f>IFERROR(VLOOKUP($A123,'Violent discipline'!$A$11:$H$227,'Violent discipline'!E$242,FALSE)=E123,"")</f>
        <v>1</v>
      </c>
      <c r="N123" s="40">
        <f>IFERROR(VLOOKUP($A123,'Violent discipline'!$A$11:$H$227,'Violent discipline'!F$242,FALSE)-F123,"")</f>
        <v>0</v>
      </c>
      <c r="O123" s="40" t="b">
        <f>IFERROR(VLOOKUP($A123,'Violent discipline'!$A$11:$H$227,'Violent discipline'!G$242,FALSE)=G123,"")</f>
        <v>1</v>
      </c>
      <c r="P123" s="43" t="str">
        <f>IFERROR(VLOOKUP($A123,'Violent discipline'!$A$11:$H$227,'Violent discipline'!H$242,FALSE),"")</f>
        <v>MICS 2015</v>
      </c>
    </row>
    <row r="124" spans="1:16" x14ac:dyDescent="0.3">
      <c r="A124" s="18" t="s">
        <v>195</v>
      </c>
      <c r="B124" s="17" t="s">
        <v>18</v>
      </c>
      <c r="D124" s="17" t="s">
        <v>18</v>
      </c>
      <c r="F124" s="17" t="s">
        <v>18</v>
      </c>
      <c r="J124" s="40" t="str">
        <f>IFERROR(VLOOKUP($A124,'Violent discipline'!$A$11:$H$227,'Violent discipline'!B$242,FALSE)-B124,"")</f>
        <v/>
      </c>
      <c r="K124" s="40" t="b">
        <f>IFERROR(VLOOKUP($A124,'Violent discipline'!$A$11:$H$227,'Violent discipline'!C$242,FALSE)=C124,"")</f>
        <v>1</v>
      </c>
      <c r="L124" s="40" t="str">
        <f>IFERROR(VLOOKUP($A124,'Violent discipline'!$A$11:$H$227,'Violent discipline'!D$242,FALSE)-D124,"")</f>
        <v/>
      </c>
      <c r="M124" s="40" t="b">
        <f>IFERROR(VLOOKUP($A124,'Violent discipline'!$A$11:$H$227,'Violent discipline'!E$242,FALSE)=E124,"")</f>
        <v>1</v>
      </c>
      <c r="N124" s="40" t="str">
        <f>IFERROR(VLOOKUP($A124,'Violent discipline'!$A$11:$H$227,'Violent discipline'!F$242,FALSE)-F124,"")</f>
        <v/>
      </c>
      <c r="O124" s="40" t="b">
        <f>IFERROR(VLOOKUP($A124,'Violent discipline'!$A$11:$H$227,'Violent discipline'!G$242,FALSE)=G124,"")</f>
        <v>1</v>
      </c>
      <c r="P124" s="43">
        <f>IFERROR(VLOOKUP($A124,'Violent discipline'!$A$11:$H$227,'Violent discipline'!H$242,FALSE),"")</f>
        <v>0</v>
      </c>
    </row>
    <row r="125" spans="1:16" x14ac:dyDescent="0.3">
      <c r="A125" s="18" t="s">
        <v>110</v>
      </c>
      <c r="B125" s="16">
        <v>54.753</v>
      </c>
      <c r="C125" s="7" t="s">
        <v>13</v>
      </c>
      <c r="D125" s="16">
        <v>56.265000000000001</v>
      </c>
      <c r="E125" s="7" t="s">
        <v>13</v>
      </c>
      <c r="F125" s="16">
        <v>53.183999999999997</v>
      </c>
      <c r="G125" s="7" t="s">
        <v>13</v>
      </c>
      <c r="H125" s="17" t="s">
        <v>274</v>
      </c>
      <c r="J125" s="40">
        <f>IFERROR(VLOOKUP($A125,'Violent discipline'!$A$11:$H$227,'Violent discipline'!B$242,FALSE)-B125,"")</f>
        <v>0.74699999999999989</v>
      </c>
      <c r="K125" s="40" t="b">
        <f>IFERROR(VLOOKUP($A125,'Violent discipline'!$A$11:$H$227,'Violent discipline'!C$242,FALSE)=C125,"")</f>
        <v>1</v>
      </c>
      <c r="L125" s="40">
        <f>IFERROR(VLOOKUP($A125,'Violent discipline'!$A$11:$H$227,'Violent discipline'!D$242,FALSE)-D125,"")</f>
        <v>0.73499999999999943</v>
      </c>
      <c r="M125" s="40" t="b">
        <f>IFERROR(VLOOKUP($A125,'Violent discipline'!$A$11:$H$227,'Violent discipline'!E$242,FALSE)=E125,"")</f>
        <v>1</v>
      </c>
      <c r="N125" s="40">
        <f>IFERROR(VLOOKUP($A125,'Violent discipline'!$A$11:$H$227,'Violent discipline'!F$242,FALSE)-F125,"")</f>
        <v>0.71600000000000108</v>
      </c>
      <c r="O125" s="40" t="b">
        <f>IFERROR(VLOOKUP($A125,'Violent discipline'!$A$11:$H$227,'Violent discipline'!G$242,FALSE)=G125,"")</f>
        <v>1</v>
      </c>
      <c r="P125" s="43" t="str">
        <f>IFERROR(VLOOKUP($A125,'Violent discipline'!$A$11:$H$227,'Violent discipline'!H$242,FALSE),"")</f>
        <v>ENSANUT 2022</v>
      </c>
    </row>
    <row r="126" spans="1:16" x14ac:dyDescent="0.3">
      <c r="A126" s="18" t="s">
        <v>196</v>
      </c>
      <c r="B126" s="17" t="s">
        <v>18</v>
      </c>
      <c r="D126" s="17" t="s">
        <v>18</v>
      </c>
      <c r="F126" s="17" t="s">
        <v>18</v>
      </c>
      <c r="J126" s="40" t="str">
        <f>IFERROR(VLOOKUP($A126,'Violent discipline'!$A$11:$H$227,'Violent discipline'!B$242,FALSE)-B126,"")</f>
        <v/>
      </c>
      <c r="K126" s="40" t="b">
        <f>IFERROR(VLOOKUP($A126,'Violent discipline'!$A$11:$H$227,'Violent discipline'!C$242,FALSE)=C126,"")</f>
        <v>1</v>
      </c>
      <c r="L126" s="40" t="str">
        <f>IFERROR(VLOOKUP($A126,'Violent discipline'!$A$11:$H$227,'Violent discipline'!D$242,FALSE)-D126,"")</f>
        <v/>
      </c>
      <c r="M126" s="40" t="b">
        <f>IFERROR(VLOOKUP($A126,'Violent discipline'!$A$11:$H$227,'Violent discipline'!E$242,FALSE)=E126,"")</f>
        <v>1</v>
      </c>
      <c r="N126" s="40" t="str">
        <f>IFERROR(VLOOKUP($A126,'Violent discipline'!$A$11:$H$227,'Violent discipline'!F$242,FALSE)-F126,"")</f>
        <v/>
      </c>
      <c r="O126" s="40" t="b">
        <f>IFERROR(VLOOKUP($A126,'Violent discipline'!$A$11:$H$227,'Violent discipline'!G$242,FALSE)=G126,"")</f>
        <v>1</v>
      </c>
      <c r="P126" s="43">
        <f>IFERROR(VLOOKUP($A126,'Violent discipline'!$A$11:$H$227,'Violent discipline'!H$242,FALSE),"")</f>
        <v>0</v>
      </c>
    </row>
    <row r="127" spans="1:16" x14ac:dyDescent="0.3">
      <c r="A127" s="18" t="s">
        <v>197</v>
      </c>
      <c r="B127" s="17" t="s">
        <v>18</v>
      </c>
      <c r="D127" s="17" t="s">
        <v>18</v>
      </c>
      <c r="F127" s="17" t="s">
        <v>18</v>
      </c>
      <c r="J127" s="40" t="str">
        <f>IFERROR(VLOOKUP($A127,'Violent discipline'!$A$11:$H$227,'Violent discipline'!B$242,FALSE)-B127,"")</f>
        <v/>
      </c>
      <c r="K127" s="40" t="b">
        <f>IFERROR(VLOOKUP($A127,'Violent discipline'!$A$11:$H$227,'Violent discipline'!C$242,FALSE)=C127,"")</f>
        <v>1</v>
      </c>
      <c r="L127" s="40" t="str">
        <f>IFERROR(VLOOKUP($A127,'Violent discipline'!$A$11:$H$227,'Violent discipline'!D$242,FALSE)-D127,"")</f>
        <v/>
      </c>
      <c r="M127" s="40" t="b">
        <f>IFERROR(VLOOKUP($A127,'Violent discipline'!$A$11:$H$227,'Violent discipline'!E$242,FALSE)=E127,"")</f>
        <v>1</v>
      </c>
      <c r="N127" s="40" t="str">
        <f>IFERROR(VLOOKUP($A127,'Violent discipline'!$A$11:$H$227,'Violent discipline'!F$242,FALSE)-F127,"")</f>
        <v/>
      </c>
      <c r="O127" s="40" t="b">
        <f>IFERROR(VLOOKUP($A127,'Violent discipline'!$A$11:$H$227,'Violent discipline'!G$242,FALSE)=G127,"")</f>
        <v>1</v>
      </c>
      <c r="P127" s="43">
        <f>IFERROR(VLOOKUP($A127,'Violent discipline'!$A$11:$H$227,'Violent discipline'!H$242,FALSE),"")</f>
        <v>0</v>
      </c>
    </row>
    <row r="128" spans="1:16" x14ac:dyDescent="0.3">
      <c r="A128" s="15" t="s">
        <v>112</v>
      </c>
      <c r="B128" s="16">
        <v>49.1</v>
      </c>
      <c r="D128" s="16">
        <v>53.1</v>
      </c>
      <c r="F128" s="16">
        <v>45</v>
      </c>
      <c r="H128" s="17" t="s">
        <v>52</v>
      </c>
      <c r="J128" s="40">
        <f>IFERROR(VLOOKUP($A128,'Violent discipline'!$A$11:$H$227,'Violent discipline'!B$242,FALSE)-B128,"")</f>
        <v>0</v>
      </c>
      <c r="K128" s="40" t="b">
        <f>IFERROR(VLOOKUP($A128,'Violent discipline'!$A$11:$H$227,'Violent discipline'!C$242,FALSE)=C128,"")</f>
        <v>1</v>
      </c>
      <c r="L128" s="40">
        <f>IFERROR(VLOOKUP($A128,'Violent discipline'!$A$11:$H$227,'Violent discipline'!D$242,FALSE)-D128,"")</f>
        <v>0</v>
      </c>
      <c r="M128" s="40" t="b">
        <f>IFERROR(VLOOKUP($A128,'Violent discipline'!$A$11:$H$227,'Violent discipline'!E$242,FALSE)=E128,"")</f>
        <v>1</v>
      </c>
      <c r="N128" s="40">
        <f>IFERROR(VLOOKUP($A128,'Violent discipline'!$A$11:$H$227,'Violent discipline'!F$242,FALSE)-F128,"")</f>
        <v>0</v>
      </c>
      <c r="O128" s="40" t="b">
        <f>IFERROR(VLOOKUP($A128,'Violent discipline'!$A$11:$H$227,'Violent discipline'!G$242,FALSE)=G128,"")</f>
        <v>1</v>
      </c>
      <c r="P128" s="43" t="str">
        <f>IFERROR(VLOOKUP($A128,'Violent discipline'!$A$11:$H$227,'Violent discipline'!H$242,FALSE),"")</f>
        <v>MICS 2018</v>
      </c>
    </row>
    <row r="129" spans="1:16" x14ac:dyDescent="0.3">
      <c r="A129" s="15" t="s">
        <v>113</v>
      </c>
      <c r="B129" s="16">
        <v>65.8</v>
      </c>
      <c r="D129" s="16">
        <v>66.099999999999994</v>
      </c>
      <c r="F129" s="16">
        <v>65.5</v>
      </c>
      <c r="H129" s="17" t="s">
        <v>52</v>
      </c>
      <c r="J129" s="40">
        <f>IFERROR(VLOOKUP($A129,'Violent discipline'!$A$11:$H$227,'Violent discipline'!B$242,FALSE)-B129,"")</f>
        <v>0</v>
      </c>
      <c r="K129" s="40" t="b">
        <f>IFERROR(VLOOKUP($A129,'Violent discipline'!$A$11:$H$227,'Violent discipline'!C$242,FALSE)=C129,"")</f>
        <v>1</v>
      </c>
      <c r="L129" s="40">
        <f>IFERROR(VLOOKUP($A129,'Violent discipline'!$A$11:$H$227,'Violent discipline'!D$242,FALSE)-D129,"")</f>
        <v>0</v>
      </c>
      <c r="M129" s="40" t="b">
        <f>IFERROR(VLOOKUP($A129,'Violent discipline'!$A$11:$H$227,'Violent discipline'!E$242,FALSE)=E129,"")</f>
        <v>1</v>
      </c>
      <c r="N129" s="40">
        <f>IFERROR(VLOOKUP($A129,'Violent discipline'!$A$11:$H$227,'Violent discipline'!F$242,FALSE)-F129,"")</f>
        <v>0</v>
      </c>
      <c r="O129" s="40" t="b">
        <f>IFERROR(VLOOKUP($A129,'Violent discipline'!$A$11:$H$227,'Violent discipline'!G$242,FALSE)=G129,"")</f>
        <v>1</v>
      </c>
      <c r="P129" s="43" t="str">
        <f>IFERROR(VLOOKUP($A129,'Violent discipline'!$A$11:$H$227,'Violent discipline'!H$242,FALSE),"")</f>
        <v>MICS 2018</v>
      </c>
    </row>
    <row r="130" spans="1:16" x14ac:dyDescent="0.3">
      <c r="A130" s="15" t="s">
        <v>198</v>
      </c>
      <c r="B130" s="17" t="s">
        <v>18</v>
      </c>
      <c r="D130" s="17" t="s">
        <v>18</v>
      </c>
      <c r="F130" s="17" t="s">
        <v>18</v>
      </c>
      <c r="J130" s="40" t="str">
        <f>IFERROR(VLOOKUP($A130,'Violent discipline'!$A$11:$H$227,'Violent discipline'!B$242,FALSE)-B130,"")</f>
        <v/>
      </c>
      <c r="K130" s="40" t="b">
        <f>IFERROR(VLOOKUP($A130,'Violent discipline'!$A$11:$H$227,'Violent discipline'!C$242,FALSE)=C130,"")</f>
        <v>1</v>
      </c>
      <c r="L130" s="40" t="str">
        <f>IFERROR(VLOOKUP($A130,'Violent discipline'!$A$11:$H$227,'Violent discipline'!D$242,FALSE)-D130,"")</f>
        <v/>
      </c>
      <c r="M130" s="40" t="b">
        <f>IFERROR(VLOOKUP($A130,'Violent discipline'!$A$11:$H$227,'Violent discipline'!E$242,FALSE)=E130,"")</f>
        <v>1</v>
      </c>
      <c r="N130" s="40" t="str">
        <f>IFERROR(VLOOKUP($A130,'Violent discipline'!$A$11:$H$227,'Violent discipline'!F$242,FALSE)-F130,"")</f>
        <v/>
      </c>
      <c r="O130" s="40" t="b">
        <f>IFERROR(VLOOKUP($A130,'Violent discipline'!$A$11:$H$227,'Violent discipline'!G$242,FALSE)=G130,"")</f>
        <v>1</v>
      </c>
      <c r="P130" s="43">
        <f>IFERROR(VLOOKUP($A130,'Violent discipline'!$A$11:$H$227,'Violent discipline'!H$242,FALSE),"")</f>
        <v>0</v>
      </c>
    </row>
    <row r="131" spans="1:16" x14ac:dyDescent="0.3">
      <c r="A131" s="15" t="s">
        <v>199</v>
      </c>
      <c r="B131" s="17" t="s">
        <v>18</v>
      </c>
      <c r="D131" s="17" t="s">
        <v>18</v>
      </c>
      <c r="F131" s="17" t="s">
        <v>18</v>
      </c>
      <c r="J131" s="40" t="str">
        <f>IFERROR(VLOOKUP($A131,'Violent discipline'!$A$11:$H$227,'Violent discipline'!B$242,FALSE)-B131,"")</f>
        <v/>
      </c>
      <c r="K131" s="40" t="b">
        <f>IFERROR(VLOOKUP($A131,'Violent discipline'!$A$11:$H$227,'Violent discipline'!C$242,FALSE)=C131,"")</f>
        <v>1</v>
      </c>
      <c r="L131" s="40" t="str">
        <f>IFERROR(VLOOKUP($A131,'Violent discipline'!$A$11:$H$227,'Violent discipline'!D$242,FALSE)-D131,"")</f>
        <v/>
      </c>
      <c r="M131" s="40" t="b">
        <f>IFERROR(VLOOKUP($A131,'Violent discipline'!$A$11:$H$227,'Violent discipline'!E$242,FALSE)=E131,"")</f>
        <v>1</v>
      </c>
      <c r="N131" s="40" t="str">
        <f>IFERROR(VLOOKUP($A131,'Violent discipline'!$A$11:$H$227,'Violent discipline'!F$242,FALSE)-F131,"")</f>
        <v/>
      </c>
      <c r="O131" s="40" t="b">
        <f>IFERROR(VLOOKUP($A131,'Violent discipline'!$A$11:$H$227,'Violent discipline'!G$242,FALSE)=G131,"")</f>
        <v>1</v>
      </c>
      <c r="P131" s="43">
        <f>IFERROR(VLOOKUP($A131,'Violent discipline'!$A$11:$H$227,'Violent discipline'!H$242,FALSE),"")</f>
        <v>0</v>
      </c>
    </row>
    <row r="132" spans="1:16" x14ac:dyDescent="0.3">
      <c r="A132" s="18" t="s">
        <v>200</v>
      </c>
      <c r="B132" s="17" t="s">
        <v>18</v>
      </c>
      <c r="D132" s="17" t="s">
        <v>18</v>
      </c>
      <c r="F132" s="17" t="s">
        <v>18</v>
      </c>
      <c r="J132" s="40" t="str">
        <f>IFERROR(VLOOKUP($A132,'Violent discipline'!$A$11:$H$227,'Violent discipline'!B$242,FALSE)-B132,"")</f>
        <v/>
      </c>
      <c r="K132" s="40" t="b">
        <f>IFERROR(VLOOKUP($A132,'Violent discipline'!$A$11:$H$227,'Violent discipline'!C$242,FALSE)=C132,"")</f>
        <v>1</v>
      </c>
      <c r="L132" s="40" t="str">
        <f>IFERROR(VLOOKUP($A132,'Violent discipline'!$A$11:$H$227,'Violent discipline'!D$242,FALSE)-D132,"")</f>
        <v/>
      </c>
      <c r="M132" s="40" t="b">
        <f>IFERROR(VLOOKUP($A132,'Violent discipline'!$A$11:$H$227,'Violent discipline'!E$242,FALSE)=E132,"")</f>
        <v>1</v>
      </c>
      <c r="N132" s="40" t="str">
        <f>IFERROR(VLOOKUP($A132,'Violent discipline'!$A$11:$H$227,'Violent discipline'!F$242,FALSE)-F132,"")</f>
        <v/>
      </c>
      <c r="O132" s="40" t="b">
        <f>IFERROR(VLOOKUP($A132,'Violent discipline'!$A$11:$H$227,'Violent discipline'!G$242,FALSE)=G132,"")</f>
        <v>1</v>
      </c>
      <c r="P132" s="43">
        <f>IFERROR(VLOOKUP($A132,'Violent discipline'!$A$11:$H$227,'Violent discipline'!H$242,FALSE),"")</f>
        <v>0</v>
      </c>
    </row>
    <row r="133" spans="1:16" x14ac:dyDescent="0.3">
      <c r="A133" s="18" t="s">
        <v>115</v>
      </c>
      <c r="B133" s="16">
        <v>77.2</v>
      </c>
      <c r="C133" s="7" t="s">
        <v>13</v>
      </c>
      <c r="D133" s="16">
        <v>79.900000000000006</v>
      </c>
      <c r="E133" s="7" t="s">
        <v>13</v>
      </c>
      <c r="F133" s="16">
        <v>74.5</v>
      </c>
      <c r="G133" s="7" t="s">
        <v>13</v>
      </c>
      <c r="H133" s="17" t="s">
        <v>23</v>
      </c>
      <c r="J133" s="40">
        <f>IFERROR(VLOOKUP($A133,'Violent discipline'!$A$11:$H$227,'Violent discipline'!B$242,FALSE)-B133,"")</f>
        <v>0</v>
      </c>
      <c r="K133" s="40" t="b">
        <f>IFERROR(VLOOKUP($A133,'Violent discipline'!$A$11:$H$227,'Violent discipline'!C$242,FALSE)=C133,"")</f>
        <v>1</v>
      </c>
      <c r="L133" s="40">
        <f>IFERROR(VLOOKUP($A133,'Violent discipline'!$A$11:$H$227,'Violent discipline'!D$242,FALSE)-D133,"")</f>
        <v>0</v>
      </c>
      <c r="M133" s="40" t="b">
        <f>IFERROR(VLOOKUP($A133,'Violent discipline'!$A$11:$H$227,'Violent discipline'!E$242,FALSE)=E133,"")</f>
        <v>1</v>
      </c>
      <c r="N133" s="40">
        <f>IFERROR(VLOOKUP($A133,'Violent discipline'!$A$11:$H$227,'Violent discipline'!F$242,FALSE)-F133,"")</f>
        <v>0</v>
      </c>
      <c r="O133" s="40" t="b">
        <f>IFERROR(VLOOKUP($A133,'Violent discipline'!$A$11:$H$227,'Violent discipline'!G$242,FALSE)=G133,"")</f>
        <v>1</v>
      </c>
      <c r="P133" s="43" t="str">
        <f>IFERROR(VLOOKUP($A133,'Violent discipline'!$A$11:$H$227,'Violent discipline'!H$242,FALSE),"")</f>
        <v>DHS 2015-16</v>
      </c>
    </row>
    <row r="134" spans="1:16" x14ac:dyDescent="0.3">
      <c r="A134" s="18" t="s">
        <v>201</v>
      </c>
      <c r="B134" s="17" t="s">
        <v>18</v>
      </c>
      <c r="D134" s="17" t="s">
        <v>18</v>
      </c>
      <c r="F134" s="17" t="s">
        <v>18</v>
      </c>
      <c r="J134" s="40" t="str">
        <f>IFERROR(VLOOKUP($A134,'Violent discipline'!$A$11:$H$227,'Violent discipline'!B$242,FALSE)-B134,"")</f>
        <v/>
      </c>
      <c r="K134" s="40" t="b">
        <f>IFERROR(VLOOKUP($A134,'Violent discipline'!$A$11:$H$227,'Violent discipline'!C$242,FALSE)=C134,"")</f>
        <v>1</v>
      </c>
      <c r="L134" s="40" t="str">
        <f>IFERROR(VLOOKUP($A134,'Violent discipline'!$A$11:$H$227,'Violent discipline'!D$242,FALSE)-D134,"")</f>
        <v/>
      </c>
      <c r="M134" s="40" t="b">
        <f>IFERROR(VLOOKUP($A134,'Violent discipline'!$A$11:$H$227,'Violent discipline'!E$242,FALSE)=E134,"")</f>
        <v>1</v>
      </c>
      <c r="N134" s="40" t="str">
        <f>IFERROR(VLOOKUP($A134,'Violent discipline'!$A$11:$H$227,'Violent discipline'!F$242,FALSE)-F134,"")</f>
        <v/>
      </c>
      <c r="O134" s="40" t="b">
        <f>IFERROR(VLOOKUP($A134,'Violent discipline'!$A$11:$H$227,'Violent discipline'!G$242,FALSE)=G134,"")</f>
        <v>1</v>
      </c>
      <c r="P134" s="43">
        <f>IFERROR(VLOOKUP($A134,'Violent discipline'!$A$11:$H$227,'Violent discipline'!H$242,FALSE),"")</f>
        <v>0</v>
      </c>
    </row>
    <row r="135" spans="1:16" x14ac:dyDescent="0.3">
      <c r="A135" s="18" t="s">
        <v>202</v>
      </c>
      <c r="B135" s="17" t="s">
        <v>18</v>
      </c>
      <c r="D135" s="17" t="s">
        <v>18</v>
      </c>
      <c r="F135" s="17" t="s">
        <v>18</v>
      </c>
      <c r="J135" s="40" t="str">
        <f>IFERROR(VLOOKUP($A135,'Violent discipline'!$A$11:$H$227,'Violent discipline'!B$242,FALSE)-B135,"")</f>
        <v/>
      </c>
      <c r="K135" s="40" t="b">
        <f>IFERROR(VLOOKUP($A135,'Violent discipline'!$A$11:$H$227,'Violent discipline'!C$242,FALSE)=C135,"")</f>
        <v>1</v>
      </c>
      <c r="L135" s="40" t="str">
        <f>IFERROR(VLOOKUP($A135,'Violent discipline'!$A$11:$H$227,'Violent discipline'!D$242,FALSE)-D135,"")</f>
        <v/>
      </c>
      <c r="M135" s="40" t="b">
        <f>IFERROR(VLOOKUP($A135,'Violent discipline'!$A$11:$H$227,'Violent discipline'!E$242,FALSE)=E135,"")</f>
        <v>1</v>
      </c>
      <c r="N135" s="40" t="str">
        <f>IFERROR(VLOOKUP($A135,'Violent discipline'!$A$11:$H$227,'Violent discipline'!F$242,FALSE)-F135,"")</f>
        <v/>
      </c>
      <c r="O135" s="40" t="b">
        <f>IFERROR(VLOOKUP($A135,'Violent discipline'!$A$11:$H$227,'Violent discipline'!G$242,FALSE)=G135,"")</f>
        <v>1</v>
      </c>
      <c r="P135" s="43">
        <f>IFERROR(VLOOKUP($A135,'Violent discipline'!$A$11:$H$227,'Violent discipline'!H$242,FALSE),"")</f>
        <v>0</v>
      </c>
    </row>
    <row r="136" spans="1:16" x14ac:dyDescent="0.3">
      <c r="A136" s="18" t="s">
        <v>116</v>
      </c>
      <c r="B136" s="16">
        <v>82</v>
      </c>
      <c r="D136" s="16">
        <v>83</v>
      </c>
      <c r="F136" s="16">
        <v>80.900000000000006</v>
      </c>
      <c r="H136" s="17" t="s">
        <v>29</v>
      </c>
      <c r="J136" s="40">
        <f>IFERROR(VLOOKUP($A136,'Violent discipline'!$A$11:$H$227,'Violent discipline'!B$242,FALSE)-B136,"")</f>
        <v>0</v>
      </c>
      <c r="K136" s="40" t="b">
        <f>IFERROR(VLOOKUP($A136,'Violent discipline'!$A$11:$H$227,'Violent discipline'!C$242,FALSE)=C136,"")</f>
        <v>1</v>
      </c>
      <c r="L136" s="40">
        <f>IFERROR(VLOOKUP($A136,'Violent discipline'!$A$11:$H$227,'Violent discipline'!D$242,FALSE)-D136,"")</f>
        <v>0</v>
      </c>
      <c r="M136" s="40" t="b">
        <f>IFERROR(VLOOKUP($A136,'Violent discipline'!$A$11:$H$227,'Violent discipline'!E$242,FALSE)=E136,"")</f>
        <v>1</v>
      </c>
      <c r="N136" s="40">
        <f>IFERROR(VLOOKUP($A136,'Violent discipline'!$A$11:$H$227,'Violent discipline'!F$242,FALSE)-F136,"")</f>
        <v>0</v>
      </c>
      <c r="O136" s="40" t="b">
        <f>IFERROR(VLOOKUP($A136,'Violent discipline'!$A$11:$H$227,'Violent discipline'!G$242,FALSE)=G136,"")</f>
        <v>1</v>
      </c>
      <c r="P136" s="43" t="str">
        <f>IFERROR(VLOOKUP($A136,'Violent discipline'!$A$11:$H$227,'Violent discipline'!H$242,FALSE),"")</f>
        <v>MICS 2019</v>
      </c>
    </row>
    <row r="137" spans="1:16" x14ac:dyDescent="0.3">
      <c r="A137" s="18" t="s">
        <v>266</v>
      </c>
      <c r="B137" s="17" t="s">
        <v>18</v>
      </c>
      <c r="D137" s="17" t="s">
        <v>18</v>
      </c>
      <c r="F137" s="17" t="s">
        <v>18</v>
      </c>
      <c r="J137" s="40" t="str">
        <f>IFERROR(VLOOKUP($A137,'Violent discipline'!$A$11:$H$227,'Violent discipline'!B$242,FALSE)-B137,"")</f>
        <v/>
      </c>
      <c r="K137" s="40" t="b">
        <f>IFERROR(VLOOKUP($A137,'Violent discipline'!$A$11:$H$227,'Violent discipline'!C$242,FALSE)=C137,"")</f>
        <v>1</v>
      </c>
      <c r="L137" s="40" t="str">
        <f>IFERROR(VLOOKUP($A137,'Violent discipline'!$A$11:$H$227,'Violent discipline'!D$242,FALSE)-D137,"")</f>
        <v/>
      </c>
      <c r="M137" s="40" t="b">
        <f>IFERROR(VLOOKUP($A137,'Violent discipline'!$A$11:$H$227,'Violent discipline'!E$242,FALSE)=E137,"")</f>
        <v>1</v>
      </c>
      <c r="N137" s="40" t="str">
        <f>IFERROR(VLOOKUP($A137,'Violent discipline'!$A$11:$H$227,'Violent discipline'!F$242,FALSE)-F137,"")</f>
        <v/>
      </c>
      <c r="O137" s="40" t="b">
        <f>IFERROR(VLOOKUP($A137,'Violent discipline'!$A$11:$H$227,'Violent discipline'!G$242,FALSE)=G137,"")</f>
        <v>1</v>
      </c>
      <c r="P137" s="43">
        <f>IFERROR(VLOOKUP($A137,'Violent discipline'!$A$11:$H$227,'Violent discipline'!H$242,FALSE),"")</f>
        <v>0</v>
      </c>
    </row>
    <row r="138" spans="1:16" x14ac:dyDescent="0.3">
      <c r="A138" s="18" t="s">
        <v>203</v>
      </c>
      <c r="B138" s="17" t="s">
        <v>18</v>
      </c>
      <c r="D138" s="17" t="s">
        <v>18</v>
      </c>
      <c r="F138" s="17" t="s">
        <v>18</v>
      </c>
      <c r="J138" s="40" t="str">
        <f>IFERROR(VLOOKUP($A138,'Violent discipline'!$A$11:$H$227,'Violent discipline'!B$242,FALSE)-B138,"")</f>
        <v/>
      </c>
      <c r="K138" s="40" t="b">
        <f>IFERROR(VLOOKUP($A138,'Violent discipline'!$A$11:$H$227,'Violent discipline'!C$242,FALSE)=C138,"")</f>
        <v>1</v>
      </c>
      <c r="L138" s="40" t="str">
        <f>IFERROR(VLOOKUP($A138,'Violent discipline'!$A$11:$H$227,'Violent discipline'!D$242,FALSE)-D138,"")</f>
        <v/>
      </c>
      <c r="M138" s="40" t="b">
        <f>IFERROR(VLOOKUP($A138,'Violent discipline'!$A$11:$H$227,'Violent discipline'!E$242,FALSE)=E138,"")</f>
        <v>1</v>
      </c>
      <c r="N138" s="40" t="str">
        <f>IFERROR(VLOOKUP($A138,'Violent discipline'!$A$11:$H$227,'Violent discipline'!F$242,FALSE)-F138,"")</f>
        <v/>
      </c>
      <c r="O138" s="40" t="b">
        <f>IFERROR(VLOOKUP($A138,'Violent discipline'!$A$11:$H$227,'Violent discipline'!G$242,FALSE)=G138,"")</f>
        <v>1</v>
      </c>
      <c r="P138" s="43">
        <f>IFERROR(VLOOKUP($A138,'Violent discipline'!$A$11:$H$227,'Violent discipline'!H$242,FALSE),"")</f>
        <v>0</v>
      </c>
    </row>
    <row r="139" spans="1:16" x14ac:dyDescent="0.3">
      <c r="A139" s="18" t="s">
        <v>204</v>
      </c>
      <c r="B139" s="17" t="s">
        <v>18</v>
      </c>
      <c r="D139" s="17" t="s">
        <v>18</v>
      </c>
      <c r="F139" s="17" t="s">
        <v>18</v>
      </c>
      <c r="J139" s="40" t="str">
        <f>IFERROR(VLOOKUP($A139,'Violent discipline'!$A$11:$H$227,'Violent discipline'!B$242,FALSE)-B139,"")</f>
        <v/>
      </c>
      <c r="K139" s="40" t="b">
        <f>IFERROR(VLOOKUP($A139,'Violent discipline'!$A$11:$H$227,'Violent discipline'!C$242,FALSE)=C139,"")</f>
        <v>1</v>
      </c>
      <c r="L139" s="40" t="str">
        <f>IFERROR(VLOOKUP($A139,'Violent discipline'!$A$11:$H$227,'Violent discipline'!D$242,FALSE)-D139,"")</f>
        <v/>
      </c>
      <c r="M139" s="40" t="b">
        <f>IFERROR(VLOOKUP($A139,'Violent discipline'!$A$11:$H$227,'Violent discipline'!E$242,FALSE)=E139,"")</f>
        <v>1</v>
      </c>
      <c r="N139" s="40" t="str">
        <f>IFERROR(VLOOKUP($A139,'Violent discipline'!$A$11:$H$227,'Violent discipline'!F$242,FALSE)-F139,"")</f>
        <v/>
      </c>
      <c r="O139" s="40" t="b">
        <f>IFERROR(VLOOKUP($A139,'Violent discipline'!$A$11:$H$227,'Violent discipline'!G$242,FALSE)=G139,"")</f>
        <v>1</v>
      </c>
      <c r="P139" s="43">
        <f>IFERROR(VLOOKUP($A139,'Violent discipline'!$A$11:$H$227,'Violent discipline'!H$242,FALSE),"")</f>
        <v>0</v>
      </c>
    </row>
    <row r="140" spans="1:16" x14ac:dyDescent="0.3">
      <c r="A140" s="15" t="s">
        <v>117</v>
      </c>
      <c r="B140" s="16">
        <v>81.599999999999994</v>
      </c>
      <c r="C140" s="7" t="s">
        <v>10</v>
      </c>
      <c r="D140" s="16">
        <v>82</v>
      </c>
      <c r="E140" s="7" t="s">
        <v>10</v>
      </c>
      <c r="F140" s="16">
        <v>81.3</v>
      </c>
      <c r="G140" s="7" t="s">
        <v>10</v>
      </c>
      <c r="H140" s="17" t="s">
        <v>118</v>
      </c>
      <c r="J140" s="40">
        <f>IFERROR(VLOOKUP($A140,'Violent discipline'!$A$11:$H$227,'Violent discipline'!B$242,FALSE)-B140,"")</f>
        <v>0</v>
      </c>
      <c r="K140" s="40" t="b">
        <f>IFERROR(VLOOKUP($A140,'Violent discipline'!$A$11:$H$227,'Violent discipline'!C$242,FALSE)=C140,"")</f>
        <v>1</v>
      </c>
      <c r="L140" s="40">
        <f>IFERROR(VLOOKUP($A140,'Violent discipline'!$A$11:$H$227,'Violent discipline'!D$242,FALSE)-D140,"")</f>
        <v>0</v>
      </c>
      <c r="M140" s="40" t="b">
        <f>IFERROR(VLOOKUP($A140,'Violent discipline'!$A$11:$H$227,'Violent discipline'!E$242,FALSE)=E140,"")</f>
        <v>1</v>
      </c>
      <c r="N140" s="40">
        <f>IFERROR(VLOOKUP($A140,'Violent discipline'!$A$11:$H$227,'Violent discipline'!F$242,FALSE)-F140,"")</f>
        <v>0</v>
      </c>
      <c r="O140" s="40" t="b">
        <f>IFERROR(VLOOKUP($A140,'Violent discipline'!$A$11:$H$227,'Violent discipline'!G$242,FALSE)=G140,"")</f>
        <v>1</v>
      </c>
      <c r="P140" s="43" t="str">
        <f>IFERROR(VLOOKUP($A140,'Violent discipline'!$A$11:$H$227,'Violent discipline'!H$242,FALSE),"")</f>
        <v>DHS 2012</v>
      </c>
    </row>
    <row r="141" spans="1:16" x14ac:dyDescent="0.3">
      <c r="A141" s="15" t="s">
        <v>120</v>
      </c>
      <c r="B141" s="16">
        <v>90.391999999999996</v>
      </c>
      <c r="C141" s="7" t="s">
        <v>13</v>
      </c>
      <c r="D141" s="16">
        <v>90.388000000000005</v>
      </c>
      <c r="E141" s="7" t="s">
        <v>13</v>
      </c>
      <c r="F141" s="16">
        <v>90.396000000000001</v>
      </c>
      <c r="G141" s="7" t="s">
        <v>13</v>
      </c>
      <c r="H141" s="17" t="s">
        <v>273</v>
      </c>
      <c r="J141" s="40">
        <f>IFERROR(VLOOKUP($A141,'Violent discipline'!$A$11:$H$227,'Violent discipline'!B$242,FALSE)-B141,"")</f>
        <v>8.0000000000097771E-3</v>
      </c>
      <c r="K141" s="40" t="b">
        <f>IFERROR(VLOOKUP($A141,'Violent discipline'!$A$11:$H$227,'Violent discipline'!C$242,FALSE)=C141,"")</f>
        <v>1</v>
      </c>
      <c r="L141" s="40">
        <f>IFERROR(VLOOKUP($A141,'Violent discipline'!$A$11:$H$227,'Violent discipline'!D$242,FALSE)-D141,"")</f>
        <v>1.2000000000000455E-2</v>
      </c>
      <c r="M141" s="40" t="b">
        <f>IFERROR(VLOOKUP($A141,'Violent discipline'!$A$11:$H$227,'Violent discipline'!E$242,FALSE)=E141,"")</f>
        <v>1</v>
      </c>
      <c r="N141" s="40">
        <f>IFERROR(VLOOKUP($A141,'Violent discipline'!$A$11:$H$227,'Violent discipline'!F$242,FALSE)-F141,"")</f>
        <v>4.0000000000048885E-3</v>
      </c>
      <c r="O141" s="40" t="b">
        <f>IFERROR(VLOOKUP($A141,'Violent discipline'!$A$11:$H$227,'Violent discipline'!G$242,FALSE)=G141,"")</f>
        <v>1</v>
      </c>
      <c r="P141" s="43" t="str">
        <f>IFERROR(VLOOKUP($A141,'Violent discipline'!$A$11:$H$227,'Violent discipline'!H$242,FALSE),"")</f>
        <v>MICS 2021</v>
      </c>
    </row>
    <row r="142" spans="1:16" x14ac:dyDescent="0.3">
      <c r="A142" s="18" t="s">
        <v>205</v>
      </c>
      <c r="B142" s="17" t="s">
        <v>18</v>
      </c>
      <c r="D142" s="17" t="s">
        <v>18</v>
      </c>
      <c r="F142" s="17" t="s">
        <v>18</v>
      </c>
      <c r="J142" s="40" t="str">
        <f>IFERROR(VLOOKUP($A142,'Violent discipline'!$A$11:$H$227,'Violent discipline'!B$242,FALSE)-B142,"")</f>
        <v/>
      </c>
      <c r="K142" s="40" t="b">
        <f>IFERROR(VLOOKUP($A142,'Violent discipline'!$A$11:$H$227,'Violent discipline'!C$242,FALSE)=C142,"")</f>
        <v>1</v>
      </c>
      <c r="L142" s="40" t="str">
        <f>IFERROR(VLOOKUP($A142,'Violent discipline'!$A$11:$H$227,'Violent discipline'!D$242,FALSE)-D142,"")</f>
        <v/>
      </c>
      <c r="M142" s="40" t="b">
        <f>IFERROR(VLOOKUP($A142,'Violent discipline'!$A$11:$H$227,'Violent discipline'!E$242,FALSE)=E142,"")</f>
        <v>1</v>
      </c>
      <c r="N142" s="40" t="str">
        <f>IFERROR(VLOOKUP($A142,'Violent discipline'!$A$11:$H$227,'Violent discipline'!F$242,FALSE)-F142,"")</f>
        <v/>
      </c>
      <c r="O142" s="40" t="b">
        <f>IFERROR(VLOOKUP($A142,'Violent discipline'!$A$11:$H$227,'Violent discipline'!G$242,FALSE)=G142,"")</f>
        <v>1</v>
      </c>
      <c r="P142" s="43">
        <f>IFERROR(VLOOKUP($A142,'Violent discipline'!$A$11:$H$227,'Violent discipline'!H$242,FALSE),"")</f>
        <v>0</v>
      </c>
    </row>
    <row r="143" spans="1:16" x14ac:dyDescent="0.3">
      <c r="A143" s="18" t="s">
        <v>122</v>
      </c>
      <c r="B143" s="16">
        <v>73.099999999999994</v>
      </c>
      <c r="D143" s="16">
        <v>75.599999999999994</v>
      </c>
      <c r="F143" s="16">
        <v>69.5</v>
      </c>
      <c r="H143" s="17" t="s">
        <v>16</v>
      </c>
      <c r="J143" s="40">
        <f>IFERROR(VLOOKUP($A143,'Violent discipline'!$A$11:$H$227,'Violent discipline'!B$242,FALSE)-B143,"")</f>
        <v>0</v>
      </c>
      <c r="K143" s="40" t="b">
        <f>IFERROR(VLOOKUP($A143,'Violent discipline'!$A$11:$H$227,'Violent discipline'!C$242,FALSE)=C143,"")</f>
        <v>1</v>
      </c>
      <c r="L143" s="40">
        <f>IFERROR(VLOOKUP($A143,'Violent discipline'!$A$11:$H$227,'Violent discipline'!D$242,FALSE)-D143,"")</f>
        <v>0</v>
      </c>
      <c r="M143" s="40" t="b">
        <f>IFERROR(VLOOKUP($A143,'Violent discipline'!$A$11:$H$227,'Violent discipline'!E$242,FALSE)=E143,"")</f>
        <v>1</v>
      </c>
      <c r="N143" s="40">
        <f>IFERROR(VLOOKUP($A143,'Violent discipline'!$A$11:$H$227,'Violent discipline'!F$242,FALSE)-F143,"")</f>
        <v>0</v>
      </c>
      <c r="O143" s="40" t="b">
        <f>IFERROR(VLOOKUP($A143,'Violent discipline'!$A$11:$H$227,'Violent discipline'!G$242,FALSE)=G143,"")</f>
        <v>1</v>
      </c>
      <c r="P143" s="43" t="str">
        <f>IFERROR(VLOOKUP($A143,'Violent discipline'!$A$11:$H$227,'Violent discipline'!H$242,FALSE),"")</f>
        <v>MICS 2018-19</v>
      </c>
    </row>
    <row r="144" spans="1:16" x14ac:dyDescent="0.3">
      <c r="A144" s="18" t="s">
        <v>206</v>
      </c>
      <c r="B144" s="17" t="s">
        <v>18</v>
      </c>
      <c r="D144" s="17" t="s">
        <v>18</v>
      </c>
      <c r="F144" s="17" t="s">
        <v>18</v>
      </c>
      <c r="J144" s="40" t="str">
        <f>IFERROR(VLOOKUP($A144,'Violent discipline'!$A$11:$H$227,'Violent discipline'!B$242,FALSE)-B144,"")</f>
        <v/>
      </c>
      <c r="K144" s="40" t="b">
        <f>IFERROR(VLOOKUP($A144,'Violent discipline'!$A$11:$H$227,'Violent discipline'!C$242,FALSE)=C144,"")</f>
        <v>1</v>
      </c>
      <c r="L144" s="40" t="str">
        <f>IFERROR(VLOOKUP($A144,'Violent discipline'!$A$11:$H$227,'Violent discipline'!D$242,FALSE)-D144,"")</f>
        <v/>
      </c>
      <c r="M144" s="40" t="b">
        <f>IFERROR(VLOOKUP($A144,'Violent discipline'!$A$11:$H$227,'Violent discipline'!E$242,FALSE)=E144,"")</f>
        <v>1</v>
      </c>
      <c r="N144" s="40" t="str">
        <f>IFERROR(VLOOKUP($A144,'Violent discipline'!$A$11:$H$227,'Violent discipline'!F$242,FALSE)-F144,"")</f>
        <v/>
      </c>
      <c r="O144" s="40" t="b">
        <f>IFERROR(VLOOKUP($A144,'Violent discipline'!$A$11:$H$227,'Violent discipline'!G$242,FALSE)=G144,"")</f>
        <v>1</v>
      </c>
      <c r="P144" s="43">
        <f>IFERROR(VLOOKUP($A144,'Violent discipline'!$A$11:$H$227,'Violent discipline'!H$242,FALSE),"")</f>
        <v>0</v>
      </c>
    </row>
    <row r="145" spans="1:16" x14ac:dyDescent="0.3">
      <c r="A145" s="18" t="s">
        <v>207</v>
      </c>
      <c r="B145" s="17" t="s">
        <v>18</v>
      </c>
      <c r="D145" s="17" t="s">
        <v>18</v>
      </c>
      <c r="F145" s="17" t="s">
        <v>18</v>
      </c>
      <c r="J145" s="40" t="str">
        <f>IFERROR(VLOOKUP($A145,'Violent discipline'!$A$11:$H$227,'Violent discipline'!B$242,FALSE)-B145,"")</f>
        <v/>
      </c>
      <c r="K145" s="40" t="b">
        <f>IFERROR(VLOOKUP($A145,'Violent discipline'!$A$11:$H$227,'Violent discipline'!C$242,FALSE)=C145,"")</f>
        <v>1</v>
      </c>
      <c r="L145" s="40" t="str">
        <f>IFERROR(VLOOKUP($A145,'Violent discipline'!$A$11:$H$227,'Violent discipline'!D$242,FALSE)-D145,"")</f>
        <v/>
      </c>
      <c r="M145" s="40" t="b">
        <f>IFERROR(VLOOKUP($A145,'Violent discipline'!$A$11:$H$227,'Violent discipline'!E$242,FALSE)=E145,"")</f>
        <v>1</v>
      </c>
      <c r="N145" s="40" t="str">
        <f>IFERROR(VLOOKUP($A145,'Violent discipline'!$A$11:$H$227,'Violent discipline'!F$242,FALSE)-F145,"")</f>
        <v/>
      </c>
      <c r="O145" s="40" t="b">
        <f>IFERROR(VLOOKUP($A145,'Violent discipline'!$A$11:$H$227,'Violent discipline'!G$242,FALSE)=G145,"")</f>
        <v>1</v>
      </c>
      <c r="P145" s="43">
        <f>IFERROR(VLOOKUP($A145,'Violent discipline'!$A$11:$H$227,'Violent discipline'!H$242,FALSE),"")</f>
        <v>0</v>
      </c>
    </row>
    <row r="146" spans="1:16" x14ac:dyDescent="0.3">
      <c r="A146" s="18" t="s">
        <v>208</v>
      </c>
      <c r="B146" s="17" t="s">
        <v>18</v>
      </c>
      <c r="D146" s="17" t="s">
        <v>18</v>
      </c>
      <c r="F146" s="17" t="s">
        <v>18</v>
      </c>
      <c r="J146" s="40" t="str">
        <f>IFERROR(VLOOKUP($A146,'Violent discipline'!$A$11:$H$227,'Violent discipline'!B$242,FALSE)-B146,"")</f>
        <v/>
      </c>
      <c r="K146" s="40" t="b">
        <f>IFERROR(VLOOKUP($A146,'Violent discipline'!$A$11:$H$227,'Violent discipline'!C$242,FALSE)=C146,"")</f>
        <v>1</v>
      </c>
      <c r="L146" s="40" t="str">
        <f>IFERROR(VLOOKUP($A146,'Violent discipline'!$A$11:$H$227,'Violent discipline'!D$242,FALSE)-D146,"")</f>
        <v/>
      </c>
      <c r="M146" s="40" t="b">
        <f>IFERROR(VLOOKUP($A146,'Violent discipline'!$A$11:$H$227,'Violent discipline'!E$242,FALSE)=E146,"")</f>
        <v>1</v>
      </c>
      <c r="N146" s="40" t="str">
        <f>IFERROR(VLOOKUP($A146,'Violent discipline'!$A$11:$H$227,'Violent discipline'!F$242,FALSE)-F146,"")</f>
        <v/>
      </c>
      <c r="O146" s="40" t="b">
        <f>IFERROR(VLOOKUP($A146,'Violent discipline'!$A$11:$H$227,'Violent discipline'!G$242,FALSE)=G146,"")</f>
        <v>1</v>
      </c>
      <c r="P146" s="43">
        <f>IFERROR(VLOOKUP($A146,'Violent discipline'!$A$11:$H$227,'Violent discipline'!H$242,FALSE),"")</f>
        <v>0</v>
      </c>
    </row>
    <row r="147" spans="1:16" x14ac:dyDescent="0.3">
      <c r="A147" s="18" t="s">
        <v>209</v>
      </c>
      <c r="B147" s="17" t="s">
        <v>18</v>
      </c>
      <c r="D147" s="17" t="s">
        <v>18</v>
      </c>
      <c r="F147" s="17" t="s">
        <v>18</v>
      </c>
      <c r="J147" s="40" t="str">
        <f>IFERROR(VLOOKUP($A147,'Violent discipline'!$A$11:$H$227,'Violent discipline'!B$242,FALSE)-B147,"")</f>
        <v/>
      </c>
      <c r="K147" s="40" t="b">
        <f>IFERROR(VLOOKUP($A147,'Violent discipline'!$A$11:$H$227,'Violent discipline'!C$242,FALSE)=C147,"")</f>
        <v>1</v>
      </c>
      <c r="L147" s="40" t="str">
        <f>IFERROR(VLOOKUP($A147,'Violent discipline'!$A$11:$H$227,'Violent discipline'!D$242,FALSE)-D147,"")</f>
        <v/>
      </c>
      <c r="M147" s="40" t="b">
        <f>IFERROR(VLOOKUP($A147,'Violent discipline'!$A$11:$H$227,'Violent discipline'!E$242,FALSE)=E147,"")</f>
        <v>1</v>
      </c>
      <c r="N147" s="40" t="str">
        <f>IFERROR(VLOOKUP($A147,'Violent discipline'!$A$11:$H$227,'Violent discipline'!F$242,FALSE)-F147,"")</f>
        <v/>
      </c>
      <c r="O147" s="40" t="b">
        <f>IFERROR(VLOOKUP($A147,'Violent discipline'!$A$11:$H$227,'Violent discipline'!G$242,FALSE)=G147,"")</f>
        <v>1</v>
      </c>
      <c r="P147" s="43">
        <f>IFERROR(VLOOKUP($A147,'Violent discipline'!$A$11:$H$227,'Violent discipline'!H$242,FALSE),"")</f>
        <v>0</v>
      </c>
    </row>
    <row r="148" spans="1:16" x14ac:dyDescent="0.3">
      <c r="A148" s="18" t="s">
        <v>124</v>
      </c>
      <c r="B148" s="16">
        <v>44.9</v>
      </c>
      <c r="C148" s="7" t="s">
        <v>275</v>
      </c>
      <c r="D148" s="16">
        <v>46.8</v>
      </c>
      <c r="E148" s="7" t="s">
        <v>275</v>
      </c>
      <c r="F148" s="16">
        <v>42.8</v>
      </c>
      <c r="G148" s="7" t="s">
        <v>275</v>
      </c>
      <c r="H148" s="17" t="s">
        <v>125</v>
      </c>
      <c r="J148" s="40">
        <f>IFERROR(VLOOKUP($A148,'Violent discipline'!$A$11:$H$227,'Violent discipline'!B$242,FALSE)-B148,"")</f>
        <v>0</v>
      </c>
      <c r="K148" s="40" t="b">
        <f>IFERROR(VLOOKUP($A148,'Violent discipline'!$A$11:$H$227,'Violent discipline'!C$242,FALSE)=C148,"")</f>
        <v>1</v>
      </c>
      <c r="L148" s="40">
        <f>IFERROR(VLOOKUP($A148,'Violent discipline'!$A$11:$H$227,'Violent discipline'!D$242,FALSE)-D148,"")</f>
        <v>0</v>
      </c>
      <c r="M148" s="40" t="b">
        <f>IFERROR(VLOOKUP($A148,'Violent discipline'!$A$11:$H$227,'Violent discipline'!E$242,FALSE)=E148,"")</f>
        <v>1</v>
      </c>
      <c r="N148" s="40">
        <f>IFERROR(VLOOKUP($A148,'Violent discipline'!$A$11:$H$227,'Violent discipline'!F$242,FALSE)-F148,"")</f>
        <v>0</v>
      </c>
      <c r="O148" s="40" t="b">
        <f>IFERROR(VLOOKUP($A148,'Violent discipline'!$A$11:$H$227,'Violent discipline'!G$242,FALSE)=G148,"")</f>
        <v>1</v>
      </c>
      <c r="P148" s="43" t="str">
        <f>IFERROR(VLOOKUP($A148,'Violent discipline'!$A$11:$H$227,'Violent discipline'!H$242,FALSE),"")</f>
        <v>MICS 2013</v>
      </c>
    </row>
    <row r="149" spans="1:16" x14ac:dyDescent="0.3">
      <c r="A149" s="18" t="s">
        <v>210</v>
      </c>
      <c r="B149" s="17" t="s">
        <v>18</v>
      </c>
      <c r="D149" s="17" t="s">
        <v>18</v>
      </c>
      <c r="F149" s="17" t="s">
        <v>18</v>
      </c>
      <c r="J149" s="40" t="str">
        <f>IFERROR(VLOOKUP($A149,'Violent discipline'!$A$11:$H$227,'Violent discipline'!B$242,FALSE)-B149,"")</f>
        <v/>
      </c>
      <c r="K149" s="40" t="b">
        <f>IFERROR(VLOOKUP($A149,'Violent discipline'!$A$11:$H$227,'Violent discipline'!C$242,FALSE)=C149,"")</f>
        <v>1</v>
      </c>
      <c r="L149" s="40" t="str">
        <f>IFERROR(VLOOKUP($A149,'Violent discipline'!$A$11:$H$227,'Violent discipline'!D$242,FALSE)-D149,"")</f>
        <v/>
      </c>
      <c r="M149" s="40" t="b">
        <f>IFERROR(VLOOKUP($A149,'Violent discipline'!$A$11:$H$227,'Violent discipline'!E$242,FALSE)=E149,"")</f>
        <v>1</v>
      </c>
      <c r="N149" s="40" t="str">
        <f>IFERROR(VLOOKUP($A149,'Violent discipline'!$A$11:$H$227,'Violent discipline'!F$242,FALSE)-F149,"")</f>
        <v/>
      </c>
      <c r="O149" s="40" t="b">
        <f>IFERROR(VLOOKUP($A149,'Violent discipline'!$A$11:$H$227,'Violent discipline'!G$242,FALSE)=G149,"")</f>
        <v>1</v>
      </c>
      <c r="P149" s="43">
        <f>IFERROR(VLOOKUP($A149,'Violent discipline'!$A$11:$H$227,'Violent discipline'!H$242,FALSE),"")</f>
        <v>0</v>
      </c>
    </row>
    <row r="150" spans="1:16" x14ac:dyDescent="0.3">
      <c r="A150" s="18" t="s">
        <v>126</v>
      </c>
      <c r="B150" s="16">
        <v>52.1</v>
      </c>
      <c r="D150" s="16">
        <v>54.8</v>
      </c>
      <c r="F150" s="16">
        <v>49.3</v>
      </c>
      <c r="H150" s="17" t="s">
        <v>55</v>
      </c>
      <c r="J150" s="40">
        <f>IFERROR(VLOOKUP($A150,'Violent discipline'!$A$11:$H$227,'Violent discipline'!B$242,FALSE)-B150,"")</f>
        <v>0</v>
      </c>
      <c r="K150" s="40" t="b">
        <f>IFERROR(VLOOKUP($A150,'Violent discipline'!$A$11:$H$227,'Violent discipline'!C$242,FALSE)=C150,"")</f>
        <v>1</v>
      </c>
      <c r="L150" s="40">
        <f>IFERROR(VLOOKUP($A150,'Violent discipline'!$A$11:$H$227,'Violent discipline'!D$242,FALSE)-D150,"")</f>
        <v>0</v>
      </c>
      <c r="M150" s="40" t="b">
        <f>IFERROR(VLOOKUP($A150,'Violent discipline'!$A$11:$H$227,'Violent discipline'!E$242,FALSE)=E150,"")</f>
        <v>1</v>
      </c>
      <c r="N150" s="40">
        <f>IFERROR(VLOOKUP($A150,'Violent discipline'!$A$11:$H$227,'Violent discipline'!F$242,FALSE)-F150,"")</f>
        <v>0</v>
      </c>
      <c r="O150" s="40" t="b">
        <f>IFERROR(VLOOKUP($A150,'Violent discipline'!$A$11:$H$227,'Violent discipline'!G$242,FALSE)=G150,"")</f>
        <v>1</v>
      </c>
      <c r="P150" s="43" t="str">
        <f>IFERROR(VLOOKUP($A150,'Violent discipline'!$A$11:$H$227,'Violent discipline'!H$242,FALSE),"")</f>
        <v>MICS 2016</v>
      </c>
    </row>
    <row r="151" spans="1:16" x14ac:dyDescent="0.3">
      <c r="A151" s="18" t="s">
        <v>211</v>
      </c>
      <c r="B151" s="17" t="s">
        <v>18</v>
      </c>
      <c r="D151" s="17" t="s">
        <v>18</v>
      </c>
      <c r="F151" s="17" t="s">
        <v>18</v>
      </c>
      <c r="J151" s="40" t="str">
        <f>IFERROR(VLOOKUP($A151,'Violent discipline'!$A$11:$H$227,'Violent discipline'!B$242,FALSE)-B151,"")</f>
        <v/>
      </c>
      <c r="K151" s="40" t="b">
        <f>IFERROR(VLOOKUP($A151,'Violent discipline'!$A$11:$H$227,'Violent discipline'!C$242,FALSE)=C151,"")</f>
        <v>1</v>
      </c>
      <c r="L151" s="40" t="str">
        <f>IFERROR(VLOOKUP($A151,'Violent discipline'!$A$11:$H$227,'Violent discipline'!D$242,FALSE)-D151,"")</f>
        <v/>
      </c>
      <c r="M151" s="40" t="b">
        <f>IFERROR(VLOOKUP($A151,'Violent discipline'!$A$11:$H$227,'Violent discipline'!E$242,FALSE)=E151,"")</f>
        <v>1</v>
      </c>
      <c r="N151" s="40" t="str">
        <f>IFERROR(VLOOKUP($A151,'Violent discipline'!$A$11:$H$227,'Violent discipline'!F$242,FALSE)-F151,"")</f>
        <v/>
      </c>
      <c r="O151" s="40" t="b">
        <f>IFERROR(VLOOKUP($A151,'Violent discipline'!$A$11:$H$227,'Violent discipline'!G$242,FALSE)=G151,"")</f>
        <v>1</v>
      </c>
      <c r="P151" s="43">
        <f>IFERROR(VLOOKUP($A151,'Violent discipline'!$A$11:$H$227,'Violent discipline'!H$242,FALSE),"")</f>
        <v>0</v>
      </c>
    </row>
    <row r="152" spans="1:16" x14ac:dyDescent="0.3">
      <c r="A152" s="18" t="s">
        <v>212</v>
      </c>
      <c r="B152" s="17" t="s">
        <v>18</v>
      </c>
      <c r="D152" s="17" t="s">
        <v>18</v>
      </c>
      <c r="F152" s="17" t="s">
        <v>18</v>
      </c>
      <c r="J152" s="40" t="str">
        <f>IFERROR(VLOOKUP($A152,'Violent discipline'!$A$11:$H$227,'Violent discipline'!B$242,FALSE)-B152,"")</f>
        <v/>
      </c>
      <c r="K152" s="40" t="b">
        <f>IFERROR(VLOOKUP($A152,'Violent discipline'!$A$11:$H$227,'Violent discipline'!C$242,FALSE)=C152,"")</f>
        <v>1</v>
      </c>
      <c r="L152" s="40" t="str">
        <f>IFERROR(VLOOKUP($A152,'Violent discipline'!$A$11:$H$227,'Violent discipline'!D$242,FALSE)-D152,"")</f>
        <v/>
      </c>
      <c r="M152" s="40" t="b">
        <f>IFERROR(VLOOKUP($A152,'Violent discipline'!$A$11:$H$227,'Violent discipline'!E$242,FALSE)=E152,"")</f>
        <v>1</v>
      </c>
      <c r="N152" s="40" t="str">
        <f>IFERROR(VLOOKUP($A152,'Violent discipline'!$A$11:$H$227,'Violent discipline'!F$242,FALSE)-F152,"")</f>
        <v/>
      </c>
      <c r="O152" s="40" t="b">
        <f>IFERROR(VLOOKUP($A152,'Violent discipline'!$A$11:$H$227,'Violent discipline'!G$242,FALSE)=G152,"")</f>
        <v>1</v>
      </c>
      <c r="P152" s="43" t="str">
        <f>IFERROR(VLOOKUP($A152,'Violent discipline'!$A$11:$H$227,'Violent discipline'!H$242,FALSE),"")</f>
        <v>DHS 2022</v>
      </c>
    </row>
    <row r="153" spans="1:16" x14ac:dyDescent="0.3">
      <c r="A153" s="18" t="s">
        <v>213</v>
      </c>
      <c r="B153" s="17" t="s">
        <v>18</v>
      </c>
      <c r="D153" s="17" t="s">
        <v>18</v>
      </c>
      <c r="F153" s="17" t="s">
        <v>18</v>
      </c>
      <c r="J153" s="40" t="str">
        <f>IFERROR(VLOOKUP($A153,'Violent discipline'!$A$11:$H$227,'Violent discipline'!B$242,FALSE)-B153,"")</f>
        <v/>
      </c>
      <c r="K153" s="40" t="b">
        <f>IFERROR(VLOOKUP($A153,'Violent discipline'!$A$11:$H$227,'Violent discipline'!C$242,FALSE)=C153,"")</f>
        <v>1</v>
      </c>
      <c r="L153" s="40" t="str">
        <f>IFERROR(VLOOKUP($A153,'Violent discipline'!$A$11:$H$227,'Violent discipline'!D$242,FALSE)-D153,"")</f>
        <v/>
      </c>
      <c r="M153" s="40" t="b">
        <f>IFERROR(VLOOKUP($A153,'Violent discipline'!$A$11:$H$227,'Violent discipline'!E$242,FALSE)=E153,"")</f>
        <v>1</v>
      </c>
      <c r="N153" s="40" t="str">
        <f>IFERROR(VLOOKUP($A153,'Violent discipline'!$A$11:$H$227,'Violent discipline'!F$242,FALSE)-F153,"")</f>
        <v/>
      </c>
      <c r="O153" s="40" t="b">
        <f>IFERROR(VLOOKUP($A153,'Violent discipline'!$A$11:$H$227,'Violent discipline'!G$242,FALSE)=G153,"")</f>
        <v>1</v>
      </c>
      <c r="P153" s="43">
        <f>IFERROR(VLOOKUP($A153,'Violent discipline'!$A$11:$H$227,'Violent discipline'!H$242,FALSE),"")</f>
        <v>0</v>
      </c>
    </row>
    <row r="154" spans="1:16" x14ac:dyDescent="0.3">
      <c r="A154" s="18" t="s">
        <v>214</v>
      </c>
      <c r="B154" s="17" t="s">
        <v>18</v>
      </c>
      <c r="D154" s="17" t="s">
        <v>18</v>
      </c>
      <c r="F154" s="17" t="s">
        <v>18</v>
      </c>
      <c r="J154" s="40" t="str">
        <f>IFERROR(VLOOKUP($A154,'Violent discipline'!$A$11:$H$227,'Violent discipline'!B$242,FALSE)-B154,"")</f>
        <v/>
      </c>
      <c r="K154" s="40" t="b">
        <f>IFERROR(VLOOKUP($A154,'Violent discipline'!$A$11:$H$227,'Violent discipline'!C$242,FALSE)=C154,"")</f>
        <v>1</v>
      </c>
      <c r="L154" s="40" t="str">
        <f>IFERROR(VLOOKUP($A154,'Violent discipline'!$A$11:$H$227,'Violent discipline'!D$242,FALSE)-D154,"")</f>
        <v/>
      </c>
      <c r="M154" s="40" t="b">
        <f>IFERROR(VLOOKUP($A154,'Violent discipline'!$A$11:$H$227,'Violent discipline'!E$242,FALSE)=E154,"")</f>
        <v>1</v>
      </c>
      <c r="N154" s="40" t="str">
        <f>IFERROR(VLOOKUP($A154,'Violent discipline'!$A$11:$H$227,'Violent discipline'!F$242,FALSE)-F154,"")</f>
        <v/>
      </c>
      <c r="O154" s="40" t="b">
        <f>IFERROR(VLOOKUP($A154,'Violent discipline'!$A$11:$H$227,'Violent discipline'!G$242,FALSE)=G154,"")</f>
        <v>1</v>
      </c>
      <c r="P154" s="43">
        <f>IFERROR(VLOOKUP($A154,'Violent discipline'!$A$11:$H$227,'Violent discipline'!H$242,FALSE),"")</f>
        <v>0</v>
      </c>
    </row>
    <row r="155" spans="1:16" x14ac:dyDescent="0.3">
      <c r="A155" s="18" t="s">
        <v>128</v>
      </c>
      <c r="B155" s="16">
        <v>49.9</v>
      </c>
      <c r="C155" s="7" t="s">
        <v>10</v>
      </c>
      <c r="D155" s="16">
        <v>53.1</v>
      </c>
      <c r="E155" s="7" t="s">
        <v>10</v>
      </c>
      <c r="F155" s="16">
        <v>46.3</v>
      </c>
      <c r="G155" s="7" t="s">
        <v>10</v>
      </c>
      <c r="H155" s="17" t="s">
        <v>31</v>
      </c>
      <c r="J155" s="40">
        <f>IFERROR(VLOOKUP($A155,'Violent discipline'!$A$11:$H$227,'Violent discipline'!B$242,FALSE)-B155,"")</f>
        <v>0</v>
      </c>
      <c r="K155" s="40" t="b">
        <f>IFERROR(VLOOKUP($A155,'Violent discipline'!$A$11:$H$227,'Violent discipline'!C$242,FALSE)=C155,"")</f>
        <v>1</v>
      </c>
      <c r="L155" s="40">
        <f>IFERROR(VLOOKUP($A155,'Violent discipline'!$A$11:$H$227,'Violent discipline'!D$242,FALSE)-D155,"")</f>
        <v>0</v>
      </c>
      <c r="M155" s="40" t="b">
        <f>IFERROR(VLOOKUP($A155,'Violent discipline'!$A$11:$H$227,'Violent discipline'!E$242,FALSE)=E155,"")</f>
        <v>1</v>
      </c>
      <c r="N155" s="40">
        <f>IFERROR(VLOOKUP($A155,'Violent discipline'!$A$11:$H$227,'Violent discipline'!F$242,FALSE)-F155,"")</f>
        <v>0</v>
      </c>
      <c r="O155" s="40" t="b">
        <f>IFERROR(VLOOKUP($A155,'Violent discipline'!$A$11:$H$227,'Violent discipline'!G$242,FALSE)=G155,"")</f>
        <v>1</v>
      </c>
      <c r="P155" s="43" t="str">
        <f>IFERROR(VLOOKUP($A155,'Violent discipline'!$A$11:$H$227,'Violent discipline'!H$242,FALSE),"")</f>
        <v>MICS 2012</v>
      </c>
    </row>
    <row r="156" spans="1:16" x14ac:dyDescent="0.3">
      <c r="A156" s="18" t="s">
        <v>215</v>
      </c>
      <c r="B156" s="17" t="s">
        <v>18</v>
      </c>
      <c r="D156" s="17" t="s">
        <v>18</v>
      </c>
      <c r="F156" s="17" t="s">
        <v>18</v>
      </c>
      <c r="J156" s="40" t="str">
        <f>IFERROR(VLOOKUP($A156,'Violent discipline'!$A$11:$H$227,'Violent discipline'!B$242,FALSE)-B156,"")</f>
        <v/>
      </c>
      <c r="K156" s="40" t="b">
        <f>IFERROR(VLOOKUP($A156,'Violent discipline'!$A$11:$H$227,'Violent discipline'!C$242,FALSE)=C156,"")</f>
        <v>1</v>
      </c>
      <c r="L156" s="40" t="str">
        <f>IFERROR(VLOOKUP($A156,'Violent discipline'!$A$11:$H$227,'Violent discipline'!D$242,FALSE)-D156,"")</f>
        <v/>
      </c>
      <c r="M156" s="40" t="b">
        <f>IFERROR(VLOOKUP($A156,'Violent discipline'!$A$11:$H$227,'Violent discipline'!E$242,FALSE)=E156,"")</f>
        <v>1</v>
      </c>
      <c r="N156" s="40" t="str">
        <f>IFERROR(VLOOKUP($A156,'Violent discipline'!$A$11:$H$227,'Violent discipline'!F$242,FALSE)-F156,"")</f>
        <v/>
      </c>
      <c r="O156" s="40" t="b">
        <f>IFERROR(VLOOKUP($A156,'Violent discipline'!$A$11:$H$227,'Violent discipline'!G$242,FALSE)=G156,"")</f>
        <v>1</v>
      </c>
      <c r="P156" s="43">
        <f>IFERROR(VLOOKUP($A156,'Violent discipline'!$A$11:$H$227,'Violent discipline'!H$242,FALSE),"")</f>
        <v>0</v>
      </c>
    </row>
    <row r="157" spans="1:16" x14ac:dyDescent="0.3">
      <c r="A157" s="15" t="s">
        <v>129</v>
      </c>
      <c r="B157" s="16">
        <v>75.599999999999994</v>
      </c>
      <c r="C157" s="7" t="s">
        <v>10</v>
      </c>
      <c r="D157" s="16">
        <v>77.400000000000006</v>
      </c>
      <c r="E157" s="7" t="s">
        <v>10</v>
      </c>
      <c r="F157" s="16">
        <v>73.8</v>
      </c>
      <c r="G157" s="7" t="s">
        <v>10</v>
      </c>
      <c r="H157" s="17" t="s">
        <v>31</v>
      </c>
      <c r="J157" s="40">
        <f>IFERROR(VLOOKUP($A157,'Violent discipline'!$A$11:$H$227,'Violent discipline'!B$242,FALSE)-B157,"")</f>
        <v>0</v>
      </c>
      <c r="K157" s="40" t="b">
        <f>IFERROR(VLOOKUP($A157,'Violent discipline'!$A$11:$H$227,'Violent discipline'!C$242,FALSE)=C157,"")</f>
        <v>1</v>
      </c>
      <c r="L157" s="40">
        <f>IFERROR(VLOOKUP($A157,'Violent discipline'!$A$11:$H$227,'Violent discipline'!D$242,FALSE)-D157,"")</f>
        <v>0</v>
      </c>
      <c r="M157" s="40" t="b">
        <f>IFERROR(VLOOKUP($A157,'Violent discipline'!$A$11:$H$227,'Violent discipline'!E$242,FALSE)=E157,"")</f>
        <v>1</v>
      </c>
      <c r="N157" s="40">
        <f>IFERROR(VLOOKUP($A157,'Violent discipline'!$A$11:$H$227,'Violent discipline'!F$242,FALSE)-F157,"")</f>
        <v>0</v>
      </c>
      <c r="O157" s="40" t="b">
        <f>IFERROR(VLOOKUP($A157,'Violent discipline'!$A$11:$H$227,'Violent discipline'!G$242,FALSE)=G157,"")</f>
        <v>1</v>
      </c>
      <c r="P157" s="43" t="str">
        <f>IFERROR(VLOOKUP($A157,'Violent discipline'!$A$11:$H$227,'Violent discipline'!H$242,FALSE),"")</f>
        <v>MICS 2012</v>
      </c>
    </row>
    <row r="158" spans="1:16" x14ac:dyDescent="0.3">
      <c r="A158" s="18" t="s">
        <v>216</v>
      </c>
      <c r="B158" s="17" t="s">
        <v>18</v>
      </c>
      <c r="D158" s="17" t="s">
        <v>18</v>
      </c>
      <c r="F158" s="17" t="s">
        <v>18</v>
      </c>
      <c r="J158" s="40" t="str">
        <f>IFERROR(VLOOKUP($A158,'Violent discipline'!$A$11:$H$227,'Violent discipline'!B$242,FALSE)-B158,"")</f>
        <v/>
      </c>
      <c r="K158" s="40" t="b">
        <f>IFERROR(VLOOKUP($A158,'Violent discipline'!$A$11:$H$227,'Violent discipline'!C$242,FALSE)=C158,"")</f>
        <v>1</v>
      </c>
      <c r="L158" s="40" t="str">
        <f>IFERROR(VLOOKUP($A158,'Violent discipline'!$A$11:$H$227,'Violent discipline'!D$242,FALSE)-D158,"")</f>
        <v/>
      </c>
      <c r="M158" s="40" t="b">
        <f>IFERROR(VLOOKUP($A158,'Violent discipline'!$A$11:$H$227,'Violent discipline'!E$242,FALSE)=E158,"")</f>
        <v>1</v>
      </c>
      <c r="N158" s="40" t="str">
        <f>IFERROR(VLOOKUP($A158,'Violent discipline'!$A$11:$H$227,'Violent discipline'!F$242,FALSE)-F158,"")</f>
        <v/>
      </c>
      <c r="O158" s="40" t="b">
        <f>IFERROR(VLOOKUP($A158,'Violent discipline'!$A$11:$H$227,'Violent discipline'!G$242,FALSE)=G158,"")</f>
        <v>1</v>
      </c>
      <c r="P158" s="43">
        <f>IFERROR(VLOOKUP($A158,'Violent discipline'!$A$11:$H$227,'Violent discipline'!H$242,FALSE),"")</f>
        <v>0</v>
      </c>
    </row>
    <row r="159" spans="1:16" x14ac:dyDescent="0.3">
      <c r="A159" s="18" t="s">
        <v>217</v>
      </c>
      <c r="B159" s="17" t="s">
        <v>18</v>
      </c>
      <c r="D159" s="17" t="s">
        <v>18</v>
      </c>
      <c r="F159" s="17" t="s">
        <v>18</v>
      </c>
      <c r="J159" s="40" t="str">
        <f>IFERROR(VLOOKUP($A159,'Violent discipline'!$A$11:$H$227,'Violent discipline'!B$242,FALSE)-B159,"")</f>
        <v/>
      </c>
      <c r="K159" s="40" t="b">
        <f>IFERROR(VLOOKUP($A159,'Violent discipline'!$A$11:$H$227,'Violent discipline'!C$242,FALSE)=C159,"")</f>
        <v>1</v>
      </c>
      <c r="L159" s="40" t="str">
        <f>IFERROR(VLOOKUP($A159,'Violent discipline'!$A$11:$H$227,'Violent discipline'!D$242,FALSE)-D159,"")</f>
        <v/>
      </c>
      <c r="M159" s="40" t="b">
        <f>IFERROR(VLOOKUP($A159,'Violent discipline'!$A$11:$H$227,'Violent discipline'!E$242,FALSE)=E159,"")</f>
        <v>1</v>
      </c>
      <c r="N159" s="40" t="str">
        <f>IFERROR(VLOOKUP($A159,'Violent discipline'!$A$11:$H$227,'Violent discipline'!F$242,FALSE)-F159,"")</f>
        <v/>
      </c>
      <c r="O159" s="40" t="b">
        <f>IFERROR(VLOOKUP($A159,'Violent discipline'!$A$11:$H$227,'Violent discipline'!G$242,FALSE)=G159,"")</f>
        <v>1</v>
      </c>
      <c r="P159" s="43">
        <f>IFERROR(VLOOKUP($A159,'Violent discipline'!$A$11:$H$227,'Violent discipline'!H$242,FALSE),"")</f>
        <v>0</v>
      </c>
    </row>
    <row r="160" spans="1:16" x14ac:dyDescent="0.3">
      <c r="A160" s="18" t="s">
        <v>218</v>
      </c>
      <c r="B160" s="17" t="s">
        <v>18</v>
      </c>
      <c r="D160" s="17" t="s">
        <v>18</v>
      </c>
      <c r="F160" s="17" t="s">
        <v>18</v>
      </c>
      <c r="J160" s="40" t="str">
        <f>IFERROR(VLOOKUP($A160,'Violent discipline'!$A$11:$H$227,'Violent discipline'!B$242,FALSE)-B160,"")</f>
        <v/>
      </c>
      <c r="K160" s="40" t="b">
        <f>IFERROR(VLOOKUP($A160,'Violent discipline'!$A$11:$H$227,'Violent discipline'!C$242,FALSE)=C160,"")</f>
        <v>1</v>
      </c>
      <c r="L160" s="40" t="str">
        <f>IFERROR(VLOOKUP($A160,'Violent discipline'!$A$11:$H$227,'Violent discipline'!D$242,FALSE)-D160,"")</f>
        <v/>
      </c>
      <c r="M160" s="40" t="b">
        <f>IFERROR(VLOOKUP($A160,'Violent discipline'!$A$11:$H$227,'Violent discipline'!E$242,FALSE)=E160,"")</f>
        <v>1</v>
      </c>
      <c r="N160" s="40" t="str">
        <f>IFERROR(VLOOKUP($A160,'Violent discipline'!$A$11:$H$227,'Violent discipline'!F$242,FALSE)-F160,"")</f>
        <v/>
      </c>
      <c r="O160" s="40" t="b">
        <f>IFERROR(VLOOKUP($A160,'Violent discipline'!$A$11:$H$227,'Violent discipline'!G$242,FALSE)=G160,"")</f>
        <v>1</v>
      </c>
      <c r="P160" s="43">
        <f>IFERROR(VLOOKUP($A160,'Violent discipline'!$A$11:$H$227,'Violent discipline'!H$242,FALSE),"")</f>
        <v>0</v>
      </c>
    </row>
    <row r="161" spans="1:16" x14ac:dyDescent="0.3">
      <c r="A161" s="18" t="s">
        <v>219</v>
      </c>
      <c r="B161" s="17" t="s">
        <v>18</v>
      </c>
      <c r="D161" s="17" t="s">
        <v>18</v>
      </c>
      <c r="F161" s="17" t="s">
        <v>18</v>
      </c>
      <c r="J161" s="40" t="str">
        <f>IFERROR(VLOOKUP($A161,'Violent discipline'!$A$11:$H$227,'Violent discipline'!B$242,FALSE)-B161,"")</f>
        <v/>
      </c>
      <c r="K161" s="40" t="b">
        <f>IFERROR(VLOOKUP($A161,'Violent discipline'!$A$11:$H$227,'Violent discipline'!C$242,FALSE)=C161,"")</f>
        <v>1</v>
      </c>
      <c r="L161" s="40" t="str">
        <f>IFERROR(VLOOKUP($A161,'Violent discipline'!$A$11:$H$227,'Violent discipline'!D$242,FALSE)-D161,"")</f>
        <v/>
      </c>
      <c r="M161" s="40" t="b">
        <f>IFERROR(VLOOKUP($A161,'Violent discipline'!$A$11:$H$227,'Violent discipline'!E$242,FALSE)=E161,"")</f>
        <v>1</v>
      </c>
      <c r="N161" s="40" t="str">
        <f>IFERROR(VLOOKUP($A161,'Violent discipline'!$A$11:$H$227,'Violent discipline'!F$242,FALSE)-F161,"")</f>
        <v/>
      </c>
      <c r="O161" s="40" t="b">
        <f>IFERROR(VLOOKUP($A161,'Violent discipline'!$A$11:$H$227,'Violent discipline'!G$242,FALSE)=G161,"")</f>
        <v>1</v>
      </c>
      <c r="P161" s="43">
        <f>IFERROR(VLOOKUP($A161,'Violent discipline'!$A$11:$H$227,'Violent discipline'!H$242,FALSE),"")</f>
        <v>0</v>
      </c>
    </row>
    <row r="162" spans="1:16" x14ac:dyDescent="0.3">
      <c r="A162" s="15" t="s">
        <v>131</v>
      </c>
      <c r="B162" s="16">
        <v>67.5</v>
      </c>
      <c r="C162" s="7" t="s">
        <v>10</v>
      </c>
      <c r="D162" s="16">
        <v>70.900000000000006</v>
      </c>
      <c r="E162" s="7" t="s">
        <v>10</v>
      </c>
      <c r="F162" s="16">
        <v>63.8</v>
      </c>
      <c r="G162" s="7" t="s">
        <v>10</v>
      </c>
      <c r="H162" s="17" t="s">
        <v>31</v>
      </c>
      <c r="J162" s="40">
        <f>IFERROR(VLOOKUP($A162,'Violent discipline'!$A$11:$H$227,'Violent discipline'!B$242,FALSE)-B162,"")</f>
        <v>0</v>
      </c>
      <c r="K162" s="40" t="b">
        <f>IFERROR(VLOOKUP($A162,'Violent discipline'!$A$11:$H$227,'Violent discipline'!C$242,FALSE)=C162,"")</f>
        <v>1</v>
      </c>
      <c r="L162" s="40">
        <f>IFERROR(VLOOKUP($A162,'Violent discipline'!$A$11:$H$227,'Violent discipline'!D$242,FALSE)-D162,"")</f>
        <v>0</v>
      </c>
      <c r="M162" s="40" t="b">
        <f>IFERROR(VLOOKUP($A162,'Violent discipline'!$A$11:$H$227,'Violent discipline'!E$242,FALSE)=E162,"")</f>
        <v>1</v>
      </c>
      <c r="N162" s="40">
        <f>IFERROR(VLOOKUP($A162,'Violent discipline'!$A$11:$H$227,'Violent discipline'!F$242,FALSE)-F162,"")</f>
        <v>0</v>
      </c>
      <c r="O162" s="40" t="b">
        <f>IFERROR(VLOOKUP($A162,'Violent discipline'!$A$11:$H$227,'Violent discipline'!G$242,FALSE)=G162,"")</f>
        <v>1</v>
      </c>
      <c r="P162" s="43" t="str">
        <f>IFERROR(VLOOKUP($A162,'Violent discipline'!$A$11:$H$227,'Violent discipline'!H$242,FALSE),"")</f>
        <v>MICS 2012</v>
      </c>
    </row>
    <row r="163" spans="1:16" x14ac:dyDescent="0.3">
      <c r="A163" s="18" t="s">
        <v>220</v>
      </c>
      <c r="B163" s="17" t="s">
        <v>18</v>
      </c>
      <c r="D163" s="17" t="s">
        <v>18</v>
      </c>
      <c r="F163" s="17" t="s">
        <v>18</v>
      </c>
      <c r="J163" s="40" t="str">
        <f>IFERROR(VLOOKUP($A163,'Violent discipline'!$A$11:$H$227,'Violent discipline'!B$242,FALSE)-B163,"")</f>
        <v/>
      </c>
      <c r="K163" s="40" t="b">
        <f>IFERROR(VLOOKUP($A163,'Violent discipline'!$A$11:$H$227,'Violent discipline'!C$242,FALSE)=C163,"")</f>
        <v>1</v>
      </c>
      <c r="L163" s="40" t="str">
        <f>IFERROR(VLOOKUP($A163,'Violent discipline'!$A$11:$H$227,'Violent discipline'!D$242,FALSE)-D163,"")</f>
        <v/>
      </c>
      <c r="M163" s="40" t="b">
        <f>IFERROR(VLOOKUP($A163,'Violent discipline'!$A$11:$H$227,'Violent discipline'!E$242,FALSE)=E163,"")</f>
        <v>1</v>
      </c>
      <c r="N163" s="40" t="str">
        <f>IFERROR(VLOOKUP($A163,'Violent discipline'!$A$11:$H$227,'Violent discipline'!F$242,FALSE)-F163,"")</f>
        <v/>
      </c>
      <c r="O163" s="40" t="b">
        <f>IFERROR(VLOOKUP($A163,'Violent discipline'!$A$11:$H$227,'Violent discipline'!G$242,FALSE)=G163,"")</f>
        <v>1</v>
      </c>
      <c r="P163" s="43">
        <f>IFERROR(VLOOKUP($A163,'Violent discipline'!$A$11:$H$227,'Violent discipline'!H$242,FALSE),"")</f>
        <v>0</v>
      </c>
    </row>
    <row r="164" spans="1:16" x14ac:dyDescent="0.3">
      <c r="A164" s="18" t="s">
        <v>133</v>
      </c>
      <c r="B164" s="16">
        <v>90.8</v>
      </c>
      <c r="D164" s="16">
        <v>92.2</v>
      </c>
      <c r="F164" s="16">
        <v>89.3</v>
      </c>
      <c r="H164" s="17" t="s">
        <v>142</v>
      </c>
      <c r="J164" s="40">
        <f>IFERROR(VLOOKUP($A164,'Violent discipline'!$A$11:$H$227,'Violent discipline'!B$242,FALSE)-B164,"")</f>
        <v>0</v>
      </c>
      <c r="K164" s="40" t="b">
        <f>IFERROR(VLOOKUP($A164,'Violent discipline'!$A$11:$H$227,'Violent discipline'!C$242,FALSE)=C164,"")</f>
        <v>1</v>
      </c>
      <c r="L164" s="40">
        <f>IFERROR(VLOOKUP($A164,'Violent discipline'!$A$11:$H$227,'Violent discipline'!D$242,FALSE)-D164,"")</f>
        <v>0</v>
      </c>
      <c r="M164" s="40" t="b">
        <f>IFERROR(VLOOKUP($A164,'Violent discipline'!$A$11:$H$227,'Violent discipline'!E$242,FALSE)=E164,"")</f>
        <v>1</v>
      </c>
      <c r="N164" s="40">
        <f>IFERROR(VLOOKUP($A164,'Violent discipline'!$A$11:$H$227,'Violent discipline'!F$242,FALSE)-F164,"")</f>
        <v>0</v>
      </c>
      <c r="O164" s="40" t="b">
        <f>IFERROR(VLOOKUP($A164,'Violent discipline'!$A$11:$H$227,'Violent discipline'!G$242,FALSE)=G164,"")</f>
        <v>1</v>
      </c>
      <c r="P164" s="43" t="str">
        <f>IFERROR(VLOOKUP($A164,'Violent discipline'!$A$11:$H$227,'Violent discipline'!H$242,FALSE),"")</f>
        <v>MICS 2019-20</v>
      </c>
    </row>
    <row r="165" spans="1:16" x14ac:dyDescent="0.3">
      <c r="A165" s="18" t="s">
        <v>221</v>
      </c>
      <c r="B165" s="17" t="s">
        <v>18</v>
      </c>
      <c r="D165" s="17" t="s">
        <v>18</v>
      </c>
      <c r="F165" s="17" t="s">
        <v>18</v>
      </c>
      <c r="J165" s="40" t="str">
        <f>IFERROR(VLOOKUP($A165,'Violent discipline'!$A$11:$H$227,'Violent discipline'!B$242,FALSE)-B165,"")</f>
        <v/>
      </c>
      <c r="K165" s="40" t="b">
        <f>IFERROR(VLOOKUP($A165,'Violent discipline'!$A$11:$H$227,'Violent discipline'!C$242,FALSE)=C165,"")</f>
        <v>1</v>
      </c>
      <c r="L165" s="40" t="str">
        <f>IFERROR(VLOOKUP($A165,'Violent discipline'!$A$11:$H$227,'Violent discipline'!D$242,FALSE)-D165,"")</f>
        <v/>
      </c>
      <c r="M165" s="40" t="b">
        <f>IFERROR(VLOOKUP($A165,'Violent discipline'!$A$11:$H$227,'Violent discipline'!E$242,FALSE)=E165,"")</f>
        <v>1</v>
      </c>
      <c r="N165" s="40" t="str">
        <f>IFERROR(VLOOKUP($A165,'Violent discipline'!$A$11:$H$227,'Violent discipline'!F$242,FALSE)-F165,"")</f>
        <v/>
      </c>
      <c r="O165" s="40" t="b">
        <f>IFERROR(VLOOKUP($A165,'Violent discipline'!$A$11:$H$227,'Violent discipline'!G$242,FALSE)=G165,"")</f>
        <v>1</v>
      </c>
      <c r="P165" s="43">
        <f>IFERROR(VLOOKUP($A165,'Violent discipline'!$A$11:$H$227,'Violent discipline'!H$242,FALSE),"")</f>
        <v>0</v>
      </c>
    </row>
    <row r="166" spans="1:16" x14ac:dyDescent="0.3">
      <c r="A166" s="18" t="s">
        <v>135</v>
      </c>
      <c r="B166" s="16">
        <v>83.5</v>
      </c>
      <c r="D166" s="16">
        <v>84.4</v>
      </c>
      <c r="F166" s="16">
        <v>82.4</v>
      </c>
      <c r="H166" s="17" t="s">
        <v>29</v>
      </c>
      <c r="J166" s="40">
        <f>IFERROR(VLOOKUP($A166,'Violent discipline'!$A$11:$H$227,'Violent discipline'!B$242,FALSE)-B166,"")</f>
        <v>0</v>
      </c>
      <c r="K166" s="40" t="b">
        <f>IFERROR(VLOOKUP($A166,'Violent discipline'!$A$11:$H$227,'Violent discipline'!C$242,FALSE)=C166,"")</f>
        <v>1</v>
      </c>
      <c r="L166" s="40">
        <f>IFERROR(VLOOKUP($A166,'Violent discipline'!$A$11:$H$227,'Violent discipline'!D$242,FALSE)-D166,"")</f>
        <v>0</v>
      </c>
      <c r="M166" s="40" t="b">
        <f>IFERROR(VLOOKUP($A166,'Violent discipline'!$A$11:$H$227,'Violent discipline'!E$242,FALSE)=E166,"")</f>
        <v>1</v>
      </c>
      <c r="N166" s="40">
        <f>IFERROR(VLOOKUP($A166,'Violent discipline'!$A$11:$H$227,'Violent discipline'!F$242,FALSE)-F166,"")</f>
        <v>0</v>
      </c>
      <c r="O166" s="40" t="b">
        <f>IFERROR(VLOOKUP($A166,'Violent discipline'!$A$11:$H$227,'Violent discipline'!G$242,FALSE)=G166,"")</f>
        <v>1</v>
      </c>
      <c r="P166" s="43" t="str">
        <f>IFERROR(VLOOKUP($A166,'Violent discipline'!$A$11:$H$227,'Violent discipline'!H$242,FALSE),"")</f>
        <v>MICS 2019</v>
      </c>
    </row>
    <row r="167" spans="1:16" x14ac:dyDescent="0.3">
      <c r="A167" s="18" t="s">
        <v>222</v>
      </c>
      <c r="B167" s="17" t="s">
        <v>18</v>
      </c>
      <c r="D167" s="17" t="s">
        <v>18</v>
      </c>
      <c r="F167" s="17" t="s">
        <v>18</v>
      </c>
      <c r="J167" s="40" t="str">
        <f>IFERROR(VLOOKUP($A167,'Violent discipline'!$A$11:$H$227,'Violent discipline'!B$242,FALSE)-B167,"")</f>
        <v/>
      </c>
      <c r="K167" s="40" t="b">
        <f>IFERROR(VLOOKUP($A167,'Violent discipline'!$A$11:$H$227,'Violent discipline'!C$242,FALSE)=C167,"")</f>
        <v>1</v>
      </c>
      <c r="L167" s="40" t="str">
        <f>IFERROR(VLOOKUP($A167,'Violent discipline'!$A$11:$H$227,'Violent discipline'!D$242,FALSE)-D167,"")</f>
        <v/>
      </c>
      <c r="M167" s="40" t="b">
        <f>IFERROR(VLOOKUP($A167,'Violent discipline'!$A$11:$H$227,'Violent discipline'!E$242,FALSE)=E167,"")</f>
        <v>1</v>
      </c>
      <c r="N167" s="40" t="str">
        <f>IFERROR(VLOOKUP($A167,'Violent discipline'!$A$11:$H$227,'Violent discipline'!F$242,FALSE)-F167,"")</f>
        <v/>
      </c>
      <c r="O167" s="40" t="b">
        <f>IFERROR(VLOOKUP($A167,'Violent discipline'!$A$11:$H$227,'Violent discipline'!G$242,FALSE)=G167,"")</f>
        <v>1</v>
      </c>
      <c r="P167" s="43">
        <f>IFERROR(VLOOKUP($A167,'Violent discipline'!$A$11:$H$227,'Violent discipline'!H$242,FALSE),"")</f>
        <v>0</v>
      </c>
    </row>
    <row r="168" spans="1:16" x14ac:dyDescent="0.3">
      <c r="A168" s="18" t="s">
        <v>223</v>
      </c>
      <c r="B168" s="17" t="s">
        <v>18</v>
      </c>
      <c r="D168" s="17" t="s">
        <v>18</v>
      </c>
      <c r="F168" s="17" t="s">
        <v>18</v>
      </c>
      <c r="J168" s="40" t="str">
        <f>IFERROR(VLOOKUP($A168,'Violent discipline'!$A$11:$H$227,'Violent discipline'!B$242,FALSE)-B168,"")</f>
        <v/>
      </c>
      <c r="K168" s="40" t="b">
        <f>IFERROR(VLOOKUP($A168,'Violent discipline'!$A$11:$H$227,'Violent discipline'!C$242,FALSE)=C168,"")</f>
        <v>1</v>
      </c>
      <c r="L168" s="40" t="str">
        <f>IFERROR(VLOOKUP($A168,'Violent discipline'!$A$11:$H$227,'Violent discipline'!D$242,FALSE)-D168,"")</f>
        <v/>
      </c>
      <c r="M168" s="40" t="b">
        <f>IFERROR(VLOOKUP($A168,'Violent discipline'!$A$11:$H$227,'Violent discipline'!E$242,FALSE)=E168,"")</f>
        <v>1</v>
      </c>
      <c r="N168" s="40" t="str">
        <f>IFERROR(VLOOKUP($A168,'Violent discipline'!$A$11:$H$227,'Violent discipline'!F$242,FALSE)-F168,"")</f>
        <v/>
      </c>
      <c r="O168" s="40" t="b">
        <f>IFERROR(VLOOKUP($A168,'Violent discipline'!$A$11:$H$227,'Violent discipline'!G$242,FALSE)=G168,"")</f>
        <v>1</v>
      </c>
      <c r="P168" s="43">
        <f>IFERROR(VLOOKUP($A168,'Violent discipline'!$A$11:$H$227,'Violent discipline'!H$242,FALSE),"")</f>
        <v>0</v>
      </c>
    </row>
    <row r="169" spans="1:16" x14ac:dyDescent="0.3">
      <c r="A169" s="15" t="s">
        <v>136</v>
      </c>
      <c r="B169" s="16">
        <v>44.5</v>
      </c>
      <c r="D169" s="16">
        <v>46.3</v>
      </c>
      <c r="F169" s="16">
        <v>42.5</v>
      </c>
      <c r="H169" s="17" t="s">
        <v>29</v>
      </c>
      <c r="J169" s="40">
        <f>IFERROR(VLOOKUP($A169,'Violent discipline'!$A$11:$H$227,'Violent discipline'!B$242,FALSE)-B169,"")</f>
        <v>0</v>
      </c>
      <c r="K169" s="40" t="b">
        <f>IFERROR(VLOOKUP($A169,'Violent discipline'!$A$11:$H$227,'Violent discipline'!C$242,FALSE)=C169,"")</f>
        <v>1</v>
      </c>
      <c r="L169" s="40">
        <f>IFERROR(VLOOKUP($A169,'Violent discipline'!$A$11:$H$227,'Violent discipline'!D$242,FALSE)-D169,"")</f>
        <v>0</v>
      </c>
      <c r="M169" s="40" t="b">
        <f>IFERROR(VLOOKUP($A169,'Violent discipline'!$A$11:$H$227,'Violent discipline'!E$242,FALSE)=E169,"")</f>
        <v>1</v>
      </c>
      <c r="N169" s="40">
        <f>IFERROR(VLOOKUP($A169,'Violent discipline'!$A$11:$H$227,'Violent discipline'!F$242,FALSE)-F169,"")</f>
        <v>0</v>
      </c>
      <c r="O169" s="40" t="b">
        <f>IFERROR(VLOOKUP($A169,'Violent discipline'!$A$11:$H$227,'Violent discipline'!G$242,FALSE)=G169,"")</f>
        <v>1</v>
      </c>
      <c r="P169" s="43" t="str">
        <f>IFERROR(VLOOKUP($A169,'Violent discipline'!$A$11:$H$227,'Violent discipline'!H$242,FALSE),"")</f>
        <v>MICS 2019</v>
      </c>
    </row>
    <row r="170" spans="1:16" x14ac:dyDescent="0.3">
      <c r="A170" s="18" t="s">
        <v>224</v>
      </c>
      <c r="B170" s="17" t="s">
        <v>18</v>
      </c>
      <c r="D170" s="17" t="s">
        <v>18</v>
      </c>
      <c r="F170" s="17" t="s">
        <v>18</v>
      </c>
      <c r="J170" s="40" t="str">
        <f>IFERROR(VLOOKUP($A170,'Violent discipline'!$A$11:$H$227,'Violent discipline'!B$242,FALSE)-B170,"")</f>
        <v/>
      </c>
      <c r="K170" s="40" t="b">
        <f>IFERROR(VLOOKUP($A170,'Violent discipline'!$A$11:$H$227,'Violent discipline'!C$242,FALSE)=C170,"")</f>
        <v>1</v>
      </c>
      <c r="L170" s="40" t="str">
        <f>IFERROR(VLOOKUP($A170,'Violent discipline'!$A$11:$H$227,'Violent discipline'!D$242,FALSE)-D170,"")</f>
        <v/>
      </c>
      <c r="M170" s="40" t="b">
        <f>IFERROR(VLOOKUP($A170,'Violent discipline'!$A$11:$H$227,'Violent discipline'!E$242,FALSE)=E170,"")</f>
        <v>1</v>
      </c>
      <c r="N170" s="40" t="str">
        <f>IFERROR(VLOOKUP($A170,'Violent discipline'!$A$11:$H$227,'Violent discipline'!F$242,FALSE)-F170,"")</f>
        <v/>
      </c>
      <c r="O170" s="40" t="b">
        <f>IFERROR(VLOOKUP($A170,'Violent discipline'!$A$11:$H$227,'Violent discipline'!G$242,FALSE)=G170,"")</f>
        <v>1</v>
      </c>
      <c r="P170" s="43">
        <f>IFERROR(VLOOKUP($A170,'Violent discipline'!$A$11:$H$227,'Violent discipline'!H$242,FALSE),"")</f>
        <v>0</v>
      </c>
    </row>
    <row r="171" spans="1:16" x14ac:dyDescent="0.3">
      <c r="A171" s="15" t="s">
        <v>137</v>
      </c>
      <c r="B171" s="16">
        <v>86.5</v>
      </c>
      <c r="D171" s="16">
        <v>87</v>
      </c>
      <c r="F171" s="16">
        <v>86</v>
      </c>
      <c r="H171" s="17" t="s">
        <v>60</v>
      </c>
      <c r="J171" s="40">
        <f>IFERROR(VLOOKUP($A171,'Violent discipline'!$A$11:$H$227,'Violent discipline'!B$242,FALSE)-B171,"")</f>
        <v>0</v>
      </c>
      <c r="K171" s="40" t="b">
        <f>IFERROR(VLOOKUP($A171,'Violent discipline'!$A$11:$H$227,'Violent discipline'!C$242,FALSE)=C171,"")</f>
        <v>1</v>
      </c>
      <c r="L171" s="40">
        <f>IFERROR(VLOOKUP($A171,'Violent discipline'!$A$11:$H$227,'Violent discipline'!D$242,FALSE)-D171,"")</f>
        <v>0</v>
      </c>
      <c r="M171" s="40" t="b">
        <f>IFERROR(VLOOKUP($A171,'Violent discipline'!$A$11:$H$227,'Violent discipline'!E$242,FALSE)=E171,"")</f>
        <v>1</v>
      </c>
      <c r="N171" s="40">
        <f>IFERROR(VLOOKUP($A171,'Violent discipline'!$A$11:$H$227,'Violent discipline'!F$242,FALSE)-F171,"")</f>
        <v>0</v>
      </c>
      <c r="O171" s="40" t="b">
        <f>IFERROR(VLOOKUP($A171,'Violent discipline'!$A$11:$H$227,'Violent discipline'!G$242,FALSE)=G171,"")</f>
        <v>1</v>
      </c>
      <c r="P171" s="43" t="str">
        <f>IFERROR(VLOOKUP($A171,'Violent discipline'!$A$11:$H$227,'Violent discipline'!H$242,FALSE),"")</f>
        <v>MICS 2017</v>
      </c>
    </row>
    <row r="172" spans="1:16" x14ac:dyDescent="0.3">
      <c r="A172" s="18" t="s">
        <v>225</v>
      </c>
      <c r="B172" s="17" t="s">
        <v>18</v>
      </c>
      <c r="D172" s="17" t="s">
        <v>18</v>
      </c>
      <c r="F172" s="17" t="s">
        <v>18</v>
      </c>
      <c r="J172" s="40" t="str">
        <f>IFERROR(VLOOKUP($A172,'Violent discipline'!$A$11:$H$227,'Violent discipline'!B$242,FALSE)-B172,"")</f>
        <v/>
      </c>
      <c r="K172" s="40" t="b">
        <f>IFERROR(VLOOKUP($A172,'Violent discipline'!$A$11:$H$227,'Violent discipline'!C$242,FALSE)=C172,"")</f>
        <v>1</v>
      </c>
      <c r="L172" s="40" t="str">
        <f>IFERROR(VLOOKUP($A172,'Violent discipline'!$A$11:$H$227,'Violent discipline'!D$242,FALSE)-D172,"")</f>
        <v/>
      </c>
      <c r="M172" s="40" t="b">
        <f>IFERROR(VLOOKUP($A172,'Violent discipline'!$A$11:$H$227,'Violent discipline'!E$242,FALSE)=E172,"")</f>
        <v>1</v>
      </c>
      <c r="N172" s="40" t="str">
        <f>IFERROR(VLOOKUP($A172,'Violent discipline'!$A$11:$H$227,'Violent discipline'!F$242,FALSE)-F172,"")</f>
        <v/>
      </c>
      <c r="O172" s="40" t="b">
        <f>IFERROR(VLOOKUP($A172,'Violent discipline'!$A$11:$H$227,'Violent discipline'!G$242,FALSE)=G172,"")</f>
        <v>1</v>
      </c>
      <c r="P172" s="43">
        <f>IFERROR(VLOOKUP($A172,'Violent discipline'!$A$11:$H$227,'Violent discipline'!H$242,FALSE),"")</f>
        <v>0</v>
      </c>
    </row>
    <row r="173" spans="1:16" x14ac:dyDescent="0.3">
      <c r="A173" s="18" t="s">
        <v>226</v>
      </c>
      <c r="B173" s="17" t="s">
        <v>18</v>
      </c>
      <c r="D173" s="17" t="s">
        <v>18</v>
      </c>
      <c r="F173" s="17" t="s">
        <v>18</v>
      </c>
      <c r="J173" s="40" t="str">
        <f>IFERROR(VLOOKUP($A173,'Violent discipline'!$A$11:$H$227,'Violent discipline'!B$242,FALSE)-B173,"")</f>
        <v/>
      </c>
      <c r="K173" s="40" t="b">
        <f>IFERROR(VLOOKUP($A173,'Violent discipline'!$A$11:$H$227,'Violent discipline'!C$242,FALSE)=C173,"")</f>
        <v>1</v>
      </c>
      <c r="L173" s="40" t="str">
        <f>IFERROR(VLOOKUP($A173,'Violent discipline'!$A$11:$H$227,'Violent discipline'!D$242,FALSE)-D173,"")</f>
        <v/>
      </c>
      <c r="M173" s="40" t="b">
        <f>IFERROR(VLOOKUP($A173,'Violent discipline'!$A$11:$H$227,'Violent discipline'!E$242,FALSE)=E173,"")</f>
        <v>1</v>
      </c>
      <c r="N173" s="40" t="str">
        <f>IFERROR(VLOOKUP($A173,'Violent discipline'!$A$11:$H$227,'Violent discipline'!F$242,FALSE)-F173,"")</f>
        <v/>
      </c>
      <c r="O173" s="40" t="b">
        <f>IFERROR(VLOOKUP($A173,'Violent discipline'!$A$11:$H$227,'Violent discipline'!G$242,FALSE)=G173,"")</f>
        <v>1</v>
      </c>
      <c r="P173" s="43">
        <f>IFERROR(VLOOKUP($A173,'Violent discipline'!$A$11:$H$227,'Violent discipline'!H$242,FALSE),"")</f>
        <v>0</v>
      </c>
    </row>
    <row r="174" spans="1:16" x14ac:dyDescent="0.3">
      <c r="A174" s="18" t="s">
        <v>227</v>
      </c>
      <c r="B174" s="17" t="s">
        <v>18</v>
      </c>
      <c r="D174" s="17" t="s">
        <v>18</v>
      </c>
      <c r="F174" s="17" t="s">
        <v>18</v>
      </c>
      <c r="J174" s="40" t="str">
        <f>IFERROR(VLOOKUP($A174,'Violent discipline'!$A$11:$H$227,'Violent discipline'!B$242,FALSE)-B174,"")</f>
        <v/>
      </c>
      <c r="K174" s="40" t="b">
        <f>IFERROR(VLOOKUP($A174,'Violent discipline'!$A$11:$H$227,'Violent discipline'!C$242,FALSE)=C174,"")</f>
        <v>1</v>
      </c>
      <c r="L174" s="40" t="str">
        <f>IFERROR(VLOOKUP($A174,'Violent discipline'!$A$11:$H$227,'Violent discipline'!D$242,FALSE)-D174,"")</f>
        <v/>
      </c>
      <c r="M174" s="40" t="b">
        <f>IFERROR(VLOOKUP($A174,'Violent discipline'!$A$11:$H$227,'Violent discipline'!E$242,FALSE)=E174,"")</f>
        <v>1</v>
      </c>
      <c r="N174" s="40" t="str">
        <f>IFERROR(VLOOKUP($A174,'Violent discipline'!$A$11:$H$227,'Violent discipline'!F$242,FALSE)-F174,"")</f>
        <v/>
      </c>
      <c r="O174" s="40" t="b">
        <f>IFERROR(VLOOKUP($A174,'Violent discipline'!$A$11:$H$227,'Violent discipline'!G$242,FALSE)=G174,"")</f>
        <v>1</v>
      </c>
      <c r="P174" s="43">
        <f>IFERROR(VLOOKUP($A174,'Violent discipline'!$A$11:$H$227,'Violent discipline'!H$242,FALSE),"")</f>
        <v>0</v>
      </c>
    </row>
    <row r="175" spans="1:16" x14ac:dyDescent="0.3">
      <c r="A175" s="15" t="s">
        <v>139</v>
      </c>
      <c r="B175" s="16">
        <v>85.5</v>
      </c>
      <c r="C175" s="7" t="s">
        <v>13</v>
      </c>
      <c r="D175" s="16">
        <v>86.2</v>
      </c>
      <c r="E175" s="7" t="s">
        <v>13</v>
      </c>
      <c r="F175" s="16">
        <v>84.7</v>
      </c>
      <c r="G175" s="7" t="s">
        <v>13</v>
      </c>
      <c r="H175" s="17" t="s">
        <v>140</v>
      </c>
      <c r="J175" s="40">
        <f>IFERROR(VLOOKUP($A175,'Violent discipline'!$A$11:$H$227,'Violent discipline'!B$242,FALSE)-B175,"")</f>
        <v>0</v>
      </c>
      <c r="K175" s="40" t="b">
        <f>IFERROR(VLOOKUP($A175,'Violent discipline'!$A$11:$H$227,'Violent discipline'!C$242,FALSE)=C175,"")</f>
        <v>1</v>
      </c>
      <c r="L175" s="40">
        <f>IFERROR(VLOOKUP($A175,'Violent discipline'!$A$11:$H$227,'Violent discipline'!D$242,FALSE)-D175,"")</f>
        <v>0</v>
      </c>
      <c r="M175" s="40" t="b">
        <f>IFERROR(VLOOKUP($A175,'Violent discipline'!$A$11:$H$227,'Violent discipline'!E$242,FALSE)=E175,"")</f>
        <v>1</v>
      </c>
      <c r="N175" s="40">
        <f>IFERROR(VLOOKUP($A175,'Violent discipline'!$A$11:$H$227,'Violent discipline'!F$242,FALSE)-F175,"")</f>
        <v>0</v>
      </c>
      <c r="O175" s="40" t="b">
        <f>IFERROR(VLOOKUP($A175,'Violent discipline'!$A$11:$H$227,'Violent discipline'!G$242,FALSE)=G175,"")</f>
        <v>1</v>
      </c>
      <c r="P175" s="43" t="str">
        <f>IFERROR(VLOOKUP($A175,'Violent discipline'!$A$11:$H$227,'Violent discipline'!H$242,FALSE),"")</f>
        <v>DHS 2015</v>
      </c>
    </row>
    <row r="176" spans="1:16" x14ac:dyDescent="0.3">
      <c r="A176" s="18" t="s">
        <v>228</v>
      </c>
      <c r="B176" s="17" t="s">
        <v>18</v>
      </c>
      <c r="D176" s="17" t="s">
        <v>18</v>
      </c>
      <c r="F176" s="17" t="s">
        <v>18</v>
      </c>
      <c r="J176" s="40" t="str">
        <f>IFERROR(VLOOKUP($A176,'Violent discipline'!$A$11:$H$227,'Violent discipline'!B$242,FALSE)-B176,"")</f>
        <v/>
      </c>
      <c r="K176" s="40" t="b">
        <f>IFERROR(VLOOKUP($A176,'Violent discipline'!$A$11:$H$227,'Violent discipline'!C$242,FALSE)=C176,"")</f>
        <v>1</v>
      </c>
      <c r="L176" s="40" t="str">
        <f>IFERROR(VLOOKUP($A176,'Violent discipline'!$A$11:$H$227,'Violent discipline'!D$242,FALSE)-D176,"")</f>
        <v/>
      </c>
      <c r="M176" s="40" t="b">
        <f>IFERROR(VLOOKUP($A176,'Violent discipline'!$A$11:$H$227,'Violent discipline'!E$242,FALSE)=E176,"")</f>
        <v>1</v>
      </c>
      <c r="N176" s="40" t="str">
        <f>IFERROR(VLOOKUP($A176,'Violent discipline'!$A$11:$H$227,'Violent discipline'!F$242,FALSE)-F176,"")</f>
        <v/>
      </c>
      <c r="O176" s="40" t="b">
        <f>IFERROR(VLOOKUP($A176,'Violent discipline'!$A$11:$H$227,'Violent discipline'!G$242,FALSE)=G176,"")</f>
        <v>1</v>
      </c>
      <c r="P176" s="43">
        <f>IFERROR(VLOOKUP($A176,'Violent discipline'!$A$11:$H$227,'Violent discipline'!H$242,FALSE),"")</f>
        <v>0</v>
      </c>
    </row>
    <row r="177" spans="1:16" x14ac:dyDescent="0.3">
      <c r="A177" s="18" t="s">
        <v>229</v>
      </c>
      <c r="B177" s="17" t="s">
        <v>18</v>
      </c>
      <c r="D177" s="17" t="s">
        <v>18</v>
      </c>
      <c r="F177" s="17" t="s">
        <v>18</v>
      </c>
      <c r="J177" s="40" t="str">
        <f>IFERROR(VLOOKUP($A177,'Violent discipline'!$A$11:$H$227,'Violent discipline'!B$242,FALSE)-B177,"")</f>
        <v/>
      </c>
      <c r="K177" s="40" t="b">
        <f>IFERROR(VLOOKUP($A177,'Violent discipline'!$A$11:$H$227,'Violent discipline'!C$242,FALSE)=C177,"")</f>
        <v>1</v>
      </c>
      <c r="L177" s="40" t="str">
        <f>IFERROR(VLOOKUP($A177,'Violent discipline'!$A$11:$H$227,'Violent discipline'!D$242,FALSE)-D177,"")</f>
        <v/>
      </c>
      <c r="M177" s="40" t="b">
        <f>IFERROR(VLOOKUP($A177,'Violent discipline'!$A$11:$H$227,'Violent discipline'!E$242,FALSE)=E177,"")</f>
        <v>1</v>
      </c>
      <c r="N177" s="40" t="str">
        <f>IFERROR(VLOOKUP($A177,'Violent discipline'!$A$11:$H$227,'Violent discipline'!F$242,FALSE)-F177,"")</f>
        <v/>
      </c>
      <c r="O177" s="40" t="b">
        <f>IFERROR(VLOOKUP($A177,'Violent discipline'!$A$11:$H$227,'Violent discipline'!G$242,FALSE)=G177,"")</f>
        <v>1</v>
      </c>
      <c r="P177" s="43">
        <f>IFERROR(VLOOKUP($A177,'Violent discipline'!$A$11:$H$227,'Violent discipline'!H$242,FALSE),"")</f>
        <v>0</v>
      </c>
    </row>
    <row r="178" spans="1:16" x14ac:dyDescent="0.3">
      <c r="A178" s="18" t="s">
        <v>230</v>
      </c>
      <c r="B178" s="17" t="s">
        <v>18</v>
      </c>
      <c r="D178" s="17" t="s">
        <v>18</v>
      </c>
      <c r="F178" s="17" t="s">
        <v>18</v>
      </c>
      <c r="J178" s="40" t="str">
        <f>IFERROR(VLOOKUP($A178,'Violent discipline'!$A$11:$H$227,'Violent discipline'!B$242,FALSE)-B178,"")</f>
        <v/>
      </c>
      <c r="K178" s="40" t="b">
        <f>IFERROR(VLOOKUP($A178,'Violent discipline'!$A$11:$H$227,'Violent discipline'!C$242,FALSE)=C178,"")</f>
        <v>1</v>
      </c>
      <c r="L178" s="40" t="str">
        <f>IFERROR(VLOOKUP($A178,'Violent discipline'!$A$11:$H$227,'Violent discipline'!D$242,FALSE)-D178,"")</f>
        <v/>
      </c>
      <c r="M178" s="40" t="b">
        <f>IFERROR(VLOOKUP($A178,'Violent discipline'!$A$11:$H$227,'Violent discipline'!E$242,FALSE)=E178,"")</f>
        <v>1</v>
      </c>
      <c r="N178" s="40" t="str">
        <f>IFERROR(VLOOKUP($A178,'Violent discipline'!$A$11:$H$227,'Violent discipline'!F$242,FALSE)-F178,"")</f>
        <v/>
      </c>
      <c r="O178" s="40" t="b">
        <f>IFERROR(VLOOKUP($A178,'Violent discipline'!$A$11:$H$227,'Violent discipline'!G$242,FALSE)=G178,"")</f>
        <v>1</v>
      </c>
      <c r="P178" s="43">
        <f>IFERROR(VLOOKUP($A178,'Violent discipline'!$A$11:$H$227,'Violent discipline'!H$242,FALSE),"")</f>
        <v>0</v>
      </c>
    </row>
    <row r="179" spans="1:16" x14ac:dyDescent="0.3">
      <c r="A179" s="18" t="s">
        <v>231</v>
      </c>
      <c r="B179" s="17" t="s">
        <v>18</v>
      </c>
      <c r="D179" s="17" t="s">
        <v>18</v>
      </c>
      <c r="F179" s="17" t="s">
        <v>18</v>
      </c>
      <c r="J179" s="40" t="str">
        <f>IFERROR(VLOOKUP($A179,'Violent discipline'!$A$11:$H$227,'Violent discipline'!B$242,FALSE)-B179,"")</f>
        <v/>
      </c>
      <c r="K179" s="40" t="b">
        <f>IFERROR(VLOOKUP($A179,'Violent discipline'!$A$11:$H$227,'Violent discipline'!C$242,FALSE)=C179,"")</f>
        <v>1</v>
      </c>
      <c r="L179" s="40" t="str">
        <f>IFERROR(VLOOKUP($A179,'Violent discipline'!$A$11:$H$227,'Violent discipline'!D$242,FALSE)-D179,"")</f>
        <v/>
      </c>
      <c r="M179" s="40" t="b">
        <f>IFERROR(VLOOKUP($A179,'Violent discipline'!$A$11:$H$227,'Violent discipline'!E$242,FALSE)=E179,"")</f>
        <v>1</v>
      </c>
      <c r="N179" s="40" t="str">
        <f>IFERROR(VLOOKUP($A179,'Violent discipline'!$A$11:$H$227,'Violent discipline'!F$242,FALSE)-F179,"")</f>
        <v/>
      </c>
      <c r="O179" s="40" t="b">
        <f>IFERROR(VLOOKUP($A179,'Violent discipline'!$A$11:$H$227,'Violent discipline'!G$242,FALSE)=G179,"")</f>
        <v>1</v>
      </c>
      <c r="P179" s="43">
        <f>IFERROR(VLOOKUP($A179,'Violent discipline'!$A$11:$H$227,'Violent discipline'!H$242,FALSE),"")</f>
        <v>0</v>
      </c>
    </row>
    <row r="180" spans="1:16" x14ac:dyDescent="0.3">
      <c r="A180" s="18" t="s">
        <v>232</v>
      </c>
      <c r="B180" s="17" t="s">
        <v>18</v>
      </c>
      <c r="D180" s="17" t="s">
        <v>18</v>
      </c>
      <c r="F180" s="17" t="s">
        <v>18</v>
      </c>
      <c r="J180" s="40" t="str">
        <f>IFERROR(VLOOKUP($A180,'Violent discipline'!$A$11:$H$227,'Violent discipline'!B$242,FALSE)-B180,"")</f>
        <v/>
      </c>
      <c r="K180" s="40" t="b">
        <f>IFERROR(VLOOKUP($A180,'Violent discipline'!$A$11:$H$227,'Violent discipline'!C$242,FALSE)=C180,"")</f>
        <v>1</v>
      </c>
      <c r="L180" s="40" t="str">
        <f>IFERROR(VLOOKUP($A180,'Violent discipline'!$A$11:$H$227,'Violent discipline'!D$242,FALSE)-D180,"")</f>
        <v/>
      </c>
      <c r="M180" s="40" t="b">
        <f>IFERROR(VLOOKUP($A180,'Violent discipline'!$A$11:$H$227,'Violent discipline'!E$242,FALSE)=E180,"")</f>
        <v>1</v>
      </c>
      <c r="N180" s="40" t="str">
        <f>IFERROR(VLOOKUP($A180,'Violent discipline'!$A$11:$H$227,'Violent discipline'!F$242,FALSE)-F180,"")</f>
        <v/>
      </c>
      <c r="O180" s="40" t="b">
        <f>IFERROR(VLOOKUP($A180,'Violent discipline'!$A$11:$H$227,'Violent discipline'!G$242,FALSE)=G180,"")</f>
        <v>1</v>
      </c>
      <c r="P180" s="43" t="str">
        <f>IFERROR(VLOOKUP($A180,'Violent discipline'!$A$11:$H$227,'Violent discipline'!H$242,FALSE),"")</f>
        <v>HIES 2019</v>
      </c>
    </row>
    <row r="181" spans="1:16" x14ac:dyDescent="0.3">
      <c r="A181" s="15" t="s">
        <v>141</v>
      </c>
      <c r="B181" s="16">
        <v>90.1</v>
      </c>
      <c r="D181" s="16">
        <v>92.3</v>
      </c>
      <c r="F181" s="16">
        <v>87.9</v>
      </c>
      <c r="H181" s="17" t="s">
        <v>142</v>
      </c>
      <c r="J181" s="40">
        <f>IFERROR(VLOOKUP($A181,'Violent discipline'!$A$11:$H$227,'Violent discipline'!B$242,FALSE)-B181,"")</f>
        <v>0</v>
      </c>
      <c r="K181" s="40" t="b">
        <f>IFERROR(VLOOKUP($A181,'Violent discipline'!$A$11:$H$227,'Violent discipline'!C$242,FALSE)=C181,"")</f>
        <v>1</v>
      </c>
      <c r="L181" s="40">
        <f>IFERROR(VLOOKUP($A181,'Violent discipline'!$A$11:$H$227,'Violent discipline'!D$242,FALSE)-D181,"")</f>
        <v>0</v>
      </c>
      <c r="M181" s="40" t="b">
        <f>IFERROR(VLOOKUP($A181,'Violent discipline'!$A$11:$H$227,'Violent discipline'!E$242,FALSE)=E181,"")</f>
        <v>1</v>
      </c>
      <c r="N181" s="40">
        <f>IFERROR(VLOOKUP($A181,'Violent discipline'!$A$11:$H$227,'Violent discipline'!F$242,FALSE)-F181,"")</f>
        <v>0</v>
      </c>
      <c r="O181" s="40" t="b">
        <f>IFERROR(VLOOKUP($A181,'Violent discipline'!$A$11:$H$227,'Violent discipline'!G$242,FALSE)=G181,"")</f>
        <v>1</v>
      </c>
      <c r="P181" s="43" t="str">
        <f>IFERROR(VLOOKUP($A181,'Violent discipline'!$A$11:$H$227,'Violent discipline'!H$242,FALSE),"")</f>
        <v>MICS 2019-20</v>
      </c>
    </row>
    <row r="182" spans="1:16" x14ac:dyDescent="0.3">
      <c r="A182" s="15" t="s">
        <v>144</v>
      </c>
      <c r="B182" s="16">
        <v>63.9</v>
      </c>
      <c r="D182" s="16">
        <v>64.5</v>
      </c>
      <c r="F182" s="16">
        <v>63.4</v>
      </c>
      <c r="H182" s="17" t="s">
        <v>45</v>
      </c>
      <c r="J182" s="40">
        <f>IFERROR(VLOOKUP($A182,'Violent discipline'!$A$11:$H$227,'Violent discipline'!B$242,FALSE)-B182,"")</f>
        <v>0</v>
      </c>
      <c r="K182" s="40" t="b">
        <f>IFERROR(VLOOKUP($A182,'Violent discipline'!$A$11:$H$227,'Violent discipline'!C$242,FALSE)=C182,"")</f>
        <v>0</v>
      </c>
      <c r="L182" s="40">
        <f>IFERROR(VLOOKUP($A182,'Violent discipline'!$A$11:$H$227,'Violent discipline'!D$242,FALSE)-D182,"")</f>
        <v>0</v>
      </c>
      <c r="M182" s="40" t="b">
        <f>IFERROR(VLOOKUP($A182,'Violent discipline'!$A$11:$H$227,'Violent discipline'!E$242,FALSE)=E182,"")</f>
        <v>0</v>
      </c>
      <c r="N182" s="40">
        <f>IFERROR(VLOOKUP($A182,'Violent discipline'!$A$11:$H$227,'Violent discipline'!F$242,FALSE)-F182,"")</f>
        <v>0</v>
      </c>
      <c r="O182" s="40" t="b">
        <f>IFERROR(VLOOKUP($A182,'Violent discipline'!$A$11:$H$227,'Violent discipline'!G$242,FALSE)=G182,"")</f>
        <v>0</v>
      </c>
      <c r="P182" s="43" t="str">
        <f>IFERROR(VLOOKUP($A182,'Violent discipline'!$A$11:$H$227,'Violent discipline'!H$242,FALSE),"")</f>
        <v>MICS 2014</v>
      </c>
    </row>
    <row r="183" spans="1:16" x14ac:dyDescent="0.3">
      <c r="A183" s="15" t="s">
        <v>146</v>
      </c>
      <c r="B183" s="16">
        <v>87.3</v>
      </c>
      <c r="D183" s="16">
        <v>88.7</v>
      </c>
      <c r="F183" s="16">
        <v>85.8</v>
      </c>
      <c r="H183" s="17" t="s">
        <v>52</v>
      </c>
      <c r="J183" s="40">
        <f>IFERROR(VLOOKUP($A183,'Violent discipline'!$A$11:$H$227,'Violent discipline'!B$242,FALSE)-B183,"")</f>
        <v>0</v>
      </c>
      <c r="K183" s="40" t="b">
        <f>IFERROR(VLOOKUP($A183,'Violent discipline'!$A$11:$H$227,'Violent discipline'!C$242,FALSE)=C183,"")</f>
        <v>1</v>
      </c>
      <c r="L183" s="40">
        <f>IFERROR(VLOOKUP($A183,'Violent discipline'!$A$11:$H$227,'Violent discipline'!D$242,FALSE)-D183,"")</f>
        <v>0</v>
      </c>
      <c r="M183" s="40" t="b">
        <f>IFERROR(VLOOKUP($A183,'Violent discipline'!$A$11:$H$227,'Violent discipline'!E$242,FALSE)=E183,"")</f>
        <v>1</v>
      </c>
      <c r="N183" s="40">
        <f>IFERROR(VLOOKUP($A183,'Violent discipline'!$A$11:$H$227,'Violent discipline'!F$242,FALSE)-F183,"")</f>
        <v>0</v>
      </c>
      <c r="O183" s="40" t="b">
        <f>IFERROR(VLOOKUP($A183,'Violent discipline'!$A$11:$H$227,'Violent discipline'!G$242,FALSE)=G183,"")</f>
        <v>1</v>
      </c>
      <c r="P183" s="43" t="str">
        <f>IFERROR(VLOOKUP($A183,'Violent discipline'!$A$11:$H$227,'Violent discipline'!H$242,FALSE),"")</f>
        <v>MICS 2018</v>
      </c>
    </row>
    <row r="184" spans="1:16" x14ac:dyDescent="0.3">
      <c r="A184" s="18" t="s">
        <v>233</v>
      </c>
      <c r="B184" s="17" t="s">
        <v>18</v>
      </c>
      <c r="D184" s="17" t="s">
        <v>18</v>
      </c>
      <c r="F184" s="17" t="s">
        <v>18</v>
      </c>
      <c r="J184" s="40" t="str">
        <f>IFERROR(VLOOKUP($A184,'Violent discipline'!$A$11:$H$227,'Violent discipline'!B$242,FALSE)-B184,"")</f>
        <v/>
      </c>
      <c r="K184" s="40" t="b">
        <f>IFERROR(VLOOKUP($A184,'Violent discipline'!$A$11:$H$227,'Violent discipline'!C$242,FALSE)=C184,"")</f>
        <v>1</v>
      </c>
      <c r="L184" s="40" t="str">
        <f>IFERROR(VLOOKUP($A184,'Violent discipline'!$A$11:$H$227,'Violent discipline'!D$242,FALSE)-D184,"")</f>
        <v/>
      </c>
      <c r="M184" s="40" t="b">
        <f>IFERROR(VLOOKUP($A184,'Violent discipline'!$A$11:$H$227,'Violent discipline'!E$242,FALSE)=E184,"")</f>
        <v>1</v>
      </c>
      <c r="N184" s="40" t="str">
        <f>IFERROR(VLOOKUP($A184,'Violent discipline'!$A$11:$H$227,'Violent discipline'!F$242,FALSE)-F184,"")</f>
        <v/>
      </c>
      <c r="O184" s="40" t="b">
        <f>IFERROR(VLOOKUP($A184,'Violent discipline'!$A$11:$H$227,'Violent discipline'!G$242,FALSE)=G184,"")</f>
        <v>1</v>
      </c>
      <c r="P184" s="43">
        <f>IFERROR(VLOOKUP($A184,'Violent discipline'!$A$11:$H$227,'Violent discipline'!H$242,FALSE),"")</f>
        <v>0</v>
      </c>
    </row>
    <row r="185" spans="1:16" x14ac:dyDescent="0.3">
      <c r="A185" s="18" t="s">
        <v>234</v>
      </c>
      <c r="B185" s="17" t="s">
        <v>18</v>
      </c>
      <c r="D185" s="17" t="s">
        <v>18</v>
      </c>
      <c r="F185" s="17" t="s">
        <v>18</v>
      </c>
      <c r="J185" s="40" t="str">
        <f>IFERROR(VLOOKUP($A185,'Violent discipline'!$A$11:$H$227,'Violent discipline'!B$242,FALSE)-B185,"")</f>
        <v/>
      </c>
      <c r="K185" s="40" t="b">
        <f>IFERROR(VLOOKUP($A185,'Violent discipline'!$A$11:$H$227,'Violent discipline'!C$242,FALSE)=C185,"")</f>
        <v>1</v>
      </c>
      <c r="L185" s="40" t="str">
        <f>IFERROR(VLOOKUP($A185,'Violent discipline'!$A$11:$H$227,'Violent discipline'!D$242,FALSE)-D185,"")</f>
        <v/>
      </c>
      <c r="M185" s="40" t="b">
        <f>IFERROR(VLOOKUP($A185,'Violent discipline'!$A$11:$H$227,'Violent discipline'!E$242,FALSE)=E185,"")</f>
        <v>1</v>
      </c>
      <c r="N185" s="40" t="str">
        <f>IFERROR(VLOOKUP($A185,'Violent discipline'!$A$11:$H$227,'Violent discipline'!F$242,FALSE)-F185,"")</f>
        <v/>
      </c>
      <c r="O185" s="40" t="b">
        <f>IFERROR(VLOOKUP($A185,'Violent discipline'!$A$11:$H$227,'Violent discipline'!G$242,FALSE)=G185,"")</f>
        <v>1</v>
      </c>
      <c r="P185" s="43">
        <f>IFERROR(VLOOKUP($A185,'Violent discipline'!$A$11:$H$227,'Violent discipline'!H$242,FALSE),"")</f>
        <v>0</v>
      </c>
    </row>
    <row r="186" spans="1:16" x14ac:dyDescent="0.3">
      <c r="A186" s="15" t="s">
        <v>148</v>
      </c>
      <c r="B186" s="16">
        <v>88.5</v>
      </c>
      <c r="C186" s="7" t="s">
        <v>10</v>
      </c>
      <c r="D186" s="16">
        <v>89.5</v>
      </c>
      <c r="E186" s="7" t="s">
        <v>10</v>
      </c>
      <c r="F186" s="16">
        <v>87.5</v>
      </c>
      <c r="G186" s="7" t="s">
        <v>10</v>
      </c>
      <c r="H186" s="17" t="s">
        <v>40</v>
      </c>
      <c r="J186" s="40">
        <f>IFERROR(VLOOKUP($A186,'Violent discipline'!$A$11:$H$227,'Violent discipline'!B$242,FALSE)-B186,"")</f>
        <v>0</v>
      </c>
      <c r="K186" s="40" t="b">
        <f>IFERROR(VLOOKUP($A186,'Violent discipline'!$A$11:$H$227,'Violent discipline'!C$242,FALSE)=C186,"")</f>
        <v>1</v>
      </c>
      <c r="L186" s="40">
        <f>IFERROR(VLOOKUP($A186,'Violent discipline'!$A$11:$H$227,'Violent discipline'!D$242,FALSE)-D186,"")</f>
        <v>0</v>
      </c>
      <c r="M186" s="40" t="b">
        <f>IFERROR(VLOOKUP($A186,'Violent discipline'!$A$11:$H$227,'Violent discipline'!E$242,FALSE)=E186,"")</f>
        <v>1</v>
      </c>
      <c r="N186" s="40">
        <f>IFERROR(VLOOKUP($A186,'Violent discipline'!$A$11:$H$227,'Violent discipline'!F$242,FALSE)-F186,"")</f>
        <v>0</v>
      </c>
      <c r="O186" s="40" t="b">
        <f>IFERROR(VLOOKUP($A186,'Violent discipline'!$A$11:$H$227,'Violent discipline'!G$242,FALSE)=G186,"")</f>
        <v>1</v>
      </c>
      <c r="P186" s="43" t="str">
        <f>IFERROR(VLOOKUP($A186,'Violent discipline'!$A$11:$H$227,'Violent discipline'!H$242,FALSE),"")</f>
        <v>MICS 2006</v>
      </c>
    </row>
    <row r="187" spans="1:16" x14ac:dyDescent="0.3">
      <c r="A187" s="15" t="s">
        <v>149</v>
      </c>
      <c r="B187" s="16">
        <v>69</v>
      </c>
      <c r="D187" s="16">
        <v>70.3</v>
      </c>
      <c r="F187" s="16">
        <v>67.599999999999994</v>
      </c>
      <c r="H187" s="17" t="s">
        <v>150</v>
      </c>
      <c r="J187" s="40">
        <f>IFERROR(VLOOKUP($A187,'Violent discipline'!$A$11:$H$227,'Violent discipline'!B$242,FALSE)-B187,"")</f>
        <v>0</v>
      </c>
      <c r="K187" s="40" t="b">
        <f>IFERROR(VLOOKUP($A187,'Violent discipline'!$A$11:$H$227,'Violent discipline'!C$242,FALSE)=C187,"")</f>
        <v>1</v>
      </c>
      <c r="L187" s="40">
        <f>IFERROR(VLOOKUP($A187,'Violent discipline'!$A$11:$H$227,'Violent discipline'!D$242,FALSE)-D187,"")</f>
        <v>0</v>
      </c>
      <c r="M187" s="40" t="b">
        <f>IFERROR(VLOOKUP($A187,'Violent discipline'!$A$11:$H$227,'Violent discipline'!E$242,FALSE)=E187,"")</f>
        <v>1</v>
      </c>
      <c r="N187" s="40">
        <f>IFERROR(VLOOKUP($A187,'Violent discipline'!$A$11:$H$227,'Violent discipline'!F$242,FALSE)-F187,"")</f>
        <v>0</v>
      </c>
      <c r="O187" s="40" t="b">
        <f>IFERROR(VLOOKUP($A187,'Violent discipline'!$A$11:$H$227,'Violent discipline'!G$242,FALSE)=G187,"")</f>
        <v>1</v>
      </c>
      <c r="P187" s="43" t="str">
        <f>IFERROR(VLOOKUP($A187,'Violent discipline'!$A$11:$H$227,'Violent discipline'!H$242,FALSE),"")</f>
        <v>DHS 2017</v>
      </c>
    </row>
    <row r="188" spans="1:16" x14ac:dyDescent="0.3">
      <c r="A188" s="15" t="s">
        <v>151</v>
      </c>
      <c r="B188" s="16">
        <v>57.6</v>
      </c>
      <c r="D188" s="16">
        <v>60.5</v>
      </c>
      <c r="F188" s="16">
        <v>54.6</v>
      </c>
      <c r="H188" s="17" t="s">
        <v>29</v>
      </c>
      <c r="J188" s="40">
        <f>IFERROR(VLOOKUP($A188,'Violent discipline'!$A$11:$H$227,'Violent discipline'!B$242,FALSE)-B188,"")</f>
        <v>-3.8000000000000043</v>
      </c>
      <c r="K188" s="40" t="b">
        <f>IFERROR(VLOOKUP($A188,'Violent discipline'!$A$11:$H$227,'Violent discipline'!C$242,FALSE)=C188,"")</f>
        <v>1</v>
      </c>
      <c r="L188" s="40">
        <f>IFERROR(VLOOKUP($A188,'Violent discipline'!$A$11:$H$227,'Violent discipline'!D$242,FALSE)-D188,"")</f>
        <v>-4.5</v>
      </c>
      <c r="M188" s="40" t="b">
        <f>IFERROR(VLOOKUP($A188,'Violent discipline'!$A$11:$H$227,'Violent discipline'!E$242,FALSE)=E188,"")</f>
        <v>1</v>
      </c>
      <c r="N188" s="40">
        <f>IFERROR(VLOOKUP($A188,'Violent discipline'!$A$11:$H$227,'Violent discipline'!F$242,FALSE)-F188,"")</f>
        <v>-3.3000000000000043</v>
      </c>
      <c r="O188" s="40" t="b">
        <f>IFERROR(VLOOKUP($A188,'Violent discipline'!$A$11:$H$227,'Violent discipline'!G$242,FALSE)=G188,"")</f>
        <v>1</v>
      </c>
      <c r="P188" s="43" t="str">
        <f>IFERROR(VLOOKUP($A188,'Violent discipline'!$A$11:$H$227,'Violent discipline'!H$242,FALSE),"")</f>
        <v>MICS 2022</v>
      </c>
    </row>
    <row r="189" spans="1:16" ht="15.65" customHeight="1" x14ac:dyDescent="0.3">
      <c r="A189" s="18" t="s">
        <v>235</v>
      </c>
      <c r="B189" s="17" t="s">
        <v>18</v>
      </c>
      <c r="D189" s="17" t="s">
        <v>18</v>
      </c>
      <c r="F189" s="17" t="s">
        <v>18</v>
      </c>
      <c r="J189" s="40" t="str">
        <f>IFERROR(VLOOKUP($A189,'Violent discipline'!$A$11:$H$227,'Violent discipline'!B$242,FALSE)-B189,"")</f>
        <v/>
      </c>
      <c r="K189" s="40" t="b">
        <f>IFERROR(VLOOKUP($A189,'Violent discipline'!$A$11:$H$227,'Violent discipline'!C$242,FALSE)=C189,"")</f>
        <v>1</v>
      </c>
      <c r="L189" s="40" t="str">
        <f>IFERROR(VLOOKUP($A189,'Violent discipline'!$A$11:$H$227,'Violent discipline'!D$242,FALSE)-D189,"")</f>
        <v/>
      </c>
      <c r="M189" s="40" t="b">
        <f>IFERROR(VLOOKUP($A189,'Violent discipline'!$A$11:$H$227,'Violent discipline'!E$242,FALSE)=E189,"")</f>
        <v>1</v>
      </c>
      <c r="N189" s="40" t="str">
        <f>IFERROR(VLOOKUP($A189,'Violent discipline'!$A$11:$H$227,'Violent discipline'!F$242,FALSE)-F189,"")</f>
        <v/>
      </c>
      <c r="O189" s="40" t="b">
        <f>IFERROR(VLOOKUP($A189,'Violent discipline'!$A$11:$H$227,'Violent discipline'!G$242,FALSE)=G189,"")</f>
        <v>1</v>
      </c>
      <c r="P189" s="43">
        <f>IFERROR(VLOOKUP($A189,'Violent discipline'!$A$11:$H$227,'Violent discipline'!H$242,FALSE),"")</f>
        <v>0</v>
      </c>
    </row>
    <row r="190" spans="1:16" ht="16.149999999999999" customHeight="1" x14ac:dyDescent="0.3">
      <c r="A190" s="15" t="s">
        <v>152</v>
      </c>
      <c r="B190" s="16">
        <v>91.8</v>
      </c>
      <c r="D190" s="16">
        <v>92.3</v>
      </c>
      <c r="F190" s="16">
        <v>91.3</v>
      </c>
      <c r="H190" s="17" t="s">
        <v>60</v>
      </c>
      <c r="J190" s="40">
        <f>IFERROR(VLOOKUP($A190,'Violent discipline'!$A$11:$H$227,'Violent discipline'!B$242,FALSE)-B190,"")</f>
        <v>0</v>
      </c>
      <c r="K190" s="40" t="b">
        <f>IFERROR(VLOOKUP($A190,'Violent discipline'!$A$11:$H$227,'Violent discipline'!C$242,FALSE)=C190,"")</f>
        <v>1</v>
      </c>
      <c r="L190" s="40">
        <f>IFERROR(VLOOKUP($A190,'Violent discipline'!$A$11:$H$227,'Violent discipline'!D$242,FALSE)-D190,"")</f>
        <v>0</v>
      </c>
      <c r="M190" s="40" t="b">
        <f>IFERROR(VLOOKUP($A190,'Violent discipline'!$A$11:$H$227,'Violent discipline'!E$242,FALSE)=E190,"")</f>
        <v>1</v>
      </c>
      <c r="N190" s="40">
        <f>IFERROR(VLOOKUP($A190,'Violent discipline'!$A$11:$H$227,'Violent discipline'!F$242,FALSE)-F190,"")</f>
        <v>0</v>
      </c>
      <c r="O190" s="40" t="b">
        <f>IFERROR(VLOOKUP($A190,'Violent discipline'!$A$11:$H$227,'Violent discipline'!G$242,FALSE)=G190,"")</f>
        <v>1</v>
      </c>
      <c r="P190" s="43" t="str">
        <f>IFERROR(VLOOKUP($A190,'Violent discipline'!$A$11:$H$227,'Violent discipline'!H$242,FALSE),"")</f>
        <v>MICS 2017</v>
      </c>
    </row>
    <row r="191" spans="1:16" ht="16.149999999999999" customHeight="1" x14ac:dyDescent="0.3">
      <c r="A191" s="15" t="s">
        <v>236</v>
      </c>
      <c r="B191" s="17" t="s">
        <v>18</v>
      </c>
      <c r="D191" s="17" t="s">
        <v>18</v>
      </c>
      <c r="F191" s="17" t="s">
        <v>18</v>
      </c>
      <c r="J191" s="40" t="str">
        <f>IFERROR(VLOOKUP($A191,'Violent discipline'!$A$11:$H$227,'Violent discipline'!B$242,FALSE)-B191,"")</f>
        <v/>
      </c>
      <c r="K191" s="40" t="b">
        <f>IFERROR(VLOOKUP($A191,'Violent discipline'!$A$11:$H$227,'Violent discipline'!C$242,FALSE)=C191,"")</f>
        <v>1</v>
      </c>
      <c r="L191" s="40" t="str">
        <f>IFERROR(VLOOKUP($A191,'Violent discipline'!$A$11:$H$227,'Violent discipline'!D$242,FALSE)-D191,"")</f>
        <v/>
      </c>
      <c r="M191" s="40" t="b">
        <f>IFERROR(VLOOKUP($A191,'Violent discipline'!$A$11:$H$227,'Violent discipline'!E$242,FALSE)=E191,"")</f>
        <v>1</v>
      </c>
      <c r="N191" s="40" t="str">
        <f>IFERROR(VLOOKUP($A191,'Violent discipline'!$A$11:$H$227,'Violent discipline'!F$242,FALSE)-F191,"")</f>
        <v/>
      </c>
      <c r="O191" s="40" t="b">
        <f>IFERROR(VLOOKUP($A191,'Violent discipline'!$A$11:$H$227,'Violent discipline'!G$242,FALSE)=G191,"")</f>
        <v>1</v>
      </c>
      <c r="P191" s="43">
        <f>IFERROR(VLOOKUP($A191,'Violent discipline'!$A$11:$H$227,'Violent discipline'!H$242,FALSE),"")</f>
        <v>0</v>
      </c>
    </row>
    <row r="192" spans="1:16" ht="16.149999999999999" customHeight="1" x14ac:dyDescent="0.3">
      <c r="A192" s="15" t="s">
        <v>153</v>
      </c>
      <c r="B192" s="16">
        <v>86.6</v>
      </c>
      <c r="D192" s="16">
        <v>88.7</v>
      </c>
      <c r="F192" s="16">
        <v>84.4</v>
      </c>
      <c r="H192" s="17" t="s">
        <v>29</v>
      </c>
      <c r="J192" s="40">
        <f>IFERROR(VLOOKUP($A192,'Violent discipline'!$A$11:$H$227,'Violent discipline'!B$242,FALSE)-B192,"")</f>
        <v>0</v>
      </c>
      <c r="K192" s="40" t="b">
        <f>IFERROR(VLOOKUP($A192,'Violent discipline'!$A$11:$H$227,'Violent discipline'!C$242,FALSE)=C192,"")</f>
        <v>1</v>
      </c>
      <c r="L192" s="40">
        <f>IFERROR(VLOOKUP($A192,'Violent discipline'!$A$11:$H$227,'Violent discipline'!D$242,FALSE)-D192,"")</f>
        <v>0</v>
      </c>
      <c r="M192" s="40" t="b">
        <f>IFERROR(VLOOKUP($A192,'Violent discipline'!$A$11:$H$227,'Violent discipline'!E$242,FALSE)=E192,"")</f>
        <v>1</v>
      </c>
      <c r="N192" s="40">
        <f>IFERROR(VLOOKUP($A192,'Violent discipline'!$A$11:$H$227,'Violent discipline'!F$242,FALSE)-F192,"")</f>
        <v>0</v>
      </c>
      <c r="O192" s="40" t="b">
        <f>IFERROR(VLOOKUP($A192,'Violent discipline'!$A$11:$H$227,'Violent discipline'!G$242,FALSE)=G192,"")</f>
        <v>1</v>
      </c>
      <c r="P192" s="43" t="str">
        <f>IFERROR(VLOOKUP($A192,'Violent discipline'!$A$11:$H$227,'Violent discipline'!H$242,FALSE),"")</f>
        <v>MICS 2019</v>
      </c>
    </row>
    <row r="193" spans="1:16" ht="15.65" customHeight="1" x14ac:dyDescent="0.3">
      <c r="A193" s="15" t="s">
        <v>155</v>
      </c>
      <c r="B193" s="16">
        <v>76.7</v>
      </c>
      <c r="C193" s="7" t="s">
        <v>10</v>
      </c>
      <c r="D193" s="16">
        <v>78.7</v>
      </c>
      <c r="E193" s="7" t="s">
        <v>10</v>
      </c>
      <c r="F193" s="16">
        <v>74.599999999999994</v>
      </c>
      <c r="G193" s="7" t="s">
        <v>10</v>
      </c>
      <c r="H193" s="17" t="s">
        <v>88</v>
      </c>
      <c r="J193" s="40">
        <f>IFERROR(VLOOKUP($A193,'Violent discipline'!$A$11:$H$227,'Violent discipline'!B$242,FALSE)-B193,"")</f>
        <v>-9.5</v>
      </c>
      <c r="K193" s="40" t="b">
        <f>IFERROR(VLOOKUP($A193,'Violent discipline'!$A$11:$H$227,'Violent discipline'!C$242,FALSE)=C193,"")</f>
        <v>0</v>
      </c>
      <c r="L193" s="40">
        <f>IFERROR(VLOOKUP($A193,'Violent discipline'!$A$11:$H$227,'Violent discipline'!D$242,FALSE)-D193,"")</f>
        <v>-9.2000000000000028</v>
      </c>
      <c r="M193" s="40" t="b">
        <f>IFERROR(VLOOKUP($A193,'Violent discipline'!$A$11:$H$227,'Violent discipline'!E$242,FALSE)=E193,"")</f>
        <v>0</v>
      </c>
      <c r="N193" s="40">
        <f>IFERROR(VLOOKUP($A193,'Violent discipline'!$A$11:$H$227,'Violent discipline'!F$242,FALSE)-F193,"")</f>
        <v>-9.5999999999999943</v>
      </c>
      <c r="O193" s="40" t="b">
        <f>IFERROR(VLOOKUP($A193,'Violent discipline'!$A$11:$H$227,'Violent discipline'!G$242,FALSE)=G193,"")</f>
        <v>0</v>
      </c>
      <c r="P193" s="43" t="str">
        <f>IFERROR(VLOOKUP($A193,'Violent discipline'!$A$11:$H$227,'Violent discipline'!H$242,FALSE),"")</f>
        <v>MICS 2022</v>
      </c>
    </row>
    <row r="194" spans="1:16" ht="14.5" customHeight="1" x14ac:dyDescent="0.3">
      <c r="A194" s="15" t="s">
        <v>157</v>
      </c>
      <c r="B194" s="16">
        <v>88.1</v>
      </c>
      <c r="D194" s="16">
        <v>89</v>
      </c>
      <c r="F194" s="16">
        <v>87.1</v>
      </c>
      <c r="H194" s="17" t="s">
        <v>52</v>
      </c>
      <c r="J194" s="40">
        <f>IFERROR(VLOOKUP($A194,'Violent discipline'!$A$11:$H$227,'Violent discipline'!B$242,FALSE)-B194,"")</f>
        <v>0</v>
      </c>
      <c r="K194" s="40" t="b">
        <f>IFERROR(VLOOKUP($A194,'Violent discipline'!$A$11:$H$227,'Violent discipline'!C$242,FALSE)=C194,"")</f>
        <v>1</v>
      </c>
      <c r="L194" s="40">
        <f>IFERROR(VLOOKUP($A194,'Violent discipline'!$A$11:$H$227,'Violent discipline'!D$242,FALSE)-D194,"")</f>
        <v>0</v>
      </c>
      <c r="M194" s="40" t="b">
        <f>IFERROR(VLOOKUP($A194,'Violent discipline'!$A$11:$H$227,'Violent discipline'!E$242,FALSE)=E194,"")</f>
        <v>1</v>
      </c>
      <c r="N194" s="40">
        <f>IFERROR(VLOOKUP($A194,'Violent discipline'!$A$11:$H$227,'Violent discipline'!F$242,FALSE)-F194,"")</f>
        <v>0</v>
      </c>
      <c r="O194" s="40" t="b">
        <f>IFERROR(VLOOKUP($A194,'Violent discipline'!$A$11:$H$227,'Violent discipline'!G$242,FALSE)=G194,"")</f>
        <v>1</v>
      </c>
      <c r="P194" s="43" t="str">
        <f>IFERROR(VLOOKUP($A194,'Violent discipline'!$A$11:$H$227,'Violent discipline'!H$242,FALSE),"")</f>
        <v>MICS 2018</v>
      </c>
    </row>
    <row r="195" spans="1:16" ht="14.5" customHeight="1" x14ac:dyDescent="0.3">
      <c r="A195" s="18" t="s">
        <v>267</v>
      </c>
      <c r="B195" s="17" t="s">
        <v>18</v>
      </c>
      <c r="D195" s="17" t="s">
        <v>18</v>
      </c>
      <c r="F195" s="17" t="s">
        <v>18</v>
      </c>
      <c r="J195" s="40" t="str">
        <f>IFERROR(VLOOKUP($A195,'Violent discipline'!$A$11:$H$227,'Violent discipline'!B$242,FALSE)-B195,"")</f>
        <v/>
      </c>
      <c r="K195" s="40" t="b">
        <f>IFERROR(VLOOKUP($A195,'Violent discipline'!$A$11:$H$227,'Violent discipline'!C$242,FALSE)=C195,"")</f>
        <v>1</v>
      </c>
      <c r="L195" s="40" t="str">
        <f>IFERROR(VLOOKUP($A195,'Violent discipline'!$A$11:$H$227,'Violent discipline'!D$242,FALSE)-D195,"")</f>
        <v/>
      </c>
      <c r="M195" s="40" t="b">
        <f>IFERROR(VLOOKUP($A195,'Violent discipline'!$A$11:$H$227,'Violent discipline'!E$242,FALSE)=E195,"")</f>
        <v>1</v>
      </c>
      <c r="N195" s="40" t="str">
        <f>IFERROR(VLOOKUP($A195,'Violent discipline'!$A$11:$H$227,'Violent discipline'!F$242,FALSE)-F195,"")</f>
        <v/>
      </c>
      <c r="O195" s="40" t="b">
        <f>IFERROR(VLOOKUP($A195,'Violent discipline'!$A$11:$H$227,'Violent discipline'!G$242,FALSE)=G195,"")</f>
        <v>1</v>
      </c>
      <c r="P195" s="43" t="str">
        <f>IFERROR(VLOOKUP($A195,'Violent discipline'!$A$11:$H$227,'Violent discipline'!H$242,FALSE),"")</f>
        <v>Türkiye Child Survey 2022</v>
      </c>
    </row>
    <row r="196" spans="1:16" ht="14.5" customHeight="1" x14ac:dyDescent="0.3">
      <c r="A196" s="18" t="s">
        <v>159</v>
      </c>
      <c r="B196" s="16">
        <v>68.599999999999994</v>
      </c>
      <c r="D196" s="16">
        <v>69.7</v>
      </c>
      <c r="F196" s="16">
        <v>67.400000000000006</v>
      </c>
      <c r="H196" s="17" t="s">
        <v>29</v>
      </c>
      <c r="J196" s="40">
        <f>IFERROR(VLOOKUP($A196,'Violent discipline'!$A$11:$H$227,'Violent discipline'!B$242,FALSE)-B196,"")</f>
        <v>0</v>
      </c>
      <c r="K196" s="40" t="b">
        <f>IFERROR(VLOOKUP($A196,'Violent discipline'!$A$11:$H$227,'Violent discipline'!C$242,FALSE)=C196,"")</f>
        <v>1</v>
      </c>
      <c r="L196" s="40">
        <f>IFERROR(VLOOKUP($A196,'Violent discipline'!$A$11:$H$227,'Violent discipline'!D$242,FALSE)-D196,"")</f>
        <v>0</v>
      </c>
      <c r="M196" s="40" t="b">
        <f>IFERROR(VLOOKUP($A196,'Violent discipline'!$A$11:$H$227,'Violent discipline'!E$242,FALSE)=E196,"")</f>
        <v>1</v>
      </c>
      <c r="N196" s="40">
        <f>IFERROR(VLOOKUP($A196,'Violent discipline'!$A$11:$H$227,'Violent discipline'!F$242,FALSE)-F196,"")</f>
        <v>0</v>
      </c>
      <c r="O196" s="40" t="b">
        <f>IFERROR(VLOOKUP($A196,'Violent discipline'!$A$11:$H$227,'Violent discipline'!G$242,FALSE)=G196,"")</f>
        <v>1</v>
      </c>
      <c r="P196" s="43" t="str">
        <f>IFERROR(VLOOKUP($A196,'Violent discipline'!$A$11:$H$227,'Violent discipline'!H$242,FALSE),"")</f>
        <v>MICS 2019</v>
      </c>
    </row>
    <row r="197" spans="1:16" ht="14.5" customHeight="1" x14ac:dyDescent="0.3">
      <c r="A197" s="18" t="s">
        <v>237</v>
      </c>
      <c r="B197" s="16">
        <v>79.099999999999994</v>
      </c>
      <c r="D197" s="16">
        <v>80.599999999999994</v>
      </c>
      <c r="F197" s="16">
        <v>77.7</v>
      </c>
      <c r="H197" s="17" t="s">
        <v>142</v>
      </c>
      <c r="J197" s="40">
        <f>IFERROR(VLOOKUP($A197,'Violent discipline'!$A$11:$H$227,'Violent discipline'!B$242,FALSE)-B197,"")</f>
        <v>0</v>
      </c>
      <c r="K197" s="40" t="b">
        <f>IFERROR(VLOOKUP($A197,'Violent discipline'!$A$11:$H$227,'Violent discipline'!C$242,FALSE)=C197,"")</f>
        <v>1</v>
      </c>
      <c r="L197" s="40">
        <f>IFERROR(VLOOKUP($A197,'Violent discipline'!$A$11:$H$227,'Violent discipline'!D$242,FALSE)-D197,"")</f>
        <v>0</v>
      </c>
      <c r="M197" s="40" t="b">
        <f>IFERROR(VLOOKUP($A197,'Violent discipline'!$A$11:$H$227,'Violent discipline'!E$242,FALSE)=E197,"")</f>
        <v>1</v>
      </c>
      <c r="N197" s="40">
        <f>IFERROR(VLOOKUP($A197,'Violent discipline'!$A$11:$H$227,'Violent discipline'!F$242,FALSE)-F197,"")</f>
        <v>0</v>
      </c>
      <c r="O197" s="40" t="b">
        <f>IFERROR(VLOOKUP($A197,'Violent discipline'!$A$11:$H$227,'Violent discipline'!G$242,FALSE)=G197,"")</f>
        <v>1</v>
      </c>
      <c r="P197" s="43" t="str">
        <f>IFERROR(VLOOKUP($A197,'Violent discipline'!$A$11:$H$227,'Violent discipline'!H$242,FALSE),"")</f>
        <v>MICS 2019-20</v>
      </c>
    </row>
    <row r="198" spans="1:16" ht="14.5" customHeight="1" x14ac:dyDescent="0.3">
      <c r="A198" s="18" t="s">
        <v>238</v>
      </c>
      <c r="B198" s="16">
        <v>79.7</v>
      </c>
      <c r="D198" s="16">
        <v>81.2</v>
      </c>
      <c r="F198" s="16">
        <v>77.900000000000006</v>
      </c>
      <c r="H198" s="17" t="s">
        <v>142</v>
      </c>
      <c r="J198" s="40">
        <f>IFERROR(VLOOKUP($A198,'Violent discipline'!$A$11:$H$227,'Violent discipline'!B$242,FALSE)-B198,"")</f>
        <v>0</v>
      </c>
      <c r="K198" s="40" t="b">
        <f>IFERROR(VLOOKUP($A198,'Violent discipline'!$A$11:$H$227,'Violent discipline'!C$242,FALSE)=C198,"")</f>
        <v>1</v>
      </c>
      <c r="L198" s="40">
        <f>IFERROR(VLOOKUP($A198,'Violent discipline'!$A$11:$H$227,'Violent discipline'!D$242,FALSE)-D198,"")</f>
        <v>0</v>
      </c>
      <c r="M198" s="40" t="b">
        <f>IFERROR(VLOOKUP($A198,'Violent discipline'!$A$11:$H$227,'Violent discipline'!E$242,FALSE)=E198,"")</f>
        <v>1</v>
      </c>
      <c r="N198" s="40">
        <f>IFERROR(VLOOKUP($A198,'Violent discipline'!$A$11:$H$227,'Violent discipline'!F$242,FALSE)-F198,"")</f>
        <v>0</v>
      </c>
      <c r="O198" s="40" t="b">
        <f>IFERROR(VLOOKUP($A198,'Violent discipline'!$A$11:$H$227,'Violent discipline'!G$242,FALSE)=G198,"")</f>
        <v>1</v>
      </c>
      <c r="P198" s="43" t="str">
        <f>IFERROR(VLOOKUP($A198,'Violent discipline'!$A$11:$H$227,'Violent discipline'!H$242,FALSE),"")</f>
        <v>MICS 2019-20</v>
      </c>
    </row>
    <row r="199" spans="1:16" ht="14.5" customHeight="1" x14ac:dyDescent="0.3">
      <c r="A199" s="18" t="s">
        <v>161</v>
      </c>
      <c r="B199" s="16">
        <v>84.9</v>
      </c>
      <c r="D199" s="16">
        <v>85.2</v>
      </c>
      <c r="F199" s="16">
        <v>84.6</v>
      </c>
      <c r="H199" s="17" t="s">
        <v>162</v>
      </c>
      <c r="J199" s="40">
        <f>IFERROR(VLOOKUP($A199,'Violent discipline'!$A$11:$H$227,'Violent discipline'!B$242,FALSE)-B199,"")</f>
        <v>0</v>
      </c>
      <c r="K199" s="40" t="b">
        <f>IFERROR(VLOOKUP($A199,'Violent discipline'!$A$11:$H$227,'Violent discipline'!C$242,FALSE)=C199,"")</f>
        <v>1</v>
      </c>
      <c r="L199" s="40">
        <f>IFERROR(VLOOKUP($A199,'Violent discipline'!$A$11:$H$227,'Violent discipline'!D$242,FALSE)-D199,"")</f>
        <v>0</v>
      </c>
      <c r="M199" s="40" t="b">
        <f>IFERROR(VLOOKUP($A199,'Violent discipline'!$A$11:$H$227,'Violent discipline'!E$242,FALSE)=E199,"")</f>
        <v>1</v>
      </c>
      <c r="N199" s="40">
        <f>IFERROR(VLOOKUP($A199,'Violent discipline'!$A$11:$H$227,'Violent discipline'!F$242,FALSE)-F199,"")</f>
        <v>0</v>
      </c>
      <c r="O199" s="40" t="b">
        <f>IFERROR(VLOOKUP($A199,'Violent discipline'!$A$11:$H$227,'Violent discipline'!G$242,FALSE)=G199,"")</f>
        <v>1</v>
      </c>
      <c r="P199" s="43" t="str">
        <f>IFERROR(VLOOKUP($A199,'Violent discipline'!$A$11:$H$227,'Violent discipline'!H$242,FALSE),"")</f>
        <v>DHS 2016</v>
      </c>
    </row>
    <row r="200" spans="1:16" ht="14.5" customHeight="1" x14ac:dyDescent="0.3">
      <c r="A200" s="15" t="s">
        <v>164</v>
      </c>
      <c r="B200" s="16">
        <v>61.2</v>
      </c>
      <c r="C200" s="7" t="s">
        <v>10</v>
      </c>
      <c r="D200" s="16">
        <v>67.599999999999994</v>
      </c>
      <c r="E200" s="7" t="s">
        <v>10</v>
      </c>
      <c r="F200" s="16">
        <v>54.9</v>
      </c>
      <c r="G200" s="7" t="s">
        <v>10</v>
      </c>
      <c r="H200" s="17" t="s">
        <v>31</v>
      </c>
      <c r="J200" s="40">
        <f>IFERROR(VLOOKUP($A200,'Violent discipline'!$A$11:$H$227,'Violent discipline'!B$242,FALSE)-B200,"")</f>
        <v>0</v>
      </c>
      <c r="K200" s="40" t="b">
        <f>IFERROR(VLOOKUP($A200,'Violent discipline'!$A$11:$H$227,'Violent discipline'!C$242,FALSE)=C200,"")</f>
        <v>1</v>
      </c>
      <c r="L200" s="40">
        <f>IFERROR(VLOOKUP($A200,'Violent discipline'!$A$11:$H$227,'Violent discipline'!D$242,FALSE)-D200,"")</f>
        <v>0</v>
      </c>
      <c r="M200" s="40" t="b">
        <f>IFERROR(VLOOKUP($A200,'Violent discipline'!$A$11:$H$227,'Violent discipline'!E$242,FALSE)=E200,"")</f>
        <v>1</v>
      </c>
      <c r="N200" s="40">
        <f>IFERROR(VLOOKUP($A200,'Violent discipline'!$A$11:$H$227,'Violent discipline'!F$242,FALSE)-F200,"")</f>
        <v>0</v>
      </c>
      <c r="O200" s="40" t="b">
        <f>IFERROR(VLOOKUP($A200,'Violent discipline'!$A$11:$H$227,'Violent discipline'!G$242,FALSE)=G200,"")</f>
        <v>1</v>
      </c>
      <c r="P200" s="43" t="str">
        <f>IFERROR(VLOOKUP($A200,'Violent discipline'!$A$11:$H$227,'Violent discipline'!H$242,FALSE),"")</f>
        <v>MICS 2012</v>
      </c>
    </row>
    <row r="201" spans="1:16" ht="14.5" customHeight="1" x14ac:dyDescent="0.3">
      <c r="A201" s="18" t="s">
        <v>239</v>
      </c>
      <c r="B201" s="17" t="s">
        <v>18</v>
      </c>
      <c r="D201" s="17" t="s">
        <v>18</v>
      </c>
      <c r="F201" s="17" t="s">
        <v>18</v>
      </c>
      <c r="J201" s="40" t="str">
        <f>IFERROR(VLOOKUP($A201,'Violent discipline'!$A$11:$H$227,'Violent discipline'!B$242,FALSE)-B201,"")</f>
        <v/>
      </c>
      <c r="K201" s="40" t="b">
        <f>IFERROR(VLOOKUP($A201,'Violent discipline'!$A$11:$H$227,'Violent discipline'!C$242,FALSE)=C201,"")</f>
        <v>1</v>
      </c>
      <c r="L201" s="40" t="str">
        <f>IFERROR(VLOOKUP($A201,'Violent discipline'!$A$11:$H$227,'Violent discipline'!D$242,FALSE)-D201,"")</f>
        <v/>
      </c>
      <c r="M201" s="40" t="b">
        <f>IFERROR(VLOOKUP($A201,'Violent discipline'!$A$11:$H$227,'Violent discipline'!E$242,FALSE)=E201,"")</f>
        <v>1</v>
      </c>
      <c r="N201" s="40" t="str">
        <f>IFERROR(VLOOKUP($A201,'Violent discipline'!$A$11:$H$227,'Violent discipline'!F$242,FALSE)-F201,"")</f>
        <v/>
      </c>
      <c r="O201" s="40" t="b">
        <f>IFERROR(VLOOKUP($A201,'Violent discipline'!$A$11:$H$227,'Violent discipline'!G$242,FALSE)=G201,"")</f>
        <v>1</v>
      </c>
      <c r="P201" s="43">
        <f>IFERROR(VLOOKUP($A201,'Violent discipline'!$A$11:$H$227,'Violent discipline'!H$242,FALSE),"")</f>
        <v>0</v>
      </c>
    </row>
    <row r="202" spans="1:16" ht="14.5" customHeight="1" x14ac:dyDescent="0.3">
      <c r="A202" s="18" t="s">
        <v>240</v>
      </c>
      <c r="B202" s="17" t="s">
        <v>18</v>
      </c>
      <c r="D202" s="17" t="s">
        <v>18</v>
      </c>
      <c r="F202" s="17" t="s">
        <v>18</v>
      </c>
      <c r="J202" s="40" t="str">
        <f>IFERROR(VLOOKUP($A202,'Violent discipline'!$A$11:$H$227,'Violent discipline'!B$242,FALSE)-B202,"")</f>
        <v/>
      </c>
      <c r="K202" s="40" t="b">
        <f>IFERROR(VLOOKUP($A202,'Violent discipline'!$A$11:$H$227,'Violent discipline'!C$242,FALSE)=C202,"")</f>
        <v>1</v>
      </c>
      <c r="L202" s="40" t="str">
        <f>IFERROR(VLOOKUP($A202,'Violent discipline'!$A$11:$H$227,'Violent discipline'!D$242,FALSE)-D202,"")</f>
        <v/>
      </c>
      <c r="M202" s="40" t="b">
        <f>IFERROR(VLOOKUP($A202,'Violent discipline'!$A$11:$H$227,'Violent discipline'!E$242,FALSE)=E202,"")</f>
        <v>1</v>
      </c>
      <c r="N202" s="40" t="str">
        <f>IFERROR(VLOOKUP($A202,'Violent discipline'!$A$11:$H$227,'Violent discipline'!F$242,FALSE)-F202,"")</f>
        <v/>
      </c>
      <c r="O202" s="40" t="b">
        <f>IFERROR(VLOOKUP($A202,'Violent discipline'!$A$11:$H$227,'Violent discipline'!G$242,FALSE)=G202,"")</f>
        <v>1</v>
      </c>
      <c r="P202" s="43">
        <f>IFERROR(VLOOKUP($A202,'Violent discipline'!$A$11:$H$227,'Violent discipline'!H$242,FALSE),"")</f>
        <v>0</v>
      </c>
    </row>
    <row r="203" spans="1:16" ht="14.5" customHeight="1" x14ac:dyDescent="0.3">
      <c r="A203" s="18" t="s">
        <v>241</v>
      </c>
      <c r="B203" s="17" t="s">
        <v>18</v>
      </c>
      <c r="D203" s="17" t="s">
        <v>18</v>
      </c>
      <c r="F203" s="17" t="s">
        <v>18</v>
      </c>
      <c r="J203" s="40" t="str">
        <f>IFERROR(VLOOKUP($A203,'Violent discipline'!$A$11:$H$227,'Violent discipline'!B$242,FALSE)-B203,"")</f>
        <v/>
      </c>
      <c r="K203" s="40" t="b">
        <f>IFERROR(VLOOKUP($A203,'Violent discipline'!$A$11:$H$227,'Violent discipline'!C$242,FALSE)=C203,"")</f>
        <v>1</v>
      </c>
      <c r="L203" s="40" t="str">
        <f>IFERROR(VLOOKUP($A203,'Violent discipline'!$A$11:$H$227,'Violent discipline'!D$242,FALSE)-D203,"")</f>
        <v/>
      </c>
      <c r="M203" s="40" t="b">
        <f>IFERROR(VLOOKUP($A203,'Violent discipline'!$A$11:$H$227,'Violent discipline'!E$242,FALSE)=E203,"")</f>
        <v>1</v>
      </c>
      <c r="N203" s="40" t="str">
        <f>IFERROR(VLOOKUP($A203,'Violent discipline'!$A$11:$H$227,'Violent discipline'!F$242,FALSE)-F203,"")</f>
        <v/>
      </c>
      <c r="O203" s="40" t="b">
        <f>IFERROR(VLOOKUP($A203,'Violent discipline'!$A$11:$H$227,'Violent discipline'!G$242,FALSE)=G203,"")</f>
        <v>1</v>
      </c>
      <c r="P203" s="43">
        <f>IFERROR(VLOOKUP($A203,'Violent discipline'!$A$11:$H$227,'Violent discipline'!H$242,FALSE),"")</f>
        <v>0</v>
      </c>
    </row>
    <row r="204" spans="1:16" ht="14.5" customHeight="1" x14ac:dyDescent="0.3">
      <c r="A204" s="18" t="s">
        <v>242</v>
      </c>
      <c r="B204" s="17" t="s">
        <v>18</v>
      </c>
      <c r="D204" s="17" t="s">
        <v>18</v>
      </c>
      <c r="F204" s="17" t="s">
        <v>18</v>
      </c>
      <c r="J204" s="40" t="str">
        <f>IFERROR(VLOOKUP($A204,'Violent discipline'!$A$11:$H$227,'Violent discipline'!B$242,FALSE)-B204,"")</f>
        <v/>
      </c>
      <c r="K204" s="40" t="b">
        <f>IFERROR(VLOOKUP($A204,'Violent discipline'!$A$11:$H$227,'Violent discipline'!C$242,FALSE)=C204,"")</f>
        <v>1</v>
      </c>
      <c r="L204" s="40" t="str">
        <f>IFERROR(VLOOKUP($A204,'Violent discipline'!$A$11:$H$227,'Violent discipline'!D$242,FALSE)-D204,"")</f>
        <v/>
      </c>
      <c r="M204" s="40" t="b">
        <f>IFERROR(VLOOKUP($A204,'Violent discipline'!$A$11:$H$227,'Violent discipline'!E$242,FALSE)=E204,"")</f>
        <v>1</v>
      </c>
      <c r="N204" s="40" t="str">
        <f>IFERROR(VLOOKUP($A204,'Violent discipline'!$A$11:$H$227,'Violent discipline'!F$242,FALSE)-F204,"")</f>
        <v/>
      </c>
      <c r="O204" s="40" t="b">
        <f>IFERROR(VLOOKUP($A204,'Violent discipline'!$A$11:$H$227,'Violent discipline'!G$242,FALSE)=G204,"")</f>
        <v>1</v>
      </c>
      <c r="P204" s="43">
        <f>IFERROR(VLOOKUP($A204,'Violent discipline'!$A$11:$H$227,'Violent discipline'!H$242,FALSE),"")</f>
        <v>0</v>
      </c>
    </row>
    <row r="205" spans="1:16" ht="14.5" customHeight="1" x14ac:dyDescent="0.3">
      <c r="A205" s="18" t="s">
        <v>166</v>
      </c>
      <c r="B205" s="16">
        <v>54.6</v>
      </c>
      <c r="C205" s="7" t="s">
        <v>10</v>
      </c>
      <c r="D205" s="16">
        <v>58.4</v>
      </c>
      <c r="E205" s="7" t="s">
        <v>10</v>
      </c>
      <c r="F205" s="16">
        <v>51.2</v>
      </c>
      <c r="G205" s="7" t="s">
        <v>10</v>
      </c>
      <c r="H205" s="17" t="s">
        <v>125</v>
      </c>
      <c r="J205" s="40">
        <f>IFERROR(VLOOKUP($A205,'Violent discipline'!$A$11:$H$227,'Violent discipline'!B$242,FALSE)-B205,"")</f>
        <v>0</v>
      </c>
      <c r="K205" s="40" t="b">
        <f>IFERROR(VLOOKUP($A205,'Violent discipline'!$A$11:$H$227,'Violent discipline'!C$242,FALSE)=C205,"")</f>
        <v>1</v>
      </c>
      <c r="L205" s="40">
        <f>IFERROR(VLOOKUP($A205,'Violent discipline'!$A$11:$H$227,'Violent discipline'!D$242,FALSE)-D205,"")</f>
        <v>0</v>
      </c>
      <c r="M205" s="40" t="b">
        <f>IFERROR(VLOOKUP($A205,'Violent discipline'!$A$11:$H$227,'Violent discipline'!E$242,FALSE)=E205,"")</f>
        <v>1</v>
      </c>
      <c r="N205" s="40">
        <f>IFERROR(VLOOKUP($A205,'Violent discipline'!$A$11:$H$227,'Violent discipline'!F$242,FALSE)-F205,"")</f>
        <v>0</v>
      </c>
      <c r="O205" s="40" t="b">
        <f>IFERROR(VLOOKUP($A205,'Violent discipline'!$A$11:$H$227,'Violent discipline'!G$242,FALSE)=G205,"")</f>
        <v>1</v>
      </c>
      <c r="P205" s="43" t="str">
        <f>IFERROR(VLOOKUP($A205,'Violent discipline'!$A$11:$H$227,'Violent discipline'!H$242,FALSE),"")</f>
        <v>MICS 2013</v>
      </c>
    </row>
    <row r="206" spans="1:16" ht="14.5" customHeight="1" x14ac:dyDescent="0.3">
      <c r="A206" s="18" t="s">
        <v>243</v>
      </c>
      <c r="B206" s="17">
        <v>62.21</v>
      </c>
      <c r="D206" s="17">
        <v>63.89</v>
      </c>
      <c r="F206" s="17">
        <v>60.420999999999999</v>
      </c>
      <c r="H206" s="7" t="s">
        <v>276</v>
      </c>
      <c r="J206" s="40">
        <f>IFERROR(VLOOKUP($A206,'Violent discipline'!$A$11:$H$227,'Violent discipline'!B$242,FALSE)-B206,"")</f>
        <v>-9.9999999999980105E-3</v>
      </c>
      <c r="K206" s="40" t="b">
        <f>IFERROR(VLOOKUP($A206,'Violent discipline'!$A$11:$H$227,'Violent discipline'!C$242,FALSE)=C206,"")</f>
        <v>1</v>
      </c>
      <c r="L206" s="40">
        <f>IFERROR(VLOOKUP($A206,'Violent discipline'!$A$11:$H$227,'Violent discipline'!D$242,FALSE)-D206,"")</f>
        <v>9.9999999999980105E-3</v>
      </c>
      <c r="M206" s="40" t="b">
        <f>IFERROR(VLOOKUP($A206,'Violent discipline'!$A$11:$H$227,'Violent discipline'!E$242,FALSE)=E206,"")</f>
        <v>1</v>
      </c>
      <c r="N206" s="40">
        <f>IFERROR(VLOOKUP($A206,'Violent discipline'!$A$11:$H$227,'Violent discipline'!F$242,FALSE)-F206,"")</f>
        <v>-2.1000000000000796E-2</v>
      </c>
      <c r="O206" s="40" t="b">
        <f>IFERROR(VLOOKUP($A206,'Violent discipline'!$A$11:$H$227,'Violent discipline'!G$242,FALSE)=G206,"")</f>
        <v>1</v>
      </c>
      <c r="P206" s="43" t="str">
        <f>IFERROR(VLOOKUP($A206,'Violent discipline'!$A$11:$H$227,'Violent discipline'!H$242,FALSE),"")</f>
        <v>MICS 2021-22</v>
      </c>
    </row>
    <row r="207" spans="1:16" ht="14.5" customHeight="1" x14ac:dyDescent="0.3">
      <c r="A207" s="15" t="s">
        <v>168</v>
      </c>
      <c r="B207" s="16">
        <v>83.5</v>
      </c>
      <c r="C207" s="7" t="s">
        <v>10</v>
      </c>
      <c r="D207" s="16">
        <v>83.3</v>
      </c>
      <c r="E207" s="7" t="s">
        <v>10</v>
      </c>
      <c r="F207" s="16">
        <v>83.6</v>
      </c>
      <c r="G207" s="7" t="s">
        <v>10</v>
      </c>
      <c r="H207" s="17" t="s">
        <v>172</v>
      </c>
      <c r="J207" s="40">
        <f>IFERROR(VLOOKUP($A207,'Violent discipline'!$A$11:$H$227,'Violent discipline'!B$242,FALSE)-B207,"")</f>
        <v>0</v>
      </c>
      <c r="K207" s="40" t="b">
        <f>IFERROR(VLOOKUP($A207,'Violent discipline'!$A$11:$H$227,'Violent discipline'!C$242,FALSE)=C207,"")</f>
        <v>1</v>
      </c>
      <c r="L207" s="40">
        <f>IFERROR(VLOOKUP($A207,'Violent discipline'!$A$11:$H$227,'Violent discipline'!D$242,FALSE)-D207,"")</f>
        <v>0</v>
      </c>
      <c r="M207" s="40" t="b">
        <f>IFERROR(VLOOKUP($A207,'Violent discipline'!$A$11:$H$227,'Violent discipline'!E$242,FALSE)=E207,"")</f>
        <v>1</v>
      </c>
      <c r="N207" s="40">
        <f>IFERROR(VLOOKUP($A207,'Violent discipline'!$A$11:$H$227,'Violent discipline'!F$242,FALSE)-F207,"")</f>
        <v>0</v>
      </c>
      <c r="O207" s="40" t="b">
        <f>IFERROR(VLOOKUP($A207,'Violent discipline'!$A$11:$H$227,'Violent discipline'!G$242,FALSE)=G207,"")</f>
        <v>1</v>
      </c>
      <c r="P207" s="43" t="str">
        <f>IFERROR(VLOOKUP($A207,'Violent discipline'!$A$11:$H$227,'Violent discipline'!H$242,FALSE),"")</f>
        <v>DHS 2013</v>
      </c>
    </row>
    <row r="208" spans="1:16" ht="14.5" customHeight="1" x14ac:dyDescent="0.3">
      <c r="A208" s="18" t="s">
        <v>244</v>
      </c>
      <c r="B208" s="17" t="s">
        <v>18</v>
      </c>
      <c r="D208" s="17" t="s">
        <v>18</v>
      </c>
      <c r="F208" s="17" t="s">
        <v>18</v>
      </c>
      <c r="J208" s="40" t="str">
        <f>IFERROR(VLOOKUP($A208,'Violent discipline'!$A$11:$H$227,'Violent discipline'!B$242,FALSE)-B208,"")</f>
        <v/>
      </c>
      <c r="K208" s="40" t="b">
        <f>IFERROR(VLOOKUP($A208,'Violent discipline'!$A$11:$H$227,'Violent discipline'!C$242,FALSE)=C208,"")</f>
        <v>1</v>
      </c>
      <c r="L208" s="40" t="str">
        <f>IFERROR(VLOOKUP($A208,'Violent discipline'!$A$11:$H$227,'Violent discipline'!D$242,FALSE)-D208,"")</f>
        <v/>
      </c>
      <c r="M208" s="40" t="b">
        <f>IFERROR(VLOOKUP($A208,'Violent discipline'!$A$11:$H$227,'Violent discipline'!E$242,FALSE)=E208,"")</f>
        <v>1</v>
      </c>
      <c r="N208" s="40" t="str">
        <f>IFERROR(VLOOKUP($A208,'Violent discipline'!$A$11:$H$227,'Violent discipline'!F$242,FALSE)-F208,"")</f>
        <v/>
      </c>
      <c r="O208" s="40" t="b">
        <f>IFERROR(VLOOKUP($A208,'Violent discipline'!$A$11:$H$227,'Violent discipline'!G$242,FALSE)=G208,"")</f>
        <v>1</v>
      </c>
      <c r="P208" s="43">
        <f>IFERROR(VLOOKUP($A208,'Violent discipline'!$A$11:$H$227,'Violent discipline'!H$242,FALSE),"")</f>
        <v>0</v>
      </c>
    </row>
    <row r="209" spans="1:16" ht="14.5" customHeight="1" x14ac:dyDescent="0.3">
      <c r="A209" s="15" t="s">
        <v>169</v>
      </c>
      <c r="B209" s="16">
        <v>72.391999999999996</v>
      </c>
      <c r="D209" s="16">
        <v>74.412999999999997</v>
      </c>
      <c r="F209" s="16">
        <v>70.265000000000001</v>
      </c>
      <c r="H209" s="17" t="s">
        <v>277</v>
      </c>
      <c r="J209" s="40">
        <f>IFERROR(VLOOKUP($A209,'Violent discipline'!$A$11:$H$227,'Violent discipline'!B$242,FALSE)-B209,"")</f>
        <v>8.0000000000097771E-3</v>
      </c>
      <c r="K209" s="40" t="b">
        <f>IFERROR(VLOOKUP($A209,'Violent discipline'!$A$11:$H$227,'Violent discipline'!C$242,FALSE)=C209,"")</f>
        <v>1</v>
      </c>
      <c r="L209" s="40">
        <f>IFERROR(VLOOKUP($A209,'Violent discipline'!$A$11:$H$227,'Violent discipline'!D$242,FALSE)-D209,"")</f>
        <v>-1.2999999999991019E-2</v>
      </c>
      <c r="M209" s="40" t="b">
        <f>IFERROR(VLOOKUP($A209,'Violent discipline'!$A$11:$H$227,'Violent discipline'!E$242,FALSE)=E209,"")</f>
        <v>1</v>
      </c>
      <c r="N209" s="40">
        <f>IFERROR(VLOOKUP($A209,'Violent discipline'!$A$11:$H$227,'Violent discipline'!F$242,FALSE)-F209,"")</f>
        <v>3.4999999999996589E-2</v>
      </c>
      <c r="O209" s="40" t="b">
        <f>IFERROR(VLOOKUP($A209,'Violent discipline'!$A$11:$H$227,'Violent discipline'!G$242,FALSE)=G209,"")</f>
        <v>1</v>
      </c>
      <c r="P209" s="43" t="str">
        <f>IFERROR(VLOOKUP($A209,'Violent discipline'!$A$11:$H$227,'Violent discipline'!H$242,FALSE),"")</f>
        <v>MICS 2020-21</v>
      </c>
    </row>
    <row r="210" spans="1:16" ht="14.5" customHeight="1" x14ac:dyDescent="0.3">
      <c r="A210" s="15" t="s">
        <v>171</v>
      </c>
      <c r="B210" s="16">
        <v>79.2</v>
      </c>
      <c r="C210" s="7" t="s">
        <v>10</v>
      </c>
      <c r="D210" s="16">
        <v>81.2</v>
      </c>
      <c r="E210" s="7" t="s">
        <v>10</v>
      </c>
      <c r="F210" s="16">
        <v>77.099999999999994</v>
      </c>
      <c r="G210" s="7" t="s">
        <v>10</v>
      </c>
      <c r="H210" s="17" t="s">
        <v>172</v>
      </c>
      <c r="J210" s="40">
        <f>IFERROR(VLOOKUP($A210,'Violent discipline'!$A$11:$H$227,'Violent discipline'!B$242,FALSE)-B210,"")</f>
        <v>6.2999999999999972</v>
      </c>
      <c r="K210" s="40" t="b">
        <f>IFERROR(VLOOKUP($A210,'Violent discipline'!$A$11:$H$227,'Violent discipline'!C$242,FALSE)=C210,"")</f>
        <v>0</v>
      </c>
      <c r="L210" s="40">
        <f>IFERROR(VLOOKUP($A210,'Violent discipline'!$A$11:$H$227,'Violent discipline'!D$242,FALSE)-D210,"")</f>
        <v>4.5999999999999943</v>
      </c>
      <c r="M210" s="40" t="b">
        <f>IFERROR(VLOOKUP($A210,'Violent discipline'!$A$11:$H$227,'Violent discipline'!E$242,FALSE)=E210,"")</f>
        <v>0</v>
      </c>
      <c r="N210" s="40">
        <f>IFERROR(VLOOKUP($A210,'Violent discipline'!$A$11:$H$227,'Violent discipline'!F$242,FALSE)-F210,"")</f>
        <v>8.2000000000000028</v>
      </c>
      <c r="O210" s="40" t="b">
        <f>IFERROR(VLOOKUP($A210,'Violent discipline'!$A$11:$H$227,'Violent discipline'!G$242,FALSE)=G210,"")</f>
        <v>0</v>
      </c>
      <c r="P210" s="43" t="str">
        <f>IFERROR(VLOOKUP($A210,'Violent discipline'!$A$11:$H$227,'Violent discipline'!H$242,FALSE),"")</f>
        <v>MICS 2022-23</v>
      </c>
    </row>
    <row r="211" spans="1:16" ht="14.5" customHeight="1" x14ac:dyDescent="0.3">
      <c r="A211" s="18" t="s">
        <v>245</v>
      </c>
      <c r="B211" s="17" t="s">
        <v>18</v>
      </c>
      <c r="D211" s="17" t="s">
        <v>18</v>
      </c>
      <c r="F211" s="17" t="s">
        <v>18</v>
      </c>
      <c r="J211" s="40" t="str">
        <f>IFERROR(VLOOKUP($A211,'Violent discipline'!$A$11:$H$227,'Violent discipline'!B$242,FALSE)-B211,"")</f>
        <v/>
      </c>
      <c r="K211" s="40" t="b">
        <f>IFERROR(VLOOKUP($A211,'Violent discipline'!$A$11:$H$227,'Violent discipline'!C$242,FALSE)=C211,"")</f>
        <v>1</v>
      </c>
      <c r="L211" s="40" t="str">
        <f>IFERROR(VLOOKUP($A211,'Violent discipline'!$A$11:$H$227,'Violent discipline'!D$242,FALSE)-D211,"")</f>
        <v/>
      </c>
      <c r="M211" s="40" t="b">
        <f>IFERROR(VLOOKUP($A211,'Violent discipline'!$A$11:$H$227,'Violent discipline'!E$242,FALSE)=E211,"")</f>
        <v>1</v>
      </c>
      <c r="N211" s="40" t="str">
        <f>IFERROR(VLOOKUP($A211,'Violent discipline'!$A$11:$H$227,'Violent discipline'!F$242,FALSE)-F211,"")</f>
        <v/>
      </c>
      <c r="O211" s="40" t="b">
        <f>IFERROR(VLOOKUP($A211,'Violent discipline'!$A$11:$H$227,'Violent discipline'!G$242,FALSE)=G211,"")</f>
        <v>1</v>
      </c>
      <c r="P211" s="43">
        <f>IFERROR(VLOOKUP($A211,'Violent discipline'!$A$11:$H$227,'Violent discipline'!H$242,FALSE),"")</f>
        <v>0</v>
      </c>
    </row>
    <row r="212" spans="1:16" ht="14.5" customHeight="1" x14ac:dyDescent="0.3">
      <c r="A212" s="18" t="s">
        <v>174</v>
      </c>
      <c r="B212" s="16">
        <v>64.099999999999994</v>
      </c>
      <c r="D212" s="16">
        <v>65.099999999999994</v>
      </c>
      <c r="F212" s="16">
        <v>63.1</v>
      </c>
      <c r="H212" s="17" t="s">
        <v>29</v>
      </c>
      <c r="J212" s="40">
        <f>IFERROR(VLOOKUP($A212,'Violent discipline'!$A$11:$H$227,'Violent discipline'!B$242,FALSE)-B212,"")</f>
        <v>0</v>
      </c>
      <c r="K212" s="40" t="b">
        <f>IFERROR(VLOOKUP($A212,'Violent discipline'!$A$11:$H$227,'Violent discipline'!C$242,FALSE)=C212,"")</f>
        <v>1</v>
      </c>
      <c r="L212" s="40">
        <f>IFERROR(VLOOKUP($A212,'Violent discipline'!$A$11:$H$227,'Violent discipline'!D$242,FALSE)-D212,"")</f>
        <v>0</v>
      </c>
      <c r="M212" s="40" t="b">
        <f>IFERROR(VLOOKUP($A212,'Violent discipline'!$A$11:$H$227,'Violent discipline'!E$242,FALSE)=E212,"")</f>
        <v>1</v>
      </c>
      <c r="N212" s="40">
        <f>IFERROR(VLOOKUP($A212,'Violent discipline'!$A$11:$H$227,'Violent discipline'!F$242,FALSE)-F212,"")</f>
        <v>0</v>
      </c>
      <c r="O212" s="40" t="b">
        <f>IFERROR(VLOOKUP($A212,'Violent discipline'!$A$11:$H$227,'Violent discipline'!G$242,FALSE)=G212,"")</f>
        <v>1</v>
      </c>
      <c r="P212" s="43" t="str">
        <f>IFERROR(VLOOKUP($A212,'Violent discipline'!$A$11:$H$227,'Violent discipline'!H$242,FALSE),"")</f>
        <v>MICS 2019</v>
      </c>
    </row>
    <row r="213" spans="1:16" ht="14.5" customHeight="1" x14ac:dyDescent="0.3">
      <c r="A213" s="15"/>
      <c r="J213" s="40" t="str">
        <f>IFERROR(VLOOKUP($A213,'Violent discipline'!$A$11:$H$227,'Violent discipline'!B$242,FALSE)-B213,"")</f>
        <v/>
      </c>
      <c r="K213" s="40" t="str">
        <f>IFERROR(VLOOKUP($A213,'Violent discipline'!$A$11:$H$227,'Violent discipline'!C$242,FALSE)=C213,"")</f>
        <v/>
      </c>
      <c r="L213" s="40" t="str">
        <f>IFERROR(VLOOKUP($A213,'Violent discipline'!$A$11:$H$227,'Violent discipline'!D$242,FALSE)-D213,"")</f>
        <v/>
      </c>
      <c r="M213" s="40" t="str">
        <f>IFERROR(VLOOKUP($A213,'Violent discipline'!$A$11:$H$227,'Violent discipline'!E$242,FALSE)=E213,"")</f>
        <v/>
      </c>
      <c r="N213" s="40" t="str">
        <f>IFERROR(VLOOKUP($A213,'Violent discipline'!$A$11:$H$227,'Violent discipline'!F$242,FALSE)-F213,"")</f>
        <v/>
      </c>
      <c r="O213" s="40" t="str">
        <f>IFERROR(VLOOKUP($A213,'Violent discipline'!$A$11:$H$227,'Violent discipline'!G$242,FALSE)=G213,"")</f>
        <v/>
      </c>
      <c r="P213" s="43" t="str">
        <f>IFERROR(VLOOKUP($A213,'Violent discipline'!$A$11:$H$227,'Violent discipline'!H$242,FALSE),"")</f>
        <v/>
      </c>
    </row>
    <row r="214" spans="1:16" x14ac:dyDescent="0.3">
      <c r="A214" s="1" t="s">
        <v>246</v>
      </c>
      <c r="B214" s="19"/>
      <c r="C214" s="19"/>
      <c r="D214" s="19"/>
      <c r="E214" s="19"/>
      <c r="F214" s="19"/>
      <c r="G214" s="19"/>
      <c r="H214" s="20"/>
      <c r="J214" s="40">
        <f>IFERROR(VLOOKUP($A214,'Violent discipline'!$A$11:$H$227,'Violent discipline'!B$242,FALSE)-B214,"")</f>
        <v>0</v>
      </c>
      <c r="K214" s="40" t="b">
        <f>IFERROR(VLOOKUP($A214,'Violent discipline'!$A$11:$H$227,'Violent discipline'!C$242,FALSE)=C214,"")</f>
        <v>1</v>
      </c>
      <c r="L214" s="40">
        <f>IFERROR(VLOOKUP($A214,'Violent discipline'!$A$11:$H$227,'Violent discipline'!D$242,FALSE)-D214,"")</f>
        <v>0</v>
      </c>
      <c r="M214" s="40" t="b">
        <f>IFERROR(VLOOKUP($A214,'Violent discipline'!$A$11:$H$227,'Violent discipline'!E$242,FALSE)=E214,"")</f>
        <v>1</v>
      </c>
      <c r="N214" s="40">
        <f>IFERROR(VLOOKUP($A214,'Violent discipline'!$A$11:$H$227,'Violent discipline'!F$242,FALSE)-F214,"")</f>
        <v>0</v>
      </c>
      <c r="O214" s="40" t="b">
        <f>IFERROR(VLOOKUP($A214,'Violent discipline'!$A$11:$H$227,'Violent discipline'!G$242,FALSE)=G214,"")</f>
        <v>1</v>
      </c>
      <c r="P214" s="43">
        <f>IFERROR(VLOOKUP($A214,'Violent discipline'!$A$11:$H$227,'Violent discipline'!H$242,FALSE),"")</f>
        <v>0</v>
      </c>
    </row>
    <row r="215" spans="1:16" x14ac:dyDescent="0.3">
      <c r="A215" s="2" t="s">
        <v>181</v>
      </c>
      <c r="B215" s="17" t="s">
        <v>18</v>
      </c>
      <c r="D215" s="17" t="s">
        <v>18</v>
      </c>
      <c r="F215" s="17" t="s">
        <v>18</v>
      </c>
      <c r="H215" s="21"/>
      <c r="J215" s="40" t="str">
        <f>IFERROR(VLOOKUP($A215,'Violent discipline'!$A$11:$H$227,'Violent discipline'!B$242,FALSE)-B215,"")</f>
        <v/>
      </c>
      <c r="K215" s="40" t="b">
        <f>IFERROR(VLOOKUP($A215,'Violent discipline'!$A$11:$H$227,'Violent discipline'!C$242,FALSE)=C215,"")</f>
        <v>1</v>
      </c>
      <c r="L215" s="40" t="str">
        <f>IFERROR(VLOOKUP($A215,'Violent discipline'!$A$11:$H$227,'Violent discipline'!D$242,FALSE)-D215,"")</f>
        <v/>
      </c>
      <c r="M215" s="40" t="b">
        <f>IFERROR(VLOOKUP($A215,'Violent discipline'!$A$11:$H$227,'Violent discipline'!E$242,FALSE)=E215,"")</f>
        <v>1</v>
      </c>
      <c r="N215" s="40" t="str">
        <f>IFERROR(VLOOKUP($A215,'Violent discipline'!$A$11:$H$227,'Violent discipline'!F$242,FALSE)-F215,"")</f>
        <v/>
      </c>
      <c r="O215" s="40" t="b">
        <f>IFERROR(VLOOKUP($A215,'Violent discipline'!$A$11:$H$227,'Violent discipline'!G$242,FALSE)=G215,"")</f>
        <v>1</v>
      </c>
      <c r="P215" s="43">
        <f>IFERROR(VLOOKUP($A215,'Violent discipline'!$A$11:$H$227,'Violent discipline'!H$242,FALSE),"")</f>
        <v>0</v>
      </c>
    </row>
    <row r="216" spans="1:16" x14ac:dyDescent="0.3">
      <c r="A216" s="3" t="s">
        <v>184</v>
      </c>
      <c r="B216" s="17" t="s">
        <v>18</v>
      </c>
      <c r="D216" s="17" t="s">
        <v>18</v>
      </c>
      <c r="F216" s="17" t="s">
        <v>18</v>
      </c>
      <c r="H216" s="21"/>
      <c r="J216" s="40" t="str">
        <f>IFERROR(VLOOKUP($A216,'Violent discipline'!$A$11:$H$227,'Violent discipline'!B$242,FALSE)-B216,"")</f>
        <v/>
      </c>
      <c r="K216" s="40" t="b">
        <f>IFERROR(VLOOKUP($A216,'Violent discipline'!$A$11:$H$227,'Violent discipline'!C$242,FALSE)=C216,"")</f>
        <v>1</v>
      </c>
      <c r="L216" s="40" t="str">
        <f>IFERROR(VLOOKUP($A216,'Violent discipline'!$A$11:$H$227,'Violent discipline'!D$242,FALSE)-D216,"")</f>
        <v/>
      </c>
      <c r="M216" s="40" t="b">
        <f>IFERROR(VLOOKUP($A216,'Violent discipline'!$A$11:$H$227,'Violent discipline'!E$242,FALSE)=E216,"")</f>
        <v>1</v>
      </c>
      <c r="N216" s="40" t="str">
        <f>IFERROR(VLOOKUP($A216,'Violent discipline'!$A$11:$H$227,'Violent discipline'!F$242,FALSE)-F216,"")</f>
        <v/>
      </c>
      <c r="O216" s="40" t="b">
        <f>IFERROR(VLOOKUP($A216,'Violent discipline'!$A$11:$H$227,'Violent discipline'!G$242,FALSE)=G216,"")</f>
        <v>1</v>
      </c>
      <c r="P216" s="43">
        <f>IFERROR(VLOOKUP($A216,'Violent discipline'!$A$11:$H$227,'Violent discipline'!H$242,FALSE),"")</f>
        <v>0</v>
      </c>
    </row>
    <row r="217" spans="1:16" x14ac:dyDescent="0.3">
      <c r="A217" s="4" t="s">
        <v>261</v>
      </c>
      <c r="B217" s="17" t="s">
        <v>18</v>
      </c>
      <c r="D217" s="17" t="s">
        <v>18</v>
      </c>
      <c r="F217" s="17" t="s">
        <v>18</v>
      </c>
      <c r="H217" s="21"/>
      <c r="J217" s="40" t="str">
        <f>IFERROR(VLOOKUP($A217,'Violent discipline'!$A$11:$H$227,'Violent discipline'!B$242,FALSE)-B217,"")</f>
        <v/>
      </c>
      <c r="K217" s="40" t="b">
        <f>IFERROR(VLOOKUP($A217,'Violent discipline'!$A$11:$H$227,'Violent discipline'!C$242,FALSE)=C217,"")</f>
        <v>1</v>
      </c>
      <c r="L217" s="40" t="str">
        <f>IFERROR(VLOOKUP($A217,'Violent discipline'!$A$11:$H$227,'Violent discipline'!D$242,FALSE)-D217,"")</f>
        <v/>
      </c>
      <c r="M217" s="40" t="b">
        <f>IFERROR(VLOOKUP($A217,'Violent discipline'!$A$11:$H$227,'Violent discipline'!E$242,FALSE)=E217,"")</f>
        <v>1</v>
      </c>
      <c r="N217" s="40" t="str">
        <f>IFERROR(VLOOKUP($A217,'Violent discipline'!$A$11:$H$227,'Violent discipline'!F$242,FALSE)-F217,"")</f>
        <v/>
      </c>
      <c r="O217" s="40" t="b">
        <f>IFERROR(VLOOKUP($A217,'Violent discipline'!$A$11:$H$227,'Violent discipline'!G$242,FALSE)=G217,"")</f>
        <v>1</v>
      </c>
      <c r="P217" s="43" t="str">
        <f>IFERROR(VLOOKUP($A217,'Violent discipline'!$A$11:$H$227,'Violent discipline'!H$242,FALSE),"")</f>
        <v>DHS, MICS and other national surveys</v>
      </c>
    </row>
    <row r="218" spans="1:16" x14ac:dyDescent="0.3">
      <c r="A218" s="2" t="s">
        <v>262</v>
      </c>
      <c r="B218" s="17" t="s">
        <v>18</v>
      </c>
      <c r="D218" s="17" t="s">
        <v>18</v>
      </c>
      <c r="F218" s="17" t="s">
        <v>18</v>
      </c>
      <c r="H218" s="21"/>
      <c r="J218" s="40" t="str">
        <f>IFERROR(VLOOKUP($A218,'Violent discipline'!$A$11:$H$227,'Violent discipline'!B$242,FALSE)-B218,"")</f>
        <v/>
      </c>
      <c r="K218" s="40" t="b">
        <f>IFERROR(VLOOKUP($A218,'Violent discipline'!$A$11:$H$227,'Violent discipline'!C$242,FALSE)=C218,"")</f>
        <v>1</v>
      </c>
      <c r="L218" s="40" t="str">
        <f>IFERROR(VLOOKUP($A218,'Violent discipline'!$A$11:$H$227,'Violent discipline'!D$242,FALSE)-D218,"")</f>
        <v/>
      </c>
      <c r="M218" s="40" t="b">
        <f>IFERROR(VLOOKUP($A218,'Violent discipline'!$A$11:$H$227,'Violent discipline'!E$242,FALSE)=E218,"")</f>
        <v>1</v>
      </c>
      <c r="N218" s="40" t="str">
        <f>IFERROR(VLOOKUP($A218,'Violent discipline'!$A$11:$H$227,'Violent discipline'!F$242,FALSE)-F218,"")</f>
        <v/>
      </c>
      <c r="O218" s="40" t="b">
        <f>IFERROR(VLOOKUP($A218,'Violent discipline'!$A$11:$H$227,'Violent discipline'!G$242,FALSE)=G218,"")</f>
        <v>1</v>
      </c>
      <c r="P218" s="43">
        <f>IFERROR(VLOOKUP($A218,'Violent discipline'!$A$11:$H$227,'Violent discipline'!H$242,FALSE),"")</f>
        <v>0</v>
      </c>
    </row>
    <row r="219" spans="1:16" x14ac:dyDescent="0.3">
      <c r="A219" s="2" t="s">
        <v>183</v>
      </c>
      <c r="B219" s="17" t="s">
        <v>18</v>
      </c>
      <c r="D219" s="17" t="s">
        <v>18</v>
      </c>
      <c r="F219" s="17" t="s">
        <v>18</v>
      </c>
      <c r="H219" s="21"/>
      <c r="J219" s="40" t="str">
        <f>IFERROR(VLOOKUP($A219,'Violent discipline'!$A$11:$H$227,'Violent discipline'!B$242,FALSE)-B219,"")</f>
        <v/>
      </c>
      <c r="K219" s="40" t="b">
        <f>IFERROR(VLOOKUP($A219,'Violent discipline'!$A$11:$H$227,'Violent discipline'!C$242,FALSE)=C219,"")</f>
        <v>1</v>
      </c>
      <c r="L219" s="40" t="str">
        <f>IFERROR(VLOOKUP($A219,'Violent discipline'!$A$11:$H$227,'Violent discipline'!D$242,FALSE)-D219,"")</f>
        <v/>
      </c>
      <c r="M219" s="40" t="b">
        <f>IFERROR(VLOOKUP($A219,'Violent discipline'!$A$11:$H$227,'Violent discipline'!E$242,FALSE)=E219,"")</f>
        <v>1</v>
      </c>
      <c r="N219" s="40" t="str">
        <f>IFERROR(VLOOKUP($A219,'Violent discipline'!$A$11:$H$227,'Violent discipline'!F$242,FALSE)-F219,"")</f>
        <v/>
      </c>
      <c r="O219" s="40" t="b">
        <f>IFERROR(VLOOKUP($A219,'Violent discipline'!$A$11:$H$227,'Violent discipline'!G$242,FALSE)=G219,"")</f>
        <v>1</v>
      </c>
      <c r="P219" s="43">
        <f>IFERROR(VLOOKUP($A219,'Violent discipline'!$A$11:$H$227,'Violent discipline'!H$242,FALSE),"")</f>
        <v>0</v>
      </c>
    </row>
    <row r="220" spans="1:16" x14ac:dyDescent="0.3">
      <c r="A220" s="2" t="s">
        <v>178</v>
      </c>
      <c r="B220" s="16">
        <v>81.793000000000006</v>
      </c>
      <c r="D220" s="16" t="s">
        <v>18</v>
      </c>
      <c r="F220" s="16" t="s">
        <v>18</v>
      </c>
      <c r="H220" s="22" t="s">
        <v>278</v>
      </c>
      <c r="J220" s="40">
        <f>IFERROR(VLOOKUP($A220,'Violent discipline'!$A$11:$H$227,'Violent discipline'!B$242,FALSE)-B220,"")</f>
        <v>1.1709999999999923</v>
      </c>
      <c r="K220" s="40" t="b">
        <f>IFERROR(VLOOKUP($A220,'Violent discipline'!$A$11:$H$227,'Violent discipline'!C$242,FALSE)=C220,"")</f>
        <v>1</v>
      </c>
      <c r="L220" s="40" t="str">
        <f>IFERROR(VLOOKUP($A220,'Violent discipline'!$A$11:$H$227,'Violent discipline'!D$242,FALSE)-D220,"")</f>
        <v/>
      </c>
      <c r="M220" s="40" t="b">
        <f>IFERROR(VLOOKUP($A220,'Violent discipline'!$A$11:$H$227,'Violent discipline'!E$242,FALSE)=E220,"")</f>
        <v>1</v>
      </c>
      <c r="N220" s="40" t="str">
        <f>IFERROR(VLOOKUP($A220,'Violent discipline'!$A$11:$H$227,'Violent discipline'!F$242,FALSE)-F220,"")</f>
        <v/>
      </c>
      <c r="O220" s="40" t="b">
        <f>IFERROR(VLOOKUP($A220,'Violent discipline'!$A$11:$H$227,'Violent discipline'!G$242,FALSE)=G220,"")</f>
        <v>1</v>
      </c>
      <c r="P220" s="43" t="str">
        <f>IFERROR(VLOOKUP($A220,'Violent discipline'!$A$11:$H$227,'Violent discipline'!H$242,FALSE),"")</f>
        <v>DHS, MICS and other national surveys</v>
      </c>
    </row>
    <row r="221" spans="1:16" x14ac:dyDescent="0.3">
      <c r="A221" s="2" t="s">
        <v>186</v>
      </c>
      <c r="B221" s="17" t="s">
        <v>18</v>
      </c>
      <c r="D221" s="17" t="s">
        <v>18</v>
      </c>
      <c r="F221" s="17" t="s">
        <v>18</v>
      </c>
      <c r="H221" s="21"/>
      <c r="J221" s="40" t="str">
        <f>IFERROR(VLOOKUP($A221,'Violent discipline'!$A$11:$H$227,'Violent discipline'!B$242,FALSE)-B221,"")</f>
        <v/>
      </c>
      <c r="K221" s="40" t="b">
        <f>IFERROR(VLOOKUP($A221,'Violent discipline'!$A$11:$H$227,'Violent discipline'!C$242,FALSE)=C221,"")</f>
        <v>1</v>
      </c>
      <c r="L221" s="40" t="str">
        <f>IFERROR(VLOOKUP($A221,'Violent discipline'!$A$11:$H$227,'Violent discipline'!D$242,FALSE)-D221,"")</f>
        <v/>
      </c>
      <c r="M221" s="40" t="b">
        <f>IFERROR(VLOOKUP($A221,'Violent discipline'!$A$11:$H$227,'Violent discipline'!E$242,FALSE)=E221,"")</f>
        <v>1</v>
      </c>
      <c r="N221" s="40" t="str">
        <f>IFERROR(VLOOKUP($A221,'Violent discipline'!$A$11:$H$227,'Violent discipline'!F$242,FALSE)-F221,"")</f>
        <v/>
      </c>
      <c r="O221" s="40" t="b">
        <f>IFERROR(VLOOKUP($A221,'Violent discipline'!$A$11:$H$227,'Violent discipline'!G$242,FALSE)=G221,"")</f>
        <v>1</v>
      </c>
      <c r="P221" s="43">
        <f>IFERROR(VLOOKUP($A221,'Violent discipline'!$A$11:$H$227,'Violent discipline'!H$242,FALSE),"")</f>
        <v>0</v>
      </c>
    </row>
    <row r="222" spans="1:16" x14ac:dyDescent="0.3">
      <c r="A222" s="2" t="s">
        <v>180</v>
      </c>
      <c r="B222" s="17" t="s">
        <v>18</v>
      </c>
      <c r="D222" s="17" t="s">
        <v>18</v>
      </c>
      <c r="F222" s="17" t="s">
        <v>18</v>
      </c>
      <c r="H222" s="21"/>
      <c r="J222" s="40" t="str">
        <f>IFERROR(VLOOKUP($A222,'Violent discipline'!$A$11:$H$227,'Violent discipline'!B$242,FALSE)-B222,"")</f>
        <v/>
      </c>
      <c r="K222" s="40" t="b">
        <f>IFERROR(VLOOKUP($A222,'Violent discipline'!$A$11:$H$227,'Violent discipline'!C$242,FALSE)=C222,"")</f>
        <v>1</v>
      </c>
      <c r="L222" s="40" t="str">
        <f>IFERROR(VLOOKUP($A222,'Violent discipline'!$A$11:$H$227,'Violent discipline'!D$242,FALSE)-D222,"")</f>
        <v/>
      </c>
      <c r="M222" s="40" t="b">
        <f>IFERROR(VLOOKUP($A222,'Violent discipline'!$A$11:$H$227,'Violent discipline'!E$242,FALSE)=E222,"")</f>
        <v>1</v>
      </c>
      <c r="N222" s="40" t="str">
        <f>IFERROR(VLOOKUP($A222,'Violent discipline'!$A$11:$H$227,'Violent discipline'!F$242,FALSE)-F222,"")</f>
        <v/>
      </c>
      <c r="O222" s="40" t="b">
        <f>IFERROR(VLOOKUP($A222,'Violent discipline'!$A$11:$H$227,'Violent discipline'!G$242,FALSE)=G222,"")</f>
        <v>1</v>
      </c>
      <c r="P222" s="43">
        <f>IFERROR(VLOOKUP($A222,'Violent discipline'!$A$11:$H$227,'Violent discipline'!H$242,FALSE),"")</f>
        <v>0</v>
      </c>
    </row>
    <row r="223" spans="1:16" x14ac:dyDescent="0.3">
      <c r="A223" s="3" t="s">
        <v>176</v>
      </c>
      <c r="B223" s="16">
        <v>85.751999999999995</v>
      </c>
      <c r="D223" s="16">
        <v>86.105999999999995</v>
      </c>
      <c r="F223" s="16">
        <v>85.41</v>
      </c>
      <c r="H223" s="22" t="s">
        <v>278</v>
      </c>
      <c r="J223" s="40">
        <f>IFERROR(VLOOKUP($A223,'Violent discipline'!$A$11:$H$227,'Violent discipline'!B$242,FALSE)-B223,"")</f>
        <v>0.61100000000000421</v>
      </c>
      <c r="K223" s="40" t="b">
        <f>IFERROR(VLOOKUP($A223,'Violent discipline'!$A$11:$H$227,'Violent discipline'!C$242,FALSE)=C223,"")</f>
        <v>1</v>
      </c>
      <c r="L223" s="40">
        <f>IFERROR(VLOOKUP($A223,'Violent discipline'!$A$11:$H$227,'Violent discipline'!D$242,FALSE)-D223,"")</f>
        <v>0.62800000000000011</v>
      </c>
      <c r="M223" s="40" t="b">
        <f>IFERROR(VLOOKUP($A223,'Violent discipline'!$A$11:$H$227,'Violent discipline'!E$242,FALSE)=E223,"")</f>
        <v>1</v>
      </c>
      <c r="N223" s="40">
        <f>IFERROR(VLOOKUP($A223,'Violent discipline'!$A$11:$H$227,'Violent discipline'!F$242,FALSE)-F223,"")</f>
        <v>0.59300000000000352</v>
      </c>
      <c r="O223" s="40" t="b">
        <f>IFERROR(VLOOKUP($A223,'Violent discipline'!$A$11:$H$227,'Violent discipline'!G$242,FALSE)=G223,"")</f>
        <v>1</v>
      </c>
      <c r="P223" s="43" t="str">
        <f>IFERROR(VLOOKUP($A223,'Violent discipline'!$A$11:$H$227,'Violent discipline'!H$242,FALSE),"")</f>
        <v>DHS, MICS and other national surveys</v>
      </c>
    </row>
    <row r="224" spans="1:16" x14ac:dyDescent="0.3">
      <c r="A224" s="4" t="s">
        <v>259</v>
      </c>
      <c r="B224" s="17" t="s">
        <v>18</v>
      </c>
      <c r="D224" s="17" t="s">
        <v>18</v>
      </c>
      <c r="F224" s="17" t="s">
        <v>18</v>
      </c>
      <c r="H224" s="21"/>
      <c r="J224" s="40" t="str">
        <f>IFERROR(VLOOKUP($A224,'Violent discipline'!$A$11:$H$227,'Violent discipline'!B$242,FALSE)-B224,"")</f>
        <v/>
      </c>
      <c r="K224" s="40" t="b">
        <f>IFERROR(VLOOKUP($A224,'Violent discipline'!$A$11:$H$227,'Violent discipline'!C$242,FALSE)=C224,"")</f>
        <v>1</v>
      </c>
      <c r="L224" s="40" t="str">
        <f>IFERROR(VLOOKUP($A224,'Violent discipline'!$A$11:$H$227,'Violent discipline'!D$242,FALSE)-D224,"")</f>
        <v/>
      </c>
      <c r="M224" s="40" t="b">
        <f>IFERROR(VLOOKUP($A224,'Violent discipline'!$A$11:$H$227,'Violent discipline'!E$242,FALSE)=E224,"")</f>
        <v>1</v>
      </c>
      <c r="N224" s="40" t="str">
        <f>IFERROR(VLOOKUP($A224,'Violent discipline'!$A$11:$H$227,'Violent discipline'!F$242,FALSE)-F224,"")</f>
        <v/>
      </c>
      <c r="O224" s="40" t="b">
        <f>IFERROR(VLOOKUP($A224,'Violent discipline'!$A$11:$H$227,'Violent discipline'!G$242,FALSE)=G224,"")</f>
        <v>1</v>
      </c>
      <c r="P224" s="43">
        <f>IFERROR(VLOOKUP($A224,'Violent discipline'!$A$11:$H$227,'Violent discipline'!H$242,FALSE),"")</f>
        <v>0</v>
      </c>
    </row>
    <row r="225" spans="1:16" x14ac:dyDescent="0.3">
      <c r="A225" s="2" t="s">
        <v>260</v>
      </c>
      <c r="B225" s="16">
        <v>88.408000000000001</v>
      </c>
      <c r="D225" s="16">
        <v>88.674999999999997</v>
      </c>
      <c r="F225" s="16">
        <v>88.147000000000006</v>
      </c>
      <c r="H225" s="22" t="s">
        <v>278</v>
      </c>
      <c r="J225" s="40">
        <f>IFERROR(VLOOKUP($A225,'Violent discipline'!$A$11:$H$227,'Violent discipline'!B$242,FALSE)-B225,"")</f>
        <v>-1.0679999999999978</v>
      </c>
      <c r="K225" s="40" t="b">
        <f>IFERROR(VLOOKUP($A225,'Violent discipline'!$A$11:$H$227,'Violent discipline'!C$242,FALSE)=C225,"")</f>
        <v>1</v>
      </c>
      <c r="L225" s="40">
        <f>IFERROR(VLOOKUP($A225,'Violent discipline'!$A$11:$H$227,'Violent discipline'!D$242,FALSE)-D225,"")</f>
        <v>-1.0349999999999966</v>
      </c>
      <c r="M225" s="40" t="b">
        <f>IFERROR(VLOOKUP($A225,'Violent discipline'!$A$11:$H$227,'Violent discipline'!E$242,FALSE)=E225,"")</f>
        <v>1</v>
      </c>
      <c r="N225" s="40">
        <f>IFERROR(VLOOKUP($A225,'Violent discipline'!$A$11:$H$227,'Violent discipline'!F$242,FALSE)-F225,"")</f>
        <v>-1.0940000000000083</v>
      </c>
      <c r="O225" s="40" t="b">
        <f>IFERROR(VLOOKUP($A225,'Violent discipline'!$A$11:$H$227,'Violent discipline'!G$242,FALSE)=G225,"")</f>
        <v>1</v>
      </c>
      <c r="P225" s="43" t="str">
        <f>IFERROR(VLOOKUP($A225,'Violent discipline'!$A$11:$H$227,'Violent discipline'!H$242,FALSE),"")</f>
        <v>DHS, MICS and other national surveys</v>
      </c>
    </row>
    <row r="226" spans="1:16" x14ac:dyDescent="0.3">
      <c r="A226" s="2" t="s">
        <v>187</v>
      </c>
      <c r="B226" s="16">
        <v>83.477000000000004</v>
      </c>
      <c r="D226" s="16">
        <v>84.12</v>
      </c>
      <c r="F226" s="16">
        <v>82.872</v>
      </c>
      <c r="H226" s="22" t="s">
        <v>278</v>
      </c>
      <c r="J226" s="40">
        <f>IFERROR(VLOOKUP($A226,'Violent discipline'!$A$11:$H$227,'Violent discipline'!B$242,FALSE)-B226,"")</f>
        <v>1.4769999999999897</v>
      </c>
      <c r="K226" s="40" t="b">
        <f>IFERROR(VLOOKUP($A226,'Violent discipline'!$A$11:$H$227,'Violent discipline'!C$242,FALSE)=C226,"")</f>
        <v>1</v>
      </c>
      <c r="L226" s="40">
        <f>IFERROR(VLOOKUP($A226,'Violent discipline'!$A$11:$H$227,'Violent discipline'!D$242,FALSE)-D226,"")</f>
        <v>1.4749999999999943</v>
      </c>
      <c r="M226" s="40" t="b">
        <f>IFERROR(VLOOKUP($A226,'Violent discipline'!$A$11:$H$227,'Violent discipline'!E$242,FALSE)=E226,"")</f>
        <v>1</v>
      </c>
      <c r="N226" s="40">
        <f>IFERROR(VLOOKUP($A226,'Violent discipline'!$A$11:$H$227,'Violent discipline'!F$242,FALSE)-F226,"")</f>
        <v>1.4710000000000036</v>
      </c>
      <c r="O226" s="40" t="b">
        <f>IFERROR(VLOOKUP($A226,'Violent discipline'!$A$11:$H$227,'Violent discipline'!G$242,FALSE)=G226,"")</f>
        <v>1</v>
      </c>
      <c r="P226" s="43" t="str">
        <f>IFERROR(VLOOKUP($A226,'Violent discipline'!$A$11:$H$227,'Violent discipline'!H$242,FALSE),"")</f>
        <v>DHS, MICS and other national surveys</v>
      </c>
    </row>
    <row r="227" spans="1:16" x14ac:dyDescent="0.3">
      <c r="A227" s="5" t="s">
        <v>247</v>
      </c>
      <c r="B227" s="23" t="s">
        <v>18</v>
      </c>
      <c r="C227" s="8"/>
      <c r="D227" s="23" t="s">
        <v>18</v>
      </c>
      <c r="E227" s="8"/>
      <c r="F227" s="23" t="s">
        <v>18</v>
      </c>
      <c r="G227" s="8"/>
      <c r="H227" s="24"/>
      <c r="J227" s="40" t="str">
        <f>IFERROR(VLOOKUP($A227,'Violent discipline'!$A$11:$H$227,'Violent discipline'!B$242,FALSE)-B227,"")</f>
        <v/>
      </c>
      <c r="K227" s="40" t="b">
        <f>IFERROR(VLOOKUP($A227,'Violent discipline'!$A$11:$H$227,'Violent discipline'!C$242,FALSE)=C227,"")</f>
        <v>1</v>
      </c>
      <c r="L227" s="40" t="str">
        <f>IFERROR(VLOOKUP($A227,'Violent discipline'!$A$11:$H$227,'Violent discipline'!D$242,FALSE)-D227,"")</f>
        <v/>
      </c>
      <c r="M227" s="40" t="b">
        <f>IFERROR(VLOOKUP($A227,'Violent discipline'!$A$11:$H$227,'Violent discipline'!E$242,FALSE)=E227,"")</f>
        <v>1</v>
      </c>
      <c r="N227" s="40" t="str">
        <f>IFERROR(VLOOKUP($A227,'Violent discipline'!$A$11:$H$227,'Violent discipline'!F$242,FALSE)-F227,"")</f>
        <v/>
      </c>
      <c r="O227" s="40" t="b">
        <f>IFERROR(VLOOKUP($A227,'Violent discipline'!$A$11:$H$227,'Violent discipline'!G$242,FALSE)=G227,"")</f>
        <v>1</v>
      </c>
      <c r="P227" s="43">
        <f>IFERROR(VLOOKUP($A227,'Violent discipline'!$A$11:$H$227,'Violent discipline'!H$242,FALSE),"")</f>
        <v>0</v>
      </c>
    </row>
    <row r="228" spans="1:16" ht="15" customHeight="1" x14ac:dyDescent="0.3">
      <c r="A228" s="25"/>
      <c r="B228" s="26"/>
      <c r="C228" s="26"/>
      <c r="D228" s="26"/>
      <c r="E228" s="26"/>
      <c r="F228" s="26"/>
      <c r="G228" s="26"/>
    </row>
    <row r="229" spans="1:16" ht="15.65" customHeight="1" x14ac:dyDescent="0.3">
      <c r="A229" s="27" t="s">
        <v>248</v>
      </c>
      <c r="B229" s="28" t="s">
        <v>249</v>
      </c>
      <c r="C229" s="28"/>
    </row>
    <row r="230" spans="1:16" ht="15.65" customHeight="1" x14ac:dyDescent="0.3">
      <c r="A230" s="27"/>
      <c r="B230" s="28" t="s">
        <v>250</v>
      </c>
      <c r="C230" s="28"/>
    </row>
    <row r="231" spans="1:16" ht="13.15" customHeight="1" x14ac:dyDescent="0.3">
      <c r="A231" s="18"/>
      <c r="B231" s="18" t="s">
        <v>251</v>
      </c>
      <c r="C231" s="18"/>
    </row>
    <row r="232" spans="1:16" ht="102" customHeight="1" x14ac:dyDescent="0.3">
      <c r="A232" s="18"/>
      <c r="B232" s="44" t="s">
        <v>265</v>
      </c>
      <c r="C232" s="44"/>
      <c r="D232" s="44"/>
      <c r="E232" s="44"/>
      <c r="F232" s="44"/>
      <c r="G232" s="44"/>
      <c r="H232" s="44"/>
      <c r="I232" s="44"/>
      <c r="J232" s="36"/>
    </row>
    <row r="233" spans="1:16" ht="21" customHeight="1" x14ac:dyDescent="0.3">
      <c r="A233" s="18"/>
      <c r="B233" s="29" t="s">
        <v>252</v>
      </c>
      <c r="C233" s="18"/>
    </row>
    <row r="234" spans="1:16" ht="15.65" customHeight="1" x14ac:dyDescent="0.3"/>
    <row r="235" spans="1:16" ht="14.5" customHeight="1" x14ac:dyDescent="0.3">
      <c r="A235" s="11" t="s">
        <v>253</v>
      </c>
      <c r="B235" s="7" t="s">
        <v>254</v>
      </c>
    </row>
    <row r="236" spans="1:16" ht="14.5" customHeight="1" x14ac:dyDescent="0.3"/>
    <row r="237" spans="1:16" ht="16.149999999999999" customHeight="1" x14ac:dyDescent="0.3">
      <c r="A237" s="11" t="s">
        <v>255</v>
      </c>
      <c r="B237" s="7" t="s">
        <v>281</v>
      </c>
    </row>
    <row r="238" spans="1:16" ht="16.149999999999999" customHeight="1" x14ac:dyDescent="0.3"/>
    <row r="239" spans="1:16" ht="15.65" customHeight="1" x14ac:dyDescent="0.3">
      <c r="A239" s="30" t="s">
        <v>256</v>
      </c>
      <c r="B239" s="34"/>
      <c r="C239" s="34"/>
    </row>
    <row r="240" spans="1:16" ht="15" customHeight="1" x14ac:dyDescent="0.3">
      <c r="A240" s="6" t="s">
        <v>257</v>
      </c>
      <c r="B240" s="31" t="s">
        <v>258</v>
      </c>
      <c r="C240" s="31"/>
    </row>
    <row r="241" spans="1:8" ht="19.899999999999999" customHeight="1" x14ac:dyDescent="0.3"/>
    <row r="242" spans="1:8" ht="19.899999999999999" customHeight="1" x14ac:dyDescent="0.3">
      <c r="A242" s="37">
        <v>1</v>
      </c>
      <c r="B242" s="37">
        <v>2</v>
      </c>
      <c r="C242" s="37">
        <v>3</v>
      </c>
      <c r="D242" s="37">
        <v>4</v>
      </c>
      <c r="E242" s="37">
        <v>5</v>
      </c>
      <c r="F242" s="37">
        <v>6</v>
      </c>
      <c r="G242" s="37">
        <v>7</v>
      </c>
      <c r="H242" s="37">
        <v>8</v>
      </c>
    </row>
    <row r="243" spans="1:8" ht="19.899999999999999" customHeight="1" x14ac:dyDescent="0.3"/>
    <row r="244" spans="1:8" ht="19.899999999999999" customHeight="1" x14ac:dyDescent="0.3"/>
    <row r="245" spans="1:8" ht="19.899999999999999" customHeight="1" x14ac:dyDescent="0.3"/>
    <row r="246" spans="1:8" ht="19.899999999999999" customHeight="1" x14ac:dyDescent="0.3"/>
    <row r="247" spans="1:8" ht="19.899999999999999" customHeight="1" x14ac:dyDescent="0.3"/>
    <row r="248" spans="1:8" ht="19.899999999999999" customHeight="1" x14ac:dyDescent="0.3"/>
    <row r="249" spans="1:8" ht="19.899999999999999" customHeight="1" x14ac:dyDescent="0.3"/>
    <row r="250" spans="1:8" ht="19.899999999999999" customHeight="1" x14ac:dyDescent="0.3"/>
  </sheetData>
  <autoFilter ref="A10:P227" xr:uid="{7484169F-94A4-4D7D-A322-4ED51FDC2C54}"/>
  <mergeCells count="15">
    <mergeCell ref="B232:I232"/>
    <mergeCell ref="J7:O7"/>
    <mergeCell ref="J8:K9"/>
    <mergeCell ref="L8:O8"/>
    <mergeCell ref="P8:P9"/>
    <mergeCell ref="L9:M9"/>
    <mergeCell ref="N9:O9"/>
    <mergeCell ref="H8:H9"/>
    <mergeCell ref="B1:F1"/>
    <mergeCell ref="B2:F2"/>
    <mergeCell ref="B7:G7"/>
    <mergeCell ref="B8:C9"/>
    <mergeCell ref="D8:G8"/>
    <mergeCell ref="D9:E9"/>
    <mergeCell ref="F9:G9"/>
  </mergeCells>
  <hyperlinks>
    <hyperlink ref="B240" r:id="rId1" xr:uid="{731A6C79-C72D-4A32-BB74-58366A456C01}"/>
  </hyperlinks>
  <pageMargins left="0.7" right="0.7" top="0.75" bottom="0.75" header="0.3" footer="0.3"/>
  <pageSetup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Violent discipline</vt:lpstr>
      <vt:lpstr>Violent discipline chk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Claudia Manili</cp:lastModifiedBy>
  <dcterms:created xsi:type="dcterms:W3CDTF">2021-07-19T10:51:06Z</dcterms:created>
  <dcterms:modified xsi:type="dcterms:W3CDTF">2024-11-01T15:29:24Z</dcterms:modified>
</cp:coreProperties>
</file>