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8D62A07-C6AC-42B1-A281-CA21CC806E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2" l="1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1" i="2"/>
  <c r="CY4" i="2"/>
  <c r="CV2" i="2"/>
  <c r="CV3" i="2"/>
  <c r="CV4" i="2"/>
  <c r="CV5" i="2"/>
  <c r="CV6" i="2"/>
  <c r="CV7" i="2"/>
  <c r="CV8" i="2"/>
  <c r="CV9" i="2"/>
  <c r="CV10" i="2"/>
  <c r="CV11" i="2"/>
  <c r="CV12" i="2"/>
  <c r="CV13" i="2"/>
  <c r="CV14" i="2"/>
  <c r="CV15" i="2"/>
  <c r="CV16" i="2"/>
  <c r="CV17" i="2"/>
  <c r="CV18" i="2"/>
  <c r="CV19" i="2"/>
  <c r="CV20" i="2"/>
  <c r="CV21" i="2"/>
  <c r="CV22" i="2"/>
  <c r="CV23" i="2"/>
  <c r="CV24" i="2"/>
  <c r="CV25" i="2"/>
  <c r="CV1" i="2"/>
  <c r="G1" i="2" a="1"/>
  <c r="G1" i="2" s="1"/>
  <c r="E1" i="2" a="1"/>
  <c r="E1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C1" i="2"/>
  <c r="B1" i="2"/>
  <c r="BA1" i="2" l="1" a="1"/>
  <c r="B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<sst xmlns="http://schemas.openxmlformats.org/spreadsheetml/2006/main" count="1877" uniqueCount="453">
  <si>
    <t>Marca temporal</t>
  </si>
  <si>
    <t>Fecha de nacimiento ( dd/mm/aaaa)</t>
  </si>
  <si>
    <t>Edad</t>
  </si>
  <si>
    <t>Género ( Masculino / Femenino)</t>
  </si>
  <si>
    <t>Estado civil</t>
  </si>
  <si>
    <t>¿Tienes hijos?</t>
  </si>
  <si>
    <t>Número de hijos (si aplica)</t>
  </si>
  <si>
    <t>Vive  con los padres ( si/no)</t>
  </si>
  <si>
    <t>Vive solo</t>
  </si>
  <si>
    <t xml:space="preserve">Cuantos  primos tiene </t>
  </si>
  <si>
    <t xml:space="preserve">Cuantos Tios Tiene </t>
  </si>
  <si>
    <t xml:space="preserve">Cuantas  mascotas tiene </t>
  </si>
  <si>
    <t>Tiene vehículo  propio</t>
  </si>
  <si>
    <t>Nivel educativo alcanzado</t>
  </si>
  <si>
    <t>Profesión u ocupación actual</t>
  </si>
  <si>
    <t>¿Estás trabajando actualmente?</t>
  </si>
  <si>
    <t>Tipo de empleo (por ejemplo, tiempo completo, medio tiempo, autónomo, desempleado, etc.)</t>
  </si>
  <si>
    <t>Si trabaja Independiente o Empleado</t>
  </si>
  <si>
    <t>Sector en el que trabajas (si corresponde)</t>
  </si>
  <si>
    <t>¿Cuál es tu ingreso mensual aproximado?</t>
  </si>
  <si>
    <t>¿Cuántas personas dependen económicamente de ti?</t>
  </si>
  <si>
    <t>Barrio  de Residencia</t>
  </si>
  <si>
    <t>ciudad de residencia</t>
  </si>
  <si>
    <t>Tipo de vivienda (propia, alquilada, compartida, etc.)</t>
  </si>
  <si>
    <t>¿Tienes acceso a internet en tu hogar?</t>
  </si>
  <si>
    <t>Frecuencia de uso de internet (diario, semanal, ocasional, nunca)</t>
  </si>
  <si>
    <t>¿Tienes alguna discapacidad o condición médica relevante?</t>
  </si>
  <si>
    <t>¿Cuántas horas dedicas al trabajo semanalmente?</t>
  </si>
  <si>
    <t>Realiza  actividad Física periódica</t>
  </si>
  <si>
    <t>hora  de  la levantada diaria</t>
  </si>
  <si>
    <t xml:space="preserve">cual  es  el jovi  más realizado </t>
  </si>
  <si>
    <t>¿Tienes algún tipo de seguro médico?</t>
  </si>
  <si>
    <t>¿Sueles asistir a chequeos médicos preventivos?</t>
  </si>
  <si>
    <t xml:space="preserve">Cual es la  su altura </t>
  </si>
  <si>
    <t xml:space="preserve">cual  es su  peso </t>
  </si>
  <si>
    <t xml:space="preserve">cuántos  amigos tiene
</t>
  </si>
  <si>
    <t>¿Tienes acceso a servicios de salud pública o privada?</t>
  </si>
  <si>
    <t>¿Cuál es tu principal medio de transporte?</t>
  </si>
  <si>
    <t>¿Cuánto tiempo tardas en desplazarte al trabajo o escuela?</t>
  </si>
  <si>
    <t>¿Eres dueño de algún vehículo?</t>
  </si>
  <si>
    <t>Tienes  cuenta  en Nequi</t>
  </si>
  <si>
    <t>Tienes Cuenta  de Daviplata</t>
  </si>
  <si>
    <t>¿Tienes alguna cuenta bancaria?</t>
  </si>
  <si>
    <t>¿Realizas compras en línea con frecuencia?</t>
  </si>
  <si>
    <t>¿Estás satisfecho con tu calidad de vida actual?</t>
  </si>
  <si>
    <t xml:space="preserve">Esta  satisfecho  con el  empleo  actual </t>
  </si>
  <si>
    <t xml:space="preserve">Cuanto tiempo tarda  de a casa a la oficina </t>
  </si>
  <si>
    <t>Columna 48</t>
  </si>
  <si>
    <t xml:space="preserve">Marly Ximena Blanco Vera </t>
  </si>
  <si>
    <t>11/01/1990</t>
  </si>
  <si>
    <t>Femenino</t>
  </si>
  <si>
    <t>Casada</t>
  </si>
  <si>
    <t>No</t>
  </si>
  <si>
    <t>Si</t>
  </si>
  <si>
    <t>Maestria</t>
  </si>
  <si>
    <t>Ingeniera metalurgica</t>
  </si>
  <si>
    <t>Desempleada</t>
  </si>
  <si>
    <t xml:space="preserve">Barro Blanco </t>
  </si>
  <si>
    <t xml:space="preserve">Piedecuesta </t>
  </si>
  <si>
    <t>Propia</t>
  </si>
  <si>
    <t>Diario</t>
  </si>
  <si>
    <t>Leer</t>
  </si>
  <si>
    <t>Sí</t>
  </si>
  <si>
    <t>168 cm</t>
  </si>
  <si>
    <t>65 kg</t>
  </si>
  <si>
    <t>Publica y privada</t>
  </si>
  <si>
    <t>Bus</t>
  </si>
  <si>
    <t>1 hora</t>
  </si>
  <si>
    <t>Opción 1</t>
  </si>
  <si>
    <t>santiago gonzalez</t>
  </si>
  <si>
    <t>11/12/2001</t>
  </si>
  <si>
    <t>masculino</t>
  </si>
  <si>
    <t>soltero</t>
  </si>
  <si>
    <t>no</t>
  </si>
  <si>
    <t>si</t>
  </si>
  <si>
    <t>pregrado</t>
  </si>
  <si>
    <t>estudiante</t>
  </si>
  <si>
    <t>autonomo</t>
  </si>
  <si>
    <t>independiente</t>
  </si>
  <si>
    <t>ventas</t>
  </si>
  <si>
    <t>san aolonso</t>
  </si>
  <si>
    <t>bucaramanga</t>
  </si>
  <si>
    <t>alquilada</t>
  </si>
  <si>
    <t>diario</t>
  </si>
  <si>
    <t>running</t>
  </si>
  <si>
    <t>1.70</t>
  </si>
  <si>
    <t>privada</t>
  </si>
  <si>
    <t>moto</t>
  </si>
  <si>
    <t>5 minutos</t>
  </si>
  <si>
    <t>Andres Felipe Garcia Mantilla</t>
  </si>
  <si>
    <t>24/04/1998</t>
  </si>
  <si>
    <t>Masculino</t>
  </si>
  <si>
    <t>Soltero</t>
  </si>
  <si>
    <t>profesional</t>
  </si>
  <si>
    <t>ingeniero mecanico</t>
  </si>
  <si>
    <t>desempleado</t>
  </si>
  <si>
    <t>Fontana</t>
  </si>
  <si>
    <t>Bucaramanga</t>
  </si>
  <si>
    <t>leer y ver peliculas y tomar fotos</t>
  </si>
  <si>
    <t>176cm</t>
  </si>
  <si>
    <t>carro</t>
  </si>
  <si>
    <t>25 minutos</t>
  </si>
  <si>
    <t>Tal vez</t>
  </si>
  <si>
    <t>no tengo :(</t>
  </si>
  <si>
    <t>Diego Andrés Peralta Reyes</t>
  </si>
  <si>
    <t>07/08/1999</t>
  </si>
  <si>
    <t>Profesional</t>
  </si>
  <si>
    <t>Coordinador</t>
  </si>
  <si>
    <t>tiempo completo</t>
  </si>
  <si>
    <t>Empleado</t>
  </si>
  <si>
    <t>Público</t>
  </si>
  <si>
    <t>San Alonso</t>
  </si>
  <si>
    <t>música</t>
  </si>
  <si>
    <t>1.73</t>
  </si>
  <si>
    <t>pública</t>
  </si>
  <si>
    <t>10 minutos</t>
  </si>
  <si>
    <t>Jennifer Andrea Larrotta Garnica</t>
  </si>
  <si>
    <t>04/05/1994</t>
  </si>
  <si>
    <t>Soltera</t>
  </si>
  <si>
    <t>Contador Público</t>
  </si>
  <si>
    <t>Tiempo Completo</t>
  </si>
  <si>
    <t>Servicios</t>
  </si>
  <si>
    <t>Ciudad tierrabuena</t>
  </si>
  <si>
    <t>Piedecuesta</t>
  </si>
  <si>
    <t>Lectura</t>
  </si>
  <si>
    <t>1.58</t>
  </si>
  <si>
    <t>Privada</t>
  </si>
  <si>
    <t>1.5 Hrs</t>
  </si>
  <si>
    <t>Trabajo remoto</t>
  </si>
  <si>
    <t>Sandra Carolina Morantes Porras</t>
  </si>
  <si>
    <t>01/08/1988</t>
  </si>
  <si>
    <t>ingeniera de mercados</t>
  </si>
  <si>
    <t>medio tiempo</t>
  </si>
  <si>
    <t>empleado</t>
  </si>
  <si>
    <t>servicios</t>
  </si>
  <si>
    <t>corviandi 1</t>
  </si>
  <si>
    <t>giron</t>
  </si>
  <si>
    <t>semanal</t>
  </si>
  <si>
    <t>hemofilia</t>
  </si>
  <si>
    <t>leer</t>
  </si>
  <si>
    <t>1.63</t>
  </si>
  <si>
    <t>automovil</t>
  </si>
  <si>
    <t>JESUS ROMAN</t>
  </si>
  <si>
    <t>27/03/1990</t>
  </si>
  <si>
    <t>CASADO</t>
  </si>
  <si>
    <t>NO</t>
  </si>
  <si>
    <t>SI</t>
  </si>
  <si>
    <t>PROFESIONAL</t>
  </si>
  <si>
    <t>DISEÑADOR ESTRUCTURAL</t>
  </si>
  <si>
    <t>MEDIO TIEMPO</t>
  </si>
  <si>
    <t>EMPLEADO</t>
  </si>
  <si>
    <t>CONSTRUCCION</t>
  </si>
  <si>
    <t>COMUNEROS</t>
  </si>
  <si>
    <t>PIEDECUESTA</t>
  </si>
  <si>
    <t>PROPIA</t>
  </si>
  <si>
    <t>DIARIO</t>
  </si>
  <si>
    <t>VER SERIES</t>
  </si>
  <si>
    <t>PUBLICO</t>
  </si>
  <si>
    <t>vehiculo propio</t>
  </si>
  <si>
    <t>Diana Catalina Blanco Moreno</t>
  </si>
  <si>
    <t>07/05/1989</t>
  </si>
  <si>
    <t xml:space="preserve">Femenino </t>
  </si>
  <si>
    <t xml:space="preserve">Especialización </t>
  </si>
  <si>
    <t xml:space="preserve">Ingeniera civil </t>
  </si>
  <si>
    <t>N/A</t>
  </si>
  <si>
    <t>Consultoría vial</t>
  </si>
  <si>
    <t>Paseo del puente</t>
  </si>
  <si>
    <t>Ir a cine</t>
  </si>
  <si>
    <t>156 cm</t>
  </si>
  <si>
    <t>53 kg</t>
  </si>
  <si>
    <t xml:space="preserve">Público </t>
  </si>
  <si>
    <t xml:space="preserve">Vehículo propio </t>
  </si>
  <si>
    <t xml:space="preserve">40 minutos </t>
  </si>
  <si>
    <t>gregorio delgado niño</t>
  </si>
  <si>
    <t>02/12/1975</t>
  </si>
  <si>
    <t>Universitario</t>
  </si>
  <si>
    <t>Ingeniero Civil</t>
  </si>
  <si>
    <t>Autonomo</t>
  </si>
  <si>
    <t>Independiente</t>
  </si>
  <si>
    <t>Construcción</t>
  </si>
  <si>
    <t>Bolarqui</t>
  </si>
  <si>
    <t>Familiar</t>
  </si>
  <si>
    <t>Oir MUsica</t>
  </si>
  <si>
    <t>1.74</t>
  </si>
  <si>
    <t>90kg</t>
  </si>
  <si>
    <t>30 minutos</t>
  </si>
  <si>
    <t>30 min</t>
  </si>
  <si>
    <t>cesar luis patiño rodriguez</t>
  </si>
  <si>
    <t>27/02/2002</t>
  </si>
  <si>
    <t>economista</t>
  </si>
  <si>
    <t>autónomp</t>
  </si>
  <si>
    <t>educativo</t>
  </si>
  <si>
    <t>provenza</t>
  </si>
  <si>
    <t>gimnasio</t>
  </si>
  <si>
    <t>1.75</t>
  </si>
  <si>
    <t>motocicleta</t>
  </si>
  <si>
    <t>Michel Yesid Herrera Rodriguez</t>
  </si>
  <si>
    <t>19/08/1995</t>
  </si>
  <si>
    <t>ingeniero mecatronico</t>
  </si>
  <si>
    <t>industrial</t>
  </si>
  <si>
    <t>ninguna</t>
  </si>
  <si>
    <t>san francisco</t>
  </si>
  <si>
    <t>trotar</t>
  </si>
  <si>
    <t>Moto</t>
  </si>
  <si>
    <t>Juan Ramón López Suárez</t>
  </si>
  <si>
    <t>20/12/1999</t>
  </si>
  <si>
    <t>Técnico</t>
  </si>
  <si>
    <t>Representante de Servicio al Cliente</t>
  </si>
  <si>
    <t>Tiempo completo</t>
  </si>
  <si>
    <t>Ventas</t>
  </si>
  <si>
    <t>4,000,000</t>
  </si>
  <si>
    <t>Ninguna</t>
  </si>
  <si>
    <t>Girardot</t>
  </si>
  <si>
    <t>Día por medio</t>
  </si>
  <si>
    <t>Ver películas</t>
  </si>
  <si>
    <t>1.77</t>
  </si>
  <si>
    <t>Pública</t>
  </si>
  <si>
    <t>Uber</t>
  </si>
  <si>
    <t>15 minutos</t>
  </si>
  <si>
    <t>Trabajo desde casa</t>
  </si>
  <si>
    <t>BABY ALEXANDRA GIL PARRA</t>
  </si>
  <si>
    <t>12/12/1998</t>
  </si>
  <si>
    <t>FEMENINO</t>
  </si>
  <si>
    <t>SOLTERA</t>
  </si>
  <si>
    <t>PREGRADO</t>
  </si>
  <si>
    <t>INGENIERIA INDUSTRIAL</t>
  </si>
  <si>
    <t>TIEMPO COMPLETO</t>
  </si>
  <si>
    <t>AVICOLA</t>
  </si>
  <si>
    <t>GUANATA</t>
  </si>
  <si>
    <t>FLORIDABLANCA</t>
  </si>
  <si>
    <t>ALQUILADA</t>
  </si>
  <si>
    <t>ALGUNAS VECES</t>
  </si>
  <si>
    <t>NINGUNO</t>
  </si>
  <si>
    <t>PUBLICA</t>
  </si>
  <si>
    <t>BUS</t>
  </si>
  <si>
    <t>1 HORA</t>
  </si>
  <si>
    <t xml:space="preserve">SI </t>
  </si>
  <si>
    <t>OMAR JOSUE RODRIGUEZ LOZANO</t>
  </si>
  <si>
    <t>08/02/1998</t>
  </si>
  <si>
    <t>Ingeniero Electromecanico</t>
  </si>
  <si>
    <t>Textil</t>
  </si>
  <si>
    <t>Provenza</t>
  </si>
  <si>
    <t>Alquilada</t>
  </si>
  <si>
    <t>Escuchar musica</t>
  </si>
  <si>
    <t>Fernando Rodriguez</t>
  </si>
  <si>
    <t>20/12/1982</t>
  </si>
  <si>
    <t>muchos</t>
  </si>
  <si>
    <t>tambien muchos</t>
  </si>
  <si>
    <t>Tecnico Laboral</t>
  </si>
  <si>
    <t>Tecnico Sistemas</t>
  </si>
  <si>
    <t>Publico</t>
  </si>
  <si>
    <t>000000000000</t>
  </si>
  <si>
    <t>Rio Frio</t>
  </si>
  <si>
    <t>Floridablanca</t>
  </si>
  <si>
    <t>propia</t>
  </si>
  <si>
    <t>senderismo</t>
  </si>
  <si>
    <t>publica</t>
  </si>
  <si>
    <t>tal vez</t>
  </si>
  <si>
    <t>Juan David Gomez Gutierrez</t>
  </si>
  <si>
    <t>23/06/1997</t>
  </si>
  <si>
    <t>Administrador de Empresas</t>
  </si>
  <si>
    <t>Alquiler de oficinas</t>
  </si>
  <si>
    <t>Cracovia</t>
  </si>
  <si>
    <t>Jugar futbol</t>
  </si>
  <si>
    <t>Patineta electrica</t>
  </si>
  <si>
    <t>Oscar Daniel Serrano Delgado</t>
  </si>
  <si>
    <t>30/04/1976</t>
  </si>
  <si>
    <t>Casado</t>
  </si>
  <si>
    <t>Ingeniero de sistemas</t>
  </si>
  <si>
    <t>Desempleado</t>
  </si>
  <si>
    <t>Villabel</t>
  </si>
  <si>
    <t>Caminar</t>
  </si>
  <si>
    <t>Vehículo</t>
  </si>
  <si>
    <t>Carlos Ernesto Bedoya Carvajal</t>
  </si>
  <si>
    <t>08/04/1996</t>
  </si>
  <si>
    <t>Unión libre</t>
  </si>
  <si>
    <t>Diseñador</t>
  </si>
  <si>
    <t>Completo</t>
  </si>
  <si>
    <t>Marketing digital</t>
  </si>
  <si>
    <t>2'200.000</t>
  </si>
  <si>
    <t>Bolivar</t>
  </si>
  <si>
    <t>1.79 cm</t>
  </si>
  <si>
    <t>10 min</t>
  </si>
  <si>
    <t xml:space="preserve">Briggith Alexa Carvajal Ramirez </t>
  </si>
  <si>
    <t>28/04/1993</t>
  </si>
  <si>
    <t xml:space="preserve">Soltera </t>
  </si>
  <si>
    <t xml:space="preserve">Profesional </t>
  </si>
  <si>
    <t xml:space="preserve">Contador </t>
  </si>
  <si>
    <t xml:space="preserve">Tiempo completo </t>
  </si>
  <si>
    <t xml:space="preserve">Empleado </t>
  </si>
  <si>
    <t>Comercial</t>
  </si>
  <si>
    <t>Niza</t>
  </si>
  <si>
    <t xml:space="preserve">Floridablanca </t>
  </si>
  <si>
    <t xml:space="preserve">Alquiler </t>
  </si>
  <si>
    <t xml:space="preserve">Privada </t>
  </si>
  <si>
    <t xml:space="preserve">Moto </t>
  </si>
  <si>
    <t>20 min</t>
  </si>
  <si>
    <t>Liliana Marithza Moreno</t>
  </si>
  <si>
    <t>28/03/1985</t>
  </si>
  <si>
    <t>femenino</t>
  </si>
  <si>
    <t>Pregrado</t>
  </si>
  <si>
    <t>Profesional de Calidad</t>
  </si>
  <si>
    <t>Medio Tiempo</t>
  </si>
  <si>
    <t>Hidrocarburo</t>
  </si>
  <si>
    <t>Bolivar Centro</t>
  </si>
  <si>
    <t>Propía</t>
  </si>
  <si>
    <t>Miope</t>
  </si>
  <si>
    <t>Ver peliculas</t>
  </si>
  <si>
    <t>Privado</t>
  </si>
  <si>
    <t xml:space="preserve">María Fernanda Sánchez Salas </t>
  </si>
  <si>
    <t>07/06/2002</t>
  </si>
  <si>
    <t xml:space="preserve">Economista </t>
  </si>
  <si>
    <t xml:space="preserve">Campo Hermoso </t>
  </si>
  <si>
    <t xml:space="preserve">Bucaramanga </t>
  </si>
  <si>
    <t xml:space="preserve">Alquilada </t>
  </si>
  <si>
    <t xml:space="preserve">Diario </t>
  </si>
  <si>
    <t xml:space="preserve">Ver series </t>
  </si>
  <si>
    <t xml:space="preserve">Pública </t>
  </si>
  <si>
    <t xml:space="preserve">Transporte público </t>
  </si>
  <si>
    <t xml:space="preserve">45 minutos </t>
  </si>
  <si>
    <t xml:space="preserve">Sí </t>
  </si>
  <si>
    <t>Nestor David Plata Galindo</t>
  </si>
  <si>
    <t>01/11/1999</t>
  </si>
  <si>
    <t>Ingeniero Servicios</t>
  </si>
  <si>
    <t>Industrial</t>
  </si>
  <si>
    <t>2'000.000</t>
  </si>
  <si>
    <t>Campo hermoso</t>
  </si>
  <si>
    <t>Pintar</t>
  </si>
  <si>
    <t>Publica</t>
  </si>
  <si>
    <t>30minutos</t>
  </si>
  <si>
    <t>Yes</t>
  </si>
  <si>
    <t>MARLY BLANCO</t>
  </si>
  <si>
    <t>MAGISTER</t>
  </si>
  <si>
    <t>NINGUNA</t>
  </si>
  <si>
    <t>DESEMPLEADO</t>
  </si>
  <si>
    <t>LEER</t>
  </si>
  <si>
    <t>VEHICULO PROPIO</t>
  </si>
  <si>
    <t>50 MINUTOS</t>
  </si>
  <si>
    <t>Carolina Martinez Saurez</t>
  </si>
  <si>
    <t>22/09/1994</t>
  </si>
  <si>
    <t>Asistente de recaudos y legalizaciones</t>
  </si>
  <si>
    <t>Salud</t>
  </si>
  <si>
    <t>San Diego</t>
  </si>
  <si>
    <t>Compartida</t>
  </si>
  <si>
    <t>Cine</t>
  </si>
  <si>
    <t>1.54</t>
  </si>
  <si>
    <t>Salud pública</t>
  </si>
  <si>
    <t>Transporte publico</t>
  </si>
  <si>
    <t>1 Hora</t>
  </si>
  <si>
    <t xml:space="preserve">Rafael Enrique Mejía Gómez </t>
  </si>
  <si>
    <t>No se</t>
  </si>
  <si>
    <t xml:space="preserve">No se </t>
  </si>
  <si>
    <t>Bachillerato</t>
  </si>
  <si>
    <t>Estudiante , empleado</t>
  </si>
  <si>
    <t xml:space="preserve">Call center </t>
  </si>
  <si>
    <t>Terrazas</t>
  </si>
  <si>
    <t>Alquiler</t>
  </si>
  <si>
    <t>Gimnasia</t>
  </si>
  <si>
    <t>73kg</t>
  </si>
  <si>
    <t>Bicicleta</t>
  </si>
  <si>
    <t>10minutos</t>
  </si>
  <si>
    <t>Columna1</t>
  </si>
  <si>
    <t>Columna2</t>
  </si>
  <si>
    <t>MARLY XIMENA</t>
  </si>
  <si>
    <t>SANTIAGO</t>
  </si>
  <si>
    <t>ANDRES FELIPE</t>
  </si>
  <si>
    <t>DIEGO ANDRÉS</t>
  </si>
  <si>
    <t>JENNIFER ANDREA</t>
  </si>
  <si>
    <t>SANDRA CAROLINA</t>
  </si>
  <si>
    <t>JESUS</t>
  </si>
  <si>
    <t>DIANA CATALINA</t>
  </si>
  <si>
    <t>GREGORIO DELGADO</t>
  </si>
  <si>
    <t>CESAR LUIS</t>
  </si>
  <si>
    <t>MICHEL YESID</t>
  </si>
  <si>
    <t>JUAN RAMÓN</t>
  </si>
  <si>
    <t>BABY ALEXANDRA</t>
  </si>
  <si>
    <t>OMAR JOSUE</t>
  </si>
  <si>
    <t>FERNANDO</t>
  </si>
  <si>
    <t>JUAN DAVID</t>
  </si>
  <si>
    <t>OSCAR DANIEL</t>
  </si>
  <si>
    <t>CARLOS ERNESTO</t>
  </si>
  <si>
    <t>BRIGGITH ALEXA</t>
  </si>
  <si>
    <t>LILIANA MARITHZA</t>
  </si>
  <si>
    <t>MARÍA FERNANDA</t>
  </si>
  <si>
    <t>NESTOR DAVID</t>
  </si>
  <si>
    <t>MARLY</t>
  </si>
  <si>
    <t>CAROLINA MARTINEZ</t>
  </si>
  <si>
    <t>RAFAEL ENRIQUE</t>
  </si>
  <si>
    <t xml:space="preserve">BLANCO VERA </t>
  </si>
  <si>
    <t>GONZALEZ</t>
  </si>
  <si>
    <t>GARCIA MANTILLA</t>
  </si>
  <si>
    <t>PERALTA REYES</t>
  </si>
  <si>
    <t>LARROTTA GARNICA</t>
  </si>
  <si>
    <t>MORANTES PORRAS</t>
  </si>
  <si>
    <t>ROMAN</t>
  </si>
  <si>
    <t>BLANCO MORENO</t>
  </si>
  <si>
    <t>NIÑO</t>
  </si>
  <si>
    <t>PATIÑO RODRIGUEZ</t>
  </si>
  <si>
    <t>HERRERA RODRIGUEZ</t>
  </si>
  <si>
    <t>LÓPEZ SUÁREZ</t>
  </si>
  <si>
    <t>GIL PARRA</t>
  </si>
  <si>
    <t>RODRIGUEZ LOZANO</t>
  </si>
  <si>
    <t>RODRIGUEZ</t>
  </si>
  <si>
    <t>GOMEZ GUTIERREZ</t>
  </si>
  <si>
    <t>SERRANO DELGADO</t>
  </si>
  <si>
    <t>BEDOYA CARVAJAL</t>
  </si>
  <si>
    <t xml:space="preserve">CARVAJAL RAMIREZ </t>
  </si>
  <si>
    <t>MORENO</t>
  </si>
  <si>
    <t xml:space="preserve">SÁNCHEZ SALAS </t>
  </si>
  <si>
    <t>PLATA GALINDO</t>
  </si>
  <si>
    <t>BLANCO</t>
  </si>
  <si>
    <t>SAUREZ</t>
  </si>
  <si>
    <t xml:space="preserve">MEJÍA GÓMEZ </t>
  </si>
  <si>
    <t>MASCULINO</t>
  </si>
  <si>
    <t xml:space="preserve">FEMENINO </t>
  </si>
  <si>
    <t>CASADA</t>
  </si>
  <si>
    <t>SOLTERO</t>
  </si>
  <si>
    <t>UNIÓN LIBRE</t>
  </si>
  <si>
    <t xml:space="preserve">SOLTERA </t>
  </si>
  <si>
    <t>ESTUDIANTE</t>
  </si>
  <si>
    <t>AUTONOMO</t>
  </si>
  <si>
    <t>INDEPENDIENTE</t>
  </si>
  <si>
    <t>INGENIERO MECANICO</t>
  </si>
  <si>
    <t>COORDINADOR</t>
  </si>
  <si>
    <t>CONTADOR PÚBLICO</t>
  </si>
  <si>
    <t>INGENIERA DE MERCADOS</t>
  </si>
  <si>
    <t xml:space="preserve">ESPECIALIZACIÓN </t>
  </si>
  <si>
    <t xml:space="preserve">INGENIERA CIVIL </t>
  </si>
  <si>
    <t>INGENIERO CIVIL</t>
  </si>
  <si>
    <t>ECONOMISTA</t>
  </si>
  <si>
    <t>AUTÓNOMP</t>
  </si>
  <si>
    <t>INGENIERO MECATRONICO</t>
  </si>
  <si>
    <t>TÉCNICO</t>
  </si>
  <si>
    <t>REPRESENTANTE DE SERVICIO AL CLIENTE</t>
  </si>
  <si>
    <t>INGENIERO ELECTROMECANICO</t>
  </si>
  <si>
    <t>TECNICO LABORAL</t>
  </si>
  <si>
    <t>TECNICO SISTEMAS</t>
  </si>
  <si>
    <t>ADMINISTRADOR DE EMPRESAS</t>
  </si>
  <si>
    <t>INGENIERO DE SISTEMAS</t>
  </si>
  <si>
    <t>DISEÑADOR</t>
  </si>
  <si>
    <t xml:space="preserve">PROFESIONAL </t>
  </si>
  <si>
    <t xml:space="preserve">CONTADOR </t>
  </si>
  <si>
    <t xml:space="preserve">TIEMPO COMPLETO </t>
  </si>
  <si>
    <t xml:space="preserve">EMPLEADO </t>
  </si>
  <si>
    <t>PROFESIONAL DE CALIDAD</t>
  </si>
  <si>
    <t xml:space="preserve">ECONOMISTA </t>
  </si>
  <si>
    <t>INGENIERO SERVICIOS</t>
  </si>
  <si>
    <t>ASISTENTE DE RECAUDOS Y LEGALIZACIONES</t>
  </si>
  <si>
    <t>BACHILLERATO</t>
  </si>
  <si>
    <t>ESTUDIANTE , EMPLEADO</t>
  </si>
  <si>
    <t>MAESTRIA</t>
  </si>
  <si>
    <t>INGENIERA METALURGICA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</si>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</sst>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&quot;$&quot;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164" fontId="1" fillId="0" borderId="14" xfId="0" applyNumberFormat="1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164" fontId="1" fillId="0" borderId="16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14" fontId="0" fillId="0" borderId="0" xfId="0" applyNumberFormat="1"/>
    <xf numFmtId="14" fontId="1" fillId="0" borderId="11" xfId="0" applyNumberFormat="1" applyFont="1" applyBorder="1" applyAlignment="1">
      <alignment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165" fontId="1" fillId="0" borderId="5" xfId="0" quotePrefix="1" applyNumberFormat="1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6"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X26">
  <tableColumns count="50">
    <tableColumn id="1" xr3:uid="{00000000-0010-0000-0000-000001000000}" name="Marca temporal"/>
    <tableColumn id="54" xr3:uid="{12E88732-32E4-4BE3-9AFC-A7A056535B8D}" name="Columna1" dataDxfId="2"/>
    <tableColumn id="55" xr3:uid="{A97AB101-60DE-434E-9AF2-0DBCE20C1B2D}" name="Columna2" dataDxfId="1"/>
    <tableColumn id="3" xr3:uid="{00000000-0010-0000-0000-000003000000}" name="Fecha de nacimiento ( dd/mm/aaaa)"/>
    <tableColumn id="4" xr3:uid="{00000000-0010-0000-0000-000004000000}" name="Edad"/>
    <tableColumn id="5" xr3:uid="{00000000-0010-0000-0000-000005000000}" name="Género ( Masculino / Femenino)"/>
    <tableColumn id="6" xr3:uid="{00000000-0010-0000-0000-000006000000}" name="Estado civil"/>
    <tableColumn id="7" xr3:uid="{00000000-0010-0000-0000-000007000000}" name="¿Tienes hijos?"/>
    <tableColumn id="8" xr3:uid="{00000000-0010-0000-0000-000008000000}" name="Número de hijos (si aplica)"/>
    <tableColumn id="9" xr3:uid="{00000000-0010-0000-0000-000009000000}" name="Vive  con los padres ( si/no)"/>
    <tableColumn id="10" xr3:uid="{00000000-0010-0000-0000-00000A000000}" name="Vive solo"/>
    <tableColumn id="11" xr3:uid="{00000000-0010-0000-0000-00000B000000}" name="Cuantos  primos tiene "/>
    <tableColumn id="12" xr3:uid="{00000000-0010-0000-0000-00000C000000}" name="Cuantos Tios Tiene "/>
    <tableColumn id="13" xr3:uid="{00000000-0010-0000-0000-00000D000000}" name="Cuantas  mascotas tiene "/>
    <tableColumn id="14" xr3:uid="{00000000-0010-0000-0000-00000E000000}" name="Tiene vehículo  propio"/>
    <tableColumn id="15" xr3:uid="{00000000-0010-0000-0000-00000F000000}" name="Nivel educativo alcanzado"/>
    <tableColumn id="16" xr3:uid="{00000000-0010-0000-0000-000010000000}" name="Profesión u ocupación actual"/>
    <tableColumn id="17" xr3:uid="{00000000-0010-0000-0000-000011000000}" name="¿Estás trabajando actualmente?"/>
    <tableColumn id="18" xr3:uid="{00000000-0010-0000-0000-000012000000}" name="Tipo de empleo (por ejemplo, tiempo completo, medio tiempo, autónomo, desempleado, etc.)"/>
    <tableColumn id="19" xr3:uid="{00000000-0010-0000-0000-000013000000}" name="Si trabaja Independiente o Empleado"/>
    <tableColumn id="20" xr3:uid="{00000000-0010-0000-0000-000014000000}" name="Sector en el que trabajas (si corresponde)"/>
    <tableColumn id="21" xr3:uid="{00000000-0010-0000-0000-000015000000}" name="¿Cuál es tu ingreso mensual aproximado?" dataDxfId="0"/>
    <tableColumn id="22" xr3:uid="{00000000-0010-0000-0000-000016000000}" name="¿Cuántas personas dependen económicamente de ti?"/>
    <tableColumn id="23" xr3:uid="{00000000-0010-0000-0000-000017000000}" name="Barrio  de Residencia"/>
    <tableColumn id="24" xr3:uid="{00000000-0010-0000-0000-000018000000}" name="ciudad de residencia"/>
    <tableColumn id="25" xr3:uid="{00000000-0010-0000-0000-000019000000}" name="Tipo de vivienda (propia, alquilada, compartida, etc.)"/>
    <tableColumn id="26" xr3:uid="{00000000-0010-0000-0000-00001A000000}" name="¿Tienes acceso a internet en tu hogar?"/>
    <tableColumn id="27" xr3:uid="{00000000-0010-0000-0000-00001B000000}" name="Frecuencia de uso de internet (diario, semanal, ocasional, nunca)"/>
    <tableColumn id="28" xr3:uid="{00000000-0010-0000-0000-00001C000000}" name="¿Tienes alguna discapacidad o condición médica relevante?"/>
    <tableColumn id="29" xr3:uid="{00000000-0010-0000-0000-00001D000000}" name="¿Cuántas horas dedicas al trabajo semanalmente?"/>
    <tableColumn id="30" xr3:uid="{00000000-0010-0000-0000-00001E000000}" name="Realiza  actividad Física periódica"/>
    <tableColumn id="31" xr3:uid="{00000000-0010-0000-0000-00001F000000}" name="hora  de  la levantada diaria"/>
    <tableColumn id="32" xr3:uid="{00000000-0010-0000-0000-000020000000}" name="cual  es  el jovi  más realizado "/>
    <tableColumn id="33" xr3:uid="{00000000-0010-0000-0000-000021000000}" name="¿Tienes algún tipo de seguro médico?"/>
    <tableColumn id="34" xr3:uid="{00000000-0010-0000-0000-000022000000}" name="¿Sueles asistir a chequeos médicos preventivos?"/>
    <tableColumn id="35" xr3:uid="{00000000-0010-0000-0000-000023000000}" name="Cual es la  su altura "/>
    <tableColumn id="36" xr3:uid="{00000000-0010-0000-0000-000024000000}" name="cual  es su  peso "/>
    <tableColumn id="37" xr3:uid="{00000000-0010-0000-0000-000025000000}" name="cuántos  amigos tiene_x000a_"/>
    <tableColumn id="38" xr3:uid="{00000000-0010-0000-0000-000026000000}" name="¿Tienes acceso a servicios de salud pública o privada?"/>
    <tableColumn id="39" xr3:uid="{00000000-0010-0000-0000-000027000000}" name="¿Cuál es tu principal medio de transporte?"/>
    <tableColumn id="40" xr3:uid="{00000000-0010-0000-0000-000028000000}" name="¿Cuánto tiempo tardas en desplazarte al trabajo o escuela?"/>
    <tableColumn id="41" xr3:uid="{00000000-0010-0000-0000-000029000000}" name="¿Eres dueño de algún vehículo?"/>
    <tableColumn id="42" xr3:uid="{00000000-0010-0000-0000-00002A000000}" name="Tienes  cuenta  en Nequi"/>
    <tableColumn id="43" xr3:uid="{00000000-0010-0000-0000-00002B000000}" name="Tienes Cuenta  de Daviplata"/>
    <tableColumn id="44" xr3:uid="{00000000-0010-0000-0000-00002C000000}" name="¿Tienes alguna cuenta bancaria?"/>
    <tableColumn id="45" xr3:uid="{00000000-0010-0000-0000-00002D000000}" name="¿Realizas compras en línea con frecuencia?"/>
    <tableColumn id="46" xr3:uid="{00000000-0010-0000-0000-00002E000000}" name="¿Estás satisfecho con tu calidad de vida actual?"/>
    <tableColumn id="47" xr3:uid="{00000000-0010-0000-0000-00002F000000}" name="Esta  satisfecho  con el  empleo  actual "/>
    <tableColumn id="48" xr3:uid="{00000000-0010-0000-0000-000030000000}" name="Cuanto tiempo tarda  de a casa a la oficina "/>
    <tableColumn id="49" xr3:uid="{00000000-0010-0000-0000-000031000000}" name="Columna 48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26"/>
  <sheetViews>
    <sheetView tabSelected="1" topLeftCell="S1" workbookViewId="0">
      <pane ySplit="1" topLeftCell="A9" activePane="bottomLeft" state="frozen"/>
      <selection pane="bottomLeft" activeCell="V25" sqref="V25"/>
    </sheetView>
  </sheetViews>
  <sheetFormatPr baseColWidth="10" defaultColWidth="12.5703125" defaultRowHeight="15.75" customHeight="1" x14ac:dyDescent="0.2"/>
  <cols>
    <col min="1" max="3" width="18.85546875" customWidth="1"/>
    <col min="4" max="4" width="31.85546875" customWidth="1"/>
    <col min="5" max="5" width="18.85546875" customWidth="1"/>
    <col min="6" max="6" width="28.5703125" customWidth="1"/>
    <col min="7" max="8" width="18.85546875" customWidth="1"/>
    <col min="9" max="9" width="24.7109375" customWidth="1"/>
    <col min="10" max="10" width="25.42578125" customWidth="1"/>
    <col min="11" max="11" width="18.85546875" customWidth="1"/>
    <col min="12" max="12" width="21.5703125" customWidth="1"/>
    <col min="13" max="13" width="19.7109375" customWidth="1"/>
    <col min="14" max="14" width="23.7109375" customWidth="1"/>
    <col min="15" max="15" width="21.28515625" customWidth="1"/>
    <col min="16" max="16" width="24.28515625" customWidth="1"/>
    <col min="17" max="17" width="26.42578125" customWidth="1"/>
    <col min="18" max="18" width="28.42578125" customWidth="1"/>
    <col min="19" max="19" width="37.5703125" customWidth="1"/>
    <col min="20" max="20" width="31.85546875" customWidth="1"/>
    <col min="21" max="21" width="35.42578125" customWidth="1"/>
    <col min="22" max="22" width="35.42578125" style="33" customWidth="1"/>
    <col min="23" max="23" width="37.5703125" customWidth="1"/>
    <col min="24" max="24" width="20.5703125" customWidth="1"/>
    <col min="25" max="25" width="20.28515625" customWidth="1"/>
    <col min="26" max="26" width="37.5703125" customWidth="1"/>
    <col min="27" max="27" width="33.140625" customWidth="1"/>
    <col min="28" max="30" width="37.5703125" customWidth="1"/>
    <col min="31" max="31" width="29.7109375" customWidth="1"/>
    <col min="32" max="32" width="25.140625" customWidth="1"/>
    <col min="33" max="33" width="27.28515625" customWidth="1"/>
    <col min="34" max="34" width="32.5703125" customWidth="1"/>
    <col min="35" max="35" width="37.5703125" customWidth="1"/>
    <col min="36" max="36" width="19.85546875" customWidth="1"/>
    <col min="37" max="37" width="18.85546875" customWidth="1"/>
    <col min="38" max="38" width="21.42578125" customWidth="1"/>
    <col min="39" max="39" width="37.5703125" customWidth="1"/>
    <col min="40" max="40" width="35.7109375" customWidth="1"/>
    <col min="41" max="41" width="37.5703125" customWidth="1"/>
    <col min="42" max="42" width="28" customWidth="1"/>
    <col min="43" max="43" width="23.140625" customWidth="1"/>
    <col min="44" max="44" width="25.42578125" customWidth="1"/>
    <col min="45" max="45" width="29" customWidth="1"/>
    <col min="46" max="46" width="36.85546875" customWidth="1"/>
    <col min="47" max="47" width="37.5703125" customWidth="1"/>
    <col min="48" max="48" width="34" customWidth="1"/>
    <col min="49" max="49" width="36.5703125" customWidth="1"/>
    <col min="50" max="56" width="18.85546875" customWidth="1"/>
  </cols>
  <sheetData>
    <row r="1" spans="1:50" x14ac:dyDescent="0.2">
      <c r="A1" s="1" t="s">
        <v>0</v>
      </c>
      <c r="B1" s="19" t="s">
        <v>361</v>
      </c>
      <c r="C1" s="19" t="s">
        <v>362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8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3" t="s">
        <v>47</v>
      </c>
    </row>
    <row r="2" spans="1:50" x14ac:dyDescent="0.2">
      <c r="A2" s="4">
        <v>45714.762597800931</v>
      </c>
      <c r="B2" s="20" t="s">
        <v>363</v>
      </c>
      <c r="C2" s="20" t="s">
        <v>388</v>
      </c>
      <c r="D2" s="6" t="s">
        <v>49</v>
      </c>
      <c r="E2" s="5">
        <v>35</v>
      </c>
      <c r="F2" s="26" t="s">
        <v>222</v>
      </c>
      <c r="G2" s="5" t="s">
        <v>415</v>
      </c>
      <c r="H2" s="5" t="s">
        <v>145</v>
      </c>
      <c r="I2" s="5" t="s">
        <v>164</v>
      </c>
      <c r="J2" s="5" t="s">
        <v>145</v>
      </c>
      <c r="K2" s="5" t="s">
        <v>53</v>
      </c>
      <c r="L2" s="5">
        <v>10</v>
      </c>
      <c r="M2" s="5">
        <v>8</v>
      </c>
      <c r="N2" s="5">
        <v>2</v>
      </c>
      <c r="O2" s="5" t="s">
        <v>53</v>
      </c>
      <c r="P2" s="5" t="s">
        <v>450</v>
      </c>
      <c r="Q2" s="5" t="s">
        <v>451</v>
      </c>
      <c r="R2" s="5" t="s">
        <v>145</v>
      </c>
      <c r="S2" s="5" t="s">
        <v>334</v>
      </c>
      <c r="T2" s="5" t="s">
        <v>452</v>
      </c>
      <c r="U2" s="5" t="s">
        <v>164</v>
      </c>
      <c r="V2" s="29">
        <v>0</v>
      </c>
      <c r="W2" s="5">
        <v>0</v>
      </c>
      <c r="X2" s="5" t="s">
        <v>57</v>
      </c>
      <c r="Y2" s="5" t="s">
        <v>58</v>
      </c>
      <c r="Z2" s="5" t="s">
        <v>59</v>
      </c>
      <c r="AA2" s="5" t="s">
        <v>53</v>
      </c>
      <c r="AB2" s="5" t="s">
        <v>60</v>
      </c>
      <c r="AC2" s="5" t="s">
        <v>52</v>
      </c>
      <c r="AD2" s="5">
        <v>0</v>
      </c>
      <c r="AE2" s="5" t="s">
        <v>52</v>
      </c>
      <c r="AF2" s="7">
        <v>0.25</v>
      </c>
      <c r="AG2" s="5" t="s">
        <v>61</v>
      </c>
      <c r="AH2" s="5" t="s">
        <v>62</v>
      </c>
      <c r="AI2" s="5" t="s">
        <v>62</v>
      </c>
      <c r="AJ2" s="5" t="s">
        <v>63</v>
      </c>
      <c r="AK2" s="5" t="s">
        <v>64</v>
      </c>
      <c r="AL2" s="5">
        <v>10</v>
      </c>
      <c r="AM2" s="5" t="s">
        <v>65</v>
      </c>
      <c r="AN2" s="5" t="s">
        <v>66</v>
      </c>
      <c r="AO2" s="5" t="s">
        <v>67</v>
      </c>
      <c r="AP2" s="5" t="s">
        <v>62</v>
      </c>
      <c r="AQ2" s="5" t="s">
        <v>62</v>
      </c>
      <c r="AR2" s="5" t="s">
        <v>52</v>
      </c>
      <c r="AS2" s="5" t="s">
        <v>68</v>
      </c>
      <c r="AT2" s="5" t="s">
        <v>62</v>
      </c>
      <c r="AU2" s="5" t="s">
        <v>62</v>
      </c>
      <c r="AV2" s="5" t="s">
        <v>52</v>
      </c>
      <c r="AW2" s="5" t="s">
        <v>67</v>
      </c>
      <c r="AX2" s="8"/>
    </row>
    <row r="3" spans="1:50" x14ac:dyDescent="0.2">
      <c r="A3" s="9">
        <v>45714.763932442133</v>
      </c>
      <c r="B3" s="21" t="s">
        <v>364</v>
      </c>
      <c r="C3" s="21" t="s">
        <v>389</v>
      </c>
      <c r="D3" s="11" t="s">
        <v>70</v>
      </c>
      <c r="E3" s="10">
        <v>23</v>
      </c>
      <c r="F3" t="s">
        <v>413</v>
      </c>
      <c r="G3" s="10" t="s">
        <v>416</v>
      </c>
      <c r="H3" s="10" t="s">
        <v>145</v>
      </c>
      <c r="I3" s="10" t="s">
        <v>164</v>
      </c>
      <c r="J3" s="10" t="s">
        <v>145</v>
      </c>
      <c r="K3" s="10" t="s">
        <v>73</v>
      </c>
      <c r="L3" s="10">
        <v>20</v>
      </c>
      <c r="M3" s="10">
        <v>7</v>
      </c>
      <c r="N3" s="10">
        <v>0</v>
      </c>
      <c r="O3" s="10" t="s">
        <v>74</v>
      </c>
      <c r="P3" s="10" t="s">
        <v>224</v>
      </c>
      <c r="Q3" s="10" t="s">
        <v>419</v>
      </c>
      <c r="R3" s="10" t="s">
        <v>146</v>
      </c>
      <c r="S3" s="10" t="s">
        <v>420</v>
      </c>
      <c r="T3" s="10" t="s">
        <v>421</v>
      </c>
      <c r="U3" s="10" t="s">
        <v>79</v>
      </c>
      <c r="V3" s="30">
        <v>2000000</v>
      </c>
      <c r="W3" s="10">
        <v>0</v>
      </c>
      <c r="X3" s="10" t="s">
        <v>80</v>
      </c>
      <c r="Y3" s="10" t="s">
        <v>81</v>
      </c>
      <c r="Z3" s="10" t="s">
        <v>82</v>
      </c>
      <c r="AA3" s="10" t="s">
        <v>74</v>
      </c>
      <c r="AB3" s="10" t="s">
        <v>83</v>
      </c>
      <c r="AC3" s="10" t="s">
        <v>73</v>
      </c>
      <c r="AD3" s="10">
        <v>25</v>
      </c>
      <c r="AE3" s="10" t="s">
        <v>74</v>
      </c>
      <c r="AF3" s="13">
        <v>0.25</v>
      </c>
      <c r="AG3" s="10" t="s">
        <v>84</v>
      </c>
      <c r="AH3" s="10" t="s">
        <v>62</v>
      </c>
      <c r="AI3" s="10" t="s">
        <v>52</v>
      </c>
      <c r="AJ3" s="10" t="s">
        <v>85</v>
      </c>
      <c r="AK3" s="10">
        <v>73</v>
      </c>
      <c r="AL3" s="10">
        <v>5</v>
      </c>
      <c r="AM3" s="10" t="s">
        <v>86</v>
      </c>
      <c r="AN3" s="10" t="s">
        <v>87</v>
      </c>
      <c r="AO3" s="10" t="s">
        <v>88</v>
      </c>
      <c r="AP3" s="10" t="s">
        <v>62</v>
      </c>
      <c r="AQ3" s="10" t="s">
        <v>62</v>
      </c>
      <c r="AR3" s="10" t="s">
        <v>62</v>
      </c>
      <c r="AS3" s="10" t="s">
        <v>68</v>
      </c>
      <c r="AT3" s="10" t="s">
        <v>52</v>
      </c>
      <c r="AU3" s="10" t="s">
        <v>62</v>
      </c>
      <c r="AV3" s="10" t="s">
        <v>74</v>
      </c>
      <c r="AW3" s="10">
        <v>0</v>
      </c>
      <c r="AX3" s="14" t="s">
        <v>68</v>
      </c>
    </row>
    <row r="4" spans="1:50" x14ac:dyDescent="0.2">
      <c r="A4" s="4">
        <v>45714.764750798611</v>
      </c>
      <c r="B4" s="20" t="s">
        <v>365</v>
      </c>
      <c r="C4" s="20" t="s">
        <v>390</v>
      </c>
      <c r="D4" s="6" t="s">
        <v>90</v>
      </c>
      <c r="E4" s="5">
        <v>26</v>
      </c>
      <c r="F4" t="s">
        <v>413</v>
      </c>
      <c r="G4" s="5" t="s">
        <v>416</v>
      </c>
      <c r="H4" s="5" t="s">
        <v>145</v>
      </c>
      <c r="I4" s="10" t="s">
        <v>164</v>
      </c>
      <c r="J4" s="5" t="s">
        <v>146</v>
      </c>
      <c r="K4" s="5" t="s">
        <v>73</v>
      </c>
      <c r="L4" s="5">
        <v>6</v>
      </c>
      <c r="M4" s="5">
        <v>3</v>
      </c>
      <c r="N4" s="5">
        <v>3</v>
      </c>
      <c r="O4" s="5" t="s">
        <v>74</v>
      </c>
      <c r="P4" s="5" t="s">
        <v>224</v>
      </c>
      <c r="Q4" s="5" t="s">
        <v>422</v>
      </c>
      <c r="R4" s="5" t="s">
        <v>145</v>
      </c>
      <c r="S4" s="5" t="s">
        <v>334</v>
      </c>
      <c r="T4" s="5" t="s">
        <v>164</v>
      </c>
      <c r="U4" s="5" t="s">
        <v>164</v>
      </c>
      <c r="V4" s="29">
        <v>0</v>
      </c>
      <c r="W4" s="5">
        <v>0</v>
      </c>
      <c r="X4" s="5" t="s">
        <v>96</v>
      </c>
      <c r="Y4" s="5" t="s">
        <v>97</v>
      </c>
      <c r="Z4" s="5" t="s">
        <v>59</v>
      </c>
      <c r="AA4" s="5" t="s">
        <v>53</v>
      </c>
      <c r="AB4" s="5" t="s">
        <v>60</v>
      </c>
      <c r="AC4" s="5" t="s">
        <v>73</v>
      </c>
      <c r="AD4" s="5"/>
      <c r="AE4" s="5" t="s">
        <v>74</v>
      </c>
      <c r="AF4" s="7">
        <v>0.25</v>
      </c>
      <c r="AG4" s="5" t="s">
        <v>98</v>
      </c>
      <c r="AH4" s="5" t="s">
        <v>62</v>
      </c>
      <c r="AI4" s="5" t="s">
        <v>62</v>
      </c>
      <c r="AJ4" s="5" t="s">
        <v>99</v>
      </c>
      <c r="AK4" s="5">
        <v>60</v>
      </c>
      <c r="AL4" s="5">
        <v>7</v>
      </c>
      <c r="AM4" s="5" t="s">
        <v>86</v>
      </c>
      <c r="AN4" s="5" t="s">
        <v>100</v>
      </c>
      <c r="AO4" s="5" t="s">
        <v>101</v>
      </c>
      <c r="AP4" s="5" t="s">
        <v>62</v>
      </c>
      <c r="AQ4" s="5" t="s">
        <v>62</v>
      </c>
      <c r="AR4" s="5" t="s">
        <v>52</v>
      </c>
      <c r="AS4" s="5" t="s">
        <v>68</v>
      </c>
      <c r="AT4" s="5" t="s">
        <v>102</v>
      </c>
      <c r="AU4" s="5" t="s">
        <v>62</v>
      </c>
      <c r="AV4" s="5" t="s">
        <v>103</v>
      </c>
      <c r="AW4" s="5"/>
      <c r="AX4" s="8"/>
    </row>
    <row r="5" spans="1:50" x14ac:dyDescent="0.2">
      <c r="A5" s="9">
        <v>45714.764815127317</v>
      </c>
      <c r="B5" s="21" t="s">
        <v>366</v>
      </c>
      <c r="C5" s="21" t="s">
        <v>391</v>
      </c>
      <c r="D5" s="11" t="s">
        <v>105</v>
      </c>
      <c r="E5" s="10">
        <v>25</v>
      </c>
      <c r="F5" t="s">
        <v>413</v>
      </c>
      <c r="G5" s="10" t="s">
        <v>416</v>
      </c>
      <c r="H5" s="10" t="s">
        <v>145</v>
      </c>
      <c r="I5" s="10" t="s">
        <v>164</v>
      </c>
      <c r="J5" s="10" t="s">
        <v>145</v>
      </c>
      <c r="K5" s="10" t="s">
        <v>74</v>
      </c>
      <c r="L5" s="10">
        <v>20</v>
      </c>
      <c r="M5" s="10">
        <v>18</v>
      </c>
      <c r="N5" s="10">
        <v>0</v>
      </c>
      <c r="O5" s="10" t="s">
        <v>74</v>
      </c>
      <c r="P5" s="10" t="s">
        <v>224</v>
      </c>
      <c r="Q5" s="10" t="s">
        <v>423</v>
      </c>
      <c r="R5" s="10" t="s">
        <v>146</v>
      </c>
      <c r="S5" s="10" t="s">
        <v>226</v>
      </c>
      <c r="T5" s="10" t="s">
        <v>150</v>
      </c>
      <c r="U5" s="10" t="s">
        <v>110</v>
      </c>
      <c r="V5" s="30">
        <v>3000000</v>
      </c>
      <c r="W5" s="10">
        <v>0</v>
      </c>
      <c r="X5" s="10" t="s">
        <v>111</v>
      </c>
      <c r="Y5" s="10" t="s">
        <v>97</v>
      </c>
      <c r="Z5" s="10" t="s">
        <v>82</v>
      </c>
      <c r="AA5" s="10" t="s">
        <v>74</v>
      </c>
      <c r="AB5" s="10" t="s">
        <v>83</v>
      </c>
      <c r="AC5" s="10" t="s">
        <v>73</v>
      </c>
      <c r="AD5" s="10">
        <v>40</v>
      </c>
      <c r="AE5" s="10" t="s">
        <v>73</v>
      </c>
      <c r="AF5" s="13">
        <v>0.25</v>
      </c>
      <c r="AG5" s="10" t="s">
        <v>112</v>
      </c>
      <c r="AH5" s="10" t="s">
        <v>62</v>
      </c>
      <c r="AI5" s="10" t="s">
        <v>52</v>
      </c>
      <c r="AJ5" s="10" t="s">
        <v>113</v>
      </c>
      <c r="AK5" s="10">
        <v>60</v>
      </c>
      <c r="AL5" s="10">
        <v>20</v>
      </c>
      <c r="AM5" s="10" t="s">
        <v>114</v>
      </c>
      <c r="AN5" s="10" t="s">
        <v>87</v>
      </c>
      <c r="AO5" s="10" t="s">
        <v>88</v>
      </c>
      <c r="AP5" s="10" t="s">
        <v>62</v>
      </c>
      <c r="AQ5" s="10" t="s">
        <v>52</v>
      </c>
      <c r="AR5" s="10" t="s">
        <v>52</v>
      </c>
      <c r="AS5" s="10" t="s">
        <v>68</v>
      </c>
      <c r="AT5" s="10" t="s">
        <v>62</v>
      </c>
      <c r="AU5" s="10" t="s">
        <v>102</v>
      </c>
      <c r="AV5" s="10"/>
      <c r="AW5" s="10" t="s">
        <v>115</v>
      </c>
      <c r="AX5" s="14" t="s">
        <v>68</v>
      </c>
    </row>
    <row r="6" spans="1:50" x14ac:dyDescent="0.2">
      <c r="A6" s="4">
        <v>45714.764888541671</v>
      </c>
      <c r="B6" s="20" t="s">
        <v>367</v>
      </c>
      <c r="C6" s="20" t="s">
        <v>392</v>
      </c>
      <c r="D6" s="6" t="s">
        <v>117</v>
      </c>
      <c r="E6" s="5">
        <v>30</v>
      </c>
      <c r="F6" t="s">
        <v>222</v>
      </c>
      <c r="G6" s="5" t="s">
        <v>223</v>
      </c>
      <c r="H6" s="5" t="s">
        <v>145</v>
      </c>
      <c r="I6" s="10" t="s">
        <v>164</v>
      </c>
      <c r="J6" s="5" t="s">
        <v>145</v>
      </c>
      <c r="K6" s="5" t="s">
        <v>53</v>
      </c>
      <c r="L6" s="5">
        <v>21</v>
      </c>
      <c r="M6" s="5">
        <v>12</v>
      </c>
      <c r="N6" s="5">
        <v>0</v>
      </c>
      <c r="O6" s="5" t="s">
        <v>52</v>
      </c>
      <c r="P6" s="5" t="s">
        <v>224</v>
      </c>
      <c r="Q6" s="5" t="s">
        <v>424</v>
      </c>
      <c r="R6" s="5" t="s">
        <v>146</v>
      </c>
      <c r="S6" s="5" t="s">
        <v>226</v>
      </c>
      <c r="T6" s="5" t="s">
        <v>150</v>
      </c>
      <c r="U6" s="5" t="s">
        <v>121</v>
      </c>
      <c r="V6" s="29">
        <v>4000000</v>
      </c>
      <c r="W6" s="5">
        <v>1</v>
      </c>
      <c r="X6" s="5" t="s">
        <v>122</v>
      </c>
      <c r="Y6" s="5" t="s">
        <v>123</v>
      </c>
      <c r="Z6" s="5" t="s">
        <v>59</v>
      </c>
      <c r="AA6" s="5" t="s">
        <v>53</v>
      </c>
      <c r="AB6" s="5" t="s">
        <v>60</v>
      </c>
      <c r="AC6" s="5" t="s">
        <v>52</v>
      </c>
      <c r="AD6" s="5">
        <v>42</v>
      </c>
      <c r="AE6" s="5" t="s">
        <v>53</v>
      </c>
      <c r="AF6" s="7">
        <v>0.25</v>
      </c>
      <c r="AG6" s="5" t="s">
        <v>124</v>
      </c>
      <c r="AH6" s="5" t="s">
        <v>62</v>
      </c>
      <c r="AI6" s="5" t="s">
        <v>62</v>
      </c>
      <c r="AJ6" s="5" t="s">
        <v>125</v>
      </c>
      <c r="AK6" s="5">
        <v>70</v>
      </c>
      <c r="AL6" s="5">
        <v>8</v>
      </c>
      <c r="AM6" s="5" t="s">
        <v>126</v>
      </c>
      <c r="AN6" s="5" t="s">
        <v>66</v>
      </c>
      <c r="AO6" s="5" t="s">
        <v>127</v>
      </c>
      <c r="AP6" s="5" t="s">
        <v>52</v>
      </c>
      <c r="AQ6" s="5" t="s">
        <v>62</v>
      </c>
      <c r="AR6" s="5" t="s">
        <v>52</v>
      </c>
      <c r="AS6" s="5" t="s">
        <v>68</v>
      </c>
      <c r="AT6" s="5" t="s">
        <v>62</v>
      </c>
      <c r="AU6" s="5" t="s">
        <v>62</v>
      </c>
      <c r="AV6" s="5" t="s">
        <v>53</v>
      </c>
      <c r="AW6" s="5" t="s">
        <v>128</v>
      </c>
      <c r="AX6" s="8"/>
    </row>
    <row r="7" spans="1:50" x14ac:dyDescent="0.2">
      <c r="A7" s="9">
        <v>45714.764998229162</v>
      </c>
      <c r="B7" s="21" t="s">
        <v>368</v>
      </c>
      <c r="C7" s="21" t="s">
        <v>393</v>
      </c>
      <c r="D7" s="11" t="s">
        <v>130</v>
      </c>
      <c r="E7" s="10">
        <v>36</v>
      </c>
      <c r="F7" t="s">
        <v>222</v>
      </c>
      <c r="G7" s="10" t="s">
        <v>415</v>
      </c>
      <c r="H7" s="10" t="s">
        <v>146</v>
      </c>
      <c r="I7" s="10">
        <v>2</v>
      </c>
      <c r="J7" s="10" t="s">
        <v>145</v>
      </c>
      <c r="K7" s="10" t="s">
        <v>74</v>
      </c>
      <c r="L7" s="10">
        <v>10</v>
      </c>
      <c r="M7" s="10">
        <v>8</v>
      </c>
      <c r="N7" s="10">
        <v>2</v>
      </c>
      <c r="O7" s="10" t="s">
        <v>74</v>
      </c>
      <c r="P7" s="10" t="s">
        <v>224</v>
      </c>
      <c r="Q7" s="10" t="s">
        <v>425</v>
      </c>
      <c r="R7" s="10" t="s">
        <v>146</v>
      </c>
      <c r="S7" s="10" t="s">
        <v>149</v>
      </c>
      <c r="T7" s="10" t="s">
        <v>150</v>
      </c>
      <c r="U7" s="10" t="s">
        <v>134</v>
      </c>
      <c r="V7" s="30">
        <v>800000</v>
      </c>
      <c r="W7" s="10">
        <v>2</v>
      </c>
      <c r="X7" s="10" t="s">
        <v>135</v>
      </c>
      <c r="Y7" s="10" t="s">
        <v>136</v>
      </c>
      <c r="Z7" s="10" t="s">
        <v>82</v>
      </c>
      <c r="AA7" s="10" t="s">
        <v>74</v>
      </c>
      <c r="AB7" s="10" t="s">
        <v>137</v>
      </c>
      <c r="AC7" s="10" t="s">
        <v>138</v>
      </c>
      <c r="AD7" s="10">
        <v>20</v>
      </c>
      <c r="AE7" s="10" t="s">
        <v>73</v>
      </c>
      <c r="AF7" s="13">
        <v>0.1875</v>
      </c>
      <c r="AG7" s="10" t="s">
        <v>139</v>
      </c>
      <c r="AH7" s="10" t="s">
        <v>62</v>
      </c>
      <c r="AI7" s="10" t="s">
        <v>62</v>
      </c>
      <c r="AJ7" s="10" t="s">
        <v>140</v>
      </c>
      <c r="AK7" s="10">
        <v>75</v>
      </c>
      <c r="AL7" s="10">
        <v>1</v>
      </c>
      <c r="AM7" s="10" t="s">
        <v>74</v>
      </c>
      <c r="AN7" s="10" t="s">
        <v>141</v>
      </c>
      <c r="AO7" s="10" t="s">
        <v>115</v>
      </c>
      <c r="AP7" s="10" t="s">
        <v>62</v>
      </c>
      <c r="AQ7" s="10" t="s">
        <v>62</v>
      </c>
      <c r="AR7" s="10" t="s">
        <v>62</v>
      </c>
      <c r="AS7" s="10" t="s">
        <v>68</v>
      </c>
      <c r="AT7" s="10" t="s">
        <v>62</v>
      </c>
      <c r="AU7" s="10" t="s">
        <v>62</v>
      </c>
      <c r="AV7" s="10" t="s">
        <v>73</v>
      </c>
      <c r="AW7" s="10" t="s">
        <v>115</v>
      </c>
      <c r="AX7" s="14" t="s">
        <v>68</v>
      </c>
    </row>
    <row r="8" spans="1:50" x14ac:dyDescent="0.2">
      <c r="A8" s="4">
        <v>45714.765792430553</v>
      </c>
      <c r="B8" s="20" t="s">
        <v>369</v>
      </c>
      <c r="C8" s="20" t="s">
        <v>394</v>
      </c>
      <c r="D8" s="6" t="s">
        <v>143</v>
      </c>
      <c r="E8" s="5">
        <v>34</v>
      </c>
      <c r="F8" t="s">
        <v>413</v>
      </c>
      <c r="G8" s="5" t="s">
        <v>144</v>
      </c>
      <c r="H8" s="5" t="s">
        <v>145</v>
      </c>
      <c r="I8" s="10" t="s">
        <v>164</v>
      </c>
      <c r="J8" s="5" t="s">
        <v>145</v>
      </c>
      <c r="K8" s="5" t="s">
        <v>145</v>
      </c>
      <c r="L8" s="5">
        <v>20</v>
      </c>
      <c r="M8" s="5">
        <v>10</v>
      </c>
      <c r="N8" s="5">
        <v>2</v>
      </c>
      <c r="O8" s="5" t="s">
        <v>146</v>
      </c>
      <c r="P8" s="5" t="s">
        <v>224</v>
      </c>
      <c r="Q8" s="5" t="s">
        <v>148</v>
      </c>
      <c r="R8" s="5" t="s">
        <v>146</v>
      </c>
      <c r="S8" s="5" t="s">
        <v>149</v>
      </c>
      <c r="T8" s="5" t="s">
        <v>150</v>
      </c>
      <c r="U8" s="5" t="s">
        <v>151</v>
      </c>
      <c r="V8" s="29">
        <v>4000000</v>
      </c>
      <c r="W8" s="5">
        <v>1</v>
      </c>
      <c r="X8" s="5" t="s">
        <v>152</v>
      </c>
      <c r="Y8" s="5" t="s">
        <v>153</v>
      </c>
      <c r="Z8" s="5" t="s">
        <v>154</v>
      </c>
      <c r="AA8" s="5" t="s">
        <v>146</v>
      </c>
      <c r="AB8" s="5" t="s">
        <v>155</v>
      </c>
      <c r="AC8" s="5" t="s">
        <v>145</v>
      </c>
      <c r="AD8" s="5">
        <v>30</v>
      </c>
      <c r="AE8" s="5" t="s">
        <v>145</v>
      </c>
      <c r="AF8" s="7">
        <v>0.27083333333575865</v>
      </c>
      <c r="AG8" s="5" t="s">
        <v>156</v>
      </c>
      <c r="AH8" s="5" t="s">
        <v>62</v>
      </c>
      <c r="AI8" s="5" t="s">
        <v>52</v>
      </c>
      <c r="AJ8" s="5">
        <v>178</v>
      </c>
      <c r="AK8" s="5">
        <v>87</v>
      </c>
      <c r="AL8" s="5">
        <v>8</v>
      </c>
      <c r="AM8" s="5" t="s">
        <v>157</v>
      </c>
      <c r="AN8" s="5" t="s">
        <v>158</v>
      </c>
      <c r="AO8" s="5">
        <v>50</v>
      </c>
      <c r="AP8" s="5" t="s">
        <v>62</v>
      </c>
      <c r="AQ8" s="5" t="s">
        <v>62</v>
      </c>
      <c r="AR8" s="5" t="s">
        <v>62</v>
      </c>
      <c r="AS8" s="5"/>
      <c r="AT8" s="5" t="s">
        <v>62</v>
      </c>
      <c r="AU8" s="5" t="s">
        <v>52</v>
      </c>
      <c r="AV8" s="5" t="s">
        <v>146</v>
      </c>
      <c r="AW8" s="5">
        <v>0</v>
      </c>
      <c r="AX8" s="8" t="s">
        <v>68</v>
      </c>
    </row>
    <row r="9" spans="1:50" x14ac:dyDescent="0.2">
      <c r="A9" s="9">
        <v>45714.76612137731</v>
      </c>
      <c r="B9" s="21" t="s">
        <v>370</v>
      </c>
      <c r="C9" s="21" t="s">
        <v>395</v>
      </c>
      <c r="D9" s="11" t="s">
        <v>160</v>
      </c>
      <c r="E9" s="10">
        <v>35</v>
      </c>
      <c r="F9" t="s">
        <v>414</v>
      </c>
      <c r="G9" s="10" t="s">
        <v>415</v>
      </c>
      <c r="H9" s="10" t="s">
        <v>145</v>
      </c>
      <c r="I9" s="10" t="s">
        <v>164</v>
      </c>
      <c r="J9" s="10" t="s">
        <v>145</v>
      </c>
      <c r="K9" s="10" t="s">
        <v>52</v>
      </c>
      <c r="L9" s="10">
        <v>28</v>
      </c>
      <c r="M9" s="10">
        <v>17</v>
      </c>
      <c r="N9" s="10">
        <v>3</v>
      </c>
      <c r="O9" s="10" t="s">
        <v>53</v>
      </c>
      <c r="P9" s="10" t="s">
        <v>426</v>
      </c>
      <c r="Q9" s="10" t="s">
        <v>427</v>
      </c>
      <c r="R9" s="10" t="s">
        <v>145</v>
      </c>
      <c r="S9" s="10" t="s">
        <v>334</v>
      </c>
      <c r="T9" s="10" t="s">
        <v>164</v>
      </c>
      <c r="U9" s="10" t="s">
        <v>165</v>
      </c>
      <c r="V9" s="30">
        <v>0</v>
      </c>
      <c r="W9" s="10">
        <v>0</v>
      </c>
      <c r="X9" s="10" t="s">
        <v>166</v>
      </c>
      <c r="Y9" s="10" t="s">
        <v>58</v>
      </c>
      <c r="Z9" s="10" t="s">
        <v>59</v>
      </c>
      <c r="AA9" s="10" t="s">
        <v>53</v>
      </c>
      <c r="AB9" s="10" t="s">
        <v>60</v>
      </c>
      <c r="AC9" s="10" t="s">
        <v>52</v>
      </c>
      <c r="AD9" s="10" t="s">
        <v>164</v>
      </c>
      <c r="AE9" s="10" t="s">
        <v>53</v>
      </c>
      <c r="AF9" s="13">
        <v>0.27083333333575865</v>
      </c>
      <c r="AG9" s="10" t="s">
        <v>167</v>
      </c>
      <c r="AH9" s="10" t="s">
        <v>62</v>
      </c>
      <c r="AI9" s="10" t="s">
        <v>62</v>
      </c>
      <c r="AJ9" s="10" t="s">
        <v>168</v>
      </c>
      <c r="AK9" s="10" t="s">
        <v>169</v>
      </c>
      <c r="AL9" s="10">
        <v>7</v>
      </c>
      <c r="AM9" s="10" t="s">
        <v>170</v>
      </c>
      <c r="AN9" s="10" t="s">
        <v>171</v>
      </c>
      <c r="AO9" s="10" t="s">
        <v>172</v>
      </c>
      <c r="AP9" s="10" t="s">
        <v>62</v>
      </c>
      <c r="AQ9" s="10" t="s">
        <v>62</v>
      </c>
      <c r="AR9" s="10" t="s">
        <v>52</v>
      </c>
      <c r="AS9" s="10" t="s">
        <v>68</v>
      </c>
      <c r="AT9" s="10" t="s">
        <v>62</v>
      </c>
      <c r="AU9" s="10" t="s">
        <v>52</v>
      </c>
      <c r="AV9" s="10" t="s">
        <v>164</v>
      </c>
      <c r="AW9" s="10" t="s">
        <v>164</v>
      </c>
      <c r="AX9" s="14"/>
    </row>
    <row r="10" spans="1:50" x14ac:dyDescent="0.2">
      <c r="A10" s="4">
        <v>45714.76623069444</v>
      </c>
      <c r="B10" s="20" t="s">
        <v>371</v>
      </c>
      <c r="C10" s="20" t="s">
        <v>396</v>
      </c>
      <c r="D10" s="6" t="s">
        <v>174</v>
      </c>
      <c r="E10" s="5">
        <v>49</v>
      </c>
      <c r="F10" t="s">
        <v>413</v>
      </c>
      <c r="G10" s="5" t="s">
        <v>416</v>
      </c>
      <c r="H10" s="5" t="s">
        <v>146</v>
      </c>
      <c r="I10" s="5">
        <v>3</v>
      </c>
      <c r="J10" s="5" t="s">
        <v>145</v>
      </c>
      <c r="K10" s="5" t="s">
        <v>52</v>
      </c>
      <c r="L10" s="5">
        <v>24</v>
      </c>
      <c r="M10" s="5">
        <v>10</v>
      </c>
      <c r="N10" s="5">
        <v>0</v>
      </c>
      <c r="O10" s="5" t="s">
        <v>73</v>
      </c>
      <c r="P10" s="5" t="s">
        <v>224</v>
      </c>
      <c r="Q10" s="5" t="s">
        <v>428</v>
      </c>
      <c r="R10" s="5" t="s">
        <v>146</v>
      </c>
      <c r="S10" s="5" t="s">
        <v>420</v>
      </c>
      <c r="T10" s="5" t="s">
        <v>421</v>
      </c>
      <c r="U10" s="5" t="s">
        <v>179</v>
      </c>
      <c r="V10" s="29">
        <v>5000000</v>
      </c>
      <c r="W10" s="5">
        <v>1</v>
      </c>
      <c r="X10" s="5" t="s">
        <v>180</v>
      </c>
      <c r="Y10" s="5" t="s">
        <v>97</v>
      </c>
      <c r="Z10" s="5" t="s">
        <v>181</v>
      </c>
      <c r="AA10" s="5" t="s">
        <v>74</v>
      </c>
      <c r="AB10" s="5" t="s">
        <v>60</v>
      </c>
      <c r="AC10" s="5" t="s">
        <v>52</v>
      </c>
      <c r="AD10" s="5">
        <v>20</v>
      </c>
      <c r="AE10" s="5" t="s">
        <v>53</v>
      </c>
      <c r="AF10" s="7">
        <v>0.25</v>
      </c>
      <c r="AG10" s="5" t="s">
        <v>182</v>
      </c>
      <c r="AH10" s="5" t="s">
        <v>52</v>
      </c>
      <c r="AI10" s="5" t="s">
        <v>52</v>
      </c>
      <c r="AJ10" s="5" t="s">
        <v>183</v>
      </c>
      <c r="AK10" s="5" t="s">
        <v>184</v>
      </c>
      <c r="AL10" s="5">
        <v>4</v>
      </c>
      <c r="AM10" s="5" t="s">
        <v>126</v>
      </c>
      <c r="AN10" s="5" t="s">
        <v>110</v>
      </c>
      <c r="AO10" s="5" t="s">
        <v>185</v>
      </c>
      <c r="AP10" s="5" t="s">
        <v>52</v>
      </c>
      <c r="AQ10" s="5" t="s">
        <v>62</v>
      </c>
      <c r="AR10" s="5" t="s">
        <v>62</v>
      </c>
      <c r="AS10" s="5" t="s">
        <v>68</v>
      </c>
      <c r="AT10" s="5" t="s">
        <v>62</v>
      </c>
      <c r="AU10" s="5" t="s">
        <v>62</v>
      </c>
      <c r="AV10" s="5" t="s">
        <v>53</v>
      </c>
      <c r="AW10" s="5" t="s">
        <v>186</v>
      </c>
      <c r="AX10" s="8" t="s">
        <v>68</v>
      </c>
    </row>
    <row r="11" spans="1:50" x14ac:dyDescent="0.2">
      <c r="A11" s="9">
        <v>45714.766290277781</v>
      </c>
      <c r="B11" s="21" t="s">
        <v>372</v>
      </c>
      <c r="C11" s="21" t="s">
        <v>397</v>
      </c>
      <c r="D11" s="11" t="s">
        <v>188</v>
      </c>
      <c r="E11" s="10">
        <v>23</v>
      </c>
      <c r="F11" t="s">
        <v>413</v>
      </c>
      <c r="G11" s="10" t="s">
        <v>416</v>
      </c>
      <c r="H11" s="10" t="s">
        <v>145</v>
      </c>
      <c r="I11" s="10" t="s">
        <v>164</v>
      </c>
      <c r="J11" s="10" t="s">
        <v>145</v>
      </c>
      <c r="K11" s="10" t="s">
        <v>74</v>
      </c>
      <c r="L11" s="10">
        <v>7</v>
      </c>
      <c r="M11" s="10">
        <v>5</v>
      </c>
      <c r="N11" s="10">
        <v>1</v>
      </c>
      <c r="O11" s="10" t="s">
        <v>74</v>
      </c>
      <c r="P11" s="10" t="s">
        <v>224</v>
      </c>
      <c r="Q11" s="10" t="s">
        <v>429</v>
      </c>
      <c r="R11" s="10" t="s">
        <v>146</v>
      </c>
      <c r="S11" s="10" t="s">
        <v>430</v>
      </c>
      <c r="T11" s="10" t="s">
        <v>421</v>
      </c>
      <c r="U11" s="10" t="s">
        <v>191</v>
      </c>
      <c r="V11" s="30">
        <v>1640000</v>
      </c>
      <c r="W11" s="10">
        <v>1</v>
      </c>
      <c r="X11" s="10" t="s">
        <v>192</v>
      </c>
      <c r="Y11" s="10" t="s">
        <v>81</v>
      </c>
      <c r="Z11" s="10" t="s">
        <v>82</v>
      </c>
      <c r="AA11" s="10" t="s">
        <v>74</v>
      </c>
      <c r="AB11" s="10" t="s">
        <v>83</v>
      </c>
      <c r="AC11" s="10" t="s">
        <v>73</v>
      </c>
      <c r="AD11" s="10">
        <v>28</v>
      </c>
      <c r="AE11" s="10" t="s">
        <v>74</v>
      </c>
      <c r="AF11" s="13">
        <v>0.25</v>
      </c>
      <c r="AG11" s="10" t="s">
        <v>193</v>
      </c>
      <c r="AH11" s="10" t="s">
        <v>62</v>
      </c>
      <c r="AI11" s="10" t="s">
        <v>102</v>
      </c>
      <c r="AJ11" s="10" t="s">
        <v>194</v>
      </c>
      <c r="AK11" s="10">
        <v>75</v>
      </c>
      <c r="AL11" s="10">
        <v>4</v>
      </c>
      <c r="AM11" s="10" t="s">
        <v>114</v>
      </c>
      <c r="AN11" s="10" t="s">
        <v>195</v>
      </c>
      <c r="AO11" s="10">
        <v>5</v>
      </c>
      <c r="AP11" s="10" t="s">
        <v>62</v>
      </c>
      <c r="AQ11" s="10" t="s">
        <v>62</v>
      </c>
      <c r="AR11" s="10" t="s">
        <v>62</v>
      </c>
      <c r="AS11" s="10" t="s">
        <v>68</v>
      </c>
      <c r="AT11" s="10" t="s">
        <v>52</v>
      </c>
      <c r="AU11" s="10" t="s">
        <v>62</v>
      </c>
      <c r="AV11" s="10" t="s">
        <v>74</v>
      </c>
      <c r="AW11" s="10">
        <v>5</v>
      </c>
      <c r="AX11" s="14" t="s">
        <v>68</v>
      </c>
    </row>
    <row r="12" spans="1:50" x14ac:dyDescent="0.2">
      <c r="A12" s="4">
        <v>45714.766400532404</v>
      </c>
      <c r="B12" s="20" t="s">
        <v>373</v>
      </c>
      <c r="C12" s="20" t="s">
        <v>398</v>
      </c>
      <c r="D12" s="6" t="s">
        <v>197</v>
      </c>
      <c r="E12" s="5">
        <v>29</v>
      </c>
      <c r="F12" t="s">
        <v>413</v>
      </c>
      <c r="G12" s="5" t="s">
        <v>416</v>
      </c>
      <c r="H12" s="5" t="s">
        <v>145</v>
      </c>
      <c r="I12" s="10" t="s">
        <v>164</v>
      </c>
      <c r="J12" s="5" t="s">
        <v>146</v>
      </c>
      <c r="K12" s="5" t="s">
        <v>73</v>
      </c>
      <c r="L12" s="5">
        <v>20</v>
      </c>
      <c r="M12" s="5">
        <v>13</v>
      </c>
      <c r="N12" s="5">
        <v>1</v>
      </c>
      <c r="O12" s="5" t="s">
        <v>74</v>
      </c>
      <c r="P12" s="5" t="s">
        <v>224</v>
      </c>
      <c r="Q12" s="5" t="s">
        <v>431</v>
      </c>
      <c r="R12" s="5" t="s">
        <v>146</v>
      </c>
      <c r="S12" s="5" t="s">
        <v>226</v>
      </c>
      <c r="T12" s="5" t="s">
        <v>150</v>
      </c>
      <c r="U12" s="5" t="s">
        <v>199</v>
      </c>
      <c r="V12" s="29">
        <v>2000000</v>
      </c>
      <c r="W12" s="5">
        <v>0</v>
      </c>
      <c r="X12" s="5" t="s">
        <v>201</v>
      </c>
      <c r="Y12" s="5" t="s">
        <v>123</v>
      </c>
      <c r="Z12" s="5" t="s">
        <v>59</v>
      </c>
      <c r="AA12" s="5" t="s">
        <v>74</v>
      </c>
      <c r="AB12" s="5" t="s">
        <v>83</v>
      </c>
      <c r="AC12" s="5" t="s">
        <v>73</v>
      </c>
      <c r="AD12" s="5">
        <v>50</v>
      </c>
      <c r="AE12" s="5" t="s">
        <v>74</v>
      </c>
      <c r="AF12" s="7">
        <v>0.22916666666424135</v>
      </c>
      <c r="AG12" s="5" t="s">
        <v>202</v>
      </c>
      <c r="AH12" s="5" t="s">
        <v>62</v>
      </c>
      <c r="AI12" s="5" t="s">
        <v>52</v>
      </c>
      <c r="AJ12" s="5">
        <v>174</v>
      </c>
      <c r="AK12" s="5">
        <v>80</v>
      </c>
      <c r="AL12" s="5">
        <v>2</v>
      </c>
      <c r="AM12" s="5" t="s">
        <v>86</v>
      </c>
      <c r="AN12" s="5" t="s">
        <v>203</v>
      </c>
      <c r="AO12" s="5">
        <v>30</v>
      </c>
      <c r="AP12" s="5" t="s">
        <v>62</v>
      </c>
      <c r="AQ12" s="5" t="s">
        <v>62</v>
      </c>
      <c r="AR12" s="5" t="s">
        <v>52</v>
      </c>
      <c r="AS12" s="5" t="s">
        <v>68</v>
      </c>
      <c r="AT12" s="5" t="s">
        <v>102</v>
      </c>
      <c r="AU12" s="5" t="s">
        <v>62</v>
      </c>
      <c r="AV12" s="5" t="s">
        <v>74</v>
      </c>
      <c r="AW12" s="5">
        <v>30</v>
      </c>
      <c r="AX12" s="8" t="s">
        <v>68</v>
      </c>
    </row>
    <row r="13" spans="1:50" x14ac:dyDescent="0.2">
      <c r="A13" s="9">
        <v>45714.766688981486</v>
      </c>
      <c r="B13" s="21" t="s">
        <v>374</v>
      </c>
      <c r="C13" s="21" t="s">
        <v>399</v>
      </c>
      <c r="D13" s="11" t="s">
        <v>205</v>
      </c>
      <c r="E13" s="10">
        <v>25</v>
      </c>
      <c r="F13" t="s">
        <v>413</v>
      </c>
      <c r="G13" s="10" t="s">
        <v>416</v>
      </c>
      <c r="H13" s="10" t="s">
        <v>145</v>
      </c>
      <c r="I13" s="10" t="s">
        <v>164</v>
      </c>
      <c r="J13" s="10" t="s">
        <v>146</v>
      </c>
      <c r="K13" s="10" t="s">
        <v>52</v>
      </c>
      <c r="L13" s="10">
        <v>6</v>
      </c>
      <c r="M13" s="10">
        <v>6</v>
      </c>
      <c r="N13" s="10">
        <v>4</v>
      </c>
      <c r="O13" s="10" t="s">
        <v>52</v>
      </c>
      <c r="P13" s="10" t="s">
        <v>432</v>
      </c>
      <c r="Q13" s="10" t="s">
        <v>433</v>
      </c>
      <c r="R13" s="10" t="s">
        <v>146</v>
      </c>
      <c r="S13" s="10" t="s">
        <v>226</v>
      </c>
      <c r="T13" s="10" t="s">
        <v>150</v>
      </c>
      <c r="U13" s="10" t="s">
        <v>209</v>
      </c>
      <c r="V13" s="12">
        <v>4000000</v>
      </c>
      <c r="W13" s="10">
        <v>0</v>
      </c>
      <c r="X13" s="10" t="s">
        <v>212</v>
      </c>
      <c r="Y13" s="10" t="s">
        <v>97</v>
      </c>
      <c r="Z13" s="10" t="s">
        <v>181</v>
      </c>
      <c r="AA13" s="10" t="s">
        <v>53</v>
      </c>
      <c r="AB13" s="10" t="s">
        <v>60</v>
      </c>
      <c r="AC13" s="10" t="s">
        <v>52</v>
      </c>
      <c r="AD13" s="10">
        <v>40</v>
      </c>
      <c r="AE13" s="10" t="s">
        <v>213</v>
      </c>
      <c r="AF13" s="13">
        <v>0.33333333333575865</v>
      </c>
      <c r="AG13" s="10" t="s">
        <v>214</v>
      </c>
      <c r="AH13" s="10" t="s">
        <v>62</v>
      </c>
      <c r="AI13" s="10" t="s">
        <v>62</v>
      </c>
      <c r="AJ13" s="10" t="s">
        <v>215</v>
      </c>
      <c r="AK13" s="10">
        <v>60</v>
      </c>
      <c r="AL13" s="10">
        <v>20</v>
      </c>
      <c r="AM13" s="10" t="s">
        <v>216</v>
      </c>
      <c r="AN13" s="10" t="s">
        <v>217</v>
      </c>
      <c r="AO13" s="10" t="s">
        <v>218</v>
      </c>
      <c r="AP13" s="10" t="s">
        <v>52</v>
      </c>
      <c r="AQ13" s="10" t="s">
        <v>52</v>
      </c>
      <c r="AR13" s="10" t="s">
        <v>62</v>
      </c>
      <c r="AS13" s="10" t="s">
        <v>68</v>
      </c>
      <c r="AT13" s="10" t="s">
        <v>62</v>
      </c>
      <c r="AU13" s="10" t="s">
        <v>52</v>
      </c>
      <c r="AV13" s="10" t="s">
        <v>53</v>
      </c>
      <c r="AW13" s="10" t="s">
        <v>219</v>
      </c>
      <c r="AX13" s="14" t="s">
        <v>68</v>
      </c>
    </row>
    <row r="14" spans="1:50" x14ac:dyDescent="0.2">
      <c r="A14" s="4">
        <v>45714.766818113421</v>
      </c>
      <c r="B14" s="20" t="s">
        <v>375</v>
      </c>
      <c r="C14" s="20" t="s">
        <v>400</v>
      </c>
      <c r="D14" s="6" t="s">
        <v>221</v>
      </c>
      <c r="E14" s="5">
        <v>25</v>
      </c>
      <c r="F14" t="s">
        <v>222</v>
      </c>
      <c r="G14" s="5" t="s">
        <v>223</v>
      </c>
      <c r="H14" s="5" t="s">
        <v>145</v>
      </c>
      <c r="I14" s="10" t="s">
        <v>164</v>
      </c>
      <c r="J14" s="5" t="s">
        <v>146</v>
      </c>
      <c r="K14" s="5" t="s">
        <v>73</v>
      </c>
      <c r="L14" s="5">
        <v>6</v>
      </c>
      <c r="M14" s="5">
        <v>8</v>
      </c>
      <c r="N14" s="5">
        <v>1</v>
      </c>
      <c r="O14" s="5" t="s">
        <v>145</v>
      </c>
      <c r="P14" s="5" t="s">
        <v>224</v>
      </c>
      <c r="Q14" s="5" t="s">
        <v>225</v>
      </c>
      <c r="R14" s="5" t="s">
        <v>146</v>
      </c>
      <c r="S14" s="5" t="s">
        <v>226</v>
      </c>
      <c r="T14" s="5" t="s">
        <v>150</v>
      </c>
      <c r="U14" s="5" t="s">
        <v>227</v>
      </c>
      <c r="V14" s="29"/>
      <c r="W14" s="5">
        <v>0</v>
      </c>
      <c r="X14" s="5" t="s">
        <v>228</v>
      </c>
      <c r="Y14" s="5" t="s">
        <v>229</v>
      </c>
      <c r="Z14" s="5" t="s">
        <v>230</v>
      </c>
      <c r="AA14" s="5" t="s">
        <v>146</v>
      </c>
      <c r="AB14" s="5" t="s">
        <v>155</v>
      </c>
      <c r="AC14" s="5" t="s">
        <v>145</v>
      </c>
      <c r="AD14" s="5">
        <v>46</v>
      </c>
      <c r="AE14" s="5" t="s">
        <v>231</v>
      </c>
      <c r="AF14" s="7">
        <v>0.21875</v>
      </c>
      <c r="AG14" s="5" t="s">
        <v>232</v>
      </c>
      <c r="AH14" s="5" t="s">
        <v>62</v>
      </c>
      <c r="AI14" s="5" t="s">
        <v>52</v>
      </c>
      <c r="AJ14" s="5">
        <v>157</v>
      </c>
      <c r="AK14" s="5">
        <v>63</v>
      </c>
      <c r="AL14" s="5">
        <v>3</v>
      </c>
      <c r="AM14" s="5" t="s">
        <v>233</v>
      </c>
      <c r="AN14" s="5" t="s">
        <v>234</v>
      </c>
      <c r="AO14" s="5" t="s">
        <v>235</v>
      </c>
      <c r="AP14" s="5" t="s">
        <v>52</v>
      </c>
      <c r="AQ14" s="5" t="s">
        <v>62</v>
      </c>
      <c r="AR14" s="5" t="s">
        <v>52</v>
      </c>
      <c r="AS14" s="5" t="s">
        <v>68</v>
      </c>
      <c r="AT14" s="5" t="s">
        <v>62</v>
      </c>
      <c r="AU14" s="5" t="s">
        <v>62</v>
      </c>
      <c r="AV14" s="5" t="s">
        <v>236</v>
      </c>
      <c r="AW14" s="5" t="s">
        <v>235</v>
      </c>
      <c r="AX14" s="8" t="s">
        <v>68</v>
      </c>
    </row>
    <row r="15" spans="1:50" x14ac:dyDescent="0.2">
      <c r="A15" s="9">
        <v>45714.767432835652</v>
      </c>
      <c r="B15" s="21" t="s">
        <v>376</v>
      </c>
      <c r="C15" s="21" t="s">
        <v>401</v>
      </c>
      <c r="D15" s="11" t="s">
        <v>238</v>
      </c>
      <c r="E15" s="10">
        <v>27</v>
      </c>
      <c r="F15" t="s">
        <v>413</v>
      </c>
      <c r="G15" s="10" t="s">
        <v>416</v>
      </c>
      <c r="H15" s="10" t="s">
        <v>145</v>
      </c>
      <c r="I15" s="10" t="s">
        <v>164</v>
      </c>
      <c r="J15" s="10" t="s">
        <v>145</v>
      </c>
      <c r="K15" s="10" t="s">
        <v>52</v>
      </c>
      <c r="L15" s="10">
        <v>4</v>
      </c>
      <c r="M15" s="10">
        <v>4</v>
      </c>
      <c r="N15" s="10">
        <v>1</v>
      </c>
      <c r="O15" s="10" t="s">
        <v>74</v>
      </c>
      <c r="P15" s="10" t="s">
        <v>224</v>
      </c>
      <c r="Q15" s="10" t="s">
        <v>434</v>
      </c>
      <c r="R15" s="10" t="s">
        <v>146</v>
      </c>
      <c r="S15" s="10" t="s">
        <v>226</v>
      </c>
      <c r="T15" s="10" t="s">
        <v>150</v>
      </c>
      <c r="U15" s="10" t="s">
        <v>240</v>
      </c>
      <c r="V15" s="30">
        <v>3000000</v>
      </c>
      <c r="W15" s="10">
        <v>0</v>
      </c>
      <c r="X15" s="10" t="s">
        <v>241</v>
      </c>
      <c r="Y15" s="10" t="s">
        <v>97</v>
      </c>
      <c r="Z15" s="10" t="s">
        <v>242</v>
      </c>
      <c r="AA15" s="10" t="s">
        <v>53</v>
      </c>
      <c r="AB15" s="10" t="s">
        <v>83</v>
      </c>
      <c r="AC15" s="10" t="s">
        <v>73</v>
      </c>
      <c r="AD15" s="10">
        <v>46</v>
      </c>
      <c r="AE15" s="10" t="s">
        <v>73</v>
      </c>
      <c r="AF15" s="13">
        <v>0.25</v>
      </c>
      <c r="AG15" s="10" t="s">
        <v>243</v>
      </c>
      <c r="AH15" s="10" t="s">
        <v>62</v>
      </c>
      <c r="AI15" s="10" t="s">
        <v>52</v>
      </c>
      <c r="AJ15" s="10">
        <v>1.8</v>
      </c>
      <c r="AK15" s="10">
        <v>90</v>
      </c>
      <c r="AL15" s="10">
        <v>3</v>
      </c>
      <c r="AM15" s="10" t="s">
        <v>53</v>
      </c>
      <c r="AN15" s="10" t="s">
        <v>203</v>
      </c>
      <c r="AO15" s="10" t="s">
        <v>115</v>
      </c>
      <c r="AP15" s="10" t="s">
        <v>62</v>
      </c>
      <c r="AQ15" s="10" t="s">
        <v>62</v>
      </c>
      <c r="AR15" s="10" t="s">
        <v>62</v>
      </c>
      <c r="AS15" s="10" t="s">
        <v>68</v>
      </c>
      <c r="AT15" s="10" t="s">
        <v>62</v>
      </c>
      <c r="AU15" s="10" t="s">
        <v>62</v>
      </c>
      <c r="AV15" s="10" t="s">
        <v>74</v>
      </c>
      <c r="AW15" s="10" t="s">
        <v>115</v>
      </c>
      <c r="AX15" s="14" t="s">
        <v>68</v>
      </c>
    </row>
    <row r="16" spans="1:50" x14ac:dyDescent="0.2">
      <c r="A16" s="4">
        <v>45714.767577789353</v>
      </c>
      <c r="B16" s="20" t="s">
        <v>377</v>
      </c>
      <c r="C16" s="20" t="s">
        <v>402</v>
      </c>
      <c r="D16" s="6" t="s">
        <v>245</v>
      </c>
      <c r="E16" s="5">
        <v>40</v>
      </c>
      <c r="F16" t="s">
        <v>413</v>
      </c>
      <c r="G16" s="5" t="s">
        <v>416</v>
      </c>
      <c r="H16" s="5" t="s">
        <v>145</v>
      </c>
      <c r="I16" s="10" t="s">
        <v>164</v>
      </c>
      <c r="J16" s="5" t="s">
        <v>146</v>
      </c>
      <c r="K16" s="5" t="s">
        <v>73</v>
      </c>
      <c r="L16" s="5">
        <v>15</v>
      </c>
      <c r="M16" s="5">
        <v>9</v>
      </c>
      <c r="N16" s="5">
        <v>1</v>
      </c>
      <c r="O16" s="5" t="s">
        <v>74</v>
      </c>
      <c r="P16" s="5" t="s">
        <v>435</v>
      </c>
      <c r="Q16" s="5" t="s">
        <v>436</v>
      </c>
      <c r="R16" s="5" t="s">
        <v>146</v>
      </c>
      <c r="S16" s="5" t="s">
        <v>226</v>
      </c>
      <c r="T16" s="5" t="s">
        <v>150</v>
      </c>
      <c r="U16" s="5" t="s">
        <v>250</v>
      </c>
      <c r="V16" s="31">
        <v>0</v>
      </c>
      <c r="W16" s="5">
        <v>0</v>
      </c>
      <c r="X16" s="5" t="s">
        <v>252</v>
      </c>
      <c r="Y16" s="5" t="s">
        <v>253</v>
      </c>
      <c r="Z16" s="5" t="s">
        <v>254</v>
      </c>
      <c r="AA16" s="5" t="s">
        <v>74</v>
      </c>
      <c r="AB16" s="5" t="s">
        <v>83</v>
      </c>
      <c r="AC16" s="5" t="s">
        <v>73</v>
      </c>
      <c r="AD16" s="5">
        <v>48</v>
      </c>
      <c r="AE16" s="5" t="s">
        <v>73</v>
      </c>
      <c r="AF16" s="7">
        <v>0.20833333333575865</v>
      </c>
      <c r="AG16" s="5" t="s">
        <v>255</v>
      </c>
      <c r="AH16" s="5" t="s">
        <v>62</v>
      </c>
      <c r="AI16" s="5" t="s">
        <v>52</v>
      </c>
      <c r="AJ16" s="5" t="s">
        <v>194</v>
      </c>
      <c r="AK16" s="5">
        <v>65</v>
      </c>
      <c r="AL16" s="5">
        <v>1</v>
      </c>
      <c r="AM16" s="5" t="s">
        <v>256</v>
      </c>
      <c r="AN16" s="5" t="s">
        <v>87</v>
      </c>
      <c r="AO16" s="5" t="s">
        <v>67</v>
      </c>
      <c r="AP16" s="5" t="s">
        <v>62</v>
      </c>
      <c r="AQ16" s="5" t="s">
        <v>62</v>
      </c>
      <c r="AR16" s="5" t="s">
        <v>52</v>
      </c>
      <c r="AS16" s="5" t="s">
        <v>68</v>
      </c>
      <c r="AT16" s="5" t="s">
        <v>62</v>
      </c>
      <c r="AU16" s="5" t="s">
        <v>102</v>
      </c>
      <c r="AV16" s="5" t="s">
        <v>257</v>
      </c>
      <c r="AW16" s="5" t="s">
        <v>67</v>
      </c>
      <c r="AX16" s="8" t="s">
        <v>68</v>
      </c>
    </row>
    <row r="17" spans="1:50" x14ac:dyDescent="0.2">
      <c r="A17" s="9">
        <v>45714.767717604162</v>
      </c>
      <c r="B17" s="21" t="s">
        <v>378</v>
      </c>
      <c r="C17" s="21" t="s">
        <v>403</v>
      </c>
      <c r="D17" s="11" t="s">
        <v>259</v>
      </c>
      <c r="E17" s="10">
        <v>27</v>
      </c>
      <c r="F17" t="s">
        <v>413</v>
      </c>
      <c r="G17" s="10" t="s">
        <v>416</v>
      </c>
      <c r="H17" s="10" t="s">
        <v>145</v>
      </c>
      <c r="I17" s="10" t="s">
        <v>164</v>
      </c>
      <c r="J17" s="10" t="s">
        <v>146</v>
      </c>
      <c r="K17" s="10" t="s">
        <v>52</v>
      </c>
      <c r="L17" s="10">
        <v>17</v>
      </c>
      <c r="M17" s="10">
        <v>8</v>
      </c>
      <c r="N17" s="10">
        <v>1</v>
      </c>
      <c r="O17" s="10" t="s">
        <v>53</v>
      </c>
      <c r="P17" s="10" t="s">
        <v>224</v>
      </c>
      <c r="Q17" s="10" t="s">
        <v>437</v>
      </c>
      <c r="R17" s="10" t="s">
        <v>146</v>
      </c>
      <c r="S17" s="10" t="s">
        <v>226</v>
      </c>
      <c r="T17" s="10" t="s">
        <v>150</v>
      </c>
      <c r="U17" s="10" t="s">
        <v>261</v>
      </c>
      <c r="V17" s="30">
        <v>3000000</v>
      </c>
      <c r="W17" s="10">
        <v>1</v>
      </c>
      <c r="X17" s="10" t="s">
        <v>262</v>
      </c>
      <c r="Y17" s="10" t="s">
        <v>253</v>
      </c>
      <c r="Z17" s="10" t="s">
        <v>59</v>
      </c>
      <c r="AA17" s="10" t="s">
        <v>53</v>
      </c>
      <c r="AB17" s="10" t="s">
        <v>60</v>
      </c>
      <c r="AC17" s="10" t="s">
        <v>52</v>
      </c>
      <c r="AD17" s="10">
        <v>42</v>
      </c>
      <c r="AE17" s="10" t="s">
        <v>53</v>
      </c>
      <c r="AF17" s="13">
        <v>0.20833333333575865</v>
      </c>
      <c r="AG17" s="10" t="s">
        <v>263</v>
      </c>
      <c r="AH17" s="10" t="s">
        <v>62</v>
      </c>
      <c r="AI17" s="10" t="s">
        <v>52</v>
      </c>
      <c r="AJ17" s="10">
        <v>180</v>
      </c>
      <c r="AK17" s="10">
        <v>72</v>
      </c>
      <c r="AL17" s="10">
        <v>15</v>
      </c>
      <c r="AM17" s="10" t="s">
        <v>53</v>
      </c>
      <c r="AN17" s="10" t="s">
        <v>264</v>
      </c>
      <c r="AO17" s="10" t="s">
        <v>185</v>
      </c>
      <c r="AP17" s="10" t="s">
        <v>62</v>
      </c>
      <c r="AQ17" s="10" t="s">
        <v>62</v>
      </c>
      <c r="AR17" s="10" t="s">
        <v>62</v>
      </c>
      <c r="AS17" s="10" t="s">
        <v>68</v>
      </c>
      <c r="AT17" s="10" t="s">
        <v>62</v>
      </c>
      <c r="AU17" s="10" t="s">
        <v>52</v>
      </c>
      <c r="AV17" s="10" t="s">
        <v>53</v>
      </c>
      <c r="AW17" s="10" t="s">
        <v>185</v>
      </c>
      <c r="AX17" s="14" t="s">
        <v>68</v>
      </c>
    </row>
    <row r="18" spans="1:50" x14ac:dyDescent="0.2">
      <c r="A18" s="4">
        <v>45714.767786712968</v>
      </c>
      <c r="B18" s="20" t="s">
        <v>379</v>
      </c>
      <c r="C18" s="20" t="s">
        <v>404</v>
      </c>
      <c r="D18" s="6" t="s">
        <v>266</v>
      </c>
      <c r="E18" s="5">
        <v>48</v>
      </c>
      <c r="F18" t="s">
        <v>413</v>
      </c>
      <c r="G18" s="5" t="s">
        <v>144</v>
      </c>
      <c r="H18" s="5" t="s">
        <v>146</v>
      </c>
      <c r="I18" s="5">
        <v>2</v>
      </c>
      <c r="J18" s="5" t="s">
        <v>145</v>
      </c>
      <c r="K18" s="5" t="s">
        <v>52</v>
      </c>
      <c r="L18" s="5">
        <v>23</v>
      </c>
      <c r="M18" s="5">
        <v>16</v>
      </c>
      <c r="N18" s="5">
        <v>0</v>
      </c>
      <c r="O18" s="5" t="s">
        <v>52</v>
      </c>
      <c r="P18" s="5" t="s">
        <v>224</v>
      </c>
      <c r="Q18" s="5" t="s">
        <v>438</v>
      </c>
      <c r="R18" s="5" t="s">
        <v>145</v>
      </c>
      <c r="S18" s="5" t="s">
        <v>334</v>
      </c>
      <c r="T18" s="5" t="s">
        <v>164</v>
      </c>
      <c r="U18" s="5" t="s">
        <v>164</v>
      </c>
      <c r="V18" s="29">
        <v>0</v>
      </c>
      <c r="W18" s="5">
        <v>3</v>
      </c>
      <c r="X18" s="5" t="s">
        <v>270</v>
      </c>
      <c r="Y18" s="5" t="s">
        <v>253</v>
      </c>
      <c r="Z18" s="5" t="s">
        <v>59</v>
      </c>
      <c r="AA18" s="5" t="s">
        <v>53</v>
      </c>
      <c r="AB18" s="5" t="s">
        <v>60</v>
      </c>
      <c r="AC18" s="5" t="s">
        <v>52</v>
      </c>
      <c r="AD18" s="5"/>
      <c r="AE18" s="5" t="s">
        <v>52</v>
      </c>
      <c r="AF18" s="7">
        <v>0.20833333333575865</v>
      </c>
      <c r="AG18" s="5" t="s">
        <v>271</v>
      </c>
      <c r="AH18" s="5" t="s">
        <v>62</v>
      </c>
      <c r="AI18" s="5" t="s">
        <v>52</v>
      </c>
      <c r="AJ18" s="5">
        <v>175</v>
      </c>
      <c r="AK18" s="5">
        <v>80</v>
      </c>
      <c r="AL18" s="5">
        <v>1</v>
      </c>
      <c r="AM18" s="5" t="s">
        <v>126</v>
      </c>
      <c r="AN18" s="5" t="s">
        <v>272</v>
      </c>
      <c r="AO18" s="5"/>
      <c r="AP18" s="5" t="s">
        <v>52</v>
      </c>
      <c r="AQ18" s="5" t="s">
        <v>52</v>
      </c>
      <c r="AR18" s="5" t="s">
        <v>52</v>
      </c>
      <c r="AS18" s="5" t="s">
        <v>68</v>
      </c>
      <c r="AT18" s="5" t="s">
        <v>62</v>
      </c>
      <c r="AU18" s="5" t="s">
        <v>62</v>
      </c>
      <c r="AV18" s="5"/>
      <c r="AW18" s="5"/>
      <c r="AX18" s="8" t="s">
        <v>68</v>
      </c>
    </row>
    <row r="19" spans="1:50" x14ac:dyDescent="0.2">
      <c r="A19" s="9">
        <v>45714.768744050925</v>
      </c>
      <c r="B19" s="21" t="s">
        <v>380</v>
      </c>
      <c r="C19" s="21" t="s">
        <v>405</v>
      </c>
      <c r="D19" s="11" t="s">
        <v>274</v>
      </c>
      <c r="E19" s="10">
        <v>28</v>
      </c>
      <c r="F19" t="s">
        <v>413</v>
      </c>
      <c r="G19" s="10" t="s">
        <v>417</v>
      </c>
      <c r="H19" s="10" t="s">
        <v>146</v>
      </c>
      <c r="I19" s="10">
        <v>1</v>
      </c>
      <c r="J19" s="10" t="s">
        <v>145</v>
      </c>
      <c r="K19" s="10" t="s">
        <v>52</v>
      </c>
      <c r="L19" s="10">
        <v>25</v>
      </c>
      <c r="M19" s="10">
        <v>10</v>
      </c>
      <c r="N19" s="10">
        <v>3</v>
      </c>
      <c r="O19" s="10" t="s">
        <v>53</v>
      </c>
      <c r="P19" s="10" t="s">
        <v>224</v>
      </c>
      <c r="Q19" s="10" t="s">
        <v>439</v>
      </c>
      <c r="R19" s="10" t="s">
        <v>146</v>
      </c>
      <c r="S19" s="10" t="s">
        <v>226</v>
      </c>
      <c r="T19" s="10" t="s">
        <v>421</v>
      </c>
      <c r="U19" s="10" t="s">
        <v>278</v>
      </c>
      <c r="V19" s="30">
        <v>2200000</v>
      </c>
      <c r="W19" s="10">
        <v>1</v>
      </c>
      <c r="X19" s="10" t="s">
        <v>280</v>
      </c>
      <c r="Y19" s="10" t="s">
        <v>97</v>
      </c>
      <c r="Z19" s="10" t="s">
        <v>242</v>
      </c>
      <c r="AA19" s="10" t="s">
        <v>53</v>
      </c>
      <c r="AB19" s="10" t="s">
        <v>60</v>
      </c>
      <c r="AC19" s="10" t="s">
        <v>52</v>
      </c>
      <c r="AD19" s="10">
        <v>44</v>
      </c>
      <c r="AE19" s="10" t="s">
        <v>53</v>
      </c>
      <c r="AF19" s="13">
        <v>0.20833333333575865</v>
      </c>
      <c r="AG19" s="10" t="s">
        <v>263</v>
      </c>
      <c r="AH19" s="10" t="s">
        <v>62</v>
      </c>
      <c r="AI19" s="10" t="s">
        <v>52</v>
      </c>
      <c r="AJ19" s="10" t="s">
        <v>281</v>
      </c>
      <c r="AK19" s="10">
        <v>75</v>
      </c>
      <c r="AL19" s="10">
        <v>8</v>
      </c>
      <c r="AM19" s="10" t="s">
        <v>53</v>
      </c>
      <c r="AN19" s="10" t="s">
        <v>271</v>
      </c>
      <c r="AO19" s="10" t="s">
        <v>282</v>
      </c>
      <c r="AP19" s="10" t="s">
        <v>62</v>
      </c>
      <c r="AQ19" s="10" t="s">
        <v>62</v>
      </c>
      <c r="AR19" s="10" t="s">
        <v>52</v>
      </c>
      <c r="AS19" s="10" t="s">
        <v>68</v>
      </c>
      <c r="AT19" s="10" t="s">
        <v>62</v>
      </c>
      <c r="AU19" s="10" t="s">
        <v>52</v>
      </c>
      <c r="AV19" s="10" t="s">
        <v>52</v>
      </c>
      <c r="AW19" s="10" t="s">
        <v>282</v>
      </c>
      <c r="AX19" s="14"/>
    </row>
    <row r="20" spans="1:50" x14ac:dyDescent="0.2">
      <c r="A20" s="4">
        <v>45714.768811562499</v>
      </c>
      <c r="B20" s="20" t="s">
        <v>381</v>
      </c>
      <c r="C20" s="20" t="s">
        <v>406</v>
      </c>
      <c r="D20" s="6" t="s">
        <v>284</v>
      </c>
      <c r="E20" s="5">
        <v>31</v>
      </c>
      <c r="F20" t="s">
        <v>414</v>
      </c>
      <c r="G20" s="5" t="s">
        <v>418</v>
      </c>
      <c r="H20" s="5" t="s">
        <v>146</v>
      </c>
      <c r="I20" s="5">
        <v>1</v>
      </c>
      <c r="J20" s="5" t="s">
        <v>146</v>
      </c>
      <c r="K20" s="5" t="s">
        <v>52</v>
      </c>
      <c r="L20" s="5">
        <v>8</v>
      </c>
      <c r="M20" s="5">
        <v>7</v>
      </c>
      <c r="N20" s="5">
        <v>1</v>
      </c>
      <c r="O20" s="5" t="s">
        <v>52</v>
      </c>
      <c r="P20" s="5" t="s">
        <v>440</v>
      </c>
      <c r="Q20" s="5" t="s">
        <v>441</v>
      </c>
      <c r="R20" s="5" t="s">
        <v>146</v>
      </c>
      <c r="S20" s="5" t="s">
        <v>442</v>
      </c>
      <c r="T20" s="5" t="s">
        <v>443</v>
      </c>
      <c r="U20" s="5" t="s">
        <v>290</v>
      </c>
      <c r="V20" s="29">
        <v>2000000</v>
      </c>
      <c r="W20" s="5">
        <v>1</v>
      </c>
      <c r="X20" s="5" t="s">
        <v>291</v>
      </c>
      <c r="Y20" s="5" t="s">
        <v>292</v>
      </c>
      <c r="Z20" s="5" t="s">
        <v>293</v>
      </c>
      <c r="AA20" s="5" t="s">
        <v>53</v>
      </c>
      <c r="AB20" s="5" t="s">
        <v>60</v>
      </c>
      <c r="AC20" s="5" t="s">
        <v>52</v>
      </c>
      <c r="AD20" s="5">
        <v>210</v>
      </c>
      <c r="AE20" s="5" t="s">
        <v>52</v>
      </c>
      <c r="AF20" s="7">
        <v>0.1875</v>
      </c>
      <c r="AG20" s="5" t="s">
        <v>61</v>
      </c>
      <c r="AH20" s="5" t="s">
        <v>62</v>
      </c>
      <c r="AI20" s="5" t="s">
        <v>62</v>
      </c>
      <c r="AJ20" s="5">
        <v>167</v>
      </c>
      <c r="AK20" s="5">
        <v>51</v>
      </c>
      <c r="AL20" s="5">
        <v>2</v>
      </c>
      <c r="AM20" s="5" t="s">
        <v>294</v>
      </c>
      <c r="AN20" s="5" t="s">
        <v>295</v>
      </c>
      <c r="AO20" s="5">
        <v>30</v>
      </c>
      <c r="AP20" s="5" t="s">
        <v>62</v>
      </c>
      <c r="AQ20" s="5" t="s">
        <v>62</v>
      </c>
      <c r="AR20" s="5" t="s">
        <v>52</v>
      </c>
      <c r="AS20" s="5" t="s">
        <v>68</v>
      </c>
      <c r="AT20" s="5" t="s">
        <v>62</v>
      </c>
      <c r="AU20" s="5" t="s">
        <v>62</v>
      </c>
      <c r="AV20" s="5" t="s">
        <v>52</v>
      </c>
      <c r="AW20" s="5" t="s">
        <v>296</v>
      </c>
      <c r="AX20" s="8"/>
    </row>
    <row r="21" spans="1:50" x14ac:dyDescent="0.2">
      <c r="A21" s="9">
        <v>45714.769082592597</v>
      </c>
      <c r="B21" s="21" t="s">
        <v>382</v>
      </c>
      <c r="C21" s="21" t="s">
        <v>407</v>
      </c>
      <c r="D21" s="11" t="s">
        <v>298</v>
      </c>
      <c r="E21" s="10">
        <v>39</v>
      </c>
      <c r="F21" t="s">
        <v>222</v>
      </c>
      <c r="G21" s="10" t="s">
        <v>223</v>
      </c>
      <c r="H21" s="10" t="s">
        <v>146</v>
      </c>
      <c r="I21" s="10">
        <v>1</v>
      </c>
      <c r="J21" s="10" t="s">
        <v>145</v>
      </c>
      <c r="K21" s="10" t="s">
        <v>52</v>
      </c>
      <c r="L21" s="10">
        <v>14</v>
      </c>
      <c r="M21" s="10">
        <v>10</v>
      </c>
      <c r="N21" s="10">
        <v>0</v>
      </c>
      <c r="O21" s="10" t="s">
        <v>74</v>
      </c>
      <c r="P21" s="10" t="s">
        <v>224</v>
      </c>
      <c r="Q21" s="10" t="s">
        <v>444</v>
      </c>
      <c r="R21" s="10" t="s">
        <v>146</v>
      </c>
      <c r="S21" s="10" t="s">
        <v>149</v>
      </c>
      <c r="T21" s="10" t="s">
        <v>150</v>
      </c>
      <c r="U21" s="10" t="s">
        <v>303</v>
      </c>
      <c r="V21" s="30">
        <v>3000000</v>
      </c>
      <c r="W21" s="10">
        <v>1</v>
      </c>
      <c r="X21" s="10" t="s">
        <v>304</v>
      </c>
      <c r="Y21" s="10" t="s">
        <v>97</v>
      </c>
      <c r="Z21" s="10" t="s">
        <v>305</v>
      </c>
      <c r="AA21" s="10" t="s">
        <v>53</v>
      </c>
      <c r="AB21" s="10" t="s">
        <v>83</v>
      </c>
      <c r="AC21" s="10" t="s">
        <v>306</v>
      </c>
      <c r="AD21" s="10">
        <v>40</v>
      </c>
      <c r="AE21" s="10" t="s">
        <v>52</v>
      </c>
      <c r="AF21" s="13">
        <v>0.1875</v>
      </c>
      <c r="AG21" s="10" t="s">
        <v>307</v>
      </c>
      <c r="AH21" s="10" t="s">
        <v>62</v>
      </c>
      <c r="AI21" s="10" t="s">
        <v>62</v>
      </c>
      <c r="AJ21" s="10">
        <v>160</v>
      </c>
      <c r="AK21" s="10">
        <v>68</v>
      </c>
      <c r="AL21" s="10">
        <v>3</v>
      </c>
      <c r="AM21" s="10" t="s">
        <v>308</v>
      </c>
      <c r="AN21" s="10" t="s">
        <v>271</v>
      </c>
      <c r="AO21" s="10">
        <v>15</v>
      </c>
      <c r="AP21" s="10" t="s">
        <v>62</v>
      </c>
      <c r="AQ21" s="10" t="s">
        <v>52</v>
      </c>
      <c r="AR21" s="10" t="s">
        <v>52</v>
      </c>
      <c r="AS21" s="10" t="s">
        <v>68</v>
      </c>
      <c r="AT21" s="10" t="s">
        <v>62</v>
      </c>
      <c r="AU21" s="10" t="s">
        <v>52</v>
      </c>
      <c r="AV21" s="10" t="s">
        <v>73</v>
      </c>
      <c r="AW21" s="10">
        <v>15</v>
      </c>
      <c r="AX21" s="14" t="s">
        <v>68</v>
      </c>
    </row>
    <row r="22" spans="1:50" x14ac:dyDescent="0.2">
      <c r="A22" s="4">
        <v>45714.769091944443</v>
      </c>
      <c r="B22" s="20" t="s">
        <v>383</v>
      </c>
      <c r="C22" s="20" t="s">
        <v>408</v>
      </c>
      <c r="D22" s="6" t="s">
        <v>310</v>
      </c>
      <c r="E22" s="5">
        <v>22</v>
      </c>
      <c r="F22" t="s">
        <v>414</v>
      </c>
      <c r="G22" s="5" t="s">
        <v>418</v>
      </c>
      <c r="H22" s="5" t="s">
        <v>145</v>
      </c>
      <c r="I22" s="10" t="s">
        <v>164</v>
      </c>
      <c r="J22" s="5" t="s">
        <v>145</v>
      </c>
      <c r="K22" s="5" t="s">
        <v>53</v>
      </c>
      <c r="L22" s="5">
        <v>22</v>
      </c>
      <c r="M22" s="5">
        <v>18</v>
      </c>
      <c r="N22" s="5">
        <v>0</v>
      </c>
      <c r="O22" s="5" t="s">
        <v>52</v>
      </c>
      <c r="P22" s="5" t="s">
        <v>440</v>
      </c>
      <c r="Q22" s="5" t="s">
        <v>445</v>
      </c>
      <c r="R22" s="5" t="s">
        <v>146</v>
      </c>
      <c r="S22" s="5" t="s">
        <v>442</v>
      </c>
      <c r="T22" s="5" t="s">
        <v>150</v>
      </c>
      <c r="U22" s="5" t="s">
        <v>164</v>
      </c>
      <c r="V22" s="29">
        <v>1500000</v>
      </c>
      <c r="W22" s="5">
        <v>1</v>
      </c>
      <c r="X22" s="5" t="s">
        <v>312</v>
      </c>
      <c r="Y22" s="5" t="s">
        <v>313</v>
      </c>
      <c r="Z22" s="5" t="s">
        <v>314</v>
      </c>
      <c r="AA22" s="5" t="s">
        <v>53</v>
      </c>
      <c r="AB22" s="5" t="s">
        <v>315</v>
      </c>
      <c r="AC22" s="5" t="s">
        <v>52</v>
      </c>
      <c r="AD22" s="5">
        <v>46</v>
      </c>
      <c r="AE22" s="5" t="s">
        <v>53</v>
      </c>
      <c r="AF22" s="7">
        <v>0.23611111110949423</v>
      </c>
      <c r="AG22" s="5" t="s">
        <v>316</v>
      </c>
      <c r="AH22" s="5" t="s">
        <v>62</v>
      </c>
      <c r="AI22" s="5" t="s">
        <v>52</v>
      </c>
      <c r="AJ22" s="5">
        <v>160</v>
      </c>
      <c r="AK22" s="5">
        <v>57</v>
      </c>
      <c r="AL22" s="5">
        <v>5</v>
      </c>
      <c r="AM22" s="5" t="s">
        <v>317</v>
      </c>
      <c r="AN22" s="5" t="s">
        <v>318</v>
      </c>
      <c r="AO22" s="5" t="s">
        <v>319</v>
      </c>
      <c r="AP22" s="5" t="s">
        <v>52</v>
      </c>
      <c r="AQ22" s="5" t="s">
        <v>62</v>
      </c>
      <c r="AR22" s="5" t="s">
        <v>62</v>
      </c>
      <c r="AS22" s="5" t="s">
        <v>68</v>
      </c>
      <c r="AT22" s="5" t="s">
        <v>62</v>
      </c>
      <c r="AU22" s="5" t="s">
        <v>62</v>
      </c>
      <c r="AV22" s="5" t="s">
        <v>320</v>
      </c>
      <c r="AW22" s="5" t="s">
        <v>319</v>
      </c>
      <c r="AX22" s="8"/>
    </row>
    <row r="23" spans="1:50" x14ac:dyDescent="0.2">
      <c r="A23" s="9">
        <v>45714.769541273148</v>
      </c>
      <c r="B23" s="21" t="s">
        <v>384</v>
      </c>
      <c r="C23" s="21" t="s">
        <v>409</v>
      </c>
      <c r="D23" s="11" t="s">
        <v>322</v>
      </c>
      <c r="E23" s="10">
        <v>25</v>
      </c>
      <c r="F23" t="s">
        <v>413</v>
      </c>
      <c r="G23" s="10" t="s">
        <v>416</v>
      </c>
      <c r="H23" s="10" t="s">
        <v>145</v>
      </c>
      <c r="I23" s="10" t="s">
        <v>164</v>
      </c>
      <c r="J23" s="10" t="s">
        <v>145</v>
      </c>
      <c r="K23" s="10" t="s">
        <v>53</v>
      </c>
      <c r="L23" s="10">
        <v>7</v>
      </c>
      <c r="M23" s="10">
        <v>10</v>
      </c>
      <c r="N23" s="10">
        <v>2</v>
      </c>
      <c r="O23" s="10" t="s">
        <v>52</v>
      </c>
      <c r="P23" s="10" t="s">
        <v>426</v>
      </c>
      <c r="Q23" s="10" t="s">
        <v>446</v>
      </c>
      <c r="R23" s="10" t="s">
        <v>146</v>
      </c>
      <c r="S23" s="10" t="s">
        <v>226</v>
      </c>
      <c r="T23" s="10" t="s">
        <v>150</v>
      </c>
      <c r="U23" s="10" t="s">
        <v>324</v>
      </c>
      <c r="V23" s="30">
        <v>2000000</v>
      </c>
      <c r="W23" s="10">
        <v>0</v>
      </c>
      <c r="X23" s="10" t="s">
        <v>326</v>
      </c>
      <c r="Y23" s="10" t="s">
        <v>313</v>
      </c>
      <c r="Z23" s="10" t="s">
        <v>181</v>
      </c>
      <c r="AA23" s="10" t="s">
        <v>53</v>
      </c>
      <c r="AB23" s="10" t="s">
        <v>60</v>
      </c>
      <c r="AC23" s="10" t="s">
        <v>52</v>
      </c>
      <c r="AD23" s="10">
        <v>50</v>
      </c>
      <c r="AE23" s="10" t="s">
        <v>53</v>
      </c>
      <c r="AF23" s="13">
        <v>0.20833333333575865</v>
      </c>
      <c r="AG23" s="10" t="s">
        <v>327</v>
      </c>
      <c r="AH23" s="10" t="s">
        <v>62</v>
      </c>
      <c r="AI23" s="10" t="s">
        <v>52</v>
      </c>
      <c r="AJ23" s="10">
        <v>1.8</v>
      </c>
      <c r="AK23" s="10">
        <v>64</v>
      </c>
      <c r="AL23" s="10">
        <v>2</v>
      </c>
      <c r="AM23" s="10" t="s">
        <v>328</v>
      </c>
      <c r="AN23" s="10" t="s">
        <v>203</v>
      </c>
      <c r="AO23" s="10" t="s">
        <v>329</v>
      </c>
      <c r="AP23" s="10" t="s">
        <v>102</v>
      </c>
      <c r="AQ23" s="10" t="s">
        <v>102</v>
      </c>
      <c r="AR23" s="10" t="s">
        <v>102</v>
      </c>
      <c r="AS23" s="10" t="s">
        <v>68</v>
      </c>
      <c r="AT23" s="10" t="s">
        <v>102</v>
      </c>
      <c r="AU23" s="10" t="s">
        <v>102</v>
      </c>
      <c r="AV23" s="10" t="s">
        <v>330</v>
      </c>
      <c r="AW23" s="10" t="s">
        <v>329</v>
      </c>
      <c r="AX23" s="14" t="s">
        <v>68</v>
      </c>
    </row>
    <row r="24" spans="1:50" x14ac:dyDescent="0.2">
      <c r="A24" s="4">
        <v>45714.769638888887</v>
      </c>
      <c r="B24" s="20" t="s">
        <v>385</v>
      </c>
      <c r="C24" s="20" t="s">
        <v>410</v>
      </c>
      <c r="D24" s="6" t="s">
        <v>49</v>
      </c>
      <c r="E24" s="5">
        <v>35</v>
      </c>
      <c r="F24" t="s">
        <v>222</v>
      </c>
      <c r="G24" s="5" t="s">
        <v>144</v>
      </c>
      <c r="H24" s="5" t="s">
        <v>145</v>
      </c>
      <c r="I24" s="10" t="s">
        <v>164</v>
      </c>
      <c r="J24" s="5" t="s">
        <v>145</v>
      </c>
      <c r="K24" s="5" t="s">
        <v>145</v>
      </c>
      <c r="L24" s="5">
        <v>0</v>
      </c>
      <c r="M24" s="5">
        <v>8</v>
      </c>
      <c r="N24" s="5">
        <v>2</v>
      </c>
      <c r="O24" s="5" t="s">
        <v>146</v>
      </c>
      <c r="P24" s="5" t="s">
        <v>332</v>
      </c>
      <c r="Q24" s="5" t="s">
        <v>333</v>
      </c>
      <c r="R24" s="5" t="s">
        <v>145</v>
      </c>
      <c r="S24" s="5" t="s">
        <v>334</v>
      </c>
      <c r="T24" s="5" t="s">
        <v>164</v>
      </c>
      <c r="U24" s="5" t="s">
        <v>164</v>
      </c>
      <c r="V24" s="29">
        <v>0</v>
      </c>
      <c r="W24" s="5">
        <v>0</v>
      </c>
      <c r="X24" s="5" t="s">
        <v>152</v>
      </c>
      <c r="Y24" s="5" t="s">
        <v>153</v>
      </c>
      <c r="Z24" s="5" t="s">
        <v>154</v>
      </c>
      <c r="AA24" s="5" t="s">
        <v>146</v>
      </c>
      <c r="AB24" s="5" t="s">
        <v>155</v>
      </c>
      <c r="AC24" s="5" t="s">
        <v>333</v>
      </c>
      <c r="AD24" s="5">
        <v>0</v>
      </c>
      <c r="AE24" s="5" t="s">
        <v>145</v>
      </c>
      <c r="AF24" s="7">
        <v>0.27083333333575865</v>
      </c>
      <c r="AG24" s="5" t="s">
        <v>335</v>
      </c>
      <c r="AH24" s="5" t="s">
        <v>62</v>
      </c>
      <c r="AI24" s="5" t="s">
        <v>62</v>
      </c>
      <c r="AJ24" s="5">
        <v>168</v>
      </c>
      <c r="AK24" s="5">
        <v>67</v>
      </c>
      <c r="AL24" s="5">
        <v>10</v>
      </c>
      <c r="AM24" s="5" t="s">
        <v>233</v>
      </c>
      <c r="AN24" s="5" t="s">
        <v>336</v>
      </c>
      <c r="AO24" s="5" t="s">
        <v>337</v>
      </c>
      <c r="AP24" s="5" t="s">
        <v>62</v>
      </c>
      <c r="AQ24" s="5" t="s">
        <v>62</v>
      </c>
      <c r="AR24" s="5" t="s">
        <v>52</v>
      </c>
      <c r="AS24" s="5" t="s">
        <v>68</v>
      </c>
      <c r="AT24" s="5" t="s">
        <v>62</v>
      </c>
      <c r="AU24" s="5" t="s">
        <v>52</v>
      </c>
      <c r="AV24" s="5"/>
      <c r="AW24" s="5">
        <v>0</v>
      </c>
      <c r="AX24" s="8"/>
    </row>
    <row r="25" spans="1:50" x14ac:dyDescent="0.2">
      <c r="A25" s="9">
        <v>45714.770527210647</v>
      </c>
      <c r="B25" s="21" t="s">
        <v>386</v>
      </c>
      <c r="C25" s="21" t="s">
        <v>411</v>
      </c>
      <c r="D25" s="11" t="s">
        <v>339</v>
      </c>
      <c r="E25" s="10">
        <v>30</v>
      </c>
      <c r="F25" t="s">
        <v>222</v>
      </c>
      <c r="G25" s="10" t="s">
        <v>416</v>
      </c>
      <c r="H25" s="10" t="s">
        <v>145</v>
      </c>
      <c r="I25" s="10" t="s">
        <v>164</v>
      </c>
      <c r="J25" s="10" t="s">
        <v>145</v>
      </c>
      <c r="K25" s="10" t="s">
        <v>52</v>
      </c>
      <c r="L25" s="10">
        <v>18</v>
      </c>
      <c r="M25" s="10">
        <v>7</v>
      </c>
      <c r="N25" s="10">
        <v>0</v>
      </c>
      <c r="O25" s="10" t="s">
        <v>53</v>
      </c>
      <c r="P25" s="10" t="s">
        <v>224</v>
      </c>
      <c r="Q25" s="10" t="s">
        <v>447</v>
      </c>
      <c r="R25" s="10" t="s">
        <v>146</v>
      </c>
      <c r="S25" s="10" t="s">
        <v>226</v>
      </c>
      <c r="T25" s="10" t="s">
        <v>150</v>
      </c>
      <c r="U25" s="10" t="s">
        <v>341</v>
      </c>
      <c r="V25" s="30">
        <v>1800000</v>
      </c>
      <c r="W25" s="10">
        <v>3</v>
      </c>
      <c r="X25" s="10" t="s">
        <v>342</v>
      </c>
      <c r="Y25" s="10" t="s">
        <v>253</v>
      </c>
      <c r="Z25" s="10" t="s">
        <v>343</v>
      </c>
      <c r="AA25" s="10" t="s">
        <v>53</v>
      </c>
      <c r="AB25" s="10" t="s">
        <v>60</v>
      </c>
      <c r="AC25" s="10" t="s">
        <v>52</v>
      </c>
      <c r="AD25" s="10">
        <v>8</v>
      </c>
      <c r="AE25" s="10" t="s">
        <v>52</v>
      </c>
      <c r="AF25" s="13">
        <v>0.20833333333575865</v>
      </c>
      <c r="AG25" s="10" t="s">
        <v>344</v>
      </c>
      <c r="AH25" s="10" t="s">
        <v>62</v>
      </c>
      <c r="AI25" s="10" t="s">
        <v>62</v>
      </c>
      <c r="AJ25" s="10" t="s">
        <v>345</v>
      </c>
      <c r="AK25" s="10">
        <v>62</v>
      </c>
      <c r="AL25" s="10">
        <v>4</v>
      </c>
      <c r="AM25" s="10" t="s">
        <v>346</v>
      </c>
      <c r="AN25" s="10" t="s">
        <v>347</v>
      </c>
      <c r="AO25" s="10" t="s">
        <v>348</v>
      </c>
      <c r="AP25" s="10" t="s">
        <v>62</v>
      </c>
      <c r="AQ25" s="10" t="s">
        <v>52</v>
      </c>
      <c r="AR25" s="10" t="s">
        <v>52</v>
      </c>
      <c r="AS25" s="10" t="s">
        <v>68</v>
      </c>
      <c r="AT25" s="10" t="s">
        <v>62</v>
      </c>
      <c r="AU25" s="10" t="s">
        <v>62</v>
      </c>
      <c r="AV25" s="10" t="s">
        <v>53</v>
      </c>
      <c r="AW25" s="10" t="s">
        <v>348</v>
      </c>
      <c r="AX25" s="14"/>
    </row>
    <row r="26" spans="1:50" x14ac:dyDescent="0.2">
      <c r="A26" s="15">
        <v>45714.777219027776</v>
      </c>
      <c r="B26" s="22" t="s">
        <v>387</v>
      </c>
      <c r="C26" s="22" t="s">
        <v>412</v>
      </c>
      <c r="D26" s="27">
        <v>35081</v>
      </c>
      <c r="E26" s="16">
        <v>29</v>
      </c>
      <c r="F26" t="s">
        <v>413</v>
      </c>
      <c r="G26" s="16" t="s">
        <v>416</v>
      </c>
      <c r="H26" s="16" t="s">
        <v>145</v>
      </c>
      <c r="I26" s="10" t="s">
        <v>164</v>
      </c>
      <c r="J26" s="16" t="s">
        <v>145</v>
      </c>
      <c r="K26" s="16" t="s">
        <v>53</v>
      </c>
      <c r="L26" s="16">
        <v>15</v>
      </c>
      <c r="M26" s="16">
        <v>9</v>
      </c>
      <c r="N26" s="16">
        <v>0</v>
      </c>
      <c r="O26" s="16" t="s">
        <v>52</v>
      </c>
      <c r="P26" s="16" t="s">
        <v>448</v>
      </c>
      <c r="Q26" s="16" t="s">
        <v>449</v>
      </c>
      <c r="R26" s="16" t="s">
        <v>146</v>
      </c>
      <c r="S26" s="16" t="s">
        <v>226</v>
      </c>
      <c r="T26" s="16" t="s">
        <v>443</v>
      </c>
      <c r="U26" s="16" t="s">
        <v>354</v>
      </c>
      <c r="V26" s="32">
        <v>3000000</v>
      </c>
      <c r="W26" s="16">
        <v>0</v>
      </c>
      <c r="X26" s="16" t="s">
        <v>355</v>
      </c>
      <c r="Y26" s="16" t="s">
        <v>313</v>
      </c>
      <c r="Z26" s="16" t="s">
        <v>356</v>
      </c>
      <c r="AA26" s="16" t="s">
        <v>53</v>
      </c>
      <c r="AB26" s="16" t="s">
        <v>60</v>
      </c>
      <c r="AC26" s="16" t="s">
        <v>52</v>
      </c>
      <c r="AD26" s="16">
        <v>40</v>
      </c>
      <c r="AE26" s="16" t="s">
        <v>53</v>
      </c>
      <c r="AF26" s="17">
        <v>0.25</v>
      </c>
      <c r="AG26" s="16" t="s">
        <v>357</v>
      </c>
      <c r="AH26" s="16" t="s">
        <v>62</v>
      </c>
      <c r="AI26" s="16" t="s">
        <v>62</v>
      </c>
      <c r="AJ26" s="16">
        <v>1.75</v>
      </c>
      <c r="AK26" s="16" t="s">
        <v>358</v>
      </c>
      <c r="AL26" s="16">
        <v>5</v>
      </c>
      <c r="AM26" s="16" t="s">
        <v>53</v>
      </c>
      <c r="AN26" s="16" t="s">
        <v>359</v>
      </c>
      <c r="AO26" s="16" t="s">
        <v>360</v>
      </c>
      <c r="AP26" s="16" t="s">
        <v>52</v>
      </c>
      <c r="AQ26" s="16" t="s">
        <v>62</v>
      </c>
      <c r="AR26" s="16" t="s">
        <v>62</v>
      </c>
      <c r="AS26" s="16" t="s">
        <v>68</v>
      </c>
      <c r="AT26" s="16" t="s">
        <v>62</v>
      </c>
      <c r="AU26" s="16" t="s">
        <v>102</v>
      </c>
      <c r="AV26" s="16" t="s">
        <v>52</v>
      </c>
      <c r="AW26" s="16" t="s">
        <v>219</v>
      </c>
      <c r="AX26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4E4F-8F38-488A-A2AD-7F609AB28160}">
  <dimension ref="A1:CY25"/>
  <sheetViews>
    <sheetView topLeftCell="BB1" workbookViewId="0">
      <selection activeCell="BN1" sqref="BN1:BN25"/>
    </sheetView>
  </sheetViews>
  <sheetFormatPr baseColWidth="10" defaultRowHeight="12.75" x14ac:dyDescent="0.2"/>
  <cols>
    <col min="1" max="3" width="39.42578125" customWidth="1"/>
    <col min="5" max="5" width="26.5703125" customWidth="1"/>
    <col min="65" max="65" width="23" customWidth="1"/>
  </cols>
  <sheetData>
    <row r="1" spans="1:103" x14ac:dyDescent="0.2">
      <c r="A1" t="s">
        <v>48</v>
      </c>
      <c r="B1" t="str">
        <f>UPPER(IFERROR(LEFT(A1, FIND(" ", A1) - 1) &amp; " " &amp; LEFT(RIGHT(A1, LEN(A1) - FIND(" ", A1)), FIND(" ", RIGHT(A1, LEN(A1) - FIND(" ", A1))) - 1), LEFT(A1, FIND(" ", A1) - 1)))</f>
        <v>MARLY XIMENA</v>
      </c>
      <c r="C1" t="str">
        <f>UPPER(IFERROR(RIGHT(A1, LEN(A1) - FIND(" ", A1, FIND(" ",A1) + 1)), RIGHT(A1, LEN(A1) - FIND(" ", A1))))</f>
        <v xml:space="preserve">BLANCO VERA </v>
      </c>
      <c r="D1" s="23" t="s">
        <v>50</v>
      </c>
      <c r="E1" s="26" t="str" cm="1">
        <f t="array" ref="E1:E25">UPPER(D1:D25)</f>
        <v>FEMENINO</v>
      </c>
      <c r="F1" s="23" t="s">
        <v>51</v>
      </c>
      <c r="G1" t="str" cm="1">
        <f t="array" ref="G1:G25">UPPER(F1:F25)</f>
        <v>CASADA</v>
      </c>
      <c r="H1" t="s">
        <v>52</v>
      </c>
      <c r="I1">
        <v>0</v>
      </c>
      <c r="J1" t="s">
        <v>52</v>
      </c>
      <c r="K1" t="s">
        <v>53</v>
      </c>
      <c r="L1">
        <v>10</v>
      </c>
      <c r="M1">
        <v>8</v>
      </c>
      <c r="N1">
        <v>2</v>
      </c>
      <c r="O1" t="s">
        <v>53</v>
      </c>
      <c r="P1" t="str">
        <f>UPPER(IF(OR(Q1="Profesional",Q1="Universitario"),"Pregrado",Q1))</f>
        <v>MAESTRIA</v>
      </c>
      <c r="Q1" t="s">
        <v>54</v>
      </c>
      <c r="R1" t="s">
        <v>55</v>
      </c>
      <c r="S1" t="s">
        <v>52</v>
      </c>
      <c r="T1" t="s">
        <v>56</v>
      </c>
      <c r="U1" t="s">
        <v>52</v>
      </c>
      <c r="X1">
        <v>0</v>
      </c>
      <c r="Y1" t="s">
        <v>57</v>
      </c>
      <c r="Z1" t="s">
        <v>58</v>
      </c>
      <c r="AA1" t="s">
        <v>59</v>
      </c>
      <c r="AB1" t="s">
        <v>53</v>
      </c>
      <c r="AC1" t="s">
        <v>60</v>
      </c>
      <c r="AD1" t="s">
        <v>52</v>
      </c>
      <c r="AE1">
        <v>0</v>
      </c>
      <c r="AF1" t="s">
        <v>52</v>
      </c>
      <c r="AG1">
        <v>0.25</v>
      </c>
      <c r="AH1" t="s">
        <v>61</v>
      </c>
      <c r="AI1" t="s">
        <v>62</v>
      </c>
      <c r="AJ1" t="s">
        <v>62</v>
      </c>
      <c r="AK1" t="s">
        <v>63</v>
      </c>
      <c r="AL1" t="s">
        <v>64</v>
      </c>
      <c r="AM1">
        <v>10</v>
      </c>
      <c r="AN1" t="s">
        <v>65</v>
      </c>
      <c r="AO1" t="s">
        <v>66</v>
      </c>
      <c r="AP1" t="s">
        <v>67</v>
      </c>
      <c r="AQ1" t="s">
        <v>62</v>
      </c>
      <c r="AR1" t="s">
        <v>62</v>
      </c>
      <c r="AS1" t="s">
        <v>52</v>
      </c>
      <c r="AT1" t="s">
        <v>68</v>
      </c>
      <c r="AU1" t="s">
        <v>62</v>
      </c>
      <c r="AV1" t="s">
        <v>62</v>
      </c>
      <c r="AW1" t="s">
        <v>52</v>
      </c>
      <c r="AX1" t="s">
        <v>67</v>
      </c>
      <c r="BA1" t="str" cm="1">
        <f t="array" ref="BA1:CR25">UPPER(H1:AY25)</f>
        <v>NO</v>
      </c>
      <c r="BB1" t="str">
        <v>0</v>
      </c>
      <c r="BC1" t="str">
        <v>NO</v>
      </c>
      <c r="BD1" t="str">
        <v>SI</v>
      </c>
      <c r="BE1" t="str">
        <v>10</v>
      </c>
      <c r="BF1" t="str">
        <v>8</v>
      </c>
      <c r="BG1" t="str">
        <v>2</v>
      </c>
      <c r="BH1" t="str">
        <v>SI</v>
      </c>
      <c r="BI1" t="str">
        <v>MAESTRIA</v>
      </c>
      <c r="BJ1" t="str">
        <v>MAESTRIA</v>
      </c>
      <c r="BK1" t="str">
        <v>INGENIERA METALURGICA</v>
      </c>
      <c r="BL1" t="str">
        <v>NO</v>
      </c>
      <c r="BM1" t="str">
        <v>DESEMPLEADA</v>
      </c>
      <c r="BN1" t="str">
        <v>NO</v>
      </c>
      <c r="BO1" t="str">
        <v/>
      </c>
      <c r="BP1" t="str">
        <v/>
      </c>
      <c r="BQ1" t="str">
        <v>0</v>
      </c>
      <c r="BR1" t="str">
        <v xml:space="preserve">BARRO BLANCO </v>
      </c>
      <c r="BS1" t="str">
        <v xml:space="preserve">PIEDECUESTA </v>
      </c>
      <c r="BT1" t="str">
        <v>PROPIA</v>
      </c>
      <c r="BU1" t="str">
        <v>SI</v>
      </c>
      <c r="BV1" t="str">
        <v>DIARIO</v>
      </c>
      <c r="BW1" t="str">
        <v>NO</v>
      </c>
      <c r="BX1" t="str">
        <v>0</v>
      </c>
      <c r="BY1" t="str">
        <v>NO</v>
      </c>
      <c r="BZ1" t="str">
        <v>0.25</v>
      </c>
      <c r="CA1" t="str">
        <v>LEER</v>
      </c>
      <c r="CB1" t="str">
        <v>SÍ</v>
      </c>
      <c r="CC1" t="str">
        <v>SÍ</v>
      </c>
      <c r="CD1" t="str">
        <v>168 CM</v>
      </c>
      <c r="CE1" t="str">
        <v>65 KG</v>
      </c>
      <c r="CF1" t="str">
        <v>10</v>
      </c>
      <c r="CG1" t="str">
        <v>PUBLICA Y PRIVADA</v>
      </c>
      <c r="CH1" t="str">
        <v>BUS</v>
      </c>
      <c r="CI1" t="str">
        <v>1 HORA</v>
      </c>
      <c r="CJ1" t="str">
        <v>SÍ</v>
      </c>
      <c r="CK1" t="str">
        <v>SÍ</v>
      </c>
      <c r="CL1" t="str">
        <v>NO</v>
      </c>
      <c r="CM1" t="str">
        <v>OPCIÓN 1</v>
      </c>
      <c r="CN1" t="str">
        <v>SÍ</v>
      </c>
      <c r="CO1" t="str">
        <v>SÍ</v>
      </c>
      <c r="CP1" t="str">
        <v>NO</v>
      </c>
      <c r="CQ1" t="str">
        <v>1 HORA</v>
      </c>
      <c r="CR1" t="str">
        <v/>
      </c>
      <c r="CU1" s="23" t="s">
        <v>145</v>
      </c>
      <c r="CV1" t="str">
        <f>IF(CU1="No", "N/A", "")</f>
        <v>N/A</v>
      </c>
    </row>
    <row r="2" spans="1:103" x14ac:dyDescent="0.2">
      <c r="A2" t="s">
        <v>69</v>
      </c>
      <c r="B2" t="str">
        <f t="shared" ref="B2:B25" si="0">UPPER(IFERROR(LEFT(A2, FIND(" ", A2) - 1) &amp; " " &amp; LEFT(RIGHT(A2, LEN(A2) - FIND(" ", A2)), FIND(" ", RIGHT(A2, LEN(A2) - FIND(" ", A2))) - 1), LEFT(A2, FIND(" ", A2) - 1)))</f>
        <v>SANTIAGO</v>
      </c>
      <c r="C2" t="str">
        <f t="shared" ref="C2:C25" si="1">UPPER(IFERROR(RIGHT(A2, LEN(A2) - FIND(" ", A2, FIND(" ",A2) + 1)), RIGHT(A2, LEN(A2) - FIND(" ", A2))))</f>
        <v>GONZALEZ</v>
      </c>
      <c r="D2" s="24" t="s">
        <v>71</v>
      </c>
      <c r="E2" t="str">
        <v>MASCULINO</v>
      </c>
      <c r="F2" s="24" t="s">
        <v>72</v>
      </c>
      <c r="G2" t="str">
        <v>SOLTERO</v>
      </c>
      <c r="H2" t="s">
        <v>73</v>
      </c>
      <c r="J2" t="s">
        <v>73</v>
      </c>
      <c r="K2" t="s">
        <v>73</v>
      </c>
      <c r="L2">
        <v>20</v>
      </c>
      <c r="M2">
        <v>7</v>
      </c>
      <c r="N2">
        <v>0</v>
      </c>
      <c r="O2" t="s">
        <v>74</v>
      </c>
      <c r="P2" t="str">
        <f t="shared" ref="P2:P25" si="2">UPPER(IF(OR(Q2="Profesional",Q2="Universitario"),"Pregrado",Q2))</f>
        <v>PREGRADO</v>
      </c>
      <c r="Q2" t="s">
        <v>75</v>
      </c>
      <c r="R2" t="s">
        <v>76</v>
      </c>
      <c r="S2" t="s">
        <v>74</v>
      </c>
      <c r="T2" t="s">
        <v>77</v>
      </c>
      <c r="U2" t="s">
        <v>78</v>
      </c>
      <c r="V2" t="s">
        <v>79</v>
      </c>
      <c r="W2">
        <v>2000000</v>
      </c>
      <c r="X2">
        <v>0</v>
      </c>
      <c r="Y2" t="s">
        <v>80</v>
      </c>
      <c r="Z2" t="s">
        <v>81</v>
      </c>
      <c r="AA2" t="s">
        <v>82</v>
      </c>
      <c r="AB2" t="s">
        <v>74</v>
      </c>
      <c r="AC2" t="s">
        <v>83</v>
      </c>
      <c r="AD2" t="s">
        <v>73</v>
      </c>
      <c r="AE2">
        <v>25</v>
      </c>
      <c r="AF2" t="s">
        <v>74</v>
      </c>
      <c r="AG2">
        <v>0.25</v>
      </c>
      <c r="AH2" t="s">
        <v>84</v>
      </c>
      <c r="AI2" t="s">
        <v>62</v>
      </c>
      <c r="AJ2" t="s">
        <v>52</v>
      </c>
      <c r="AK2" t="s">
        <v>85</v>
      </c>
      <c r="AL2">
        <v>73</v>
      </c>
      <c r="AM2">
        <v>5</v>
      </c>
      <c r="AN2" t="s">
        <v>86</v>
      </c>
      <c r="AO2" t="s">
        <v>87</v>
      </c>
      <c r="AP2" t="s">
        <v>88</v>
      </c>
      <c r="AQ2" t="s">
        <v>62</v>
      </c>
      <c r="AR2" t="s">
        <v>62</v>
      </c>
      <c r="AS2" t="s">
        <v>62</v>
      </c>
      <c r="AT2" t="s">
        <v>68</v>
      </c>
      <c r="AU2" t="s">
        <v>52</v>
      </c>
      <c r="AV2" t="s">
        <v>62</v>
      </c>
      <c r="AW2" t="s">
        <v>74</v>
      </c>
      <c r="AX2">
        <v>0</v>
      </c>
      <c r="AY2" t="s">
        <v>68</v>
      </c>
      <c r="BA2" t="str">
        <v>NO</v>
      </c>
      <c r="BB2" t="str">
        <v/>
      </c>
      <c r="BC2" t="str">
        <v>NO</v>
      </c>
      <c r="BD2" t="str">
        <v>NO</v>
      </c>
      <c r="BE2" t="str">
        <v>20</v>
      </c>
      <c r="BF2" t="str">
        <v>7</v>
      </c>
      <c r="BG2" t="str">
        <v>0</v>
      </c>
      <c r="BH2" t="str">
        <v>SI</v>
      </c>
      <c r="BI2" t="str">
        <v>PREGRADO</v>
      </c>
      <c r="BJ2" t="str">
        <v>PREGRADO</v>
      </c>
      <c r="BK2" t="str">
        <v>ESTUDIANTE</v>
      </c>
      <c r="BL2" t="str">
        <v>SI</v>
      </c>
      <c r="BM2" t="str">
        <v>AUTONOMO</v>
      </c>
      <c r="BN2" t="str">
        <v>INDEPENDIENTE</v>
      </c>
      <c r="BO2" t="str">
        <v>VENTAS</v>
      </c>
      <c r="BP2" t="str">
        <v>2000000</v>
      </c>
      <c r="BQ2" t="str">
        <v>0</v>
      </c>
      <c r="BR2" t="str">
        <v>SAN AOLONSO</v>
      </c>
      <c r="BS2" t="str">
        <v>BUCARAMANGA</v>
      </c>
      <c r="BT2" t="str">
        <v>ALQUILADA</v>
      </c>
      <c r="BU2" t="str">
        <v>SI</v>
      </c>
      <c r="BV2" t="str">
        <v>DIARIO</v>
      </c>
      <c r="BW2" t="str">
        <v>NO</v>
      </c>
      <c r="BX2" t="str">
        <v>25</v>
      </c>
      <c r="BY2" t="str">
        <v>SI</v>
      </c>
      <c r="BZ2" t="str">
        <v>0.25</v>
      </c>
      <c r="CA2" t="str">
        <v>RUNNING</v>
      </c>
      <c r="CB2" t="str">
        <v>SÍ</v>
      </c>
      <c r="CC2" t="str">
        <v>NO</v>
      </c>
      <c r="CD2" t="str">
        <v>1.70</v>
      </c>
      <c r="CE2" t="str">
        <v>73</v>
      </c>
      <c r="CF2" t="str">
        <v>5</v>
      </c>
      <c r="CG2" t="str">
        <v>PRIVADA</v>
      </c>
      <c r="CH2" t="str">
        <v>MOTO</v>
      </c>
      <c r="CI2" t="str">
        <v>5 MINUTOS</v>
      </c>
      <c r="CJ2" t="str">
        <v>SÍ</v>
      </c>
      <c r="CK2" t="str">
        <v>SÍ</v>
      </c>
      <c r="CL2" t="str">
        <v>SÍ</v>
      </c>
      <c r="CM2" t="str">
        <v>OPCIÓN 1</v>
      </c>
      <c r="CN2" t="str">
        <v>NO</v>
      </c>
      <c r="CO2" t="str">
        <v>SÍ</v>
      </c>
      <c r="CP2" t="str">
        <v>SI</v>
      </c>
      <c r="CQ2" t="str">
        <v>0</v>
      </c>
      <c r="CR2" t="str">
        <v>OPCIÓN 1</v>
      </c>
      <c r="CU2" s="24" t="s">
        <v>145</v>
      </c>
      <c r="CV2" t="str">
        <f t="shared" ref="CV2:CV25" si="3">IF(CU2="No", "N/A", "")</f>
        <v>N/A</v>
      </c>
    </row>
    <row r="3" spans="1:103" x14ac:dyDescent="0.2">
      <c r="A3" t="s">
        <v>89</v>
      </c>
      <c r="B3" t="str">
        <f t="shared" si="0"/>
        <v>ANDRES FELIPE</v>
      </c>
      <c r="C3" t="str">
        <f t="shared" si="1"/>
        <v>GARCIA MANTILLA</v>
      </c>
      <c r="D3" s="23" t="s">
        <v>91</v>
      </c>
      <c r="E3" t="str">
        <v>MASCULINO</v>
      </c>
      <c r="F3" s="23" t="s">
        <v>92</v>
      </c>
      <c r="G3" t="str">
        <v>SOLTERO</v>
      </c>
      <c r="H3" t="s">
        <v>73</v>
      </c>
      <c r="J3" t="s">
        <v>74</v>
      </c>
      <c r="L3">
        <v>6</v>
      </c>
      <c r="M3">
        <v>3</v>
      </c>
      <c r="N3">
        <v>3</v>
      </c>
      <c r="O3" t="s">
        <v>74</v>
      </c>
      <c r="P3" t="str">
        <f t="shared" si="2"/>
        <v>PREGRADO</v>
      </c>
      <c r="Q3" t="s">
        <v>93</v>
      </c>
      <c r="R3" t="s">
        <v>94</v>
      </c>
      <c r="S3" t="s">
        <v>73</v>
      </c>
      <c r="T3" t="s">
        <v>95</v>
      </c>
      <c r="X3">
        <v>0</v>
      </c>
      <c r="Y3" t="s">
        <v>96</v>
      </c>
      <c r="Z3" t="s">
        <v>97</v>
      </c>
      <c r="AA3" t="s">
        <v>59</v>
      </c>
      <c r="AB3" t="s">
        <v>53</v>
      </c>
      <c r="AC3" t="s">
        <v>60</v>
      </c>
      <c r="AD3" t="s">
        <v>73</v>
      </c>
      <c r="AF3" t="s">
        <v>74</v>
      </c>
      <c r="AG3">
        <v>0.25</v>
      </c>
      <c r="AH3" t="s">
        <v>98</v>
      </c>
      <c r="AI3" t="s">
        <v>62</v>
      </c>
      <c r="AJ3" t="s">
        <v>62</v>
      </c>
      <c r="AK3" t="s">
        <v>99</v>
      </c>
      <c r="AL3">
        <v>60</v>
      </c>
      <c r="AM3">
        <v>7</v>
      </c>
      <c r="AN3" t="s">
        <v>86</v>
      </c>
      <c r="AO3" t="s">
        <v>100</v>
      </c>
      <c r="AP3" t="s">
        <v>101</v>
      </c>
      <c r="AQ3" t="s">
        <v>62</v>
      </c>
      <c r="AR3" t="s">
        <v>62</v>
      </c>
      <c r="AS3" t="s">
        <v>52</v>
      </c>
      <c r="AT3" t="s">
        <v>68</v>
      </c>
      <c r="AU3" t="s">
        <v>102</v>
      </c>
      <c r="AV3" t="s">
        <v>62</v>
      </c>
      <c r="AW3" t="s">
        <v>103</v>
      </c>
      <c r="BA3" t="str">
        <v>NO</v>
      </c>
      <c r="BB3" t="str">
        <v/>
      </c>
      <c r="BC3" t="str">
        <v>SI</v>
      </c>
      <c r="BD3" t="str">
        <v/>
      </c>
      <c r="BE3" t="str">
        <v>6</v>
      </c>
      <c r="BF3" t="str">
        <v>3</v>
      </c>
      <c r="BG3" t="str">
        <v>3</v>
      </c>
      <c r="BH3" t="str">
        <v>SI</v>
      </c>
      <c r="BI3" t="str">
        <v>PREGRADO</v>
      </c>
      <c r="BJ3" t="str">
        <v>PROFESIONAL</v>
      </c>
      <c r="BK3" t="str">
        <v>INGENIERO MECANICO</v>
      </c>
      <c r="BL3" t="str">
        <v>NO</v>
      </c>
      <c r="BM3" t="str">
        <v>DESEMPLEADO</v>
      </c>
      <c r="BN3" t="str">
        <v/>
      </c>
      <c r="BO3" t="str">
        <v/>
      </c>
      <c r="BP3" t="str">
        <v/>
      </c>
      <c r="BQ3" t="str">
        <v>0</v>
      </c>
      <c r="BR3" t="str">
        <v>FONTANA</v>
      </c>
      <c r="BS3" t="str">
        <v>BUCARAMANGA</v>
      </c>
      <c r="BT3" t="str">
        <v>PROPIA</v>
      </c>
      <c r="BU3" t="str">
        <v>SI</v>
      </c>
      <c r="BV3" t="str">
        <v>DIARIO</v>
      </c>
      <c r="BW3" t="str">
        <v>NO</v>
      </c>
      <c r="BX3" t="str">
        <v/>
      </c>
      <c r="BY3" t="str">
        <v>SI</v>
      </c>
      <c r="BZ3" t="str">
        <v>0.25</v>
      </c>
      <c r="CA3" t="str">
        <v>LEER Y VER PELICULAS Y TOMAR FOTOS</v>
      </c>
      <c r="CB3" t="str">
        <v>SÍ</v>
      </c>
      <c r="CC3" t="str">
        <v>SÍ</v>
      </c>
      <c r="CD3" t="str">
        <v>176CM</v>
      </c>
      <c r="CE3" t="str">
        <v>60</v>
      </c>
      <c r="CF3" t="str">
        <v>7</v>
      </c>
      <c r="CG3" t="str">
        <v>PRIVADA</v>
      </c>
      <c r="CH3" t="str">
        <v>CARRO</v>
      </c>
      <c r="CI3" t="str">
        <v>25 MINUTOS</v>
      </c>
      <c r="CJ3" t="str">
        <v>SÍ</v>
      </c>
      <c r="CK3" t="str">
        <v>SÍ</v>
      </c>
      <c r="CL3" t="str">
        <v>NO</v>
      </c>
      <c r="CM3" t="str">
        <v>OPCIÓN 1</v>
      </c>
      <c r="CN3" t="str">
        <v>TAL VEZ</v>
      </c>
      <c r="CO3" t="str">
        <v>SÍ</v>
      </c>
      <c r="CP3" t="str">
        <v>NO TENGO :(</v>
      </c>
      <c r="CQ3" t="str">
        <v/>
      </c>
      <c r="CR3" t="str">
        <v/>
      </c>
      <c r="CU3" s="23" t="s">
        <v>145</v>
      </c>
      <c r="CV3" t="str">
        <f t="shared" si="3"/>
        <v>N/A</v>
      </c>
    </row>
    <row r="4" spans="1:103" x14ac:dyDescent="0.2">
      <c r="A4" t="s">
        <v>104</v>
      </c>
      <c r="B4" t="str">
        <f t="shared" si="0"/>
        <v>DIEGO ANDRÉS</v>
      </c>
      <c r="C4" t="str">
        <f t="shared" si="1"/>
        <v>PERALTA REYES</v>
      </c>
      <c r="D4" s="24" t="s">
        <v>91</v>
      </c>
      <c r="E4" t="str">
        <v>MASCULINO</v>
      </c>
      <c r="F4" s="24" t="s">
        <v>92</v>
      </c>
      <c r="G4" t="str">
        <v>SOLTERO</v>
      </c>
      <c r="H4" t="s">
        <v>52</v>
      </c>
      <c r="J4" t="s">
        <v>73</v>
      </c>
      <c r="K4" t="s">
        <v>74</v>
      </c>
      <c r="L4">
        <v>20</v>
      </c>
      <c r="M4">
        <v>18</v>
      </c>
      <c r="O4" t="s">
        <v>74</v>
      </c>
      <c r="P4" t="str">
        <f t="shared" si="2"/>
        <v>PREGRADO</v>
      </c>
      <c r="Q4" t="s">
        <v>106</v>
      </c>
      <c r="R4" t="s">
        <v>107</v>
      </c>
      <c r="S4" t="s">
        <v>74</v>
      </c>
      <c r="T4" t="s">
        <v>108</v>
      </c>
      <c r="U4" t="s">
        <v>109</v>
      </c>
      <c r="V4" t="s">
        <v>110</v>
      </c>
      <c r="W4">
        <v>3000000</v>
      </c>
      <c r="X4">
        <v>0</v>
      </c>
      <c r="Y4" t="s">
        <v>111</v>
      </c>
      <c r="Z4" t="s">
        <v>97</v>
      </c>
      <c r="AA4" t="s">
        <v>82</v>
      </c>
      <c r="AB4" t="s">
        <v>74</v>
      </c>
      <c r="AC4" t="s">
        <v>83</v>
      </c>
      <c r="AD4" t="s">
        <v>73</v>
      </c>
      <c r="AE4">
        <v>40</v>
      </c>
      <c r="AF4" t="s">
        <v>73</v>
      </c>
      <c r="AG4">
        <v>0.25</v>
      </c>
      <c r="AH4" t="s">
        <v>112</v>
      </c>
      <c r="AI4" t="s">
        <v>62</v>
      </c>
      <c r="AJ4" t="s">
        <v>52</v>
      </c>
      <c r="AK4" t="s">
        <v>113</v>
      </c>
      <c r="AL4">
        <v>60</v>
      </c>
      <c r="AM4">
        <v>20</v>
      </c>
      <c r="AN4" t="s">
        <v>114</v>
      </c>
      <c r="AO4" t="s">
        <v>87</v>
      </c>
      <c r="AP4" t="s">
        <v>88</v>
      </c>
      <c r="AQ4" t="s">
        <v>62</v>
      </c>
      <c r="AR4" t="s">
        <v>52</v>
      </c>
      <c r="AS4" t="s">
        <v>52</v>
      </c>
      <c r="AT4" t="s">
        <v>68</v>
      </c>
      <c r="AU4" t="s">
        <v>62</v>
      </c>
      <c r="AV4" t="s">
        <v>102</v>
      </c>
      <c r="AX4" t="s">
        <v>115</v>
      </c>
      <c r="AY4" t="s">
        <v>68</v>
      </c>
      <c r="BA4" t="str">
        <v>NO</v>
      </c>
      <c r="BB4" t="str">
        <v/>
      </c>
      <c r="BC4" t="str">
        <v>NO</v>
      </c>
      <c r="BD4" t="str">
        <v>SI</v>
      </c>
      <c r="BE4" t="str">
        <v>20</v>
      </c>
      <c r="BF4" t="str">
        <v>18</v>
      </c>
      <c r="BG4" t="str">
        <v/>
      </c>
      <c r="BH4" t="str">
        <v>SI</v>
      </c>
      <c r="BI4" t="str">
        <v>PREGRADO</v>
      </c>
      <c r="BJ4" t="str">
        <v>PROFESIONAL</v>
      </c>
      <c r="BK4" t="str">
        <v>COORDINADOR</v>
      </c>
      <c r="BL4" t="str">
        <v>SI</v>
      </c>
      <c r="BM4" t="str">
        <v>TIEMPO COMPLETO</v>
      </c>
      <c r="BN4" t="str">
        <v>EMPLEADO</v>
      </c>
      <c r="BO4" t="str">
        <v>PÚBLICO</v>
      </c>
      <c r="BP4" t="str">
        <v>3000000</v>
      </c>
      <c r="BQ4" t="str">
        <v>0</v>
      </c>
      <c r="BR4" t="str">
        <v>SAN ALONSO</v>
      </c>
      <c r="BS4" t="str">
        <v>BUCARAMANGA</v>
      </c>
      <c r="BT4" t="str">
        <v>ALQUILADA</v>
      </c>
      <c r="BU4" t="str">
        <v>SI</v>
      </c>
      <c r="BV4" t="str">
        <v>DIARIO</v>
      </c>
      <c r="BW4" t="str">
        <v>NO</v>
      </c>
      <c r="BX4" t="str">
        <v>40</v>
      </c>
      <c r="BY4" t="str">
        <v>NO</v>
      </c>
      <c r="BZ4" t="str">
        <v>0.25</v>
      </c>
      <c r="CA4" t="str">
        <v>MÚSICA</v>
      </c>
      <c r="CB4" t="str">
        <v>SÍ</v>
      </c>
      <c r="CC4" t="str">
        <v>NO</v>
      </c>
      <c r="CD4" t="str">
        <v>1.73</v>
      </c>
      <c r="CE4" t="str">
        <v>60</v>
      </c>
      <c r="CF4" t="str">
        <v>20</v>
      </c>
      <c r="CG4" t="str">
        <v>PÚBLICA</v>
      </c>
      <c r="CH4" t="str">
        <v>MOTO</v>
      </c>
      <c r="CI4" t="str">
        <v>5 MINUTOS</v>
      </c>
      <c r="CJ4" t="str">
        <v>SÍ</v>
      </c>
      <c r="CK4" t="str">
        <v>NO</v>
      </c>
      <c r="CL4" t="str">
        <v>NO</v>
      </c>
      <c r="CM4" t="str">
        <v>OPCIÓN 1</v>
      </c>
      <c r="CN4" t="str">
        <v>SÍ</v>
      </c>
      <c r="CO4" t="str">
        <v>TAL VEZ</v>
      </c>
      <c r="CP4" t="str">
        <v/>
      </c>
      <c r="CQ4" t="str">
        <v>10 MINUTOS</v>
      </c>
      <c r="CR4" t="str">
        <v>OPCIÓN 1</v>
      </c>
      <c r="CU4" s="24" t="s">
        <v>145</v>
      </c>
      <c r="CV4" t="str">
        <f t="shared" si="3"/>
        <v>N/A</v>
      </c>
      <c r="CY4" t="str">
        <f>IF(OR(A1="Profesional", A1="Universitario"), "Pregrado", A1)</f>
        <v xml:space="preserve">Marly Ximena Blanco Vera </v>
      </c>
    </row>
    <row r="5" spans="1:103" x14ac:dyDescent="0.2">
      <c r="A5" t="s">
        <v>116</v>
      </c>
      <c r="B5" t="str">
        <f t="shared" si="0"/>
        <v>JENNIFER ANDREA</v>
      </c>
      <c r="C5" t="str">
        <f t="shared" si="1"/>
        <v>LARROTTA GARNICA</v>
      </c>
      <c r="D5" s="23" t="s">
        <v>50</v>
      </c>
      <c r="E5" t="str">
        <v>FEMENINO</v>
      </c>
      <c r="F5" s="23" t="s">
        <v>118</v>
      </c>
      <c r="G5" t="str">
        <v>SOLTERA</v>
      </c>
      <c r="H5">
        <v>0</v>
      </c>
      <c r="J5" t="s">
        <v>52</v>
      </c>
      <c r="K5" t="s">
        <v>53</v>
      </c>
      <c r="L5">
        <v>21</v>
      </c>
      <c r="M5">
        <v>12</v>
      </c>
      <c r="N5">
        <v>0</v>
      </c>
      <c r="O5" t="s">
        <v>52</v>
      </c>
      <c r="P5" t="str">
        <f t="shared" si="2"/>
        <v>PREGRADO</v>
      </c>
      <c r="Q5" t="s">
        <v>106</v>
      </c>
      <c r="R5" t="s">
        <v>119</v>
      </c>
      <c r="S5" t="s">
        <v>53</v>
      </c>
      <c r="T5" t="s">
        <v>120</v>
      </c>
      <c r="U5" t="s">
        <v>109</v>
      </c>
      <c r="V5" t="s">
        <v>121</v>
      </c>
      <c r="W5">
        <v>4000000</v>
      </c>
      <c r="X5">
        <v>1</v>
      </c>
      <c r="Y5" t="s">
        <v>122</v>
      </c>
      <c r="Z5" t="s">
        <v>123</v>
      </c>
      <c r="AA5" t="s">
        <v>59</v>
      </c>
      <c r="AB5" t="s">
        <v>53</v>
      </c>
      <c r="AC5" t="s">
        <v>60</v>
      </c>
      <c r="AD5" t="s">
        <v>52</v>
      </c>
      <c r="AE5">
        <v>42</v>
      </c>
      <c r="AF5" t="s">
        <v>53</v>
      </c>
      <c r="AG5">
        <v>0.25</v>
      </c>
      <c r="AH5" t="s">
        <v>124</v>
      </c>
      <c r="AI5" t="s">
        <v>62</v>
      </c>
      <c r="AJ5" t="s">
        <v>62</v>
      </c>
      <c r="AK5" t="s">
        <v>125</v>
      </c>
      <c r="AL5">
        <v>70</v>
      </c>
      <c r="AM5">
        <v>8</v>
      </c>
      <c r="AN5" t="s">
        <v>126</v>
      </c>
      <c r="AO5" t="s">
        <v>66</v>
      </c>
      <c r="AP5" t="s">
        <v>127</v>
      </c>
      <c r="AQ5" t="s">
        <v>52</v>
      </c>
      <c r="AR5" t="s">
        <v>62</v>
      </c>
      <c r="AS5" t="s">
        <v>52</v>
      </c>
      <c r="AT5" t="s">
        <v>68</v>
      </c>
      <c r="AU5" t="s">
        <v>62</v>
      </c>
      <c r="AV5" t="s">
        <v>62</v>
      </c>
      <c r="AW5" t="s">
        <v>53</v>
      </c>
      <c r="AX5" t="s">
        <v>128</v>
      </c>
      <c r="BA5" t="str">
        <v>0</v>
      </c>
      <c r="BB5" t="str">
        <v/>
      </c>
      <c r="BC5" t="str">
        <v>NO</v>
      </c>
      <c r="BD5" t="str">
        <v>SI</v>
      </c>
      <c r="BE5" t="str">
        <v>21</v>
      </c>
      <c r="BF5" t="str">
        <v>12</v>
      </c>
      <c r="BG5" t="str">
        <v>0</v>
      </c>
      <c r="BH5" t="str">
        <v>NO</v>
      </c>
      <c r="BI5" t="str">
        <v>PREGRADO</v>
      </c>
      <c r="BJ5" t="str">
        <v>PROFESIONAL</v>
      </c>
      <c r="BK5" t="str">
        <v>CONTADOR PÚBLICO</v>
      </c>
      <c r="BL5" t="str">
        <v>SI</v>
      </c>
      <c r="BM5" t="str">
        <v>TIEMPO COMPLETO</v>
      </c>
      <c r="BN5" t="str">
        <v>EMPLEADO</v>
      </c>
      <c r="BO5" t="str">
        <v>SERVICIOS</v>
      </c>
      <c r="BP5" t="str">
        <v>4000000</v>
      </c>
      <c r="BQ5" t="str">
        <v>1</v>
      </c>
      <c r="BR5" t="str">
        <v>CIUDAD TIERRABUENA</v>
      </c>
      <c r="BS5" t="str">
        <v>PIEDECUESTA</v>
      </c>
      <c r="BT5" t="str">
        <v>PROPIA</v>
      </c>
      <c r="BU5" t="str">
        <v>SI</v>
      </c>
      <c r="BV5" t="str">
        <v>DIARIO</v>
      </c>
      <c r="BW5" t="str">
        <v>NO</v>
      </c>
      <c r="BX5" t="str">
        <v>42</v>
      </c>
      <c r="BY5" t="str">
        <v>SI</v>
      </c>
      <c r="BZ5" t="str">
        <v>0.25</v>
      </c>
      <c r="CA5" t="str">
        <v>LECTURA</v>
      </c>
      <c r="CB5" t="str">
        <v>SÍ</v>
      </c>
      <c r="CC5" t="str">
        <v>SÍ</v>
      </c>
      <c r="CD5" t="str">
        <v>1.58</v>
      </c>
      <c r="CE5" t="str">
        <v>70</v>
      </c>
      <c r="CF5" t="str">
        <v>8</v>
      </c>
      <c r="CG5" t="str">
        <v>PRIVADA</v>
      </c>
      <c r="CH5" t="str">
        <v>BUS</v>
      </c>
      <c r="CI5" t="str">
        <v>1.5 HRS</v>
      </c>
      <c r="CJ5" t="str">
        <v>NO</v>
      </c>
      <c r="CK5" t="str">
        <v>SÍ</v>
      </c>
      <c r="CL5" t="str">
        <v>NO</v>
      </c>
      <c r="CM5" t="str">
        <v>OPCIÓN 1</v>
      </c>
      <c r="CN5" t="str">
        <v>SÍ</v>
      </c>
      <c r="CO5" t="str">
        <v>SÍ</v>
      </c>
      <c r="CP5" t="str">
        <v>SI</v>
      </c>
      <c r="CQ5" t="str">
        <v>TRABAJO REMOTO</v>
      </c>
      <c r="CR5" t="str">
        <v/>
      </c>
      <c r="CU5" s="23" t="s">
        <v>145</v>
      </c>
      <c r="CV5" t="str">
        <f t="shared" si="3"/>
        <v>N/A</v>
      </c>
    </row>
    <row r="6" spans="1:103" x14ac:dyDescent="0.2">
      <c r="A6" t="s">
        <v>129</v>
      </c>
      <c r="B6" t="str">
        <f t="shared" si="0"/>
        <v>SANDRA CAROLINA</v>
      </c>
      <c r="C6" t="str">
        <f t="shared" si="1"/>
        <v>MORANTES PORRAS</v>
      </c>
      <c r="D6" s="24" t="s">
        <v>50</v>
      </c>
      <c r="E6" t="str">
        <v>FEMENINO</v>
      </c>
      <c r="F6" s="24" t="s">
        <v>51</v>
      </c>
      <c r="G6" t="str">
        <v>CASADA</v>
      </c>
      <c r="H6" t="s">
        <v>74</v>
      </c>
      <c r="I6">
        <v>2</v>
      </c>
      <c r="J6" t="s">
        <v>73</v>
      </c>
      <c r="K6" t="s">
        <v>74</v>
      </c>
      <c r="L6">
        <v>10</v>
      </c>
      <c r="M6">
        <v>8</v>
      </c>
      <c r="N6">
        <v>2</v>
      </c>
      <c r="O6" t="s">
        <v>74</v>
      </c>
      <c r="P6" t="str">
        <f t="shared" si="2"/>
        <v>PREGRADO</v>
      </c>
      <c r="Q6" t="s">
        <v>93</v>
      </c>
      <c r="R6" t="s">
        <v>131</v>
      </c>
      <c r="S6" t="s">
        <v>74</v>
      </c>
      <c r="T6" t="s">
        <v>132</v>
      </c>
      <c r="U6" t="s">
        <v>133</v>
      </c>
      <c r="V6" t="s">
        <v>134</v>
      </c>
      <c r="W6">
        <v>800000</v>
      </c>
      <c r="X6">
        <v>2</v>
      </c>
      <c r="Y6" t="s">
        <v>135</v>
      </c>
      <c r="Z6" t="s">
        <v>136</v>
      </c>
      <c r="AA6" t="s">
        <v>82</v>
      </c>
      <c r="AB6" t="s">
        <v>74</v>
      </c>
      <c r="AC6" t="s">
        <v>137</v>
      </c>
      <c r="AD6" t="s">
        <v>138</v>
      </c>
      <c r="AE6">
        <v>20</v>
      </c>
      <c r="AF6" t="s">
        <v>73</v>
      </c>
      <c r="AG6">
        <v>0.1875</v>
      </c>
      <c r="AH6" t="s">
        <v>139</v>
      </c>
      <c r="AI6" t="s">
        <v>62</v>
      </c>
      <c r="AJ6" t="s">
        <v>62</v>
      </c>
      <c r="AK6" t="s">
        <v>140</v>
      </c>
      <c r="AL6">
        <v>75</v>
      </c>
      <c r="AM6">
        <v>1</v>
      </c>
      <c r="AN6" t="s">
        <v>74</v>
      </c>
      <c r="AO6" t="s">
        <v>141</v>
      </c>
      <c r="AP6" t="s">
        <v>115</v>
      </c>
      <c r="AQ6" t="s">
        <v>62</v>
      </c>
      <c r="AR6" t="s">
        <v>62</v>
      </c>
      <c r="AS6" t="s">
        <v>62</v>
      </c>
      <c r="AT6" t="s">
        <v>68</v>
      </c>
      <c r="AU6" t="s">
        <v>62</v>
      </c>
      <c r="AV6" t="s">
        <v>62</v>
      </c>
      <c r="AW6" t="s">
        <v>73</v>
      </c>
      <c r="AX6" t="s">
        <v>115</v>
      </c>
      <c r="AY6" t="s">
        <v>68</v>
      </c>
      <c r="BA6" t="str">
        <v>SI</v>
      </c>
      <c r="BB6" t="str">
        <v>2</v>
      </c>
      <c r="BC6" t="str">
        <v>NO</v>
      </c>
      <c r="BD6" t="str">
        <v>SI</v>
      </c>
      <c r="BE6" t="str">
        <v>10</v>
      </c>
      <c r="BF6" t="str">
        <v>8</v>
      </c>
      <c r="BG6" t="str">
        <v>2</v>
      </c>
      <c r="BH6" t="str">
        <v>SI</v>
      </c>
      <c r="BI6" t="str">
        <v>PREGRADO</v>
      </c>
      <c r="BJ6" t="str">
        <v>PROFESIONAL</v>
      </c>
      <c r="BK6" t="str">
        <v>INGENIERA DE MERCADOS</v>
      </c>
      <c r="BL6" t="str">
        <v>SI</v>
      </c>
      <c r="BM6" t="str">
        <v>MEDIO TIEMPO</v>
      </c>
      <c r="BN6" t="str">
        <v>EMPLEADO</v>
      </c>
      <c r="BO6" t="str">
        <v>SERVICIOS</v>
      </c>
      <c r="BP6" t="str">
        <v>800000</v>
      </c>
      <c r="BQ6" t="str">
        <v>2</v>
      </c>
      <c r="BR6" t="str">
        <v>CORVIANDI 1</v>
      </c>
      <c r="BS6" t="str">
        <v>GIRON</v>
      </c>
      <c r="BT6" t="str">
        <v>ALQUILADA</v>
      </c>
      <c r="BU6" t="str">
        <v>SI</v>
      </c>
      <c r="BV6" t="str">
        <v>SEMANAL</v>
      </c>
      <c r="BW6" t="str">
        <v>HEMOFILIA</v>
      </c>
      <c r="BX6" t="str">
        <v>20</v>
      </c>
      <c r="BY6" t="str">
        <v>NO</v>
      </c>
      <c r="BZ6" t="str">
        <v>0.1875</v>
      </c>
      <c r="CA6" t="str">
        <v>LEER</v>
      </c>
      <c r="CB6" t="str">
        <v>SÍ</v>
      </c>
      <c r="CC6" t="str">
        <v>SÍ</v>
      </c>
      <c r="CD6" t="str">
        <v>1.63</v>
      </c>
      <c r="CE6" t="str">
        <v>75</v>
      </c>
      <c r="CF6" t="str">
        <v>1</v>
      </c>
      <c r="CG6" t="str">
        <v>SI</v>
      </c>
      <c r="CH6" t="str">
        <v>AUTOMOVIL</v>
      </c>
      <c r="CI6" t="str">
        <v>10 MINUTOS</v>
      </c>
      <c r="CJ6" t="str">
        <v>SÍ</v>
      </c>
      <c r="CK6" t="str">
        <v>SÍ</v>
      </c>
      <c r="CL6" t="str">
        <v>SÍ</v>
      </c>
      <c r="CM6" t="str">
        <v>OPCIÓN 1</v>
      </c>
      <c r="CN6" t="str">
        <v>SÍ</v>
      </c>
      <c r="CO6" t="str">
        <v>SÍ</v>
      </c>
      <c r="CP6" t="str">
        <v>NO</v>
      </c>
      <c r="CQ6" t="str">
        <v>10 MINUTOS</v>
      </c>
      <c r="CR6" t="str">
        <v>OPCIÓN 1</v>
      </c>
      <c r="CU6" s="24" t="s">
        <v>146</v>
      </c>
      <c r="CV6" t="str">
        <f t="shared" si="3"/>
        <v/>
      </c>
    </row>
    <row r="7" spans="1:103" x14ac:dyDescent="0.2">
      <c r="A7" t="s">
        <v>142</v>
      </c>
      <c r="B7" t="str">
        <f t="shared" si="0"/>
        <v>JESUS</v>
      </c>
      <c r="C7" t="str">
        <f t="shared" si="1"/>
        <v>ROMAN</v>
      </c>
      <c r="D7" s="23" t="s">
        <v>91</v>
      </c>
      <c r="E7" t="str">
        <v>MASCULINO</v>
      </c>
      <c r="F7" s="23" t="s">
        <v>144</v>
      </c>
      <c r="G7" t="str">
        <v>CASADO</v>
      </c>
      <c r="H7" t="s">
        <v>145</v>
      </c>
      <c r="I7">
        <v>0</v>
      </c>
      <c r="J7" t="s">
        <v>145</v>
      </c>
      <c r="K7" t="s">
        <v>145</v>
      </c>
      <c r="L7">
        <v>20</v>
      </c>
      <c r="M7">
        <v>10</v>
      </c>
      <c r="N7">
        <v>2</v>
      </c>
      <c r="O7" t="s">
        <v>146</v>
      </c>
      <c r="P7" t="str">
        <f t="shared" si="2"/>
        <v>PREGRADO</v>
      </c>
      <c r="Q7" t="s">
        <v>147</v>
      </c>
      <c r="R7" t="s">
        <v>148</v>
      </c>
      <c r="S7" t="s">
        <v>146</v>
      </c>
      <c r="T7" t="s">
        <v>149</v>
      </c>
      <c r="U7" t="s">
        <v>150</v>
      </c>
      <c r="V7" t="s">
        <v>151</v>
      </c>
      <c r="W7">
        <v>4000000</v>
      </c>
      <c r="X7">
        <v>1</v>
      </c>
      <c r="Y7" t="s">
        <v>152</v>
      </c>
      <c r="Z7" t="s">
        <v>153</v>
      </c>
      <c r="AA7" t="s">
        <v>154</v>
      </c>
      <c r="AB7" t="s">
        <v>146</v>
      </c>
      <c r="AC7" t="s">
        <v>155</v>
      </c>
      <c r="AD7" t="s">
        <v>145</v>
      </c>
      <c r="AE7">
        <v>30</v>
      </c>
      <c r="AF7" t="s">
        <v>145</v>
      </c>
      <c r="AG7">
        <v>0.27083333333575865</v>
      </c>
      <c r="AH7" t="s">
        <v>156</v>
      </c>
      <c r="AI7" t="s">
        <v>62</v>
      </c>
      <c r="AJ7" t="s">
        <v>52</v>
      </c>
      <c r="AK7">
        <v>178</v>
      </c>
      <c r="AL7">
        <v>87</v>
      </c>
      <c r="AM7">
        <v>8</v>
      </c>
      <c r="AN7" t="s">
        <v>157</v>
      </c>
      <c r="AO7" t="s">
        <v>158</v>
      </c>
      <c r="AP7">
        <v>50</v>
      </c>
      <c r="AQ7" t="s">
        <v>62</v>
      </c>
      <c r="AR7" t="s">
        <v>62</v>
      </c>
      <c r="AS7" t="s">
        <v>62</v>
      </c>
      <c r="AU7" t="s">
        <v>62</v>
      </c>
      <c r="AV7" t="s">
        <v>52</v>
      </c>
      <c r="AW7" t="s">
        <v>146</v>
      </c>
      <c r="AX7">
        <v>0</v>
      </c>
      <c r="AY7" t="s">
        <v>68</v>
      </c>
      <c r="BA7" t="str">
        <v>NO</v>
      </c>
      <c r="BB7" t="str">
        <v>0</v>
      </c>
      <c r="BC7" t="str">
        <v>NO</v>
      </c>
      <c r="BD7" t="str">
        <v>NO</v>
      </c>
      <c r="BE7" t="str">
        <v>20</v>
      </c>
      <c r="BF7" t="str">
        <v>10</v>
      </c>
      <c r="BG7" t="str">
        <v>2</v>
      </c>
      <c r="BH7" t="str">
        <v>SI</v>
      </c>
      <c r="BI7" t="str">
        <v>PREGRADO</v>
      </c>
      <c r="BJ7" t="str">
        <v>PROFESIONAL</v>
      </c>
      <c r="BK7" t="str">
        <v>DISEÑADOR ESTRUCTURAL</v>
      </c>
      <c r="BL7" t="str">
        <v>SI</v>
      </c>
      <c r="BM7" t="str">
        <v>MEDIO TIEMPO</v>
      </c>
      <c r="BN7" t="str">
        <v>EMPLEADO</v>
      </c>
      <c r="BO7" t="str">
        <v>CONSTRUCCION</v>
      </c>
      <c r="BP7" t="str">
        <v>4000000</v>
      </c>
      <c r="BQ7" t="str">
        <v>1</v>
      </c>
      <c r="BR7" t="str">
        <v>COMUNEROS</v>
      </c>
      <c r="BS7" t="str">
        <v>PIEDECUESTA</v>
      </c>
      <c r="BT7" t="str">
        <v>PROPIA</v>
      </c>
      <c r="BU7" t="str">
        <v>SI</v>
      </c>
      <c r="BV7" t="str">
        <v>DIARIO</v>
      </c>
      <c r="BW7" t="str">
        <v>NO</v>
      </c>
      <c r="BX7" t="str">
        <v>30</v>
      </c>
      <c r="BY7" t="str">
        <v>NO</v>
      </c>
      <c r="BZ7" t="str">
        <v>0.270833333335759</v>
      </c>
      <c r="CA7" t="str">
        <v>VER SERIES</v>
      </c>
      <c r="CB7" t="str">
        <v>SÍ</v>
      </c>
      <c r="CC7" t="str">
        <v>NO</v>
      </c>
      <c r="CD7" t="str">
        <v>178</v>
      </c>
      <c r="CE7" t="str">
        <v>87</v>
      </c>
      <c r="CF7" t="str">
        <v>8</v>
      </c>
      <c r="CG7" t="str">
        <v>PUBLICO</v>
      </c>
      <c r="CH7" t="str">
        <v>VEHICULO PROPIO</v>
      </c>
      <c r="CI7" t="str">
        <v>50</v>
      </c>
      <c r="CJ7" t="str">
        <v>SÍ</v>
      </c>
      <c r="CK7" t="str">
        <v>SÍ</v>
      </c>
      <c r="CL7" t="str">
        <v>SÍ</v>
      </c>
      <c r="CM7" t="str">
        <v/>
      </c>
      <c r="CN7" t="str">
        <v>SÍ</v>
      </c>
      <c r="CO7" t="str">
        <v>NO</v>
      </c>
      <c r="CP7" t="str">
        <v>SI</v>
      </c>
      <c r="CQ7" t="str">
        <v>0</v>
      </c>
      <c r="CR7" t="str">
        <v>OPCIÓN 1</v>
      </c>
      <c r="CU7" s="23" t="s">
        <v>145</v>
      </c>
      <c r="CV7" t="str">
        <f t="shared" si="3"/>
        <v>N/A</v>
      </c>
    </row>
    <row r="8" spans="1:103" x14ac:dyDescent="0.2">
      <c r="A8" t="s">
        <v>159</v>
      </c>
      <c r="B8" t="str">
        <f t="shared" si="0"/>
        <v>DIANA CATALINA</v>
      </c>
      <c r="C8" t="str">
        <f t="shared" si="1"/>
        <v>BLANCO MORENO</v>
      </c>
      <c r="D8" s="24" t="s">
        <v>161</v>
      </c>
      <c r="E8" t="str">
        <v xml:space="preserve">FEMENINO </v>
      </c>
      <c r="F8" s="24" t="s">
        <v>51</v>
      </c>
      <c r="G8" t="str">
        <v>CASADA</v>
      </c>
      <c r="H8" t="s">
        <v>52</v>
      </c>
      <c r="J8" t="s">
        <v>52</v>
      </c>
      <c r="K8" t="s">
        <v>52</v>
      </c>
      <c r="L8">
        <v>28</v>
      </c>
      <c r="M8">
        <v>17</v>
      </c>
      <c r="N8">
        <v>3</v>
      </c>
      <c r="O8" t="s">
        <v>53</v>
      </c>
      <c r="P8" t="str">
        <f t="shared" si="2"/>
        <v xml:space="preserve">ESPECIALIZACIÓN </v>
      </c>
      <c r="Q8" t="s">
        <v>162</v>
      </c>
      <c r="R8" t="s">
        <v>163</v>
      </c>
      <c r="S8" t="s">
        <v>52</v>
      </c>
      <c r="T8" t="s">
        <v>56</v>
      </c>
      <c r="U8" t="s">
        <v>164</v>
      </c>
      <c r="V8" t="s">
        <v>165</v>
      </c>
      <c r="W8" t="s">
        <v>164</v>
      </c>
      <c r="X8">
        <v>0</v>
      </c>
      <c r="Y8" t="s">
        <v>166</v>
      </c>
      <c r="Z8" t="s">
        <v>58</v>
      </c>
      <c r="AA8" t="s">
        <v>59</v>
      </c>
      <c r="AB8" t="s">
        <v>53</v>
      </c>
      <c r="AC8" t="s">
        <v>60</v>
      </c>
      <c r="AD8" t="s">
        <v>52</v>
      </c>
      <c r="AE8" t="s">
        <v>164</v>
      </c>
      <c r="AF8" t="s">
        <v>53</v>
      </c>
      <c r="AG8">
        <v>0.27083333333575865</v>
      </c>
      <c r="AH8" t="s">
        <v>167</v>
      </c>
      <c r="AI8" t="s">
        <v>62</v>
      </c>
      <c r="AJ8" t="s">
        <v>62</v>
      </c>
      <c r="AK8" t="s">
        <v>168</v>
      </c>
      <c r="AL8" t="s">
        <v>169</v>
      </c>
      <c r="AM8">
        <v>7</v>
      </c>
      <c r="AN8" t="s">
        <v>170</v>
      </c>
      <c r="AO8" t="s">
        <v>171</v>
      </c>
      <c r="AP8" t="s">
        <v>172</v>
      </c>
      <c r="AQ8" t="s">
        <v>62</v>
      </c>
      <c r="AR8" t="s">
        <v>62</v>
      </c>
      <c r="AS8" t="s">
        <v>52</v>
      </c>
      <c r="AT8" t="s">
        <v>68</v>
      </c>
      <c r="AU8" t="s">
        <v>62</v>
      </c>
      <c r="AV8" t="s">
        <v>52</v>
      </c>
      <c r="AW8" t="s">
        <v>164</v>
      </c>
      <c r="AX8" t="s">
        <v>164</v>
      </c>
      <c r="BA8" t="str">
        <v>NO</v>
      </c>
      <c r="BB8" t="str">
        <v/>
      </c>
      <c r="BC8" t="str">
        <v>NO</v>
      </c>
      <c r="BD8" t="str">
        <v>NO</v>
      </c>
      <c r="BE8" t="str">
        <v>28</v>
      </c>
      <c r="BF8" t="str">
        <v>17</v>
      </c>
      <c r="BG8" t="str">
        <v>3</v>
      </c>
      <c r="BH8" t="str">
        <v>SI</v>
      </c>
      <c r="BI8" t="str">
        <v xml:space="preserve">ESPECIALIZACIÓN </v>
      </c>
      <c r="BJ8" t="str">
        <v xml:space="preserve">ESPECIALIZACIÓN </v>
      </c>
      <c r="BK8" t="str">
        <v xml:space="preserve">INGENIERA CIVIL </v>
      </c>
      <c r="BL8" t="str">
        <v>NO</v>
      </c>
      <c r="BM8" t="str">
        <v>DESEMPLEADA</v>
      </c>
      <c r="BN8" t="str">
        <v>N/A</v>
      </c>
      <c r="BO8" t="str">
        <v>CONSULTORÍA VIAL</v>
      </c>
      <c r="BP8" t="str">
        <v>N/A</v>
      </c>
      <c r="BQ8" t="str">
        <v>0</v>
      </c>
      <c r="BR8" t="str">
        <v>PASEO DEL PUENTE</v>
      </c>
      <c r="BS8" t="str">
        <v xml:space="preserve">PIEDECUESTA </v>
      </c>
      <c r="BT8" t="str">
        <v>PROPIA</v>
      </c>
      <c r="BU8" t="str">
        <v>SI</v>
      </c>
      <c r="BV8" t="str">
        <v>DIARIO</v>
      </c>
      <c r="BW8" t="str">
        <v>NO</v>
      </c>
      <c r="BX8" t="str">
        <v>N/A</v>
      </c>
      <c r="BY8" t="str">
        <v>SI</v>
      </c>
      <c r="BZ8" t="str">
        <v>0.270833333335759</v>
      </c>
      <c r="CA8" t="str">
        <v>IR A CINE</v>
      </c>
      <c r="CB8" t="str">
        <v>SÍ</v>
      </c>
      <c r="CC8" t="str">
        <v>SÍ</v>
      </c>
      <c r="CD8" t="str">
        <v>156 CM</v>
      </c>
      <c r="CE8" t="str">
        <v>53 KG</v>
      </c>
      <c r="CF8" t="str">
        <v>7</v>
      </c>
      <c r="CG8" t="str">
        <v xml:space="preserve">PÚBLICO </v>
      </c>
      <c r="CH8" t="str">
        <v xml:space="preserve">VEHÍCULO PROPIO </v>
      </c>
      <c r="CI8" t="str">
        <v xml:space="preserve">40 MINUTOS </v>
      </c>
      <c r="CJ8" t="str">
        <v>SÍ</v>
      </c>
      <c r="CK8" t="str">
        <v>SÍ</v>
      </c>
      <c r="CL8" t="str">
        <v>NO</v>
      </c>
      <c r="CM8" t="str">
        <v>OPCIÓN 1</v>
      </c>
      <c r="CN8" t="str">
        <v>SÍ</v>
      </c>
      <c r="CO8" t="str">
        <v>NO</v>
      </c>
      <c r="CP8" t="str">
        <v>N/A</v>
      </c>
      <c r="CQ8" t="str">
        <v>N/A</v>
      </c>
      <c r="CR8" t="str">
        <v/>
      </c>
      <c r="CU8" s="24" t="s">
        <v>145</v>
      </c>
      <c r="CV8" t="str">
        <f t="shared" si="3"/>
        <v>N/A</v>
      </c>
    </row>
    <row r="9" spans="1:103" x14ac:dyDescent="0.2">
      <c r="A9" t="s">
        <v>173</v>
      </c>
      <c r="B9" t="str">
        <f t="shared" si="0"/>
        <v>GREGORIO DELGADO</v>
      </c>
      <c r="C9" t="str">
        <f t="shared" si="1"/>
        <v>NIÑO</v>
      </c>
      <c r="D9" s="23" t="s">
        <v>91</v>
      </c>
      <c r="E9" t="str">
        <v>MASCULINO</v>
      </c>
      <c r="F9" s="23" t="s">
        <v>92</v>
      </c>
      <c r="G9" t="str">
        <v>SOLTERO</v>
      </c>
      <c r="H9" t="s">
        <v>53</v>
      </c>
      <c r="I9">
        <v>3</v>
      </c>
      <c r="J9" t="s">
        <v>52</v>
      </c>
      <c r="K9" t="s">
        <v>52</v>
      </c>
      <c r="L9">
        <v>24</v>
      </c>
      <c r="M9">
        <v>10</v>
      </c>
      <c r="N9">
        <v>0</v>
      </c>
      <c r="O9" t="s">
        <v>73</v>
      </c>
      <c r="P9" t="str">
        <f t="shared" si="2"/>
        <v>PREGRADO</v>
      </c>
      <c r="Q9" t="s">
        <v>175</v>
      </c>
      <c r="R9" t="s">
        <v>176</v>
      </c>
      <c r="S9" t="s">
        <v>53</v>
      </c>
      <c r="T9" t="s">
        <v>177</v>
      </c>
      <c r="U9" t="s">
        <v>178</v>
      </c>
      <c r="V9" t="s">
        <v>179</v>
      </c>
      <c r="W9">
        <v>5000000</v>
      </c>
      <c r="X9">
        <v>1</v>
      </c>
      <c r="Y9" t="s">
        <v>180</v>
      </c>
      <c r="Z9" t="s">
        <v>97</v>
      </c>
      <c r="AA9" t="s">
        <v>181</v>
      </c>
      <c r="AB9" t="s">
        <v>74</v>
      </c>
      <c r="AC9" t="s">
        <v>60</v>
      </c>
      <c r="AD9" t="s">
        <v>52</v>
      </c>
      <c r="AE9">
        <v>20</v>
      </c>
      <c r="AF9" t="s">
        <v>53</v>
      </c>
      <c r="AG9">
        <v>0.25</v>
      </c>
      <c r="AH9" t="s">
        <v>182</v>
      </c>
      <c r="AI9" t="s">
        <v>52</v>
      </c>
      <c r="AJ9" t="s">
        <v>52</v>
      </c>
      <c r="AK9" t="s">
        <v>183</v>
      </c>
      <c r="AL9" t="s">
        <v>184</v>
      </c>
      <c r="AM9">
        <v>4</v>
      </c>
      <c r="AN9" t="s">
        <v>126</v>
      </c>
      <c r="AO9" t="s">
        <v>110</v>
      </c>
      <c r="AP9" t="s">
        <v>185</v>
      </c>
      <c r="AQ9" t="s">
        <v>52</v>
      </c>
      <c r="AR9" t="s">
        <v>62</v>
      </c>
      <c r="AS9" t="s">
        <v>62</v>
      </c>
      <c r="AT9" t="s">
        <v>68</v>
      </c>
      <c r="AU9" t="s">
        <v>62</v>
      </c>
      <c r="AV9" t="s">
        <v>62</v>
      </c>
      <c r="AW9" t="s">
        <v>53</v>
      </c>
      <c r="AX9" t="s">
        <v>186</v>
      </c>
      <c r="AY9" t="s">
        <v>68</v>
      </c>
      <c r="BA9" t="str">
        <v>SI</v>
      </c>
      <c r="BB9" t="str">
        <v>3</v>
      </c>
      <c r="BC9" t="str">
        <v>NO</v>
      </c>
      <c r="BD9" t="str">
        <v>NO</v>
      </c>
      <c r="BE9" t="str">
        <v>24</v>
      </c>
      <c r="BF9" t="str">
        <v>10</v>
      </c>
      <c r="BG9" t="str">
        <v>0</v>
      </c>
      <c r="BH9" t="str">
        <v>NO</v>
      </c>
      <c r="BI9" t="str">
        <v>PREGRADO</v>
      </c>
      <c r="BJ9" t="str">
        <v>UNIVERSITARIO</v>
      </c>
      <c r="BK9" t="str">
        <v>INGENIERO CIVIL</v>
      </c>
      <c r="BL9" t="str">
        <v>SI</v>
      </c>
      <c r="BM9" t="str">
        <v>AUTONOMO</v>
      </c>
      <c r="BN9" t="str">
        <v>INDEPENDIENTE</v>
      </c>
      <c r="BO9" t="str">
        <v>CONSTRUCCIÓN</v>
      </c>
      <c r="BP9" t="str">
        <v>5000000</v>
      </c>
      <c r="BQ9" t="str">
        <v>1</v>
      </c>
      <c r="BR9" t="str">
        <v>BOLARQUI</v>
      </c>
      <c r="BS9" t="str">
        <v>BUCARAMANGA</v>
      </c>
      <c r="BT9" t="str">
        <v>FAMILIAR</v>
      </c>
      <c r="BU9" t="str">
        <v>SI</v>
      </c>
      <c r="BV9" t="str">
        <v>DIARIO</v>
      </c>
      <c r="BW9" t="str">
        <v>NO</v>
      </c>
      <c r="BX9" t="str">
        <v>20</v>
      </c>
      <c r="BY9" t="str">
        <v>SI</v>
      </c>
      <c r="BZ9" t="str">
        <v>0.25</v>
      </c>
      <c r="CA9" t="str">
        <v>OIR MUSICA</v>
      </c>
      <c r="CB9" t="str">
        <v>NO</v>
      </c>
      <c r="CC9" t="str">
        <v>NO</v>
      </c>
      <c r="CD9" t="str">
        <v>1.74</v>
      </c>
      <c r="CE9" t="str">
        <v>90KG</v>
      </c>
      <c r="CF9" t="str">
        <v>4</v>
      </c>
      <c r="CG9" t="str">
        <v>PRIVADA</v>
      </c>
      <c r="CH9" t="str">
        <v>PÚBLICO</v>
      </c>
      <c r="CI9" t="str">
        <v>30 MINUTOS</v>
      </c>
      <c r="CJ9" t="str">
        <v>NO</v>
      </c>
      <c r="CK9" t="str">
        <v>SÍ</v>
      </c>
      <c r="CL9" t="str">
        <v>SÍ</v>
      </c>
      <c r="CM9" t="str">
        <v>OPCIÓN 1</v>
      </c>
      <c r="CN9" t="str">
        <v>SÍ</v>
      </c>
      <c r="CO9" t="str">
        <v>SÍ</v>
      </c>
      <c r="CP9" t="str">
        <v>SI</v>
      </c>
      <c r="CQ9" t="str">
        <v>30 MIN</v>
      </c>
      <c r="CR9" t="str">
        <v>OPCIÓN 1</v>
      </c>
      <c r="CU9" s="23" t="s">
        <v>146</v>
      </c>
      <c r="CV9" t="str">
        <f t="shared" si="3"/>
        <v/>
      </c>
    </row>
    <row r="10" spans="1:103" x14ac:dyDescent="0.2">
      <c r="A10" t="s">
        <v>187</v>
      </c>
      <c r="B10" t="str">
        <f t="shared" si="0"/>
        <v>CESAR LUIS</v>
      </c>
      <c r="C10" t="str">
        <f t="shared" si="1"/>
        <v>PATIÑO RODRIGUEZ</v>
      </c>
      <c r="D10" s="24" t="s">
        <v>71</v>
      </c>
      <c r="E10" t="str">
        <v>MASCULINO</v>
      </c>
      <c r="F10" s="24" t="s">
        <v>72</v>
      </c>
      <c r="G10" t="str">
        <v>SOLTERO</v>
      </c>
      <c r="H10" t="s">
        <v>73</v>
      </c>
      <c r="I10">
        <v>0</v>
      </c>
      <c r="J10" t="s">
        <v>73</v>
      </c>
      <c r="K10" t="s">
        <v>74</v>
      </c>
      <c r="L10">
        <v>7</v>
      </c>
      <c r="M10">
        <v>5</v>
      </c>
      <c r="N10">
        <v>1</v>
      </c>
      <c r="O10" t="s">
        <v>74</v>
      </c>
      <c r="P10" t="str">
        <f t="shared" si="2"/>
        <v>PREGRADO</v>
      </c>
      <c r="Q10" t="s">
        <v>75</v>
      </c>
      <c r="R10" t="s">
        <v>189</v>
      </c>
      <c r="S10" t="s">
        <v>74</v>
      </c>
      <c r="T10" t="s">
        <v>190</v>
      </c>
      <c r="U10" t="s">
        <v>78</v>
      </c>
      <c r="V10" t="s">
        <v>191</v>
      </c>
      <c r="W10">
        <v>1640000</v>
      </c>
      <c r="X10">
        <v>1</v>
      </c>
      <c r="Y10" t="s">
        <v>192</v>
      </c>
      <c r="Z10" t="s">
        <v>81</v>
      </c>
      <c r="AA10" t="s">
        <v>82</v>
      </c>
      <c r="AB10" t="s">
        <v>74</v>
      </c>
      <c r="AC10" t="s">
        <v>83</v>
      </c>
      <c r="AD10" t="s">
        <v>73</v>
      </c>
      <c r="AE10">
        <v>28</v>
      </c>
      <c r="AF10" t="s">
        <v>74</v>
      </c>
      <c r="AG10">
        <v>0.25</v>
      </c>
      <c r="AH10" t="s">
        <v>193</v>
      </c>
      <c r="AI10" t="s">
        <v>62</v>
      </c>
      <c r="AJ10" t="s">
        <v>102</v>
      </c>
      <c r="AK10" t="s">
        <v>194</v>
      </c>
      <c r="AL10">
        <v>75</v>
      </c>
      <c r="AM10">
        <v>4</v>
      </c>
      <c r="AN10" t="s">
        <v>114</v>
      </c>
      <c r="AO10" t="s">
        <v>195</v>
      </c>
      <c r="AP10">
        <v>5</v>
      </c>
      <c r="AQ10" t="s">
        <v>62</v>
      </c>
      <c r="AR10" t="s">
        <v>62</v>
      </c>
      <c r="AS10" t="s">
        <v>62</v>
      </c>
      <c r="AT10" t="s">
        <v>68</v>
      </c>
      <c r="AU10" t="s">
        <v>52</v>
      </c>
      <c r="AV10" t="s">
        <v>62</v>
      </c>
      <c r="AW10" t="s">
        <v>74</v>
      </c>
      <c r="AX10">
        <v>5</v>
      </c>
      <c r="AY10" t="s">
        <v>68</v>
      </c>
      <c r="BA10" t="str">
        <v>NO</v>
      </c>
      <c r="BB10" t="str">
        <v>0</v>
      </c>
      <c r="BC10" t="str">
        <v>NO</v>
      </c>
      <c r="BD10" t="str">
        <v>SI</v>
      </c>
      <c r="BE10" t="str">
        <v>7</v>
      </c>
      <c r="BF10" t="str">
        <v>5</v>
      </c>
      <c r="BG10" t="str">
        <v>1</v>
      </c>
      <c r="BH10" t="str">
        <v>SI</v>
      </c>
      <c r="BI10" t="str">
        <v>PREGRADO</v>
      </c>
      <c r="BJ10" t="str">
        <v>PREGRADO</v>
      </c>
      <c r="BK10" t="str">
        <v>ECONOMISTA</v>
      </c>
      <c r="BL10" t="str">
        <v>SI</v>
      </c>
      <c r="BM10" t="str">
        <v>AUTÓNOMP</v>
      </c>
      <c r="BN10" t="str">
        <v>INDEPENDIENTE</v>
      </c>
      <c r="BO10" t="str">
        <v>EDUCATIVO</v>
      </c>
      <c r="BP10" t="str">
        <v>1640000</v>
      </c>
      <c r="BQ10" t="str">
        <v>1</v>
      </c>
      <c r="BR10" t="str">
        <v>PROVENZA</v>
      </c>
      <c r="BS10" t="str">
        <v>BUCARAMANGA</v>
      </c>
      <c r="BT10" t="str">
        <v>ALQUILADA</v>
      </c>
      <c r="BU10" t="str">
        <v>SI</v>
      </c>
      <c r="BV10" t="str">
        <v>DIARIO</v>
      </c>
      <c r="BW10" t="str">
        <v>NO</v>
      </c>
      <c r="BX10" t="str">
        <v>28</v>
      </c>
      <c r="BY10" t="str">
        <v>SI</v>
      </c>
      <c r="BZ10" t="str">
        <v>0.25</v>
      </c>
      <c r="CA10" t="str">
        <v>GIMNASIO</v>
      </c>
      <c r="CB10" t="str">
        <v>SÍ</v>
      </c>
      <c r="CC10" t="str">
        <v>TAL VEZ</v>
      </c>
      <c r="CD10" t="str">
        <v>1.75</v>
      </c>
      <c r="CE10" t="str">
        <v>75</v>
      </c>
      <c r="CF10" t="str">
        <v>4</v>
      </c>
      <c r="CG10" t="str">
        <v>PÚBLICA</v>
      </c>
      <c r="CH10" t="str">
        <v>MOTOCICLETA</v>
      </c>
      <c r="CI10" t="str">
        <v>5</v>
      </c>
      <c r="CJ10" t="str">
        <v>SÍ</v>
      </c>
      <c r="CK10" t="str">
        <v>SÍ</v>
      </c>
      <c r="CL10" t="str">
        <v>SÍ</v>
      </c>
      <c r="CM10" t="str">
        <v>OPCIÓN 1</v>
      </c>
      <c r="CN10" t="str">
        <v>NO</v>
      </c>
      <c r="CO10" t="str">
        <v>SÍ</v>
      </c>
      <c r="CP10" t="str">
        <v>SI</v>
      </c>
      <c r="CQ10" t="str">
        <v>5</v>
      </c>
      <c r="CR10" t="str">
        <v>OPCIÓN 1</v>
      </c>
      <c r="CU10" s="24" t="s">
        <v>145</v>
      </c>
      <c r="CV10" t="str">
        <f t="shared" si="3"/>
        <v>N/A</v>
      </c>
    </row>
    <row r="11" spans="1:103" x14ac:dyDescent="0.2">
      <c r="A11" t="s">
        <v>196</v>
      </c>
      <c r="B11" t="str">
        <f t="shared" si="0"/>
        <v>MICHEL YESID</v>
      </c>
      <c r="C11" t="str">
        <f t="shared" si="1"/>
        <v>HERRERA RODRIGUEZ</v>
      </c>
      <c r="D11" s="23" t="s">
        <v>91</v>
      </c>
      <c r="E11" t="str">
        <v>MASCULINO</v>
      </c>
      <c r="F11" s="23" t="s">
        <v>72</v>
      </c>
      <c r="G11" t="str">
        <v>SOLTERO</v>
      </c>
      <c r="H11" t="s">
        <v>73</v>
      </c>
      <c r="J11" t="s">
        <v>74</v>
      </c>
      <c r="L11">
        <v>20</v>
      </c>
      <c r="M11">
        <v>13</v>
      </c>
      <c r="N11">
        <v>1</v>
      </c>
      <c r="O11">
        <v>1</v>
      </c>
      <c r="P11" t="str">
        <f t="shared" si="2"/>
        <v>PREGRADO</v>
      </c>
      <c r="Q11" t="s">
        <v>75</v>
      </c>
      <c r="R11" t="s">
        <v>198</v>
      </c>
      <c r="S11" t="s">
        <v>74</v>
      </c>
      <c r="T11" t="s">
        <v>108</v>
      </c>
      <c r="U11" t="s">
        <v>133</v>
      </c>
      <c r="V11" t="s">
        <v>199</v>
      </c>
      <c r="W11">
        <v>2000000</v>
      </c>
      <c r="X11" t="s">
        <v>200</v>
      </c>
      <c r="Y11" t="s">
        <v>201</v>
      </c>
      <c r="Z11" t="s">
        <v>123</v>
      </c>
      <c r="AA11" t="s">
        <v>59</v>
      </c>
      <c r="AB11" t="s">
        <v>74</v>
      </c>
      <c r="AC11" t="s">
        <v>83</v>
      </c>
      <c r="AD11" t="s">
        <v>73</v>
      </c>
      <c r="AE11">
        <v>50</v>
      </c>
      <c r="AF11" t="s">
        <v>74</v>
      </c>
      <c r="AG11">
        <v>0.22916666666424135</v>
      </c>
      <c r="AH11" t="s">
        <v>202</v>
      </c>
      <c r="AI11" t="s">
        <v>62</v>
      </c>
      <c r="AJ11" t="s">
        <v>52</v>
      </c>
      <c r="AK11">
        <v>174</v>
      </c>
      <c r="AL11">
        <v>80</v>
      </c>
      <c r="AM11">
        <v>2</v>
      </c>
      <c r="AN11" t="s">
        <v>86</v>
      </c>
      <c r="AO11" t="s">
        <v>203</v>
      </c>
      <c r="AP11">
        <v>30</v>
      </c>
      <c r="AQ11" t="s">
        <v>62</v>
      </c>
      <c r="AR11" t="s">
        <v>62</v>
      </c>
      <c r="AS11" t="s">
        <v>52</v>
      </c>
      <c r="AT11" t="s">
        <v>68</v>
      </c>
      <c r="AU11" t="s">
        <v>102</v>
      </c>
      <c r="AV11" t="s">
        <v>62</v>
      </c>
      <c r="AW11" t="s">
        <v>74</v>
      </c>
      <c r="AX11">
        <v>30</v>
      </c>
      <c r="AY11" t="s">
        <v>68</v>
      </c>
      <c r="BA11" t="str">
        <v>NO</v>
      </c>
      <c r="BB11" t="str">
        <v/>
      </c>
      <c r="BC11" t="str">
        <v>SI</v>
      </c>
      <c r="BD11" t="str">
        <v/>
      </c>
      <c r="BE11" t="str">
        <v>20</v>
      </c>
      <c r="BF11" t="str">
        <v>13</v>
      </c>
      <c r="BG11" t="str">
        <v>1</v>
      </c>
      <c r="BH11" t="str">
        <v>1</v>
      </c>
      <c r="BI11" t="str">
        <v>PREGRADO</v>
      </c>
      <c r="BJ11" t="str">
        <v>PREGRADO</v>
      </c>
      <c r="BK11" t="str">
        <v>INGENIERO MECATRONICO</v>
      </c>
      <c r="BL11" t="str">
        <v>SI</v>
      </c>
      <c r="BM11" t="str">
        <v>TIEMPO COMPLETO</v>
      </c>
      <c r="BN11" t="str">
        <v>EMPLEADO</v>
      </c>
      <c r="BO11" t="str">
        <v>INDUSTRIAL</v>
      </c>
      <c r="BP11" t="str">
        <v>2000000</v>
      </c>
      <c r="BQ11" t="str">
        <v>NINGUNA</v>
      </c>
      <c r="BR11" t="str">
        <v>SAN FRANCISCO</v>
      </c>
      <c r="BS11" t="str">
        <v>PIEDECUESTA</v>
      </c>
      <c r="BT11" t="str">
        <v>PROPIA</v>
      </c>
      <c r="BU11" t="str">
        <v>SI</v>
      </c>
      <c r="BV11" t="str">
        <v>DIARIO</v>
      </c>
      <c r="BW11" t="str">
        <v>NO</v>
      </c>
      <c r="BX11" t="str">
        <v>50</v>
      </c>
      <c r="BY11" t="str">
        <v>SI</v>
      </c>
      <c r="BZ11" t="str">
        <v>0.229166666664241</v>
      </c>
      <c r="CA11" t="str">
        <v>TROTAR</v>
      </c>
      <c r="CB11" t="str">
        <v>SÍ</v>
      </c>
      <c r="CC11" t="str">
        <v>NO</v>
      </c>
      <c r="CD11" t="str">
        <v>174</v>
      </c>
      <c r="CE11" t="str">
        <v>80</v>
      </c>
      <c r="CF11" t="str">
        <v>2</v>
      </c>
      <c r="CG11" t="str">
        <v>PRIVADA</v>
      </c>
      <c r="CH11" t="str">
        <v>MOTO</v>
      </c>
      <c r="CI11" t="str">
        <v>30</v>
      </c>
      <c r="CJ11" t="str">
        <v>SÍ</v>
      </c>
      <c r="CK11" t="str">
        <v>SÍ</v>
      </c>
      <c r="CL11" t="str">
        <v>NO</v>
      </c>
      <c r="CM11" t="str">
        <v>OPCIÓN 1</v>
      </c>
      <c r="CN11" t="str">
        <v>TAL VEZ</v>
      </c>
      <c r="CO11" t="str">
        <v>SÍ</v>
      </c>
      <c r="CP11" t="str">
        <v>SI</v>
      </c>
      <c r="CQ11" t="str">
        <v>30</v>
      </c>
      <c r="CR11" t="str">
        <v>OPCIÓN 1</v>
      </c>
      <c r="CU11" s="23" t="s">
        <v>145</v>
      </c>
      <c r="CV11" t="str">
        <f t="shared" si="3"/>
        <v>N/A</v>
      </c>
    </row>
    <row r="12" spans="1:103" x14ac:dyDescent="0.2">
      <c r="A12" t="s">
        <v>204</v>
      </c>
      <c r="B12" t="str">
        <f t="shared" si="0"/>
        <v>JUAN RAMÓN</v>
      </c>
      <c r="C12" t="str">
        <f t="shared" si="1"/>
        <v>LÓPEZ SUÁREZ</v>
      </c>
      <c r="D12" s="24" t="s">
        <v>91</v>
      </c>
      <c r="E12" t="str">
        <v>MASCULINO</v>
      </c>
      <c r="F12" s="24" t="s">
        <v>92</v>
      </c>
      <c r="G12" t="str">
        <v>SOLTERO</v>
      </c>
      <c r="H12" t="s">
        <v>52</v>
      </c>
      <c r="I12" t="s">
        <v>164</v>
      </c>
      <c r="J12" t="s">
        <v>53</v>
      </c>
      <c r="K12" t="s">
        <v>52</v>
      </c>
      <c r="L12">
        <v>6</v>
      </c>
      <c r="M12">
        <v>6</v>
      </c>
      <c r="N12">
        <v>4</v>
      </c>
      <c r="O12" t="s">
        <v>52</v>
      </c>
      <c r="P12" t="str">
        <f t="shared" si="2"/>
        <v>TÉCNICO</v>
      </c>
      <c r="Q12" t="s">
        <v>206</v>
      </c>
      <c r="R12" t="s">
        <v>207</v>
      </c>
      <c r="S12" t="s">
        <v>53</v>
      </c>
      <c r="T12" t="s">
        <v>208</v>
      </c>
      <c r="U12" t="s">
        <v>109</v>
      </c>
      <c r="V12" t="s">
        <v>209</v>
      </c>
      <c r="W12" t="s">
        <v>210</v>
      </c>
      <c r="X12" t="s">
        <v>211</v>
      </c>
      <c r="Y12" t="s">
        <v>212</v>
      </c>
      <c r="Z12" t="s">
        <v>97</v>
      </c>
      <c r="AA12" t="s">
        <v>181</v>
      </c>
      <c r="AB12" t="s">
        <v>53</v>
      </c>
      <c r="AC12" t="s">
        <v>60</v>
      </c>
      <c r="AD12" t="s">
        <v>52</v>
      </c>
      <c r="AE12">
        <v>40</v>
      </c>
      <c r="AF12" t="s">
        <v>213</v>
      </c>
      <c r="AG12">
        <v>0.33333333333575865</v>
      </c>
      <c r="AH12" t="s">
        <v>214</v>
      </c>
      <c r="AI12" t="s">
        <v>62</v>
      </c>
      <c r="AJ12" t="s">
        <v>62</v>
      </c>
      <c r="AK12" t="s">
        <v>215</v>
      </c>
      <c r="AL12">
        <v>60</v>
      </c>
      <c r="AM12">
        <v>20</v>
      </c>
      <c r="AN12" t="s">
        <v>216</v>
      </c>
      <c r="AO12" t="s">
        <v>217</v>
      </c>
      <c r="AP12" t="s">
        <v>218</v>
      </c>
      <c r="AQ12" t="s">
        <v>52</v>
      </c>
      <c r="AR12" t="s">
        <v>52</v>
      </c>
      <c r="AS12" t="s">
        <v>62</v>
      </c>
      <c r="AT12" t="s">
        <v>68</v>
      </c>
      <c r="AU12" t="s">
        <v>62</v>
      </c>
      <c r="AV12" t="s">
        <v>52</v>
      </c>
      <c r="AW12" t="s">
        <v>53</v>
      </c>
      <c r="AX12" t="s">
        <v>219</v>
      </c>
      <c r="AY12" t="s">
        <v>68</v>
      </c>
      <c r="BA12" t="str">
        <v>NO</v>
      </c>
      <c r="BB12" t="str">
        <v>N/A</v>
      </c>
      <c r="BC12" t="str">
        <v>SI</v>
      </c>
      <c r="BD12" t="str">
        <v>NO</v>
      </c>
      <c r="BE12" t="str">
        <v>6</v>
      </c>
      <c r="BF12" t="str">
        <v>6</v>
      </c>
      <c r="BG12" t="str">
        <v>4</v>
      </c>
      <c r="BH12" t="str">
        <v>NO</v>
      </c>
      <c r="BI12" t="str">
        <v>TÉCNICO</v>
      </c>
      <c r="BJ12" t="str">
        <v>TÉCNICO</v>
      </c>
      <c r="BK12" t="str">
        <v>REPRESENTANTE DE SERVICIO AL CLIENTE</v>
      </c>
      <c r="BL12" t="str">
        <v>SI</v>
      </c>
      <c r="BM12" t="str">
        <v>TIEMPO COMPLETO</v>
      </c>
      <c r="BN12" t="str">
        <v>EMPLEADO</v>
      </c>
      <c r="BO12" t="str">
        <v>VENTAS</v>
      </c>
      <c r="BP12" t="str">
        <v>4,000,000</v>
      </c>
      <c r="BQ12" t="str">
        <v>NINGUNA</v>
      </c>
      <c r="BR12" t="str">
        <v>GIRARDOT</v>
      </c>
      <c r="BS12" t="str">
        <v>BUCARAMANGA</v>
      </c>
      <c r="BT12" t="str">
        <v>FAMILIAR</v>
      </c>
      <c r="BU12" t="str">
        <v>SI</v>
      </c>
      <c r="BV12" t="str">
        <v>DIARIO</v>
      </c>
      <c r="BW12" t="str">
        <v>NO</v>
      </c>
      <c r="BX12" t="str">
        <v>40</v>
      </c>
      <c r="BY12" t="str">
        <v>DÍA POR MEDIO</v>
      </c>
      <c r="BZ12" t="str">
        <v>0.333333333335759</v>
      </c>
      <c r="CA12" t="str">
        <v>VER PELÍCULAS</v>
      </c>
      <c r="CB12" t="str">
        <v>SÍ</v>
      </c>
      <c r="CC12" t="str">
        <v>SÍ</v>
      </c>
      <c r="CD12" t="str">
        <v>1.77</v>
      </c>
      <c r="CE12" t="str">
        <v>60</v>
      </c>
      <c r="CF12" t="str">
        <v>20</v>
      </c>
      <c r="CG12" t="str">
        <v>PÚBLICA</v>
      </c>
      <c r="CH12" t="str">
        <v>UBER</v>
      </c>
      <c r="CI12" t="str">
        <v>15 MINUTOS</v>
      </c>
      <c r="CJ12" t="str">
        <v>NO</v>
      </c>
      <c r="CK12" t="str">
        <v>NO</v>
      </c>
      <c r="CL12" t="str">
        <v>SÍ</v>
      </c>
      <c r="CM12" t="str">
        <v>OPCIÓN 1</v>
      </c>
      <c r="CN12" t="str">
        <v>SÍ</v>
      </c>
      <c r="CO12" t="str">
        <v>NO</v>
      </c>
      <c r="CP12" t="str">
        <v>SI</v>
      </c>
      <c r="CQ12" t="str">
        <v>TRABAJO DESDE CASA</v>
      </c>
      <c r="CR12" t="str">
        <v>OPCIÓN 1</v>
      </c>
      <c r="CU12" s="24" t="s">
        <v>145</v>
      </c>
      <c r="CV12" t="str">
        <f t="shared" si="3"/>
        <v>N/A</v>
      </c>
    </row>
    <row r="13" spans="1:103" x14ac:dyDescent="0.2">
      <c r="A13" t="s">
        <v>220</v>
      </c>
      <c r="B13" t="str">
        <f t="shared" si="0"/>
        <v>BABY ALEXANDRA</v>
      </c>
      <c r="C13" t="str">
        <f t="shared" si="1"/>
        <v>GIL PARRA</v>
      </c>
      <c r="D13" s="23" t="s">
        <v>222</v>
      </c>
      <c r="E13" t="str">
        <v>FEMENINO</v>
      </c>
      <c r="F13" s="23" t="s">
        <v>223</v>
      </c>
      <c r="G13" t="str">
        <v>SOLTERA</v>
      </c>
      <c r="H13" t="s">
        <v>145</v>
      </c>
      <c r="J13" t="s">
        <v>146</v>
      </c>
      <c r="L13">
        <v>6</v>
      </c>
      <c r="M13">
        <v>8</v>
      </c>
      <c r="N13">
        <v>1</v>
      </c>
      <c r="O13" t="s">
        <v>145</v>
      </c>
      <c r="P13" t="str">
        <f t="shared" si="2"/>
        <v>PREGRADO</v>
      </c>
      <c r="Q13" t="s">
        <v>224</v>
      </c>
      <c r="R13" t="s">
        <v>225</v>
      </c>
      <c r="S13" t="s">
        <v>146</v>
      </c>
      <c r="T13" t="s">
        <v>226</v>
      </c>
      <c r="U13" t="s">
        <v>150</v>
      </c>
      <c r="V13" t="s">
        <v>227</v>
      </c>
      <c r="X13">
        <v>0</v>
      </c>
      <c r="Y13" t="s">
        <v>228</v>
      </c>
      <c r="Z13" t="s">
        <v>229</v>
      </c>
      <c r="AA13" t="s">
        <v>230</v>
      </c>
      <c r="AB13" t="s">
        <v>146</v>
      </c>
      <c r="AC13" t="s">
        <v>155</v>
      </c>
      <c r="AD13" t="s">
        <v>145</v>
      </c>
      <c r="AE13">
        <v>46</v>
      </c>
      <c r="AF13" t="s">
        <v>231</v>
      </c>
      <c r="AG13">
        <v>0.21875</v>
      </c>
      <c r="AH13" t="s">
        <v>232</v>
      </c>
      <c r="AI13" t="s">
        <v>62</v>
      </c>
      <c r="AJ13" t="s">
        <v>52</v>
      </c>
      <c r="AK13">
        <v>157</v>
      </c>
      <c r="AL13">
        <v>63</v>
      </c>
      <c r="AM13">
        <v>3</v>
      </c>
      <c r="AN13" t="s">
        <v>233</v>
      </c>
      <c r="AO13" t="s">
        <v>234</v>
      </c>
      <c r="AP13" t="s">
        <v>235</v>
      </c>
      <c r="AQ13" t="s">
        <v>52</v>
      </c>
      <c r="AR13" t="s">
        <v>62</v>
      </c>
      <c r="AS13" t="s">
        <v>52</v>
      </c>
      <c r="AT13" t="s">
        <v>68</v>
      </c>
      <c r="AU13" t="s">
        <v>62</v>
      </c>
      <c r="AV13" t="s">
        <v>62</v>
      </c>
      <c r="AW13" t="s">
        <v>236</v>
      </c>
      <c r="AX13" t="s">
        <v>235</v>
      </c>
      <c r="AY13" t="s">
        <v>68</v>
      </c>
      <c r="BA13" t="str">
        <v>NO</v>
      </c>
      <c r="BB13" t="str">
        <v/>
      </c>
      <c r="BC13" t="str">
        <v>SI</v>
      </c>
      <c r="BD13" t="str">
        <v/>
      </c>
      <c r="BE13" t="str">
        <v>6</v>
      </c>
      <c r="BF13" t="str">
        <v>8</v>
      </c>
      <c r="BG13" t="str">
        <v>1</v>
      </c>
      <c r="BH13" t="str">
        <v>NO</v>
      </c>
      <c r="BI13" t="str">
        <v>PREGRADO</v>
      </c>
      <c r="BJ13" t="str">
        <v>PREGRADO</v>
      </c>
      <c r="BK13" t="str">
        <v>INGENIERIA INDUSTRIAL</v>
      </c>
      <c r="BL13" t="str">
        <v>SI</v>
      </c>
      <c r="BM13" t="str">
        <v>TIEMPO COMPLETO</v>
      </c>
      <c r="BN13" t="str">
        <v>EMPLEADO</v>
      </c>
      <c r="BO13" t="str">
        <v>AVICOLA</v>
      </c>
      <c r="BP13" t="str">
        <v/>
      </c>
      <c r="BQ13" t="str">
        <v>0</v>
      </c>
      <c r="BR13" t="str">
        <v>GUANATA</v>
      </c>
      <c r="BS13" t="str">
        <v>FLORIDABLANCA</v>
      </c>
      <c r="BT13" t="str">
        <v>ALQUILADA</v>
      </c>
      <c r="BU13" t="str">
        <v>SI</v>
      </c>
      <c r="BV13" t="str">
        <v>DIARIO</v>
      </c>
      <c r="BW13" t="str">
        <v>NO</v>
      </c>
      <c r="BX13" t="str">
        <v>46</v>
      </c>
      <c r="BY13" t="str">
        <v>ALGUNAS VECES</v>
      </c>
      <c r="BZ13" t="str">
        <v>0.21875</v>
      </c>
      <c r="CA13" t="str">
        <v>NINGUNO</v>
      </c>
      <c r="CB13" t="str">
        <v>SÍ</v>
      </c>
      <c r="CC13" t="str">
        <v>NO</v>
      </c>
      <c r="CD13" t="str">
        <v>157</v>
      </c>
      <c r="CE13" t="str">
        <v>63</v>
      </c>
      <c r="CF13" t="str">
        <v>3</v>
      </c>
      <c r="CG13" t="str">
        <v>PUBLICA</v>
      </c>
      <c r="CH13" t="str">
        <v>BUS</v>
      </c>
      <c r="CI13" t="str">
        <v>1 HORA</v>
      </c>
      <c r="CJ13" t="str">
        <v>NO</v>
      </c>
      <c r="CK13" t="str">
        <v>SÍ</v>
      </c>
      <c r="CL13" t="str">
        <v>NO</v>
      </c>
      <c r="CM13" t="str">
        <v>OPCIÓN 1</v>
      </c>
      <c r="CN13" t="str">
        <v>SÍ</v>
      </c>
      <c r="CO13" t="str">
        <v>SÍ</v>
      </c>
      <c r="CP13" t="str">
        <v xml:space="preserve">SI </v>
      </c>
      <c r="CQ13" t="str">
        <v>1 HORA</v>
      </c>
      <c r="CR13" t="str">
        <v>OPCIÓN 1</v>
      </c>
      <c r="CU13" s="23" t="s">
        <v>145</v>
      </c>
      <c r="CV13" t="str">
        <f t="shared" si="3"/>
        <v>N/A</v>
      </c>
    </row>
    <row r="14" spans="1:103" x14ac:dyDescent="0.2">
      <c r="A14" t="s">
        <v>237</v>
      </c>
      <c r="B14" t="str">
        <f t="shared" si="0"/>
        <v>OMAR JOSUE</v>
      </c>
      <c r="C14" t="str">
        <f t="shared" si="1"/>
        <v>RODRIGUEZ LOZANO</v>
      </c>
      <c r="D14" s="24" t="s">
        <v>91</v>
      </c>
      <c r="E14" t="str">
        <v>MASCULINO</v>
      </c>
      <c r="F14" s="24" t="s">
        <v>92</v>
      </c>
      <c r="G14" t="str">
        <v>SOLTERO</v>
      </c>
      <c r="H14" t="s">
        <v>52</v>
      </c>
      <c r="J14" t="s">
        <v>73</v>
      </c>
      <c r="K14" t="s">
        <v>52</v>
      </c>
      <c r="L14">
        <v>4</v>
      </c>
      <c r="M14">
        <v>4</v>
      </c>
      <c r="N14">
        <v>1</v>
      </c>
      <c r="O14" t="s">
        <v>74</v>
      </c>
      <c r="P14" t="str">
        <f t="shared" si="2"/>
        <v>PREGRADO</v>
      </c>
      <c r="Q14" t="s">
        <v>106</v>
      </c>
      <c r="R14" t="s">
        <v>239</v>
      </c>
      <c r="S14" t="s">
        <v>53</v>
      </c>
      <c r="T14" t="s">
        <v>208</v>
      </c>
      <c r="U14" t="s">
        <v>109</v>
      </c>
      <c r="V14" t="s">
        <v>240</v>
      </c>
      <c r="W14">
        <v>3000000</v>
      </c>
      <c r="X14">
        <v>0</v>
      </c>
      <c r="Y14" t="s">
        <v>241</v>
      </c>
      <c r="Z14" t="s">
        <v>97</v>
      </c>
      <c r="AA14" t="s">
        <v>242</v>
      </c>
      <c r="AB14" t="s">
        <v>53</v>
      </c>
      <c r="AC14" t="s">
        <v>83</v>
      </c>
      <c r="AD14" t="s">
        <v>73</v>
      </c>
      <c r="AE14">
        <v>46</v>
      </c>
      <c r="AF14" t="s">
        <v>73</v>
      </c>
      <c r="AG14">
        <v>0.25</v>
      </c>
      <c r="AH14" t="s">
        <v>243</v>
      </c>
      <c r="AI14" t="s">
        <v>62</v>
      </c>
      <c r="AJ14" t="s">
        <v>52</v>
      </c>
      <c r="AK14">
        <v>1.8</v>
      </c>
      <c r="AL14">
        <v>90</v>
      </c>
      <c r="AM14">
        <v>3</v>
      </c>
      <c r="AN14" t="s">
        <v>53</v>
      </c>
      <c r="AO14" t="s">
        <v>203</v>
      </c>
      <c r="AP14" t="s">
        <v>115</v>
      </c>
      <c r="AQ14" t="s">
        <v>62</v>
      </c>
      <c r="AR14" t="s">
        <v>62</v>
      </c>
      <c r="AS14" t="s">
        <v>62</v>
      </c>
      <c r="AT14" t="s">
        <v>68</v>
      </c>
      <c r="AU14" t="s">
        <v>62</v>
      </c>
      <c r="AV14" t="s">
        <v>62</v>
      </c>
      <c r="AW14" t="s">
        <v>74</v>
      </c>
      <c r="AX14" t="s">
        <v>115</v>
      </c>
      <c r="AY14" t="s">
        <v>68</v>
      </c>
      <c r="BA14" t="str">
        <v>NO</v>
      </c>
      <c r="BB14" t="str">
        <v/>
      </c>
      <c r="BC14" t="str">
        <v>NO</v>
      </c>
      <c r="BD14" t="str">
        <v>NO</v>
      </c>
      <c r="BE14" t="str">
        <v>4</v>
      </c>
      <c r="BF14" t="str">
        <v>4</v>
      </c>
      <c r="BG14" t="str">
        <v>1</v>
      </c>
      <c r="BH14" t="str">
        <v>SI</v>
      </c>
      <c r="BI14" t="str">
        <v>PREGRADO</v>
      </c>
      <c r="BJ14" t="str">
        <v>PROFESIONAL</v>
      </c>
      <c r="BK14" t="str">
        <v>INGENIERO ELECTROMECANICO</v>
      </c>
      <c r="BL14" t="str">
        <v>SI</v>
      </c>
      <c r="BM14" t="str">
        <v>TIEMPO COMPLETO</v>
      </c>
      <c r="BN14" t="str">
        <v>EMPLEADO</v>
      </c>
      <c r="BO14" t="str">
        <v>TEXTIL</v>
      </c>
      <c r="BP14" t="str">
        <v>3000000</v>
      </c>
      <c r="BQ14" t="str">
        <v>0</v>
      </c>
      <c r="BR14" t="str">
        <v>PROVENZA</v>
      </c>
      <c r="BS14" t="str">
        <v>BUCARAMANGA</v>
      </c>
      <c r="BT14" t="str">
        <v>ALQUILADA</v>
      </c>
      <c r="BU14" t="str">
        <v>SI</v>
      </c>
      <c r="BV14" t="str">
        <v>DIARIO</v>
      </c>
      <c r="BW14" t="str">
        <v>NO</v>
      </c>
      <c r="BX14" t="str">
        <v>46</v>
      </c>
      <c r="BY14" t="str">
        <v>NO</v>
      </c>
      <c r="BZ14" t="str">
        <v>0.25</v>
      </c>
      <c r="CA14" t="str">
        <v>ESCUCHAR MUSICA</v>
      </c>
      <c r="CB14" t="str">
        <v>SÍ</v>
      </c>
      <c r="CC14" t="str">
        <v>NO</v>
      </c>
      <c r="CD14" t="str">
        <v>1.8</v>
      </c>
      <c r="CE14" t="str">
        <v>90</v>
      </c>
      <c r="CF14" t="str">
        <v>3</v>
      </c>
      <c r="CG14" t="str">
        <v>SI</v>
      </c>
      <c r="CH14" t="str">
        <v>MOTO</v>
      </c>
      <c r="CI14" t="str">
        <v>10 MINUTOS</v>
      </c>
      <c r="CJ14" t="str">
        <v>SÍ</v>
      </c>
      <c r="CK14" t="str">
        <v>SÍ</v>
      </c>
      <c r="CL14" t="str">
        <v>SÍ</v>
      </c>
      <c r="CM14" t="str">
        <v>OPCIÓN 1</v>
      </c>
      <c r="CN14" t="str">
        <v>SÍ</v>
      </c>
      <c r="CO14" t="str">
        <v>SÍ</v>
      </c>
      <c r="CP14" t="str">
        <v>SI</v>
      </c>
      <c r="CQ14" t="str">
        <v>10 MINUTOS</v>
      </c>
      <c r="CR14" t="str">
        <v>OPCIÓN 1</v>
      </c>
      <c r="CU14" s="24" t="s">
        <v>145</v>
      </c>
      <c r="CV14" t="str">
        <f t="shared" si="3"/>
        <v>N/A</v>
      </c>
    </row>
    <row r="15" spans="1:103" x14ac:dyDescent="0.2">
      <c r="A15" t="s">
        <v>244</v>
      </c>
      <c r="B15" t="str">
        <f t="shared" si="0"/>
        <v>FERNANDO</v>
      </c>
      <c r="C15" t="str">
        <f t="shared" si="1"/>
        <v>RODRIGUEZ</v>
      </c>
      <c r="D15" s="23" t="s">
        <v>91</v>
      </c>
      <c r="E15" t="str">
        <v>MASCULINO</v>
      </c>
      <c r="F15" s="23" t="s">
        <v>92</v>
      </c>
      <c r="G15" t="str">
        <v>SOLTERO</v>
      </c>
      <c r="H15" t="s">
        <v>52</v>
      </c>
      <c r="J15" t="s">
        <v>74</v>
      </c>
      <c r="K15" t="s">
        <v>73</v>
      </c>
      <c r="L15" t="s">
        <v>246</v>
      </c>
      <c r="M15" t="s">
        <v>247</v>
      </c>
      <c r="N15">
        <v>1</v>
      </c>
      <c r="O15" t="s">
        <v>74</v>
      </c>
      <c r="P15" t="str">
        <f t="shared" si="2"/>
        <v>TECNICO LABORAL</v>
      </c>
      <c r="Q15" t="s">
        <v>248</v>
      </c>
      <c r="R15" t="s">
        <v>249</v>
      </c>
      <c r="S15" t="s">
        <v>74</v>
      </c>
      <c r="T15" t="s">
        <v>108</v>
      </c>
      <c r="U15" t="s">
        <v>133</v>
      </c>
      <c r="V15" t="s">
        <v>250</v>
      </c>
      <c r="W15" t="s">
        <v>251</v>
      </c>
      <c r="X15">
        <v>0</v>
      </c>
      <c r="Y15" t="s">
        <v>252</v>
      </c>
      <c r="Z15" t="s">
        <v>253</v>
      </c>
      <c r="AA15" t="s">
        <v>254</v>
      </c>
      <c r="AB15" t="s">
        <v>74</v>
      </c>
      <c r="AC15" t="s">
        <v>83</v>
      </c>
      <c r="AD15" t="s">
        <v>73</v>
      </c>
      <c r="AE15">
        <v>48</v>
      </c>
      <c r="AF15" t="s">
        <v>73</v>
      </c>
      <c r="AG15">
        <v>0.20833333333575865</v>
      </c>
      <c r="AH15" t="s">
        <v>255</v>
      </c>
      <c r="AI15" t="s">
        <v>62</v>
      </c>
      <c r="AJ15" t="s">
        <v>52</v>
      </c>
      <c r="AK15" t="s">
        <v>194</v>
      </c>
      <c r="AL15">
        <v>65</v>
      </c>
      <c r="AM15">
        <v>1</v>
      </c>
      <c r="AN15" t="s">
        <v>256</v>
      </c>
      <c r="AO15" t="s">
        <v>87</v>
      </c>
      <c r="AP15" t="s">
        <v>67</v>
      </c>
      <c r="AQ15" t="s">
        <v>62</v>
      </c>
      <c r="AR15" t="s">
        <v>62</v>
      </c>
      <c r="AS15" t="s">
        <v>52</v>
      </c>
      <c r="AT15" t="s">
        <v>68</v>
      </c>
      <c r="AU15" t="s">
        <v>62</v>
      </c>
      <c r="AV15" t="s">
        <v>102</v>
      </c>
      <c r="AW15" t="s">
        <v>257</v>
      </c>
      <c r="AX15" t="s">
        <v>67</v>
      </c>
      <c r="AY15" t="s">
        <v>68</v>
      </c>
      <c r="BA15" t="str">
        <v>NO</v>
      </c>
      <c r="BB15" t="str">
        <v/>
      </c>
      <c r="BC15" t="str">
        <v>SI</v>
      </c>
      <c r="BD15" t="str">
        <v>NO</v>
      </c>
      <c r="BE15" t="str">
        <v>MUCHOS</v>
      </c>
      <c r="BF15" t="str">
        <v>TAMBIEN MUCHOS</v>
      </c>
      <c r="BG15" t="str">
        <v>1</v>
      </c>
      <c r="BH15" t="str">
        <v>SI</v>
      </c>
      <c r="BI15" t="str">
        <v>TECNICO LABORAL</v>
      </c>
      <c r="BJ15" t="str">
        <v>TECNICO LABORAL</v>
      </c>
      <c r="BK15" t="str">
        <v>TECNICO SISTEMAS</v>
      </c>
      <c r="BL15" t="str">
        <v>SI</v>
      </c>
      <c r="BM15" t="str">
        <v>TIEMPO COMPLETO</v>
      </c>
      <c r="BN15" t="str">
        <v>EMPLEADO</v>
      </c>
      <c r="BO15" t="str">
        <v>PUBLICO</v>
      </c>
      <c r="BP15" t="str">
        <v>000000000000</v>
      </c>
      <c r="BQ15" t="str">
        <v>0</v>
      </c>
      <c r="BR15" t="str">
        <v>RIO FRIO</v>
      </c>
      <c r="BS15" t="str">
        <v>FLORIDABLANCA</v>
      </c>
      <c r="BT15" t="str">
        <v>PROPIA</v>
      </c>
      <c r="BU15" t="str">
        <v>SI</v>
      </c>
      <c r="BV15" t="str">
        <v>DIARIO</v>
      </c>
      <c r="BW15" t="str">
        <v>NO</v>
      </c>
      <c r="BX15" t="str">
        <v>48</v>
      </c>
      <c r="BY15" t="str">
        <v>NO</v>
      </c>
      <c r="BZ15" t="str">
        <v>0.208333333335759</v>
      </c>
      <c r="CA15" t="str">
        <v>SENDERISMO</v>
      </c>
      <c r="CB15" t="str">
        <v>SÍ</v>
      </c>
      <c r="CC15" t="str">
        <v>NO</v>
      </c>
      <c r="CD15" t="str">
        <v>1.75</v>
      </c>
      <c r="CE15" t="str">
        <v>65</v>
      </c>
      <c r="CF15" t="str">
        <v>1</v>
      </c>
      <c r="CG15" t="str">
        <v>PUBLICA</v>
      </c>
      <c r="CH15" t="str">
        <v>MOTO</v>
      </c>
      <c r="CI15" t="str">
        <v>1 HORA</v>
      </c>
      <c r="CJ15" t="str">
        <v>SÍ</v>
      </c>
      <c r="CK15" t="str">
        <v>SÍ</v>
      </c>
      <c r="CL15" t="str">
        <v>NO</v>
      </c>
      <c r="CM15" t="str">
        <v>OPCIÓN 1</v>
      </c>
      <c r="CN15" t="str">
        <v>SÍ</v>
      </c>
      <c r="CO15" t="str">
        <v>TAL VEZ</v>
      </c>
      <c r="CP15" t="str">
        <v>TAL VEZ</v>
      </c>
      <c r="CQ15" t="str">
        <v>1 HORA</v>
      </c>
      <c r="CR15" t="str">
        <v>OPCIÓN 1</v>
      </c>
      <c r="CU15" s="23" t="s">
        <v>145</v>
      </c>
      <c r="CV15" t="str">
        <f t="shared" si="3"/>
        <v>N/A</v>
      </c>
    </row>
    <row r="16" spans="1:103" x14ac:dyDescent="0.2">
      <c r="A16" t="s">
        <v>258</v>
      </c>
      <c r="B16" t="str">
        <f t="shared" si="0"/>
        <v>JUAN DAVID</v>
      </c>
      <c r="C16" t="str">
        <f t="shared" si="1"/>
        <v>GOMEZ GUTIERREZ</v>
      </c>
      <c r="D16" s="24" t="s">
        <v>91</v>
      </c>
      <c r="E16" t="str">
        <v>MASCULINO</v>
      </c>
      <c r="F16" s="24" t="s">
        <v>92</v>
      </c>
      <c r="G16" t="str">
        <v>SOLTERO</v>
      </c>
      <c r="H16" t="s">
        <v>52</v>
      </c>
      <c r="J16" t="s">
        <v>53</v>
      </c>
      <c r="K16" t="s">
        <v>52</v>
      </c>
      <c r="L16">
        <v>17</v>
      </c>
      <c r="M16">
        <v>8</v>
      </c>
      <c r="N16">
        <v>1</v>
      </c>
      <c r="O16" t="s">
        <v>53</v>
      </c>
      <c r="P16" t="str">
        <f t="shared" si="2"/>
        <v>PREGRADO</v>
      </c>
      <c r="Q16" t="s">
        <v>106</v>
      </c>
      <c r="R16" t="s">
        <v>260</v>
      </c>
      <c r="S16" t="s">
        <v>53</v>
      </c>
      <c r="T16" t="s">
        <v>208</v>
      </c>
      <c r="U16" t="s">
        <v>109</v>
      </c>
      <c r="V16" t="s">
        <v>261</v>
      </c>
      <c r="W16">
        <v>3000000</v>
      </c>
      <c r="X16">
        <v>1</v>
      </c>
      <c r="Y16" t="s">
        <v>262</v>
      </c>
      <c r="Z16" t="s">
        <v>253</v>
      </c>
      <c r="AA16" t="s">
        <v>59</v>
      </c>
      <c r="AB16" t="s">
        <v>53</v>
      </c>
      <c r="AC16" t="s">
        <v>60</v>
      </c>
      <c r="AD16" t="s">
        <v>52</v>
      </c>
      <c r="AE16">
        <v>42</v>
      </c>
      <c r="AF16" t="s">
        <v>53</v>
      </c>
      <c r="AG16">
        <v>0.20833333333575865</v>
      </c>
      <c r="AH16" t="s">
        <v>263</v>
      </c>
      <c r="AI16" t="s">
        <v>62</v>
      </c>
      <c r="AJ16" t="s">
        <v>52</v>
      </c>
      <c r="AK16">
        <v>180</v>
      </c>
      <c r="AL16">
        <v>72</v>
      </c>
      <c r="AM16">
        <v>15</v>
      </c>
      <c r="AN16" t="s">
        <v>53</v>
      </c>
      <c r="AO16" t="s">
        <v>264</v>
      </c>
      <c r="AP16" t="s">
        <v>185</v>
      </c>
      <c r="AQ16" t="s">
        <v>62</v>
      </c>
      <c r="AR16" t="s">
        <v>62</v>
      </c>
      <c r="AS16" t="s">
        <v>62</v>
      </c>
      <c r="AT16" t="s">
        <v>68</v>
      </c>
      <c r="AU16" t="s">
        <v>62</v>
      </c>
      <c r="AV16" t="s">
        <v>52</v>
      </c>
      <c r="AW16" t="s">
        <v>53</v>
      </c>
      <c r="AX16" t="s">
        <v>185</v>
      </c>
      <c r="AY16" t="s">
        <v>68</v>
      </c>
      <c r="BA16" t="str">
        <v>NO</v>
      </c>
      <c r="BB16" t="str">
        <v/>
      </c>
      <c r="BC16" t="str">
        <v>SI</v>
      </c>
      <c r="BD16" t="str">
        <v>NO</v>
      </c>
      <c r="BE16" t="str">
        <v>17</v>
      </c>
      <c r="BF16" t="str">
        <v>8</v>
      </c>
      <c r="BG16" t="str">
        <v>1</v>
      </c>
      <c r="BH16" t="str">
        <v>SI</v>
      </c>
      <c r="BI16" t="str">
        <v>PREGRADO</v>
      </c>
      <c r="BJ16" t="str">
        <v>PROFESIONAL</v>
      </c>
      <c r="BK16" t="str">
        <v>ADMINISTRADOR DE EMPRESAS</v>
      </c>
      <c r="BL16" t="str">
        <v>SI</v>
      </c>
      <c r="BM16" t="str">
        <v>TIEMPO COMPLETO</v>
      </c>
      <c r="BN16" t="str">
        <v>EMPLEADO</v>
      </c>
      <c r="BO16" t="str">
        <v>ALQUILER DE OFICINAS</v>
      </c>
      <c r="BP16" t="str">
        <v>3000000</v>
      </c>
      <c r="BQ16" t="str">
        <v>1</v>
      </c>
      <c r="BR16" t="str">
        <v>CRACOVIA</v>
      </c>
      <c r="BS16" t="str">
        <v>FLORIDABLANCA</v>
      </c>
      <c r="BT16" t="str">
        <v>PROPIA</v>
      </c>
      <c r="BU16" t="str">
        <v>SI</v>
      </c>
      <c r="BV16" t="str">
        <v>DIARIO</v>
      </c>
      <c r="BW16" t="str">
        <v>NO</v>
      </c>
      <c r="BX16" t="str">
        <v>42</v>
      </c>
      <c r="BY16" t="str">
        <v>SI</v>
      </c>
      <c r="BZ16" t="str">
        <v>0.208333333335759</v>
      </c>
      <c r="CA16" t="str">
        <v>JUGAR FUTBOL</v>
      </c>
      <c r="CB16" t="str">
        <v>SÍ</v>
      </c>
      <c r="CC16" t="str">
        <v>NO</v>
      </c>
      <c r="CD16" t="str">
        <v>180</v>
      </c>
      <c r="CE16" t="str">
        <v>72</v>
      </c>
      <c r="CF16" t="str">
        <v>15</v>
      </c>
      <c r="CG16" t="str">
        <v>SI</v>
      </c>
      <c r="CH16" t="str">
        <v>PATINETA ELECTRICA</v>
      </c>
      <c r="CI16" t="str">
        <v>30 MINUTOS</v>
      </c>
      <c r="CJ16" t="str">
        <v>SÍ</v>
      </c>
      <c r="CK16" t="str">
        <v>SÍ</v>
      </c>
      <c r="CL16" t="str">
        <v>SÍ</v>
      </c>
      <c r="CM16" t="str">
        <v>OPCIÓN 1</v>
      </c>
      <c r="CN16" t="str">
        <v>SÍ</v>
      </c>
      <c r="CO16" t="str">
        <v>NO</v>
      </c>
      <c r="CP16" t="str">
        <v>SI</v>
      </c>
      <c r="CQ16" t="str">
        <v>30 MINUTOS</v>
      </c>
      <c r="CR16" t="str">
        <v>OPCIÓN 1</v>
      </c>
      <c r="CU16" s="24" t="s">
        <v>145</v>
      </c>
      <c r="CV16" t="str">
        <f t="shared" si="3"/>
        <v>N/A</v>
      </c>
    </row>
    <row r="17" spans="1:100" x14ac:dyDescent="0.2">
      <c r="A17" t="s">
        <v>265</v>
      </c>
      <c r="B17" t="str">
        <f t="shared" si="0"/>
        <v>OSCAR DANIEL</v>
      </c>
      <c r="C17" t="str">
        <f t="shared" si="1"/>
        <v>SERRANO DELGADO</v>
      </c>
      <c r="D17" s="23" t="s">
        <v>91</v>
      </c>
      <c r="E17" t="str">
        <v>MASCULINO</v>
      </c>
      <c r="F17" s="23" t="s">
        <v>267</v>
      </c>
      <c r="G17" t="str">
        <v>CASADO</v>
      </c>
      <c r="H17" t="s">
        <v>53</v>
      </c>
      <c r="I17">
        <v>2</v>
      </c>
      <c r="J17" t="s">
        <v>52</v>
      </c>
      <c r="K17" t="s">
        <v>52</v>
      </c>
      <c r="L17">
        <v>23</v>
      </c>
      <c r="M17">
        <v>16</v>
      </c>
      <c r="N17">
        <v>0</v>
      </c>
      <c r="O17" t="s">
        <v>52</v>
      </c>
      <c r="P17" t="str">
        <f t="shared" si="2"/>
        <v>PREGRADO</v>
      </c>
      <c r="Q17" t="s">
        <v>175</v>
      </c>
      <c r="R17" t="s">
        <v>268</v>
      </c>
      <c r="S17" t="s">
        <v>52</v>
      </c>
      <c r="T17" t="s">
        <v>269</v>
      </c>
      <c r="X17">
        <v>3</v>
      </c>
      <c r="Y17" t="s">
        <v>270</v>
      </c>
      <c r="Z17" t="s">
        <v>253</v>
      </c>
      <c r="AA17" t="s">
        <v>59</v>
      </c>
      <c r="AB17" t="s">
        <v>53</v>
      </c>
      <c r="AC17" t="s">
        <v>60</v>
      </c>
      <c r="AD17" t="s">
        <v>52</v>
      </c>
      <c r="AF17" t="s">
        <v>52</v>
      </c>
      <c r="AG17">
        <v>0.20833333333575865</v>
      </c>
      <c r="AH17" t="s">
        <v>271</v>
      </c>
      <c r="AI17" t="s">
        <v>62</v>
      </c>
      <c r="AJ17" t="s">
        <v>52</v>
      </c>
      <c r="AK17">
        <v>175</v>
      </c>
      <c r="AL17">
        <v>80</v>
      </c>
      <c r="AM17">
        <v>1</v>
      </c>
      <c r="AN17" t="s">
        <v>126</v>
      </c>
      <c r="AO17" t="s">
        <v>272</v>
      </c>
      <c r="AQ17" t="s">
        <v>52</v>
      </c>
      <c r="AR17" t="s">
        <v>52</v>
      </c>
      <c r="AS17" t="s">
        <v>52</v>
      </c>
      <c r="AT17" t="s">
        <v>68</v>
      </c>
      <c r="AU17" t="s">
        <v>62</v>
      </c>
      <c r="AV17" t="s">
        <v>62</v>
      </c>
      <c r="AY17" t="s">
        <v>68</v>
      </c>
      <c r="BA17" t="str">
        <v>SI</v>
      </c>
      <c r="BB17" t="str">
        <v>2</v>
      </c>
      <c r="BC17" t="str">
        <v>NO</v>
      </c>
      <c r="BD17" t="str">
        <v>NO</v>
      </c>
      <c r="BE17" t="str">
        <v>23</v>
      </c>
      <c r="BF17" t="str">
        <v>16</v>
      </c>
      <c r="BG17" t="str">
        <v>0</v>
      </c>
      <c r="BH17" t="str">
        <v>NO</v>
      </c>
      <c r="BI17" t="str">
        <v>PREGRADO</v>
      </c>
      <c r="BJ17" t="str">
        <v>UNIVERSITARIO</v>
      </c>
      <c r="BK17" t="str">
        <v>INGENIERO DE SISTEMAS</v>
      </c>
      <c r="BL17" t="str">
        <v>NO</v>
      </c>
      <c r="BM17" t="str">
        <v>DESEMPLEADO</v>
      </c>
      <c r="BN17" t="str">
        <v/>
      </c>
      <c r="BO17" t="str">
        <v/>
      </c>
      <c r="BP17" t="str">
        <v/>
      </c>
      <c r="BQ17" t="str">
        <v>3</v>
      </c>
      <c r="BR17" t="str">
        <v>VILLABEL</v>
      </c>
      <c r="BS17" t="str">
        <v>FLORIDABLANCA</v>
      </c>
      <c r="BT17" t="str">
        <v>PROPIA</v>
      </c>
      <c r="BU17" t="str">
        <v>SI</v>
      </c>
      <c r="BV17" t="str">
        <v>DIARIO</v>
      </c>
      <c r="BW17" t="str">
        <v>NO</v>
      </c>
      <c r="BX17" t="str">
        <v/>
      </c>
      <c r="BY17" t="str">
        <v>NO</v>
      </c>
      <c r="BZ17" t="str">
        <v>0.208333333335759</v>
      </c>
      <c r="CA17" t="str">
        <v>CAMINAR</v>
      </c>
      <c r="CB17" t="str">
        <v>SÍ</v>
      </c>
      <c r="CC17" t="str">
        <v>NO</v>
      </c>
      <c r="CD17" t="str">
        <v>175</v>
      </c>
      <c r="CE17" t="str">
        <v>80</v>
      </c>
      <c r="CF17" t="str">
        <v>1</v>
      </c>
      <c r="CG17" t="str">
        <v>PRIVADA</v>
      </c>
      <c r="CH17" t="str">
        <v>VEHÍCULO</v>
      </c>
      <c r="CI17" t="str">
        <v/>
      </c>
      <c r="CJ17" t="str">
        <v>NO</v>
      </c>
      <c r="CK17" t="str">
        <v>NO</v>
      </c>
      <c r="CL17" t="str">
        <v>NO</v>
      </c>
      <c r="CM17" t="str">
        <v>OPCIÓN 1</v>
      </c>
      <c r="CN17" t="str">
        <v>SÍ</v>
      </c>
      <c r="CO17" t="str">
        <v>SÍ</v>
      </c>
      <c r="CP17" t="str">
        <v/>
      </c>
      <c r="CQ17" t="str">
        <v/>
      </c>
      <c r="CR17" t="str">
        <v>OPCIÓN 1</v>
      </c>
      <c r="CU17" s="23" t="s">
        <v>146</v>
      </c>
      <c r="CV17" t="str">
        <f t="shared" si="3"/>
        <v/>
      </c>
    </row>
    <row r="18" spans="1:100" x14ac:dyDescent="0.2">
      <c r="A18" t="s">
        <v>273</v>
      </c>
      <c r="B18" t="str">
        <f t="shared" si="0"/>
        <v>CARLOS ERNESTO</v>
      </c>
      <c r="C18" t="str">
        <f t="shared" si="1"/>
        <v>BEDOYA CARVAJAL</v>
      </c>
      <c r="D18" s="24" t="s">
        <v>91</v>
      </c>
      <c r="E18" t="str">
        <v>MASCULINO</v>
      </c>
      <c r="F18" s="24" t="s">
        <v>275</v>
      </c>
      <c r="G18" t="str">
        <v>UNIÓN LIBRE</v>
      </c>
      <c r="H18" t="s">
        <v>53</v>
      </c>
      <c r="I18">
        <v>1</v>
      </c>
      <c r="J18" t="s">
        <v>52</v>
      </c>
      <c r="K18" t="s">
        <v>52</v>
      </c>
      <c r="L18">
        <v>25</v>
      </c>
      <c r="M18">
        <v>10</v>
      </c>
      <c r="N18">
        <v>3</v>
      </c>
      <c r="O18" t="s">
        <v>53</v>
      </c>
      <c r="P18" t="str">
        <f t="shared" si="2"/>
        <v>PREGRADO</v>
      </c>
      <c r="Q18" t="s">
        <v>106</v>
      </c>
      <c r="R18" t="s">
        <v>276</v>
      </c>
      <c r="S18" t="s">
        <v>53</v>
      </c>
      <c r="T18" t="s">
        <v>277</v>
      </c>
      <c r="U18" t="s">
        <v>178</v>
      </c>
      <c r="V18" t="s">
        <v>278</v>
      </c>
      <c r="W18" t="s">
        <v>279</v>
      </c>
      <c r="X18">
        <v>1</v>
      </c>
      <c r="Y18" t="s">
        <v>280</v>
      </c>
      <c r="Z18" t="s">
        <v>97</v>
      </c>
      <c r="AA18" t="s">
        <v>242</v>
      </c>
      <c r="AB18" t="s">
        <v>53</v>
      </c>
      <c r="AC18" t="s">
        <v>60</v>
      </c>
      <c r="AD18" t="s">
        <v>52</v>
      </c>
      <c r="AE18">
        <v>44</v>
      </c>
      <c r="AF18" t="s">
        <v>53</v>
      </c>
      <c r="AG18">
        <v>0.20833333333575865</v>
      </c>
      <c r="AH18" t="s">
        <v>263</v>
      </c>
      <c r="AI18" t="s">
        <v>62</v>
      </c>
      <c r="AJ18" t="s">
        <v>52</v>
      </c>
      <c r="AK18" t="s">
        <v>281</v>
      </c>
      <c r="AL18">
        <v>75</v>
      </c>
      <c r="AM18">
        <v>8</v>
      </c>
      <c r="AN18" t="s">
        <v>53</v>
      </c>
      <c r="AO18" t="s">
        <v>271</v>
      </c>
      <c r="AP18" t="s">
        <v>282</v>
      </c>
      <c r="AQ18" t="s">
        <v>62</v>
      </c>
      <c r="AR18" t="s">
        <v>62</v>
      </c>
      <c r="AS18" t="s">
        <v>52</v>
      </c>
      <c r="AT18" t="s">
        <v>68</v>
      </c>
      <c r="AU18" t="s">
        <v>62</v>
      </c>
      <c r="AV18" t="s">
        <v>52</v>
      </c>
      <c r="AW18" t="s">
        <v>52</v>
      </c>
      <c r="AX18" t="s">
        <v>282</v>
      </c>
      <c r="BA18" t="str">
        <v>SI</v>
      </c>
      <c r="BB18" t="str">
        <v>1</v>
      </c>
      <c r="BC18" t="str">
        <v>NO</v>
      </c>
      <c r="BD18" t="str">
        <v>NO</v>
      </c>
      <c r="BE18" t="str">
        <v>25</v>
      </c>
      <c r="BF18" t="str">
        <v>10</v>
      </c>
      <c r="BG18" t="str">
        <v>3</v>
      </c>
      <c r="BH18" t="str">
        <v>SI</v>
      </c>
      <c r="BI18" t="str">
        <v>PREGRADO</v>
      </c>
      <c r="BJ18" t="str">
        <v>PROFESIONAL</v>
      </c>
      <c r="BK18" t="str">
        <v>DISEÑADOR</v>
      </c>
      <c r="BL18" t="str">
        <v>SI</v>
      </c>
      <c r="BM18" t="str">
        <v>COMPLETO</v>
      </c>
      <c r="BN18" t="str">
        <v>INDEPENDIENTE</v>
      </c>
      <c r="BO18" t="str">
        <v>MARKETING DIGITAL</v>
      </c>
      <c r="BP18" t="str">
        <v>2'200.000</v>
      </c>
      <c r="BQ18" t="str">
        <v>1</v>
      </c>
      <c r="BR18" t="str">
        <v>BOLIVAR</v>
      </c>
      <c r="BS18" t="str">
        <v>BUCARAMANGA</v>
      </c>
      <c r="BT18" t="str">
        <v>ALQUILADA</v>
      </c>
      <c r="BU18" t="str">
        <v>SI</v>
      </c>
      <c r="BV18" t="str">
        <v>DIARIO</v>
      </c>
      <c r="BW18" t="str">
        <v>NO</v>
      </c>
      <c r="BX18" t="str">
        <v>44</v>
      </c>
      <c r="BY18" t="str">
        <v>SI</v>
      </c>
      <c r="BZ18" t="str">
        <v>0.208333333335759</v>
      </c>
      <c r="CA18" t="str">
        <v>JUGAR FUTBOL</v>
      </c>
      <c r="CB18" t="str">
        <v>SÍ</v>
      </c>
      <c r="CC18" t="str">
        <v>NO</v>
      </c>
      <c r="CD18" t="str">
        <v>1.79 CM</v>
      </c>
      <c r="CE18" t="str">
        <v>75</v>
      </c>
      <c r="CF18" t="str">
        <v>8</v>
      </c>
      <c r="CG18" t="str">
        <v>SI</v>
      </c>
      <c r="CH18" t="str">
        <v>CAMINAR</v>
      </c>
      <c r="CI18" t="str">
        <v>10 MIN</v>
      </c>
      <c r="CJ18" t="str">
        <v>SÍ</v>
      </c>
      <c r="CK18" t="str">
        <v>SÍ</v>
      </c>
      <c r="CL18" t="str">
        <v>NO</v>
      </c>
      <c r="CM18" t="str">
        <v>OPCIÓN 1</v>
      </c>
      <c r="CN18" t="str">
        <v>SÍ</v>
      </c>
      <c r="CO18" t="str">
        <v>NO</v>
      </c>
      <c r="CP18" t="str">
        <v>NO</v>
      </c>
      <c r="CQ18" t="str">
        <v>10 MIN</v>
      </c>
      <c r="CR18" t="str">
        <v/>
      </c>
      <c r="CU18" s="24" t="s">
        <v>146</v>
      </c>
      <c r="CV18" t="str">
        <f t="shared" si="3"/>
        <v/>
      </c>
    </row>
    <row r="19" spans="1:100" x14ac:dyDescent="0.2">
      <c r="A19" t="s">
        <v>283</v>
      </c>
      <c r="B19" t="str">
        <f t="shared" si="0"/>
        <v>BRIGGITH ALEXA</v>
      </c>
      <c r="C19" t="str">
        <f t="shared" si="1"/>
        <v xml:space="preserve">CARVAJAL RAMIREZ </v>
      </c>
      <c r="D19" s="23" t="s">
        <v>161</v>
      </c>
      <c r="E19" t="str">
        <v xml:space="preserve">FEMENINO </v>
      </c>
      <c r="F19" s="23" t="s">
        <v>285</v>
      </c>
      <c r="G19" t="str">
        <v xml:space="preserve">SOLTERA </v>
      </c>
      <c r="H19" t="s">
        <v>53</v>
      </c>
      <c r="I19">
        <v>1</v>
      </c>
      <c r="J19" t="s">
        <v>53</v>
      </c>
      <c r="K19" t="s">
        <v>52</v>
      </c>
      <c r="L19">
        <v>8</v>
      </c>
      <c r="M19">
        <v>7</v>
      </c>
      <c r="N19">
        <v>1</v>
      </c>
      <c r="O19" t="s">
        <v>52</v>
      </c>
      <c r="P19" t="str">
        <f t="shared" si="2"/>
        <v xml:space="preserve">PROFESIONAL </v>
      </c>
      <c r="Q19" t="s">
        <v>286</v>
      </c>
      <c r="R19" t="s">
        <v>287</v>
      </c>
      <c r="S19" t="s">
        <v>53</v>
      </c>
      <c r="T19" t="s">
        <v>288</v>
      </c>
      <c r="U19" t="s">
        <v>289</v>
      </c>
      <c r="V19" t="s">
        <v>290</v>
      </c>
      <c r="W19">
        <v>2000000</v>
      </c>
      <c r="X19">
        <v>1</v>
      </c>
      <c r="Y19" t="s">
        <v>291</v>
      </c>
      <c r="Z19" t="s">
        <v>292</v>
      </c>
      <c r="AA19" t="s">
        <v>293</v>
      </c>
      <c r="AB19" t="s">
        <v>53</v>
      </c>
      <c r="AC19" t="s">
        <v>60</v>
      </c>
      <c r="AD19" t="s">
        <v>52</v>
      </c>
      <c r="AE19">
        <v>210</v>
      </c>
      <c r="AF19" t="s">
        <v>52</v>
      </c>
      <c r="AG19">
        <v>0.1875</v>
      </c>
      <c r="AH19" t="s">
        <v>61</v>
      </c>
      <c r="AI19" t="s">
        <v>62</v>
      </c>
      <c r="AJ19" t="s">
        <v>62</v>
      </c>
      <c r="AK19">
        <v>167</v>
      </c>
      <c r="AL19">
        <v>51</v>
      </c>
      <c r="AM19">
        <v>2</v>
      </c>
      <c r="AN19" t="s">
        <v>294</v>
      </c>
      <c r="AO19" t="s">
        <v>295</v>
      </c>
      <c r="AP19">
        <v>30</v>
      </c>
      <c r="AQ19" t="s">
        <v>62</v>
      </c>
      <c r="AR19" t="s">
        <v>62</v>
      </c>
      <c r="AS19" t="s">
        <v>52</v>
      </c>
      <c r="AT19" t="s">
        <v>68</v>
      </c>
      <c r="AU19" t="s">
        <v>62</v>
      </c>
      <c r="AV19" t="s">
        <v>62</v>
      </c>
      <c r="AW19" t="s">
        <v>52</v>
      </c>
      <c r="AX19" t="s">
        <v>296</v>
      </c>
      <c r="BA19" t="str">
        <v>SI</v>
      </c>
      <c r="BB19" t="str">
        <v>1</v>
      </c>
      <c r="BC19" t="str">
        <v>SI</v>
      </c>
      <c r="BD19" t="str">
        <v>NO</v>
      </c>
      <c r="BE19" t="str">
        <v>8</v>
      </c>
      <c r="BF19" t="str">
        <v>7</v>
      </c>
      <c r="BG19" t="str">
        <v>1</v>
      </c>
      <c r="BH19" t="str">
        <v>NO</v>
      </c>
      <c r="BI19" t="str">
        <v xml:space="preserve">PROFESIONAL </v>
      </c>
      <c r="BJ19" t="str">
        <v xml:space="preserve">PROFESIONAL </v>
      </c>
      <c r="BK19" t="str">
        <v xml:space="preserve">CONTADOR </v>
      </c>
      <c r="BL19" t="str">
        <v>SI</v>
      </c>
      <c r="BM19" t="str">
        <v xml:space="preserve">TIEMPO COMPLETO </v>
      </c>
      <c r="BN19" t="str">
        <v xml:space="preserve">EMPLEADO </v>
      </c>
      <c r="BO19" t="str">
        <v>COMERCIAL</v>
      </c>
      <c r="BP19" t="str">
        <v>2000000</v>
      </c>
      <c r="BQ19" t="str">
        <v>1</v>
      </c>
      <c r="BR19" t="str">
        <v>NIZA</v>
      </c>
      <c r="BS19" t="str">
        <v xml:space="preserve">FLORIDABLANCA </v>
      </c>
      <c r="BT19" t="str">
        <v xml:space="preserve">ALQUILER </v>
      </c>
      <c r="BU19" t="str">
        <v>SI</v>
      </c>
      <c r="BV19" t="str">
        <v>DIARIO</v>
      </c>
      <c r="BW19" t="str">
        <v>NO</v>
      </c>
      <c r="BX19" t="str">
        <v>210</v>
      </c>
      <c r="BY19" t="str">
        <v>NO</v>
      </c>
      <c r="BZ19" t="str">
        <v>0.1875</v>
      </c>
      <c r="CA19" t="str">
        <v>LEER</v>
      </c>
      <c r="CB19" t="str">
        <v>SÍ</v>
      </c>
      <c r="CC19" t="str">
        <v>SÍ</v>
      </c>
      <c r="CD19" t="str">
        <v>167</v>
      </c>
      <c r="CE19" t="str">
        <v>51</v>
      </c>
      <c r="CF19" t="str">
        <v>2</v>
      </c>
      <c r="CG19" t="str">
        <v xml:space="preserve">PRIVADA </v>
      </c>
      <c r="CH19" t="str">
        <v xml:space="preserve">MOTO </v>
      </c>
      <c r="CI19" t="str">
        <v>30</v>
      </c>
      <c r="CJ19" t="str">
        <v>SÍ</v>
      </c>
      <c r="CK19" t="str">
        <v>SÍ</v>
      </c>
      <c r="CL19" t="str">
        <v>NO</v>
      </c>
      <c r="CM19" t="str">
        <v>OPCIÓN 1</v>
      </c>
      <c r="CN19" t="str">
        <v>SÍ</v>
      </c>
      <c r="CO19" t="str">
        <v>SÍ</v>
      </c>
      <c r="CP19" t="str">
        <v>NO</v>
      </c>
      <c r="CQ19" t="str">
        <v>20 MIN</v>
      </c>
      <c r="CR19" t="str">
        <v/>
      </c>
      <c r="CU19" s="23" t="s">
        <v>146</v>
      </c>
      <c r="CV19" t="str">
        <f t="shared" si="3"/>
        <v/>
      </c>
    </row>
    <row r="20" spans="1:100" x14ac:dyDescent="0.2">
      <c r="A20" t="s">
        <v>297</v>
      </c>
      <c r="B20" t="str">
        <f t="shared" si="0"/>
        <v>LILIANA MARITHZA</v>
      </c>
      <c r="C20" t="str">
        <f t="shared" si="1"/>
        <v>MORENO</v>
      </c>
      <c r="D20" s="24" t="s">
        <v>299</v>
      </c>
      <c r="E20" t="str">
        <v>FEMENINO</v>
      </c>
      <c r="F20" s="24" t="s">
        <v>118</v>
      </c>
      <c r="G20" t="str">
        <v>SOLTERA</v>
      </c>
      <c r="H20" t="s">
        <v>74</v>
      </c>
      <c r="I20">
        <v>1</v>
      </c>
      <c r="J20" t="s">
        <v>52</v>
      </c>
      <c r="K20" t="s">
        <v>52</v>
      </c>
      <c r="L20">
        <v>14</v>
      </c>
      <c r="M20">
        <v>10</v>
      </c>
      <c r="N20">
        <v>0</v>
      </c>
      <c r="O20" t="s">
        <v>74</v>
      </c>
      <c r="P20" t="str">
        <f t="shared" si="2"/>
        <v>PREGRADO</v>
      </c>
      <c r="Q20" t="s">
        <v>300</v>
      </c>
      <c r="R20" t="s">
        <v>301</v>
      </c>
      <c r="S20" t="s">
        <v>53</v>
      </c>
      <c r="T20" t="s">
        <v>302</v>
      </c>
      <c r="U20" t="s">
        <v>109</v>
      </c>
      <c r="V20" t="s">
        <v>303</v>
      </c>
      <c r="W20">
        <v>3000000</v>
      </c>
      <c r="X20">
        <v>1</v>
      </c>
      <c r="Y20" t="s">
        <v>304</v>
      </c>
      <c r="Z20" t="s">
        <v>97</v>
      </c>
      <c r="AA20" t="s">
        <v>305</v>
      </c>
      <c r="AB20" t="s">
        <v>53</v>
      </c>
      <c r="AC20" t="s">
        <v>83</v>
      </c>
      <c r="AD20" t="s">
        <v>306</v>
      </c>
      <c r="AE20">
        <v>40</v>
      </c>
      <c r="AF20" t="s">
        <v>52</v>
      </c>
      <c r="AG20">
        <v>0.1875</v>
      </c>
      <c r="AH20" t="s">
        <v>307</v>
      </c>
      <c r="AI20" t="s">
        <v>62</v>
      </c>
      <c r="AJ20" t="s">
        <v>62</v>
      </c>
      <c r="AK20">
        <v>160</v>
      </c>
      <c r="AL20">
        <v>68</v>
      </c>
      <c r="AM20">
        <v>3</v>
      </c>
      <c r="AN20" t="s">
        <v>308</v>
      </c>
      <c r="AO20" t="s">
        <v>271</v>
      </c>
      <c r="AP20">
        <v>15</v>
      </c>
      <c r="AQ20" t="s">
        <v>62</v>
      </c>
      <c r="AR20" t="s">
        <v>52</v>
      </c>
      <c r="AS20" t="s">
        <v>52</v>
      </c>
      <c r="AT20" t="s">
        <v>68</v>
      </c>
      <c r="AU20" t="s">
        <v>62</v>
      </c>
      <c r="AV20" t="s">
        <v>52</v>
      </c>
      <c r="AW20" t="s">
        <v>73</v>
      </c>
      <c r="AX20">
        <v>15</v>
      </c>
      <c r="AY20" t="s">
        <v>68</v>
      </c>
      <c r="BA20" t="str">
        <v>SI</v>
      </c>
      <c r="BB20" t="str">
        <v>1</v>
      </c>
      <c r="BC20" t="str">
        <v>NO</v>
      </c>
      <c r="BD20" t="str">
        <v>NO</v>
      </c>
      <c r="BE20" t="str">
        <v>14</v>
      </c>
      <c r="BF20" t="str">
        <v>10</v>
      </c>
      <c r="BG20" t="str">
        <v>0</v>
      </c>
      <c r="BH20" t="str">
        <v>SI</v>
      </c>
      <c r="BI20" t="str">
        <v>PREGRADO</v>
      </c>
      <c r="BJ20" t="str">
        <v>PREGRADO</v>
      </c>
      <c r="BK20" t="str">
        <v>PROFESIONAL DE CALIDAD</v>
      </c>
      <c r="BL20" t="str">
        <v>SI</v>
      </c>
      <c r="BM20" t="str">
        <v>MEDIO TIEMPO</v>
      </c>
      <c r="BN20" t="str">
        <v>EMPLEADO</v>
      </c>
      <c r="BO20" t="str">
        <v>HIDROCARBURO</v>
      </c>
      <c r="BP20" t="str">
        <v>3000000</v>
      </c>
      <c r="BQ20" t="str">
        <v>1</v>
      </c>
      <c r="BR20" t="str">
        <v>BOLIVAR CENTRO</v>
      </c>
      <c r="BS20" t="str">
        <v>BUCARAMANGA</v>
      </c>
      <c r="BT20" t="str">
        <v>PROPÍA</v>
      </c>
      <c r="BU20" t="str">
        <v>SI</v>
      </c>
      <c r="BV20" t="str">
        <v>DIARIO</v>
      </c>
      <c r="BW20" t="str">
        <v>MIOPE</v>
      </c>
      <c r="BX20" t="str">
        <v>40</v>
      </c>
      <c r="BY20" t="str">
        <v>NO</v>
      </c>
      <c r="BZ20" t="str">
        <v>0.1875</v>
      </c>
      <c r="CA20" t="str">
        <v>VER PELICULAS</v>
      </c>
      <c r="CB20" t="str">
        <v>SÍ</v>
      </c>
      <c r="CC20" t="str">
        <v>SÍ</v>
      </c>
      <c r="CD20" t="str">
        <v>160</v>
      </c>
      <c r="CE20" t="str">
        <v>68</v>
      </c>
      <c r="CF20" t="str">
        <v>3</v>
      </c>
      <c r="CG20" t="str">
        <v>PRIVADO</v>
      </c>
      <c r="CH20" t="str">
        <v>CAMINAR</v>
      </c>
      <c r="CI20" t="str">
        <v>15</v>
      </c>
      <c r="CJ20" t="str">
        <v>SÍ</v>
      </c>
      <c r="CK20" t="str">
        <v>NO</v>
      </c>
      <c r="CL20" t="str">
        <v>NO</v>
      </c>
      <c r="CM20" t="str">
        <v>OPCIÓN 1</v>
      </c>
      <c r="CN20" t="str">
        <v>SÍ</v>
      </c>
      <c r="CO20" t="str">
        <v>NO</v>
      </c>
      <c r="CP20" t="str">
        <v>NO</v>
      </c>
      <c r="CQ20" t="str">
        <v>15</v>
      </c>
      <c r="CR20" t="str">
        <v>OPCIÓN 1</v>
      </c>
      <c r="CU20" s="24" t="s">
        <v>146</v>
      </c>
      <c r="CV20" t="str">
        <f t="shared" si="3"/>
        <v/>
      </c>
    </row>
    <row r="21" spans="1:100" x14ac:dyDescent="0.2">
      <c r="A21" t="s">
        <v>309</v>
      </c>
      <c r="B21" t="str">
        <f t="shared" si="0"/>
        <v>MARÍA FERNANDA</v>
      </c>
      <c r="C21" t="str">
        <f t="shared" si="1"/>
        <v xml:space="preserve">SÁNCHEZ SALAS </v>
      </c>
      <c r="D21" s="23" t="s">
        <v>161</v>
      </c>
      <c r="E21" t="str">
        <v xml:space="preserve">FEMENINO </v>
      </c>
      <c r="F21" s="23" t="s">
        <v>285</v>
      </c>
      <c r="G21" t="str">
        <v xml:space="preserve">SOLTERA </v>
      </c>
      <c r="H21" t="s">
        <v>52</v>
      </c>
      <c r="J21" t="s">
        <v>52</v>
      </c>
      <c r="K21" t="s">
        <v>53</v>
      </c>
      <c r="L21">
        <v>22</v>
      </c>
      <c r="M21">
        <v>18</v>
      </c>
      <c r="N21" t="s">
        <v>52</v>
      </c>
      <c r="O21" t="s">
        <v>52</v>
      </c>
      <c r="P21" t="str">
        <f t="shared" si="2"/>
        <v xml:space="preserve">PROFESIONAL </v>
      </c>
      <c r="Q21" t="s">
        <v>286</v>
      </c>
      <c r="R21" t="s">
        <v>311</v>
      </c>
      <c r="S21" t="s">
        <v>53</v>
      </c>
      <c r="T21" t="s">
        <v>288</v>
      </c>
      <c r="U21" t="s">
        <v>109</v>
      </c>
      <c r="W21">
        <v>1500000</v>
      </c>
      <c r="X21">
        <v>1</v>
      </c>
      <c r="Y21" t="s">
        <v>312</v>
      </c>
      <c r="Z21" t="s">
        <v>313</v>
      </c>
      <c r="AA21" t="s">
        <v>314</v>
      </c>
      <c r="AB21" t="s">
        <v>53</v>
      </c>
      <c r="AC21" t="s">
        <v>315</v>
      </c>
      <c r="AD21" t="s">
        <v>52</v>
      </c>
      <c r="AE21">
        <v>46</v>
      </c>
      <c r="AF21" t="s">
        <v>53</v>
      </c>
      <c r="AG21">
        <v>0.23611111110949423</v>
      </c>
      <c r="AH21" t="s">
        <v>316</v>
      </c>
      <c r="AI21" t="s">
        <v>62</v>
      </c>
      <c r="AJ21" t="s">
        <v>52</v>
      </c>
      <c r="AK21">
        <v>160</v>
      </c>
      <c r="AL21">
        <v>57</v>
      </c>
      <c r="AM21">
        <v>5</v>
      </c>
      <c r="AN21" t="s">
        <v>317</v>
      </c>
      <c r="AO21" t="s">
        <v>318</v>
      </c>
      <c r="AP21" t="s">
        <v>319</v>
      </c>
      <c r="AQ21" t="s">
        <v>52</v>
      </c>
      <c r="AR21" t="s">
        <v>62</v>
      </c>
      <c r="AS21" t="s">
        <v>62</v>
      </c>
      <c r="AT21" t="s">
        <v>68</v>
      </c>
      <c r="AU21" t="s">
        <v>62</v>
      </c>
      <c r="AV21" t="s">
        <v>62</v>
      </c>
      <c r="AW21" t="s">
        <v>320</v>
      </c>
      <c r="AX21" t="s">
        <v>319</v>
      </c>
      <c r="BA21" t="str">
        <v>NO</v>
      </c>
      <c r="BB21" t="str">
        <v/>
      </c>
      <c r="BC21" t="str">
        <v>NO</v>
      </c>
      <c r="BD21" t="str">
        <v>SI</v>
      </c>
      <c r="BE21" t="str">
        <v>22</v>
      </c>
      <c r="BF21" t="str">
        <v>18</v>
      </c>
      <c r="BG21" t="str">
        <v>NO</v>
      </c>
      <c r="BH21" t="str">
        <v>NO</v>
      </c>
      <c r="BI21" t="str">
        <v xml:space="preserve">PROFESIONAL </v>
      </c>
      <c r="BJ21" t="str">
        <v xml:space="preserve">PROFESIONAL </v>
      </c>
      <c r="BK21" t="str">
        <v xml:space="preserve">ECONOMISTA </v>
      </c>
      <c r="BL21" t="str">
        <v>SI</v>
      </c>
      <c r="BM21" t="str">
        <v xml:space="preserve">TIEMPO COMPLETO </v>
      </c>
      <c r="BN21" t="str">
        <v>EMPLEADO</v>
      </c>
      <c r="BO21" t="str">
        <v/>
      </c>
      <c r="BP21" t="str">
        <v>1500000</v>
      </c>
      <c r="BQ21" t="str">
        <v>1</v>
      </c>
      <c r="BR21" t="str">
        <v xml:space="preserve">CAMPO HERMOSO </v>
      </c>
      <c r="BS21" t="str">
        <v xml:space="preserve">BUCARAMANGA </v>
      </c>
      <c r="BT21" t="str">
        <v xml:space="preserve">ALQUILADA </v>
      </c>
      <c r="BU21" t="str">
        <v>SI</v>
      </c>
      <c r="BV21" t="str">
        <v xml:space="preserve">DIARIO </v>
      </c>
      <c r="BW21" t="str">
        <v>NO</v>
      </c>
      <c r="BX21" t="str">
        <v>46</v>
      </c>
      <c r="BY21" t="str">
        <v>SI</v>
      </c>
      <c r="BZ21" t="str">
        <v>0.236111111109494</v>
      </c>
      <c r="CA21" t="str">
        <v xml:space="preserve">VER SERIES </v>
      </c>
      <c r="CB21" t="str">
        <v>SÍ</v>
      </c>
      <c r="CC21" t="str">
        <v>NO</v>
      </c>
      <c r="CD21" t="str">
        <v>160</v>
      </c>
      <c r="CE21" t="str">
        <v>57</v>
      </c>
      <c r="CF21" t="str">
        <v>5</v>
      </c>
      <c r="CG21" t="str">
        <v xml:space="preserve">PÚBLICA </v>
      </c>
      <c r="CH21" t="str">
        <v xml:space="preserve">TRANSPORTE PÚBLICO </v>
      </c>
      <c r="CI21" t="str">
        <v xml:space="preserve">45 MINUTOS </v>
      </c>
      <c r="CJ21" t="str">
        <v>NO</v>
      </c>
      <c r="CK21" t="str">
        <v>SÍ</v>
      </c>
      <c r="CL21" t="str">
        <v>SÍ</v>
      </c>
      <c r="CM21" t="str">
        <v>OPCIÓN 1</v>
      </c>
      <c r="CN21" t="str">
        <v>SÍ</v>
      </c>
      <c r="CO21" t="str">
        <v>SÍ</v>
      </c>
      <c r="CP21" t="str">
        <v xml:space="preserve">SÍ </v>
      </c>
      <c r="CQ21" t="str">
        <v xml:space="preserve">45 MINUTOS </v>
      </c>
      <c r="CR21" t="str">
        <v/>
      </c>
      <c r="CU21" s="23" t="s">
        <v>145</v>
      </c>
      <c r="CV21" t="str">
        <f t="shared" si="3"/>
        <v>N/A</v>
      </c>
    </row>
    <row r="22" spans="1:100" x14ac:dyDescent="0.2">
      <c r="A22" t="s">
        <v>321</v>
      </c>
      <c r="B22" t="str">
        <f t="shared" si="0"/>
        <v>NESTOR DAVID</v>
      </c>
      <c r="C22" t="str">
        <f t="shared" si="1"/>
        <v>PLATA GALINDO</v>
      </c>
      <c r="D22" s="24" t="s">
        <v>91</v>
      </c>
      <c r="E22" t="str">
        <v>MASCULINO</v>
      </c>
      <c r="F22" s="24" t="s">
        <v>92</v>
      </c>
      <c r="G22" t="str">
        <v>SOLTERO</v>
      </c>
      <c r="H22" t="s">
        <v>52</v>
      </c>
      <c r="I22">
        <v>0</v>
      </c>
      <c r="J22" t="s">
        <v>52</v>
      </c>
      <c r="K22" t="s">
        <v>53</v>
      </c>
      <c r="L22">
        <v>7</v>
      </c>
      <c r="M22">
        <v>10</v>
      </c>
      <c r="N22">
        <v>2</v>
      </c>
      <c r="O22" t="s">
        <v>52</v>
      </c>
      <c r="P22" t="str">
        <f t="shared" si="2"/>
        <v xml:space="preserve">ESPECIALIZACIÓN </v>
      </c>
      <c r="Q22" t="s">
        <v>162</v>
      </c>
      <c r="R22" t="s">
        <v>323</v>
      </c>
      <c r="S22" t="s">
        <v>53</v>
      </c>
      <c r="T22" t="s">
        <v>208</v>
      </c>
      <c r="U22" t="s">
        <v>109</v>
      </c>
      <c r="V22" t="s">
        <v>324</v>
      </c>
      <c r="W22" t="s">
        <v>325</v>
      </c>
      <c r="X22">
        <v>0</v>
      </c>
      <c r="Y22" t="s">
        <v>326</v>
      </c>
      <c r="Z22" t="s">
        <v>313</v>
      </c>
      <c r="AA22" t="s">
        <v>181</v>
      </c>
      <c r="AB22" t="s">
        <v>53</v>
      </c>
      <c r="AC22" t="s">
        <v>60</v>
      </c>
      <c r="AD22" t="s">
        <v>52</v>
      </c>
      <c r="AE22">
        <v>50</v>
      </c>
      <c r="AF22" t="s">
        <v>53</v>
      </c>
      <c r="AG22">
        <v>0.20833333333575865</v>
      </c>
      <c r="AH22" t="s">
        <v>327</v>
      </c>
      <c r="AI22" t="s">
        <v>62</v>
      </c>
      <c r="AJ22" t="s">
        <v>52</v>
      </c>
      <c r="AK22">
        <v>1.8</v>
      </c>
      <c r="AL22">
        <v>64</v>
      </c>
      <c r="AM22">
        <v>2</v>
      </c>
      <c r="AN22" t="s">
        <v>328</v>
      </c>
      <c r="AO22" t="s">
        <v>203</v>
      </c>
      <c r="AP22" t="s">
        <v>329</v>
      </c>
      <c r="AQ22" t="s">
        <v>102</v>
      </c>
      <c r="AR22" t="s">
        <v>102</v>
      </c>
      <c r="AS22" t="s">
        <v>102</v>
      </c>
      <c r="AT22" t="s">
        <v>68</v>
      </c>
      <c r="AU22" t="s">
        <v>102</v>
      </c>
      <c r="AV22" t="s">
        <v>102</v>
      </c>
      <c r="AW22" t="s">
        <v>330</v>
      </c>
      <c r="AX22" t="s">
        <v>329</v>
      </c>
      <c r="AY22" t="s">
        <v>68</v>
      </c>
      <c r="BA22" t="str">
        <v>NO</v>
      </c>
      <c r="BB22" t="str">
        <v>0</v>
      </c>
      <c r="BC22" t="str">
        <v>NO</v>
      </c>
      <c r="BD22" t="str">
        <v>SI</v>
      </c>
      <c r="BE22" t="str">
        <v>7</v>
      </c>
      <c r="BF22" t="str">
        <v>10</v>
      </c>
      <c r="BG22" t="str">
        <v>2</v>
      </c>
      <c r="BH22" t="str">
        <v>NO</v>
      </c>
      <c r="BI22" t="str">
        <v xml:space="preserve">ESPECIALIZACIÓN </v>
      </c>
      <c r="BJ22" t="str">
        <v xml:space="preserve">ESPECIALIZACIÓN </v>
      </c>
      <c r="BK22" t="str">
        <v>INGENIERO SERVICIOS</v>
      </c>
      <c r="BL22" t="str">
        <v>SI</v>
      </c>
      <c r="BM22" t="str">
        <v>TIEMPO COMPLETO</v>
      </c>
      <c r="BN22" t="str">
        <v>EMPLEADO</v>
      </c>
      <c r="BO22" t="str">
        <v>INDUSTRIAL</v>
      </c>
      <c r="BP22" t="str">
        <v>2'000.000</v>
      </c>
      <c r="BQ22" t="str">
        <v>0</v>
      </c>
      <c r="BR22" t="str">
        <v>CAMPO HERMOSO</v>
      </c>
      <c r="BS22" t="str">
        <v xml:space="preserve">BUCARAMANGA </v>
      </c>
      <c r="BT22" t="str">
        <v>FAMILIAR</v>
      </c>
      <c r="BU22" t="str">
        <v>SI</v>
      </c>
      <c r="BV22" t="str">
        <v>DIARIO</v>
      </c>
      <c r="BW22" t="str">
        <v>NO</v>
      </c>
      <c r="BX22" t="str">
        <v>50</v>
      </c>
      <c r="BY22" t="str">
        <v>SI</v>
      </c>
      <c r="BZ22" t="str">
        <v>0.208333333335759</v>
      </c>
      <c r="CA22" t="str">
        <v>PINTAR</v>
      </c>
      <c r="CB22" t="str">
        <v>SÍ</v>
      </c>
      <c r="CC22" t="str">
        <v>NO</v>
      </c>
      <c r="CD22" t="str">
        <v>1.8</v>
      </c>
      <c r="CE22" t="str">
        <v>64</v>
      </c>
      <c r="CF22" t="str">
        <v>2</v>
      </c>
      <c r="CG22" t="str">
        <v>PUBLICA</v>
      </c>
      <c r="CH22" t="str">
        <v>MOTO</v>
      </c>
      <c r="CI22" t="str">
        <v>30MINUTOS</v>
      </c>
      <c r="CJ22" t="str">
        <v>TAL VEZ</v>
      </c>
      <c r="CK22" t="str">
        <v>TAL VEZ</v>
      </c>
      <c r="CL22" t="str">
        <v>TAL VEZ</v>
      </c>
      <c r="CM22" t="str">
        <v>OPCIÓN 1</v>
      </c>
      <c r="CN22" t="str">
        <v>TAL VEZ</v>
      </c>
      <c r="CO22" t="str">
        <v>TAL VEZ</v>
      </c>
      <c r="CP22" t="str">
        <v>YES</v>
      </c>
      <c r="CQ22" t="str">
        <v>30MINUTOS</v>
      </c>
      <c r="CR22" t="str">
        <v>OPCIÓN 1</v>
      </c>
      <c r="CU22" s="24" t="s">
        <v>145</v>
      </c>
      <c r="CV22" t="str">
        <f t="shared" si="3"/>
        <v>N/A</v>
      </c>
    </row>
    <row r="23" spans="1:100" x14ac:dyDescent="0.2">
      <c r="A23" t="s">
        <v>331</v>
      </c>
      <c r="B23" t="str">
        <f t="shared" si="0"/>
        <v>MARLY</v>
      </c>
      <c r="C23" t="str">
        <f t="shared" si="1"/>
        <v>BLANCO</v>
      </c>
      <c r="D23" s="23" t="s">
        <v>222</v>
      </c>
      <c r="E23" t="str">
        <v>FEMENINO</v>
      </c>
      <c r="F23" s="23" t="s">
        <v>144</v>
      </c>
      <c r="G23" t="str">
        <v>CASADO</v>
      </c>
      <c r="H23" t="s">
        <v>145</v>
      </c>
      <c r="I23">
        <v>0</v>
      </c>
      <c r="J23" t="s">
        <v>145</v>
      </c>
      <c r="K23" t="s">
        <v>145</v>
      </c>
      <c r="L23" t="s">
        <v>145</v>
      </c>
      <c r="M23">
        <v>8</v>
      </c>
      <c r="N23">
        <v>2</v>
      </c>
      <c r="O23" t="s">
        <v>146</v>
      </c>
      <c r="P23" t="str">
        <f t="shared" si="2"/>
        <v>MAGISTER</v>
      </c>
      <c r="Q23" t="s">
        <v>332</v>
      </c>
      <c r="R23" t="s">
        <v>333</v>
      </c>
      <c r="S23" t="s">
        <v>145</v>
      </c>
      <c r="T23" t="s">
        <v>334</v>
      </c>
      <c r="W23">
        <v>0</v>
      </c>
      <c r="X23" t="s">
        <v>232</v>
      </c>
      <c r="Y23" t="s">
        <v>152</v>
      </c>
      <c r="Z23" t="s">
        <v>153</v>
      </c>
      <c r="AA23" t="s">
        <v>154</v>
      </c>
      <c r="AB23" t="s">
        <v>146</v>
      </c>
      <c r="AC23" t="s">
        <v>155</v>
      </c>
      <c r="AD23" t="s">
        <v>333</v>
      </c>
      <c r="AE23">
        <v>0</v>
      </c>
      <c r="AF23" t="s">
        <v>145</v>
      </c>
      <c r="AG23">
        <v>0.27083333333575865</v>
      </c>
      <c r="AH23" t="s">
        <v>335</v>
      </c>
      <c r="AI23" t="s">
        <v>62</v>
      </c>
      <c r="AJ23" t="s">
        <v>62</v>
      </c>
      <c r="AK23">
        <v>168</v>
      </c>
      <c r="AL23">
        <v>67</v>
      </c>
      <c r="AM23">
        <v>10</v>
      </c>
      <c r="AN23" t="s">
        <v>233</v>
      </c>
      <c r="AO23" t="s">
        <v>336</v>
      </c>
      <c r="AP23" t="s">
        <v>337</v>
      </c>
      <c r="AQ23" t="s">
        <v>62</v>
      </c>
      <c r="AR23" t="s">
        <v>62</v>
      </c>
      <c r="AS23" t="s">
        <v>52</v>
      </c>
      <c r="AT23" t="s">
        <v>68</v>
      </c>
      <c r="AU23" t="s">
        <v>62</v>
      </c>
      <c r="AV23" t="s">
        <v>52</v>
      </c>
      <c r="AX23">
        <v>0</v>
      </c>
      <c r="BA23" t="str">
        <v>NO</v>
      </c>
      <c r="BB23" t="str">
        <v>0</v>
      </c>
      <c r="BC23" t="str">
        <v>NO</v>
      </c>
      <c r="BD23" t="str">
        <v>NO</v>
      </c>
      <c r="BE23" t="str">
        <v>NO</v>
      </c>
      <c r="BF23" t="str">
        <v>8</v>
      </c>
      <c r="BG23" t="str">
        <v>2</v>
      </c>
      <c r="BH23" t="str">
        <v>SI</v>
      </c>
      <c r="BI23" t="str">
        <v>MAGISTER</v>
      </c>
      <c r="BJ23" t="str">
        <v>MAGISTER</v>
      </c>
      <c r="BK23" t="str">
        <v>NINGUNA</v>
      </c>
      <c r="BL23" t="str">
        <v>NO</v>
      </c>
      <c r="BM23" t="str">
        <v>DESEMPLEADO</v>
      </c>
      <c r="BN23" t="str">
        <v/>
      </c>
      <c r="BO23" t="str">
        <v/>
      </c>
      <c r="BP23" t="str">
        <v>0</v>
      </c>
      <c r="BQ23" t="str">
        <v>NINGUNO</v>
      </c>
      <c r="BR23" t="str">
        <v>COMUNEROS</v>
      </c>
      <c r="BS23" t="str">
        <v>PIEDECUESTA</v>
      </c>
      <c r="BT23" t="str">
        <v>PROPIA</v>
      </c>
      <c r="BU23" t="str">
        <v>SI</v>
      </c>
      <c r="BV23" t="str">
        <v>DIARIO</v>
      </c>
      <c r="BW23" t="str">
        <v>NINGUNA</v>
      </c>
      <c r="BX23" t="str">
        <v>0</v>
      </c>
      <c r="BY23" t="str">
        <v>NO</v>
      </c>
      <c r="BZ23" t="str">
        <v>0.270833333335759</v>
      </c>
      <c r="CA23" t="str">
        <v>LEER</v>
      </c>
      <c r="CB23" t="str">
        <v>SÍ</v>
      </c>
      <c r="CC23" t="str">
        <v>SÍ</v>
      </c>
      <c r="CD23" t="str">
        <v>168</v>
      </c>
      <c r="CE23" t="str">
        <v>67</v>
      </c>
      <c r="CF23" t="str">
        <v>10</v>
      </c>
      <c r="CG23" t="str">
        <v>PUBLICA</v>
      </c>
      <c r="CH23" t="str">
        <v>VEHICULO PROPIO</v>
      </c>
      <c r="CI23" t="str">
        <v>50 MINUTOS</v>
      </c>
      <c r="CJ23" t="str">
        <v>SÍ</v>
      </c>
      <c r="CK23" t="str">
        <v>SÍ</v>
      </c>
      <c r="CL23" t="str">
        <v>NO</v>
      </c>
      <c r="CM23" t="str">
        <v>OPCIÓN 1</v>
      </c>
      <c r="CN23" t="str">
        <v>SÍ</v>
      </c>
      <c r="CO23" t="str">
        <v>NO</v>
      </c>
      <c r="CP23" t="str">
        <v/>
      </c>
      <c r="CQ23" t="str">
        <v>0</v>
      </c>
      <c r="CR23" t="str">
        <v/>
      </c>
      <c r="CU23" s="23" t="s">
        <v>145</v>
      </c>
      <c r="CV23" t="str">
        <f t="shared" si="3"/>
        <v>N/A</v>
      </c>
    </row>
    <row r="24" spans="1:100" x14ac:dyDescent="0.2">
      <c r="A24" t="s">
        <v>338</v>
      </c>
      <c r="B24" t="str">
        <f t="shared" si="0"/>
        <v>CAROLINA MARTINEZ</v>
      </c>
      <c r="C24" t="str">
        <f t="shared" si="1"/>
        <v>SAUREZ</v>
      </c>
      <c r="D24" s="24" t="s">
        <v>50</v>
      </c>
      <c r="E24" t="str">
        <v>FEMENINO</v>
      </c>
      <c r="F24" s="24" t="s">
        <v>92</v>
      </c>
      <c r="G24" t="str">
        <v>SOLTERO</v>
      </c>
      <c r="H24" t="s">
        <v>52</v>
      </c>
      <c r="I24">
        <v>0</v>
      </c>
      <c r="J24" t="s">
        <v>52</v>
      </c>
      <c r="K24" t="s">
        <v>52</v>
      </c>
      <c r="L24">
        <v>18</v>
      </c>
      <c r="M24">
        <v>7</v>
      </c>
      <c r="N24" t="s">
        <v>52</v>
      </c>
      <c r="O24" t="s">
        <v>53</v>
      </c>
      <c r="P24" t="str">
        <f t="shared" si="2"/>
        <v>PREGRADO</v>
      </c>
      <c r="Q24" t="s">
        <v>106</v>
      </c>
      <c r="R24" t="s">
        <v>340</v>
      </c>
      <c r="S24" t="s">
        <v>53</v>
      </c>
      <c r="T24" t="s">
        <v>208</v>
      </c>
      <c r="U24" t="s">
        <v>109</v>
      </c>
      <c r="V24" t="s">
        <v>341</v>
      </c>
      <c r="W24">
        <v>1800000</v>
      </c>
      <c r="X24">
        <v>3</v>
      </c>
      <c r="Y24" t="s">
        <v>342</v>
      </c>
      <c r="Z24" t="s">
        <v>253</v>
      </c>
      <c r="AA24" t="s">
        <v>343</v>
      </c>
      <c r="AB24" t="s">
        <v>53</v>
      </c>
      <c r="AC24" t="s">
        <v>60</v>
      </c>
      <c r="AD24" t="s">
        <v>52</v>
      </c>
      <c r="AE24">
        <v>8</v>
      </c>
      <c r="AF24" t="s">
        <v>52</v>
      </c>
      <c r="AG24">
        <v>0.20833333333575865</v>
      </c>
      <c r="AH24" t="s">
        <v>344</v>
      </c>
      <c r="AI24" t="s">
        <v>62</v>
      </c>
      <c r="AJ24" t="s">
        <v>62</v>
      </c>
      <c r="AK24" t="s">
        <v>345</v>
      </c>
      <c r="AL24">
        <v>62</v>
      </c>
      <c r="AM24">
        <v>4</v>
      </c>
      <c r="AN24" t="s">
        <v>346</v>
      </c>
      <c r="AO24" t="s">
        <v>347</v>
      </c>
      <c r="AP24" t="s">
        <v>348</v>
      </c>
      <c r="AQ24" t="s">
        <v>62</v>
      </c>
      <c r="AR24" t="s">
        <v>52</v>
      </c>
      <c r="AS24" t="s">
        <v>52</v>
      </c>
      <c r="AT24" t="s">
        <v>68</v>
      </c>
      <c r="AU24" t="s">
        <v>62</v>
      </c>
      <c r="AV24" t="s">
        <v>62</v>
      </c>
      <c r="AW24" t="s">
        <v>53</v>
      </c>
      <c r="AX24" t="s">
        <v>348</v>
      </c>
      <c r="BA24" t="str">
        <v>NO</v>
      </c>
      <c r="BB24" t="str">
        <v>0</v>
      </c>
      <c r="BC24" t="str">
        <v>NO</v>
      </c>
      <c r="BD24" t="str">
        <v>NO</v>
      </c>
      <c r="BE24" t="str">
        <v>18</v>
      </c>
      <c r="BF24" t="str">
        <v>7</v>
      </c>
      <c r="BG24" t="str">
        <v>NO</v>
      </c>
      <c r="BH24" t="str">
        <v>SI</v>
      </c>
      <c r="BI24" t="str">
        <v>PREGRADO</v>
      </c>
      <c r="BJ24" t="str">
        <v>PROFESIONAL</v>
      </c>
      <c r="BK24" t="str">
        <v>ASISTENTE DE RECAUDOS Y LEGALIZACIONES</v>
      </c>
      <c r="BL24" t="str">
        <v>SI</v>
      </c>
      <c r="BM24" t="str">
        <v>TIEMPO COMPLETO</v>
      </c>
      <c r="BN24" t="str">
        <v>EMPLEADO</v>
      </c>
      <c r="BO24" t="str">
        <v>SALUD</v>
      </c>
      <c r="BP24" t="str">
        <v>1800000</v>
      </c>
      <c r="BQ24" t="str">
        <v>3</v>
      </c>
      <c r="BR24" t="str">
        <v>SAN DIEGO</v>
      </c>
      <c r="BS24" t="str">
        <v>FLORIDABLANCA</v>
      </c>
      <c r="BT24" t="str">
        <v>COMPARTIDA</v>
      </c>
      <c r="BU24" t="str">
        <v>SI</v>
      </c>
      <c r="BV24" t="str">
        <v>DIARIO</v>
      </c>
      <c r="BW24" t="str">
        <v>NO</v>
      </c>
      <c r="BX24" t="str">
        <v>8</v>
      </c>
      <c r="BY24" t="str">
        <v>NO</v>
      </c>
      <c r="BZ24" t="str">
        <v>0.208333333335759</v>
      </c>
      <c r="CA24" t="str">
        <v>CINE</v>
      </c>
      <c r="CB24" t="str">
        <v>SÍ</v>
      </c>
      <c r="CC24" t="str">
        <v>SÍ</v>
      </c>
      <c r="CD24" t="str">
        <v>1.54</v>
      </c>
      <c r="CE24" t="str">
        <v>62</v>
      </c>
      <c r="CF24" t="str">
        <v>4</v>
      </c>
      <c r="CG24" t="str">
        <v>SALUD PÚBLICA</v>
      </c>
      <c r="CH24" t="str">
        <v>TRANSPORTE PUBLICO</v>
      </c>
      <c r="CI24" t="str">
        <v>1 HORA</v>
      </c>
      <c r="CJ24" t="str">
        <v>SÍ</v>
      </c>
      <c r="CK24" t="str">
        <v>NO</v>
      </c>
      <c r="CL24" t="str">
        <v>NO</v>
      </c>
      <c r="CM24" t="str">
        <v>OPCIÓN 1</v>
      </c>
      <c r="CN24" t="str">
        <v>SÍ</v>
      </c>
      <c r="CO24" t="str">
        <v>SÍ</v>
      </c>
      <c r="CP24" t="str">
        <v>SI</v>
      </c>
      <c r="CQ24" t="str">
        <v>1 HORA</v>
      </c>
      <c r="CR24" t="str">
        <v/>
      </c>
      <c r="CU24" s="24" t="s">
        <v>145</v>
      </c>
      <c r="CV24" t="str">
        <f t="shared" si="3"/>
        <v>N/A</v>
      </c>
    </row>
    <row r="25" spans="1:100" x14ac:dyDescent="0.2">
      <c r="A25" t="s">
        <v>349</v>
      </c>
      <c r="B25" t="str">
        <f t="shared" si="0"/>
        <v>RAFAEL ENRIQUE</v>
      </c>
      <c r="C25" t="str">
        <f t="shared" si="1"/>
        <v xml:space="preserve">MEJÍA GÓMEZ </v>
      </c>
      <c r="D25" s="25" t="s">
        <v>91</v>
      </c>
      <c r="E25" t="str">
        <v>MASCULINO</v>
      </c>
      <c r="F25" s="25" t="s">
        <v>92</v>
      </c>
      <c r="G25" t="str">
        <v>SOLTERO</v>
      </c>
      <c r="H25" t="s">
        <v>52</v>
      </c>
      <c r="I25" t="s">
        <v>52</v>
      </c>
      <c r="J25" t="s">
        <v>52</v>
      </c>
      <c r="K25" t="s">
        <v>53</v>
      </c>
      <c r="L25" t="s">
        <v>350</v>
      </c>
      <c r="M25" t="s">
        <v>351</v>
      </c>
      <c r="N25">
        <v>0</v>
      </c>
      <c r="O25" t="s">
        <v>52</v>
      </c>
      <c r="P25" t="str">
        <f t="shared" si="2"/>
        <v>BACHILLERATO</v>
      </c>
      <c r="Q25" t="s">
        <v>352</v>
      </c>
      <c r="R25" t="s">
        <v>353</v>
      </c>
      <c r="S25" t="s">
        <v>53</v>
      </c>
      <c r="T25" t="s">
        <v>208</v>
      </c>
      <c r="U25" t="s">
        <v>289</v>
      </c>
      <c r="V25" t="s">
        <v>354</v>
      </c>
      <c r="W25">
        <v>3000000</v>
      </c>
      <c r="X25">
        <v>0</v>
      </c>
      <c r="Y25" t="s">
        <v>355</v>
      </c>
      <c r="Z25" t="s">
        <v>313</v>
      </c>
      <c r="AA25" t="s">
        <v>356</v>
      </c>
      <c r="AB25" t="s">
        <v>53</v>
      </c>
      <c r="AC25" t="s">
        <v>60</v>
      </c>
      <c r="AD25" t="s">
        <v>52</v>
      </c>
      <c r="AE25">
        <v>40</v>
      </c>
      <c r="AF25" t="s">
        <v>53</v>
      </c>
      <c r="AG25">
        <v>0.25</v>
      </c>
      <c r="AH25" t="s">
        <v>357</v>
      </c>
      <c r="AI25" t="s">
        <v>62</v>
      </c>
      <c r="AJ25" t="s">
        <v>62</v>
      </c>
      <c r="AK25">
        <v>1.75</v>
      </c>
      <c r="AL25" t="s">
        <v>358</v>
      </c>
      <c r="AM25">
        <v>5</v>
      </c>
      <c r="AN25" t="s">
        <v>53</v>
      </c>
      <c r="AO25" t="s">
        <v>359</v>
      </c>
      <c r="AP25" t="s">
        <v>360</v>
      </c>
      <c r="AQ25" t="s">
        <v>52</v>
      </c>
      <c r="AR25" t="s">
        <v>62</v>
      </c>
      <c r="AS25" t="s">
        <v>62</v>
      </c>
      <c r="AT25" t="s">
        <v>68</v>
      </c>
      <c r="AU25" t="s">
        <v>62</v>
      </c>
      <c r="AV25" t="s">
        <v>102</v>
      </c>
      <c r="AW25" t="s">
        <v>52</v>
      </c>
      <c r="AX25" t="s">
        <v>219</v>
      </c>
      <c r="BA25" t="str">
        <v>NO</v>
      </c>
      <c r="BB25" t="str">
        <v>NO</v>
      </c>
      <c r="BC25" t="str">
        <v>NO</v>
      </c>
      <c r="BD25" t="str">
        <v>SI</v>
      </c>
      <c r="BE25" t="str">
        <v>NO SE</v>
      </c>
      <c r="BF25" t="str">
        <v xml:space="preserve">NO SE </v>
      </c>
      <c r="BG25" t="str">
        <v>0</v>
      </c>
      <c r="BH25" t="str">
        <v>NO</v>
      </c>
      <c r="BI25" t="str">
        <v>BACHILLERATO</v>
      </c>
      <c r="BJ25" t="str">
        <v>BACHILLERATO</v>
      </c>
      <c r="BK25" t="str">
        <v>ESTUDIANTE , EMPLEADO</v>
      </c>
      <c r="BL25" t="str">
        <v>SI</v>
      </c>
      <c r="BM25" t="str">
        <v>TIEMPO COMPLETO</v>
      </c>
      <c r="BN25" t="str">
        <v xml:space="preserve">EMPLEADO </v>
      </c>
      <c r="BO25" t="str">
        <v xml:space="preserve">CALL CENTER </v>
      </c>
      <c r="BP25" t="str">
        <v>3000000</v>
      </c>
      <c r="BQ25" t="str">
        <v>0</v>
      </c>
      <c r="BR25" t="str">
        <v>TERRAZAS</v>
      </c>
      <c r="BS25" t="str">
        <v xml:space="preserve">BUCARAMANGA </v>
      </c>
      <c r="BT25" t="str">
        <v>ALQUILER</v>
      </c>
      <c r="BU25" t="str">
        <v>SI</v>
      </c>
      <c r="BV25" t="str">
        <v>DIARIO</v>
      </c>
      <c r="BW25" t="str">
        <v>NO</v>
      </c>
      <c r="BX25" t="str">
        <v>40</v>
      </c>
      <c r="BY25" t="str">
        <v>SI</v>
      </c>
      <c r="BZ25" t="str">
        <v>0.25</v>
      </c>
      <c r="CA25" t="str">
        <v>GIMNASIA</v>
      </c>
      <c r="CB25" t="str">
        <v>SÍ</v>
      </c>
      <c r="CC25" t="str">
        <v>SÍ</v>
      </c>
      <c r="CD25" t="str">
        <v>1.75</v>
      </c>
      <c r="CE25" t="str">
        <v>73KG</v>
      </c>
      <c r="CF25" t="str">
        <v>5</v>
      </c>
      <c r="CG25" t="str">
        <v>SI</v>
      </c>
      <c r="CH25" t="str">
        <v>BICICLETA</v>
      </c>
      <c r="CI25" t="str">
        <v>10MINUTOS</v>
      </c>
      <c r="CJ25" t="str">
        <v>NO</v>
      </c>
      <c r="CK25" t="str">
        <v>SÍ</v>
      </c>
      <c r="CL25" t="str">
        <v>SÍ</v>
      </c>
      <c r="CM25" t="str">
        <v>OPCIÓN 1</v>
      </c>
      <c r="CN25" t="str">
        <v>SÍ</v>
      </c>
      <c r="CO25" t="str">
        <v>TAL VEZ</v>
      </c>
      <c r="CP25" t="str">
        <v>NO</v>
      </c>
      <c r="CQ25" t="str">
        <v>TRABAJO DESDE CASA</v>
      </c>
      <c r="CR25" t="str">
        <v/>
      </c>
      <c r="CU25" s="25" t="s">
        <v>145</v>
      </c>
      <c r="CV25" t="str">
        <f t="shared" si="3"/>
        <v>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2025-02-28T02:28:07Z</dcterms:modified>
</cp:coreProperties>
</file>