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6.xml.rels" ContentType="application/vnd.openxmlformats-package.relationships+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d Decisions" sheetId="10" state="visible" r:id="rId11"/>
    <sheet name="23e Documents projet" sheetId="11" state="visible" r:id="rId12"/>
    <sheet name="23f Livrables projet" sheetId="12" state="visible" r:id="rId13"/>
    <sheet name="3a-Planning courant" sheetId="13" state="visible" r:id="rId14"/>
    <sheet name="4-Bilan" sheetId="14" state="visible" r:id="rId15"/>
    <sheet name="Cartouche" sheetId="15" state="visible" r:id="rId16"/>
  </sheet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<sst xmlns="http://schemas.openxmlformats.org/spreadsheetml/2006/main" count="362" uniqueCount="208">
  <si>
    <t xml:space="preserve">TamairOS V0.1</t>
  </si>
  <si>
    <t xml:space="preserve">TamairOS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</si>
  <si>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</si>
  <si>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</si>
  <si>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</si>
  <si>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</si>
  <si>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</si>
  <si>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</si>
  <si>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</si>
  <si>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</si>
  <si>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</si>
  <si>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</si>
  <si>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</si>
  <si>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</si>
  <si>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</si>
  <si>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</si>
  <si>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</si>
  <si>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</si>
  <si>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</si>
  <si>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</si>
  <si>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</si>
  <si>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</si>
  <si>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</si>
  <si>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DP002</t>
  </si>
  <si>
    <t xml:space="preserve">O</t>
  </si>
  <si>
    <t xml:space="preserve">L’OS doit être programmé en langage C</t>
  </si>
  <si>
    <t xml:space="preserve">Suivi </t>
  </si>
  <si>
    <t xml:space="preserve">DP001</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</si>
  <si>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</si>
  <si>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</si>
  <si>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</si>
  <si>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</si>
  <si>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</si>
  <si>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DP005</t>
  </si>
  <si>
    <t xml:space="preserve">Suivi</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</si>
  <si>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</si>
  <si>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</si>
  <si>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</si>
  <si>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</si>
  <si>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</si>
  <si>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</si>
  <si>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L’équipe doit livrer le canevas instancié complété avec l’avancement à la date courante (Onglets 23a,23b,23c,23d,23e,23f,3a)
Avant TD5</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</si>
  <si>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</si>
  <si>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</si>
  <si>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</si>
  <si>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</si>
  <si>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RCI</t>
  </si>
  <si>
    <t xml:space="preserve">RD1</t>
  </si>
  <si>
    <t xml:space="preserve">RD2</t>
  </si>
  <si>
    <t xml:space="preserve">WP0 Capture Besoin</t>
  </si>
  <si>
    <t xml:space="preserve">R</t>
  </si>
  <si>
    <t xml:space="preserve">C</t>
  </si>
  <si>
    <t xml:space="preserve">WP1 Pilotage Projet</t>
  </si>
  <si>
    <t xml:space="preserve">WP2 Conception Intégration</t>
  </si>
  <si>
    <t xml:space="preserve">A</t>
  </si>
  <si>
    <t xml:space="preserve">Développement A1</t>
  </si>
  <si>
    <t xml:space="preserve">Développement A2</t>
  </si>
  <si>
    <t xml:space="preserve">Développement A3</t>
  </si>
  <si>
    <t xml:space="preserve">R: Responsable</t>
  </si>
  <si>
    <t xml:space="preserve">C: Contributeur</t>
  </si>
  <si>
    <t xml:space="preserve">A: Approbateur</t>
  </si>
  <si>
    <t xml:space="preserve">                    PBS
WBS</t>
  </si>
  <si>
    <t xml:space="preserve">A11</t>
  </si>
  <si>
    <t xml:space="preserve">A12</t>
  </si>
  <si>
    <t xml:space="preserve">A13</t>
  </si>
  <si>
    <t xml:space="preserve">A2</t>
  </si>
  <si>
    <t xml:space="preserve">A3</t>
  </si>
  <si>
    <t xml:space="preserve">referentiel du besoin</t>
  </si>
  <si>
    <t xml:space="preserve">Reférentiel projet</t>
  </si>
  <si>
    <t xml:space="preserve">Tableaux de bords</t>
  </si>
  <si>
    <t xml:space="preserve">Bilan</t>
  </si>
  <si>
    <t xml:space="preserve">Dossier d'architecture</t>
  </si>
  <si>
    <t xml:space="preserve">Dossier de test</t>
  </si>
  <si>
    <t xml:space="preserve">x</t>
  </si>
  <si>
    <t xml:space="preserve">WP3 Developpement A1</t>
  </si>
  <si>
    <t xml:space="preserve">WP3 Developpement A2</t>
  </si>
  <si>
    <t xml:space="preserve">WP3 Developpement A3</t>
  </si>
  <si>
    <t xml:space="preserve">Planning Initial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</si>
  <si>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</si>
  <si>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</si>
  <si>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</si>
  <si>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</si>
  <si>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</si>
  <si>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</si>
  <si>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</si>
  <si>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NA</t>
  </si>
  <si>
    <t xml:space="preserve">   Capture Besoin</t>
  </si>
  <si>
    <t xml:space="preserve">RP[50%];RCI[50%]</t>
  </si>
  <si>
    <t xml:space="preserve">   Structuration projet</t>
  </si>
  <si>
    <t xml:space="preserve">   Suivi Projet</t>
  </si>
  <si>
    <t xml:space="preserve">RP[10%]</t>
  </si>
  <si>
    <t xml:space="preserve">   Bilan Projet</t>
  </si>
  <si>
    <t xml:space="preserve">4;14</t>
  </si>
  <si>
    <t xml:space="preserve">   Définition Solution</t>
  </si>
  <si>
    <t xml:space="preserve">RCI;RP[5%]</t>
  </si>
  <si>
    <t xml:space="preserve">   Définition A1</t>
  </si>
  <si>
    <t xml:space="preserve">   Developpement A11</t>
  </si>
  <si>
    <t xml:space="preserve">   Développement A12</t>
  </si>
  <si>
    <t xml:space="preserve">   Développement A13</t>
  </si>
  <si>
    <t xml:space="preserve">   Intégration A1</t>
  </si>
  <si>
    <t xml:space="preserve">10;9;8</t>
  </si>
  <si>
    <t xml:space="preserve">   Développement A2</t>
  </si>
  <si>
    <t xml:space="preserve">   Développement A3</t>
  </si>
  <si>
    <t xml:space="preserve">   Intégratoni Solution</t>
  </si>
  <si>
    <t xml:space="preserve">13;12;11</t>
  </si>
  <si>
    <t xml:space="preserve">   livraison Besoin</t>
  </si>
  <si>
    <t xml:space="preserve">   Livraison Structuration Projet</t>
  </si>
  <si>
    <t xml:space="preserve">   Livraison Solution</t>
  </si>
  <si>
    <t xml:space="preserve">   Livraison Bilan</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</si>
  <si>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</si>
  <si>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</si>
  <si>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</si>
  <si>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</si>
  <si>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</si>
  <si>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</si>
  <si>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</si>
  <si>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</si>
  <si>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</si>
  <si>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Total     </t>
  </si>
  <si>
    <t xml:space="preserve">Description de l'opportunité </t>
  </si>
  <si>
    <t xml:space="preserve">Montant brut</t>
  </si>
  <si>
    <t xml:space="preserve">Montant pondéré</t>
  </si>
  <si>
    <t xml:space="preserve">Total</t>
  </si>
  <si>
    <t xml:space="preserve">Période du xxx au yyy</t>
  </si>
  <si>
    <t xml:space="preserve">POINTS POSITIFS</t>
  </si>
  <si>
    <t xml:space="preserve">POINTS NEGATIFS / ALERTES</t>
  </si>
  <si>
    <t xml:space="preserve">Période du yyy au zzz</t>
  </si>
  <si>
    <t xml:space="preserve">…</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</si>
  <si>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</si>
  <si>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</si>
  <si>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</si>
  <si>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</si>
  <si>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</si>
  <si>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</si>
  <si>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</si>
  <si>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</si>
  <si>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</si>
  <si>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</si>
  <si>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</si>
  <si>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</si>
  <si>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</si>
  <si>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</si>
  <si>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</si>
  <si>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</si>
  <si>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</si>
  <si>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</si>
  <si>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</si>
  <si>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</si>
  <si>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</si>
  <si>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</si>
  <si>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</si>
  <si>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</si>
  <si>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</si>
  <si>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</si>
  <si>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</si>
  <si>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</si>
  <si>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Dossier produit à Réaliser</t>
  </si>
  <si>
    <t xml:space="preserve">CLIENT</t>
  </si>
  <si>
    <t xml:space="preserve">validé</t>
  </si>
  <si>
    <t xml:space="preserve">    &gt;&gt;&gt; Document de reference</t>
  </si>
  <si>
    <t xml:space="preserve">Cours JAVA</t>
  </si>
  <si>
    <t xml:space="preserve">M. X</t>
  </si>
  <si>
    <t xml:space="preserve">à realiser</t>
  </si>
  <si>
    <t xml:space="preserve">&gt;&gt;&gt; Documents en sortie</t>
  </si>
  <si>
    <t xml:space="preserve">    &gt;&gt;&gt; livrables projet</t>
  </si>
  <si>
    <t xml:space="preserve">Expression du besoin</t>
  </si>
  <si>
    <t xml:space="preserve">Structuration projet</t>
  </si>
  <si>
    <t xml:space="preserve">suivi projet</t>
  </si>
  <si>
    <t xml:space="preserve">recurrent 1 par semaine</t>
  </si>
  <si>
    <t xml:space="preserve">    &gt;&gt;&gt; Documents developpement solution</t>
  </si>
  <si>
    <t xml:space="preserve">Dossier de conceptionSolution</t>
  </si>
  <si>
    <t xml:space="preserve">Dossier des tests solution</t>
  </si>
  <si>
    <t xml:space="preserve">Résultat de Test SOLUTION V1</t>
  </si>
  <si>
    <t xml:space="preserve">Dossier de conception A1</t>
  </si>
  <si>
    <t xml:space="preserve">Dossier de test A1</t>
  </si>
  <si>
    <t xml:space="preserve">Resultat de Test A1 V1</t>
  </si>
  <si>
    <t xml:space="preserve">Dossier de conception A2</t>
  </si>
  <si>
    <t xml:space="preserve">Resultat Test A2 V1</t>
  </si>
  <si>
    <t xml:space="preserve">Dossier de conception A3</t>
  </si>
  <si>
    <t xml:space="preserve">Resultat Test A3 V1</t>
  </si>
  <si>
    <t xml:space="preserve">    &gt;&gt;&gt; Documents Utilisateurs</t>
  </si>
  <si>
    <t xml:space="preserve">Solution User manual</t>
  </si>
  <si>
    <t xml:space="preserve">Intitulé livrable</t>
  </si>
  <si>
    <t xml:space="preserve">Description Livrable</t>
  </si>
  <si>
    <t xml:space="preserve">date prévue </t>
  </si>
  <si>
    <t xml:space="preserve">&gt;&gt;&gt; Livrables en sortie</t>
  </si>
  <si>
    <t xml:space="preserve">SOLUTION A V1</t>
  </si>
  <si>
    <t xml:space="preserve">A1 V1</t>
  </si>
  <si>
    <t xml:space="preserve">A11 V1</t>
  </si>
  <si>
    <t xml:space="preserve">A12 V1</t>
  </si>
  <si>
    <t xml:space="preserve">A13 V1</t>
  </si>
  <si>
    <t xml:space="preserve">A2 V1</t>
  </si>
  <si>
    <t xml:space="preserve">A3 V1</t>
  </si>
  <si>
    <t xml:space="preserve">Planning courant</t>
  </si>
  <si>
    <t xml:space="preserve">Ecart de travail</t>
  </si>
  <si>
    <t xml:space="preserve">Début réel</t>
  </si>
  <si>
    <t xml:space="preserve">Fin réelle</t>
  </si>
  <si>
    <t xml:space="preserve">Travail effectué</t>
  </si>
  <si>
    <t xml:space="preserve">Travail restant</t>
  </si>
  <si>
    <t xml:space="preserve">Ecart de travail (effectué+ restant)- initial</t>
  </si>
  <si>
    <t xml:space="preserve">   Intégration Solution</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</si>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</sst>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38">
    <numFmt numFmtId="164" formatCode="General"/>
    <numFmt numFmtId="165" formatCode="_-* #,##0\ _F_-;\-* #,##0\ _F_-;_-* &quot;- &quot;_F_-;_-@_-"/>
    <numFmt numFmtId="166" formatCode="_(* #,##0.00_);_(* \(#,##0.00\);_(* \-??_);_(@_)"/>
    <numFmt numFmtId="167" formatCode="#,##0&quot; h&quot;"/>
    <numFmt numFmtId="168" formatCode="_-* #,##0&quot; F&quot;_-;\-* #,##0&quot; F&quot;_-;_-* &quot;- F&quot;_-;_-@_-"/>
    <numFmt numFmtId="169" formatCode="_(\$* #,##0.00_);_(\$* \(#,##0.00\);_(\$* \-??_);_(@_)"/>
    <numFmt numFmtId="170" formatCode="dd\-mmm\-yy"/>
    <numFmt numFmtId="171" formatCode="dd/mm/yyyy"/>
    <numFmt numFmtId="172" formatCode="mmm\ yy"/>
    <numFmt numFmtId="173" formatCode="_-* #,##0.00\ _F_-;\-* #,##0.00\ _F_-;_-* \-??\ _F_-;_-@_-"/>
    <numFmt numFmtId="174" formatCode="\$#,##0;[RED]&quot;-$&quot;#,##0"/>
    <numFmt numFmtId="175" formatCode="#,##0.0&quot; déf/kLoc&quot;"/>
    <numFmt numFmtId="176" formatCode="_-* #,##0.00\ [$€-1]_-;\-* #,##0.00\ [$€-1]_-;_-* \-??\ [$€-1]_-"/>
    <numFmt numFmtId="177" formatCode="_-* #,##0.00\ [$€]_-;\-* #,##0.00\ [$€]_-;_-* \-??\ [$€]_-;_-@_-"/>
    <numFmt numFmtId="178" formatCode="#,##0.0&quot; h/déf&quot;"/>
    <numFmt numFmtId="179" formatCode="0.0_)"/>
    <numFmt numFmtId="180" formatCode="#,##0_ ;[RED]\-#,##0\ "/>
    <numFmt numFmtId="181" formatCode="0.000"/>
    <numFmt numFmtId="182" formatCode="\£#,##0;&quot;-£&quot;#,##0"/>
    <numFmt numFmtId="183" formatCode="#,###,##0;[RED]\(#,###,##0\)"/>
    <numFmt numFmtId="184" formatCode="0\ %"/>
    <numFmt numFmtId="185" formatCode="\£#,##0;[RED]&quot;-£&quot;#,##0"/>
    <numFmt numFmtId="186" formatCode="??0&quot; %&quot;"/>
    <numFmt numFmtId="187" formatCode="#,##0.00"/>
    <numFmt numFmtId="188" formatCode="#,##0"/>
    <numFmt numFmtId="189" formatCode="&quot;Qty &quot;#_]"/>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__\x_]"/>
    <numFmt numFmtId="196" formatCode="General"/>
    <numFmt numFmtId="197" formatCode="dd/mm/yy"/>
    <numFmt numFmtId="198" formatCode="#,##0.0"/>
    <numFmt numFmtId="199" formatCode="#,##0&quot; €&quot;"/>
    <numFmt numFmtId="200" formatCode="dd/mm/yy;@"/>
    <numFmt numFmtId="201" formatCode="@"/>
  </numFmts>
  <fonts count="84">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name val="Calibri"/>
      <family val="0"/>
    </font>
    <font>
      <sz val="11"/>
      <name val="Times New Roman"/>
      <family val="0"/>
    </font>
    <font>
      <sz val="8"/>
      <name val="Arial"/>
      <family val="2"/>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1"/>
      <color rgb="FF000000"/>
      <name val="Calibri"/>
      <family val="0"/>
    </font>
    <font>
      <sz val="10"/>
      <color rgb="FF363636"/>
      <name val="Calibri"/>
      <family val="2"/>
      <charset val="1"/>
    </font>
    <font>
      <b val="true"/>
      <sz val="11"/>
      <color rgb="FF000000"/>
      <name val="Calibri"/>
      <family val="2"/>
      <charset val="1"/>
    </font>
    <font>
      <sz val="11"/>
      <name val="Calibri"/>
      <family val="2"/>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i val="true"/>
      <sz val="10"/>
      <name val="Arial"/>
      <family val="2"/>
      <charset val="1"/>
    </font>
    <font>
      <b val="true"/>
      <sz val="9"/>
      <name val="Arial"/>
      <family val="2"/>
      <charset val="1"/>
    </font>
  </fonts>
  <fills count="45">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3CDDD"/>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8080"/>
      </patternFill>
    </fill>
    <fill>
      <patternFill patternType="solid">
        <fgColor rgb="FF800080"/>
        <bgColor rgb="FFC9211E"/>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C9211E"/>
      </patternFill>
    </fill>
    <fill>
      <patternFill patternType="solid">
        <fgColor rgb="FF339966"/>
        <bgColor rgb="FF008080"/>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0080"/>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solid">
        <fgColor rgb="FF008080"/>
        <bgColor rgb="FF0066CC"/>
      </patternFill>
    </fill>
    <fill>
      <patternFill patternType="solid">
        <fgColor rgb="FF80B3FF"/>
        <bgColor rgb="FF8EB4E3"/>
      </patternFill>
    </fill>
    <fill>
      <patternFill patternType="solid">
        <fgColor rgb="FFDFDFDF"/>
        <bgColor rgb="FFE0E0E0"/>
      </patternFill>
    </fill>
    <fill>
      <patternFill patternType="solid">
        <fgColor rgb="FF95B3D7"/>
        <bgColor rgb="FF8EB4E3"/>
      </patternFill>
    </fill>
    <fill>
      <patternFill patternType="solid">
        <fgColor rgb="FFD7E4BD"/>
        <bgColor rgb="FFDFDFDF"/>
      </patternFill>
    </fill>
    <fill>
      <patternFill patternType="solid">
        <fgColor rgb="FF8EB4E3"/>
        <bgColor rgb="FF95B3D7"/>
      </patternFill>
    </fill>
    <fill>
      <patternFill patternType="solid">
        <fgColor rgb="FFDFE3E8"/>
        <bgColor rgb="FFE0E0E0"/>
      </patternFill>
    </fill>
    <fill>
      <patternFill patternType="solid">
        <fgColor rgb="FFB7DEE8"/>
        <bgColor rgb="FFCCCCFF"/>
      </patternFill>
    </fill>
    <fill>
      <patternFill patternType="solid">
        <fgColor rgb="FFFFFFFF"/>
        <bgColor rgb="FFFFFFCC"/>
      </patternFill>
    </fill>
    <fill>
      <patternFill patternType="solid">
        <fgColor rgb="FFC3D69B"/>
        <bgColor rgb="FFD7E4BD"/>
      </patternFill>
    </fill>
    <fill>
      <patternFill patternType="solid">
        <fgColor rgb="FFFAC090"/>
        <bgColor rgb="FFFFCC99"/>
      </patternFill>
    </fill>
    <fill>
      <patternFill patternType="solid">
        <fgColor rgb="FF93CDDD"/>
        <bgColor rgb="FF99CCFF"/>
      </patternFill>
    </fill>
    <fill>
      <patternFill patternType="solid">
        <fgColor rgb="FFDBEEF4"/>
        <bgColor rgb="FFDFE3E8"/>
      </patternFill>
    </fill>
    <fill>
      <patternFill patternType="solid">
        <fgColor rgb="FFCCC1DA"/>
        <bgColor rgb="FFC0C0C0"/>
      </patternFill>
    </fill>
  </fills>
  <borders count="62">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99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medium"/>
      <right style="medium"/>
      <top style="medium"/>
      <bottom style="thin">
        <color rgb="FFB1BBCC"/>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style="medium"/>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0C0C0"/>
      </right>
      <top style="medium"/>
      <bottom style="thin">
        <color rgb="FFC0C0C0"/>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style="medium"/>
      <right style="thin">
        <color rgb="FFB1BBCC"/>
      </right>
      <top style="thin">
        <color rgb="FFB1BBCC"/>
      </top>
      <bottom style="mediu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7"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3" borderId="0"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94" fontId="54" fillId="0" borderId="21"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79" applyFont="false" applyBorder="false" applyAlignment="false" applyProtection="false">
      <alignment horizontal="general" vertical="bottom" textRotation="0" wrapText="false" indent="0" shrinkToFit="false"/>
      <protection locked="true" hidden="false"/>
    </xf>
    <xf numFmtId="164" fontId="13" fillId="4" borderId="22" xfId="979" applyFont="true" applyBorder="true" applyAlignment="true" applyProtection="false">
      <alignment horizontal="general" vertical="center" textRotation="0" wrapText="false" indent="0" shrinkToFit="false"/>
      <protection locked="true" hidden="false"/>
    </xf>
    <xf numFmtId="164" fontId="13" fillId="4" borderId="23" xfId="979" applyFont="true" applyBorder="true" applyAlignment="true" applyProtection="false">
      <alignment horizontal="general" vertical="center" textRotation="0" wrapText="false" indent="0" shrinkToFit="false"/>
      <protection locked="true" hidden="false"/>
    </xf>
    <xf numFmtId="164" fontId="15" fillId="4" borderId="8" xfId="979" applyFont="true" applyBorder="true" applyAlignment="true" applyProtection="false">
      <alignment horizontal="right" vertical="center" textRotation="0" wrapText="false" indent="0" shrinkToFit="false"/>
      <protection locked="true" hidden="false"/>
    </xf>
    <xf numFmtId="164" fontId="62" fillId="0" borderId="0" xfId="979" applyFont="true" applyBorder="false" applyAlignment="false" applyProtection="false">
      <alignment horizontal="general" vertical="bottom" textRotation="0" wrapText="false" indent="0" shrinkToFit="false"/>
      <protection locked="true" hidden="false"/>
    </xf>
    <xf numFmtId="164" fontId="13" fillId="4" borderId="24" xfId="979" applyFont="true" applyBorder="true" applyAlignment="true" applyProtection="false">
      <alignment horizontal="general" vertical="center" textRotation="0" wrapText="false" indent="0" shrinkToFit="false"/>
      <protection locked="true" hidden="false"/>
    </xf>
    <xf numFmtId="164" fontId="13" fillId="4" borderId="0" xfId="979" applyFont="true" applyBorder="true" applyAlignment="true" applyProtection="false">
      <alignment horizontal="general" vertical="center" textRotation="0" wrapText="false" indent="0" shrinkToFit="false"/>
      <protection locked="true" hidden="false"/>
    </xf>
    <xf numFmtId="171" fontId="15" fillId="4" borderId="25" xfId="309" applyFont="true" applyBorder="true" applyAlignment="true" applyProtection="true">
      <alignment horizontal="right" vertical="bottom" textRotation="0" wrapText="false" indent="0" shrinkToFit="false"/>
      <protection locked="true" hidden="false"/>
    </xf>
    <xf numFmtId="164" fontId="13" fillId="4" borderId="26" xfId="979" applyFont="true" applyBorder="true" applyAlignment="true" applyProtection="false">
      <alignment horizontal="general" vertical="center" textRotation="0" wrapText="false" indent="0" shrinkToFit="false"/>
      <protection locked="true" hidden="false"/>
    </xf>
    <xf numFmtId="164" fontId="13" fillId="4" borderId="16" xfId="979" applyFont="true" applyBorder="true" applyAlignment="true" applyProtection="false">
      <alignment horizontal="general" vertical="center" textRotation="0" wrapText="false" indent="0" shrinkToFit="false"/>
      <protection locked="true" hidden="false"/>
    </xf>
    <xf numFmtId="171" fontId="15" fillId="4" borderId="27" xfId="309" applyFont="true" applyBorder="true" applyAlignment="true" applyProtection="true">
      <alignment horizontal="right" vertical="bottom" textRotation="0" wrapText="false" indent="0" shrinkToFit="false"/>
      <protection locked="true" hidden="false"/>
    </xf>
    <xf numFmtId="164" fontId="63" fillId="34" borderId="2" xfId="979" applyFont="true" applyBorder="true" applyAlignment="true" applyProtection="false">
      <alignment horizontal="center" vertical="center" textRotation="0" wrapText="false" indent="0" shrinkToFit="false"/>
      <protection locked="true" hidden="false"/>
    </xf>
    <xf numFmtId="164" fontId="64" fillId="0" borderId="0" xfId="979" applyFont="true" applyBorder="true" applyAlignment="true" applyProtection="false">
      <alignment horizontal="center" vertical="center" textRotation="0" wrapText="false" indent="0" shrinkToFit="false"/>
      <protection locked="true" hidden="false"/>
    </xf>
    <xf numFmtId="164" fontId="65" fillId="35" borderId="2"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general" vertical="bottom" textRotation="0" wrapText="false" indent="0" shrinkToFit="false"/>
      <protection locked="true" hidden="false"/>
    </xf>
    <xf numFmtId="164" fontId="15" fillId="0" borderId="0" xfId="979" applyFont="true" applyBorder="true" applyAlignment="true" applyProtection="false">
      <alignment horizontal="general" vertical="bottom" textRotation="0" wrapText="false" indent="0" shrinkToFit="false"/>
      <protection locked="true" hidden="false"/>
    </xf>
    <xf numFmtId="164" fontId="8" fillId="0" borderId="0" xfId="979" applyFont="false" applyBorder="true" applyAlignment="true" applyProtection="false">
      <alignment horizontal="general" vertical="bottom" textRotation="0" wrapText="false" indent="0" shrinkToFit="false"/>
      <protection locked="true" hidden="false"/>
    </xf>
    <xf numFmtId="164" fontId="32" fillId="0" borderId="20" xfId="979" applyFont="true" applyBorder="true" applyAlignment="true" applyProtection="false">
      <alignment horizontal="general" vertical="center" textRotation="0" wrapText="false" indent="0" shrinkToFit="false"/>
      <protection locked="true" hidden="false"/>
    </xf>
    <xf numFmtId="164" fontId="13" fillId="35" borderId="2" xfId="979" applyFont="true" applyBorder="true" applyAlignment="true" applyProtection="false">
      <alignment horizontal="center" vertical="center" textRotation="0" wrapText="false" indent="0" shrinkToFit="false"/>
      <protection locked="true" hidden="false"/>
    </xf>
    <xf numFmtId="164" fontId="63" fillId="0" borderId="0"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center" vertical="center" textRotation="0" wrapText="false" indent="0" shrinkToFit="false"/>
      <protection locked="true" hidden="false"/>
    </xf>
    <xf numFmtId="164" fontId="32" fillId="0" borderId="0" xfId="979" applyFont="true" applyBorder="true" applyAlignment="true" applyProtection="false">
      <alignment horizontal="general" vertical="center" textRotation="0" wrapText="false" indent="0" shrinkToFit="false"/>
      <protection locked="true" hidden="false"/>
    </xf>
    <xf numFmtId="164" fontId="63" fillId="34" borderId="2" xfId="979" applyFont="true" applyBorder="true" applyAlignment="true" applyProtection="false">
      <alignment horizontal="center" vertical="center" textRotation="0" wrapText="true" indent="0" shrinkToFit="false"/>
      <protection locked="true" hidden="false"/>
    </xf>
    <xf numFmtId="164" fontId="32" fillId="35" borderId="2" xfId="979" applyFont="true" applyBorder="true" applyAlignment="true" applyProtection="false">
      <alignment horizontal="general" vertical="center" textRotation="0" wrapText="true" indent="0" shrinkToFit="false"/>
      <protection locked="true" hidden="false"/>
    </xf>
    <xf numFmtId="164" fontId="33" fillId="35" borderId="2" xfId="979" applyFont="true" applyBorder="true" applyAlignment="true" applyProtection="false">
      <alignment horizontal="general" vertical="center" textRotation="0" wrapText="true" indent="0" shrinkToFit="false"/>
      <protection locked="true" hidden="false"/>
    </xf>
    <xf numFmtId="164" fontId="15" fillId="0" borderId="0" xfId="979" applyFont="true" applyBorder="true" applyAlignment="true" applyProtection="false">
      <alignment horizontal="center" vertical="center" textRotation="0" wrapText="false" indent="0" shrinkToFit="false"/>
      <protection locked="true" hidden="false"/>
    </xf>
    <xf numFmtId="164" fontId="8" fillId="0" borderId="0" xfId="979" applyFont="fals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left" vertical="center" textRotation="0" wrapText="false" indent="0" shrinkToFit="false"/>
      <protection locked="true" hidden="false"/>
    </xf>
    <xf numFmtId="164" fontId="8" fillId="34" borderId="0" xfId="97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true" applyProtection="false">
      <alignment horizontal="center" vertical="bottom" textRotation="0" wrapText="false" indent="0" shrinkToFit="false"/>
      <protection locked="true" hidden="false"/>
    </xf>
    <xf numFmtId="164" fontId="15" fillId="4" borderId="22" xfId="981" applyFont="true" applyBorder="true" applyAlignment="true" applyProtection="false">
      <alignment horizontal="right" vertical="center" textRotation="0" wrapText="false" indent="0" shrinkToFit="false"/>
      <protection locked="true" hidden="false"/>
    </xf>
    <xf numFmtId="164" fontId="15" fillId="4" borderId="23" xfId="981" applyFont="true" applyBorder="true" applyAlignment="true" applyProtection="false">
      <alignment horizontal="right" vertical="center" textRotation="0" wrapText="false" indent="0" shrinkToFit="false"/>
      <protection locked="true" hidden="false"/>
    </xf>
    <xf numFmtId="196" fontId="15" fillId="4" borderId="8" xfId="981" applyFont="true" applyBorder="true" applyAlignment="true" applyProtection="false">
      <alignment horizontal="right" vertical="center" textRotation="0" wrapText="false" indent="0" shrinkToFit="false"/>
      <protection locked="true" hidden="false"/>
    </xf>
    <xf numFmtId="164" fontId="15" fillId="4" borderId="24" xfId="981" applyFont="true" applyBorder="true" applyAlignment="true" applyProtection="false">
      <alignment horizontal="right" vertical="center" textRotation="0" wrapText="false" indent="0" shrinkToFit="false"/>
      <protection locked="true" hidden="false"/>
    </xf>
    <xf numFmtId="164" fontId="15" fillId="4" borderId="0" xfId="981" applyFont="true" applyBorder="true" applyAlignment="true" applyProtection="false">
      <alignment horizontal="right" vertical="center" textRotation="0" wrapText="false" indent="0" shrinkToFit="false"/>
      <protection locked="true" hidden="false"/>
    </xf>
    <xf numFmtId="171" fontId="15" fillId="4" borderId="25" xfId="981" applyFont="true" applyBorder="true" applyAlignment="true" applyProtection="false">
      <alignment horizontal="right" vertical="center" textRotation="0" wrapText="false" indent="0" shrinkToFit="false"/>
      <protection locked="true" hidden="false"/>
    </xf>
    <xf numFmtId="164" fontId="15" fillId="4" borderId="26" xfId="981" applyFont="true" applyBorder="true" applyAlignment="true" applyProtection="false">
      <alignment horizontal="right" vertical="center" textRotation="0" wrapText="false" indent="0" shrinkToFit="false"/>
      <protection locked="true" hidden="false"/>
    </xf>
    <xf numFmtId="164" fontId="15" fillId="4" borderId="16" xfId="981" applyFont="true" applyBorder="true" applyAlignment="true" applyProtection="false">
      <alignment horizontal="right" vertical="center" textRotation="0" wrapText="false" indent="0" shrinkToFit="false"/>
      <protection locked="true" hidden="false"/>
    </xf>
    <xf numFmtId="196" fontId="15" fillId="4" borderId="27" xfId="981" applyFont="true" applyBorder="true" applyAlignment="true" applyProtection="false">
      <alignment horizontal="right" vertical="center" textRotation="0" wrapText="false" indent="0" shrinkToFit="false"/>
      <protection locked="true" hidden="false"/>
    </xf>
    <xf numFmtId="164" fontId="8" fillId="0" borderId="0" xfId="969" applyFont="false" applyBorder="false" applyAlignment="true" applyProtection="false">
      <alignment horizontal="left" vertical="bottom" textRotation="0" wrapText="false" indent="2" shrinkToFit="false"/>
      <protection locked="true" hidden="false"/>
    </xf>
    <xf numFmtId="164" fontId="15" fillId="0" borderId="0" xfId="969"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34" borderId="8" xfId="0" applyFont="true" applyBorder="true" applyAlignment="true" applyProtection="false">
      <alignment horizontal="left" vertical="top" textRotation="0" wrapText="true" indent="0" shrinkToFit="false"/>
      <protection locked="true" hidden="false"/>
    </xf>
    <xf numFmtId="164" fontId="40" fillId="34" borderId="2" xfId="0" applyFont="true" applyBorder="true" applyAlignment="true" applyProtection="false">
      <alignment horizontal="left" vertical="top" textRotation="0" wrapText="true" indent="0" shrinkToFit="false"/>
      <protection locked="true" hidden="false"/>
    </xf>
    <xf numFmtId="164" fontId="40" fillId="34" borderId="28" xfId="0" applyFont="true" applyBorder="true" applyAlignment="true" applyProtection="false">
      <alignment horizontal="left" vertical="top" textRotation="0" wrapText="true" indent="0" shrinkToFit="false"/>
      <protection locked="true" hidden="false"/>
    </xf>
    <xf numFmtId="164" fontId="0" fillId="36" borderId="29"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0" xfId="0" applyFont="true" applyBorder="true" applyAlignment="true" applyProtection="false">
      <alignment horizontal="left" vertical="center" textRotation="0" wrapText="false" indent="0" shrinkToFit="false"/>
      <protection locked="true" hidden="false"/>
    </xf>
    <xf numFmtId="164" fontId="40" fillId="24" borderId="30" xfId="0" applyFont="true" applyBorder="true" applyAlignment="true" applyProtection="false">
      <alignment horizontal="left" vertical="top" textRotation="0" wrapText="true" indent="0" shrinkToFit="false"/>
      <protection locked="true" hidden="false"/>
    </xf>
    <xf numFmtId="164" fontId="0" fillId="24" borderId="31" xfId="0" applyFont="false" applyBorder="true" applyAlignment="true" applyProtection="false">
      <alignment horizontal="left" vertical="top" textRotation="0" wrapText="false" indent="0" shrinkToFit="false"/>
      <protection locked="true" hidden="false"/>
    </xf>
    <xf numFmtId="197" fontId="69" fillId="24" borderId="30" xfId="0" applyFont="true" applyBorder="true" applyAlignment="true" applyProtection="false">
      <alignment horizontal="left" vertical="center" textRotation="0" wrapText="true" indent="0" shrinkToFit="false"/>
      <protection locked="true" hidden="false"/>
    </xf>
    <xf numFmtId="197" fontId="17" fillId="24" borderId="30" xfId="0" applyFont="true" applyBorder="true" applyAlignment="true" applyProtection="false">
      <alignment horizontal="left" vertical="center" textRotation="0" wrapText="true" indent="0" shrinkToFit="false"/>
      <protection locked="true" hidden="false"/>
    </xf>
    <xf numFmtId="164" fontId="8" fillId="0" borderId="0" xfId="980" applyFont="false" applyBorder="false" applyAlignment="false" applyProtection="false">
      <alignment horizontal="general" vertical="bottom" textRotation="0" wrapText="false" indent="0" shrinkToFit="false"/>
      <protection locked="true" hidden="false"/>
    </xf>
    <xf numFmtId="164" fontId="13" fillId="4" borderId="22" xfId="980" applyFont="true" applyBorder="true" applyAlignment="true" applyProtection="false">
      <alignment horizontal="general" vertical="center" textRotation="0" wrapText="false" indent="0" shrinkToFit="false"/>
      <protection locked="true" hidden="false"/>
    </xf>
    <xf numFmtId="164" fontId="13" fillId="4" borderId="23" xfId="980" applyFont="true" applyBorder="true" applyAlignment="true" applyProtection="false">
      <alignment horizontal="general" vertical="center"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13" fillId="4" borderId="24" xfId="980" applyFont="true" applyBorder="true" applyAlignment="true" applyProtection="false">
      <alignment horizontal="general" vertical="center" textRotation="0" wrapText="false" indent="0" shrinkToFit="false"/>
      <protection locked="true" hidden="false"/>
    </xf>
    <xf numFmtId="164" fontId="13" fillId="4" borderId="0" xfId="980" applyFont="true" applyBorder="true" applyAlignment="true" applyProtection="false">
      <alignment horizontal="general" vertical="center" textRotation="0" wrapText="false" indent="0" shrinkToFit="false"/>
      <protection locked="true" hidden="false"/>
    </xf>
    <xf numFmtId="171" fontId="15" fillId="4" borderId="25" xfId="980" applyFont="true" applyBorder="true" applyAlignment="true" applyProtection="false">
      <alignment horizontal="right" vertical="center" textRotation="0" wrapText="false" indent="0" shrinkToFit="false"/>
      <protection locked="true" hidden="false"/>
    </xf>
    <xf numFmtId="164" fontId="13" fillId="4" borderId="26" xfId="980" applyFont="true" applyBorder="true" applyAlignment="true" applyProtection="false">
      <alignment horizontal="general" vertical="center" textRotation="0" wrapText="false" indent="0" shrinkToFit="false"/>
      <protection locked="true" hidden="false"/>
    </xf>
    <xf numFmtId="164" fontId="13" fillId="4" borderId="16" xfId="980" applyFont="true" applyBorder="true" applyAlignment="true" applyProtection="false">
      <alignment horizontal="general" vertical="center" textRotation="0" wrapText="false" indent="0" shrinkToFit="false"/>
      <protection locked="true" hidden="false"/>
    </xf>
    <xf numFmtId="171" fontId="15" fillId="4" borderId="27" xfId="980" applyFont="true" applyBorder="true" applyAlignment="true" applyProtection="false">
      <alignment horizontal="right" vertical="center" textRotation="0" wrapText="false" indent="0" shrinkToFit="false"/>
      <protection locked="true" hidden="false"/>
    </xf>
    <xf numFmtId="164" fontId="13" fillId="0" borderId="0" xfId="969" applyFont="true" applyBorder="true" applyAlignment="true" applyProtection="false">
      <alignment horizontal="center" vertical="center" textRotation="0" wrapText="true" indent="0" shrinkToFit="false"/>
      <protection locked="true" hidden="false"/>
    </xf>
    <xf numFmtId="164" fontId="15" fillId="0" borderId="0" xfId="969" applyFont="true" applyBorder="true" applyAlignment="true" applyProtection="false">
      <alignment horizontal="center" vertical="center" textRotation="0" wrapText="false" indent="0" shrinkToFit="false"/>
      <protection locked="true" hidden="false"/>
    </xf>
    <xf numFmtId="164" fontId="8" fillId="0" borderId="0" xfId="969" applyFont="false" applyBorder="true" applyAlignment="false" applyProtection="false">
      <alignment horizontal="general" vertical="bottom" textRotation="0" wrapText="fals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8" fillId="0" borderId="30" xfId="969" applyFont="true" applyBorder="true" applyAlignment="false" applyProtection="false">
      <alignment horizontal="general" vertical="bottom" textRotation="0" wrapText="false" indent="0" shrinkToFit="false"/>
      <protection locked="true" hidden="false"/>
    </xf>
    <xf numFmtId="164" fontId="13" fillId="0" borderId="7" xfId="969" applyFont="true" applyBorder="true" applyAlignment="true" applyProtection="false">
      <alignment horizontal="center" vertical="center" textRotation="0" wrapText="true" indent="0" shrinkToFit="false"/>
      <protection locked="true" hidden="false"/>
    </xf>
    <xf numFmtId="164" fontId="13" fillId="0" borderId="31" xfId="969" applyFont="true" applyBorder="true" applyAlignment="true" applyProtection="false">
      <alignment horizontal="center" vertical="center" textRotation="0" wrapText="true" indent="0" shrinkToFit="false"/>
      <protection locked="true" hidden="false"/>
    </xf>
    <xf numFmtId="164" fontId="13" fillId="0" borderId="1" xfId="969" applyFont="true" applyBorder="true" applyAlignment="true" applyProtection="false">
      <alignment horizontal="center" vertical="center" textRotation="0" wrapText="true" indent="0" shrinkToFit="false"/>
      <protection locked="true" hidden="false"/>
    </xf>
    <xf numFmtId="164" fontId="8" fillId="34" borderId="32" xfId="0" applyFont="true" applyBorder="true" applyAlignment="true" applyProtection="false">
      <alignment horizontal="center" vertical="bottom" textRotation="0" wrapText="false" indent="0" shrinkToFit="false"/>
      <protection locked="true" hidden="false"/>
    </xf>
    <xf numFmtId="164" fontId="76" fillId="37" borderId="33" xfId="0" applyFont="true" applyBorder="true" applyAlignment="true" applyProtection="false">
      <alignment horizontal="general" vertical="center" textRotation="0" wrapText="true" indent="0" shrinkToFit="false"/>
      <protection locked="true" hidden="false"/>
    </xf>
    <xf numFmtId="164" fontId="76" fillId="37" borderId="34" xfId="0" applyFont="true" applyBorder="true" applyAlignment="true" applyProtection="false">
      <alignment horizontal="general" vertical="center" textRotation="0" wrapText="true" indent="0" shrinkToFit="false"/>
      <protection locked="true" hidden="false"/>
    </xf>
    <xf numFmtId="164" fontId="76" fillId="37" borderId="35" xfId="0" applyFont="true" applyBorder="true" applyAlignment="true" applyProtection="false">
      <alignment horizontal="general" vertical="center" textRotation="0" wrapText="true" indent="0" shrinkToFit="false"/>
      <protection locked="true" hidden="false"/>
    </xf>
    <xf numFmtId="164" fontId="76" fillId="37" borderId="36" xfId="0" applyFont="true" applyBorder="true" applyAlignment="true" applyProtection="false">
      <alignment horizontal="general" vertical="center" textRotation="0" wrapText="true" indent="0" shrinkToFit="false"/>
      <protection locked="true" hidden="false"/>
    </xf>
    <xf numFmtId="164" fontId="76" fillId="37" borderId="37" xfId="0" applyFont="true" applyBorder="true" applyAlignment="true" applyProtection="false">
      <alignment horizontal="general" vertical="center" textRotation="0" wrapText="true" indent="0" shrinkToFit="false"/>
      <protection locked="true" hidden="false"/>
    </xf>
    <xf numFmtId="164" fontId="77" fillId="38" borderId="35" xfId="0" applyFont="true" applyBorder="true" applyAlignment="true" applyProtection="false">
      <alignment horizontal="general" vertical="center" textRotation="0" wrapText="true" indent="0" shrinkToFit="false"/>
      <protection locked="true" hidden="false"/>
    </xf>
    <xf numFmtId="171" fontId="77" fillId="38" borderId="37" xfId="0" applyFont="true" applyBorder="true" applyAlignment="true" applyProtection="false">
      <alignment horizontal="general" vertical="center" textRotation="0" wrapText="true" indent="0" shrinkToFit="false"/>
      <protection locked="true" hidden="false"/>
    </xf>
    <xf numFmtId="171" fontId="77" fillId="38" borderId="35" xfId="0" applyFont="true" applyBorder="true" applyAlignment="true" applyProtection="false">
      <alignment horizontal="general" vertical="center" textRotation="0" wrapText="true" indent="0" shrinkToFit="false"/>
      <protection locked="true" hidden="false"/>
    </xf>
    <xf numFmtId="171" fontId="77" fillId="38" borderId="36" xfId="0" applyFont="true" applyBorder="true" applyAlignment="true" applyProtection="false">
      <alignment horizontal="general" vertical="center" textRotation="0" wrapText="true" indent="0" shrinkToFit="false"/>
      <protection locked="true" hidden="false"/>
    </xf>
    <xf numFmtId="164" fontId="78" fillId="38" borderId="36" xfId="0" applyFont="true" applyBorder="true" applyAlignment="true" applyProtection="false">
      <alignment horizontal="general" vertical="center" textRotation="0" wrapText="true" indent="0" shrinkToFit="false"/>
      <protection locked="true" hidden="false"/>
    </xf>
    <xf numFmtId="196" fontId="77" fillId="38" borderId="37" xfId="0" applyFont="true" applyBorder="true" applyAlignment="true" applyProtection="false">
      <alignment horizontal="right" vertical="center" textRotation="0" wrapText="true" indent="0" shrinkToFit="false"/>
      <protection locked="true" hidden="false"/>
    </xf>
    <xf numFmtId="164" fontId="6" fillId="39" borderId="35" xfId="0" applyFont="true" applyBorder="true" applyAlignment="true" applyProtection="false">
      <alignment horizontal="general" vertical="center" textRotation="0" wrapText="true" indent="0" shrinkToFit="false"/>
      <protection locked="true" hidden="false"/>
    </xf>
    <xf numFmtId="171" fontId="6" fillId="39" borderId="37" xfId="0" applyFont="true" applyBorder="true" applyAlignment="true" applyProtection="false">
      <alignment horizontal="general" vertical="center" textRotation="0" wrapText="true" indent="0" shrinkToFit="false"/>
      <protection locked="true" hidden="false"/>
    </xf>
    <xf numFmtId="171" fontId="6" fillId="39" borderId="35" xfId="0" applyFont="true" applyBorder="true" applyAlignment="true" applyProtection="false">
      <alignment horizontal="general" vertical="center" textRotation="0" wrapText="true" indent="0" shrinkToFit="false"/>
      <protection locked="true" hidden="false"/>
    </xf>
    <xf numFmtId="171" fontId="6" fillId="39" borderId="36" xfId="0" applyFont="true" applyBorder="true" applyAlignment="true" applyProtection="false">
      <alignment horizontal="general" vertical="center" textRotation="0" wrapText="true" indent="0" shrinkToFit="false"/>
      <protection locked="true" hidden="false"/>
    </xf>
    <xf numFmtId="164" fontId="78" fillId="39" borderId="36" xfId="0" applyFont="true" applyBorder="true" applyAlignment="true" applyProtection="false">
      <alignment horizontal="general" vertical="center" textRotation="0" wrapText="true" indent="0" shrinkToFit="false"/>
      <protection locked="true" hidden="false"/>
    </xf>
    <xf numFmtId="164" fontId="6" fillId="39" borderId="36" xfId="0" applyFont="true" applyBorder="true" applyAlignment="true" applyProtection="false">
      <alignment horizontal="general" vertical="center" textRotation="0" wrapText="true" indent="0" shrinkToFit="false"/>
      <protection locked="true" hidden="false"/>
    </xf>
    <xf numFmtId="164" fontId="6" fillId="39" borderId="37" xfId="0" applyFont="true" applyBorder="true" applyAlignment="true" applyProtection="false">
      <alignment horizontal="right" vertical="center" textRotation="0" wrapText="true" indent="0" shrinkToFit="false"/>
      <protection locked="true" hidden="false"/>
    </xf>
    <xf numFmtId="164" fontId="6" fillId="39" borderId="36" xfId="0" applyFont="true" applyBorder="true" applyAlignment="true" applyProtection="false">
      <alignment horizontal="right" vertical="center" textRotation="0" wrapText="true" indent="0" shrinkToFit="false"/>
      <protection locked="true" hidden="false"/>
    </xf>
    <xf numFmtId="164" fontId="6" fillId="39" borderId="38" xfId="0" applyFont="true" applyBorder="true" applyAlignment="true" applyProtection="false">
      <alignment horizontal="general" vertical="center" textRotation="0" wrapText="true" indent="0" shrinkToFit="false"/>
      <protection locked="true" hidden="false"/>
    </xf>
    <xf numFmtId="171" fontId="6" fillId="39" borderId="39" xfId="0" applyFont="true" applyBorder="true" applyAlignment="true" applyProtection="false">
      <alignment horizontal="general" vertical="center" textRotation="0" wrapText="true" indent="0" shrinkToFit="false"/>
      <protection locked="true" hidden="false"/>
    </xf>
    <xf numFmtId="171" fontId="6" fillId="39" borderId="38" xfId="0" applyFont="true" applyBorder="true" applyAlignment="true" applyProtection="false">
      <alignment horizontal="general" vertical="center" textRotation="0" wrapText="true" indent="0" shrinkToFit="false"/>
      <protection locked="true" hidden="false"/>
    </xf>
    <xf numFmtId="171" fontId="6" fillId="39" borderId="40"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right" vertical="center" textRotation="0" wrapText="true" indent="0" shrinkToFit="false"/>
      <protection locked="true" hidden="false"/>
    </xf>
    <xf numFmtId="164" fontId="78" fillId="39" borderId="40" xfId="0" applyFont="true" applyBorder="true" applyAlignment="true" applyProtection="false">
      <alignment horizontal="general" vertical="center" textRotation="0" wrapText="true" indent="0" shrinkToFit="false"/>
      <protection locked="true" hidden="false"/>
    </xf>
    <xf numFmtId="164" fontId="6" fillId="39" borderId="39" xfId="0" applyFont="true" applyBorder="true" applyAlignment="true" applyProtection="false">
      <alignment horizontal="right" vertical="center" textRotation="0" wrapText="true" indent="0" shrinkToFit="false"/>
      <protection locked="true" hidden="false"/>
    </xf>
    <xf numFmtId="196" fontId="65" fillId="4" borderId="41" xfId="969" applyFont="true" applyBorder="true" applyAlignment="true" applyProtection="false">
      <alignment horizontal="center" vertical="center" textRotation="0" wrapText="false" indent="0" shrinkToFit="false"/>
      <protection locked="true" hidden="false"/>
    </xf>
    <xf numFmtId="196" fontId="15" fillId="4" borderId="42" xfId="969" applyFont="true" applyBorder="true" applyAlignment="true" applyProtection="false">
      <alignment horizontal="right" vertical="bottom" textRotation="0" wrapText="true" indent="0" shrinkToFit="false"/>
      <protection locked="true" hidden="false"/>
    </xf>
    <xf numFmtId="171" fontId="15" fillId="4" borderId="43" xfId="969" applyFont="true" applyBorder="true" applyAlignment="true" applyProtection="false">
      <alignment horizontal="right" vertical="bottom" textRotation="0" wrapText="true" indent="0" shrinkToFit="false"/>
      <protection locked="true" hidden="false"/>
    </xf>
    <xf numFmtId="196" fontId="15" fillId="4" borderId="44" xfId="969" applyFont="true" applyBorder="true" applyAlignment="true" applyProtection="false">
      <alignment horizontal="right" vertical="bottom" textRotation="0" wrapText="true" indent="0" shrinkToFit="false"/>
      <protection locked="true" hidden="false"/>
    </xf>
    <xf numFmtId="164" fontId="15" fillId="0" borderId="0" xfId="969" applyFont="true" applyBorder="true" applyAlignment="true" applyProtection="false">
      <alignment horizontal="right" vertical="bottom" textRotation="0" wrapText="true" indent="0" shrinkToFit="false"/>
      <protection locked="true" hidden="false"/>
    </xf>
    <xf numFmtId="164" fontId="79" fillId="34" borderId="45" xfId="969" applyFont="true" applyBorder="true" applyAlignment="true" applyProtection="true">
      <alignment horizontal="center" vertical="center" textRotation="0" wrapText="true" indent="0" shrinkToFit="false"/>
      <protection locked="false" hidden="false"/>
    </xf>
    <xf numFmtId="164" fontId="80" fillId="34" borderId="45" xfId="969" applyFont="true" applyBorder="true" applyAlignment="true" applyProtection="true">
      <alignment horizontal="center" vertical="center" textRotation="0" wrapText="true" indent="0" shrinkToFit="false"/>
      <protection locked="false" hidden="false"/>
    </xf>
    <xf numFmtId="164" fontId="80" fillId="34" borderId="29" xfId="969" applyFont="true" applyBorder="true" applyAlignment="true" applyProtection="true">
      <alignment horizontal="center" vertical="center" textRotation="0" wrapText="true" indent="0" shrinkToFit="false"/>
      <protection locked="false" hidden="false"/>
    </xf>
    <xf numFmtId="164" fontId="15" fillId="35" borderId="1" xfId="969" applyFont="true" applyBorder="true" applyAlignment="true" applyProtection="false">
      <alignment horizontal="general" vertical="center" textRotation="0" wrapText="true" indent="0" shrinkToFit="false"/>
      <protection locked="true" hidden="false"/>
    </xf>
    <xf numFmtId="164" fontId="15" fillId="35" borderId="30" xfId="969" applyFont="true" applyBorder="true" applyAlignment="true" applyProtection="true">
      <alignment horizontal="general" vertical="center" textRotation="0" wrapText="true" indent="0" shrinkToFit="false"/>
      <protection locked="false" hidden="false"/>
    </xf>
    <xf numFmtId="198" fontId="15" fillId="35" borderId="30" xfId="969" applyFont="true" applyBorder="true" applyAlignment="true" applyProtection="true">
      <alignment horizontal="general" vertical="center" textRotation="0" wrapText="true" indent="0" shrinkToFit="false"/>
      <protection locked="false" hidden="false"/>
    </xf>
    <xf numFmtId="184" fontId="15" fillId="35" borderId="30" xfId="969" applyFont="true" applyBorder="true" applyAlignment="true" applyProtection="true">
      <alignment horizontal="general" vertical="center" textRotation="0" wrapText="true" indent="0" shrinkToFit="false"/>
      <protection locked="false" hidden="false"/>
    </xf>
    <xf numFmtId="171" fontId="15" fillId="35" borderId="30" xfId="969" applyFont="true" applyBorder="true" applyAlignment="true" applyProtection="true">
      <alignment horizontal="general" vertical="center" textRotation="0" wrapText="true" indent="0" shrinkToFit="false"/>
      <protection locked="false" hidden="false"/>
    </xf>
    <xf numFmtId="199"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1" xfId="969" applyFont="true" applyBorder="true" applyAlignment="true" applyProtection="true">
      <alignment horizontal="general" vertical="center" textRotation="0" wrapText="true" indent="0" shrinkToFit="false"/>
      <protection locked="false" hidden="false"/>
    </xf>
    <xf numFmtId="164" fontId="15" fillId="35" borderId="7"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right" vertical="center" textRotation="0" wrapText="true" indent="0" shrinkToFit="false"/>
      <protection locked="false" hidden="false"/>
    </xf>
    <xf numFmtId="199" fontId="15" fillId="35" borderId="30" xfId="969" applyFont="true" applyBorder="true" applyAlignment="true" applyProtection="true">
      <alignment horizontal="center" vertical="center" textRotation="0" wrapText="true" indent="0" shrinkToFit="false"/>
      <protection locked="false" hidden="false"/>
    </xf>
    <xf numFmtId="199" fontId="15" fillId="35" borderId="30" xfId="969" applyFont="true" applyBorder="true" applyAlignment="true" applyProtection="true">
      <alignment horizontal="general" vertical="center" textRotation="0" wrapText="true" indent="0" shrinkToFit="false"/>
      <protection locked="false" hidden="false"/>
    </xf>
    <xf numFmtId="164" fontId="15" fillId="0" borderId="0" xfId="969" applyFont="true" applyBorder="true" applyAlignment="true" applyProtection="false">
      <alignment horizontal="general" vertical="center" textRotation="0" wrapText="true" indent="0" shrinkToFit="false"/>
      <protection locked="true" hidden="false"/>
    </xf>
    <xf numFmtId="164" fontId="15" fillId="0" borderId="0" xfId="969" applyFont="true" applyBorder="true" applyAlignment="true" applyProtection="true">
      <alignment horizontal="right" vertical="center" textRotation="0" wrapText="true" indent="0" shrinkToFit="false"/>
      <protection locked="false" hidden="false"/>
    </xf>
    <xf numFmtId="198" fontId="15" fillId="0" borderId="0" xfId="969" applyFont="true" applyBorder="true" applyAlignment="true" applyProtection="true">
      <alignment horizontal="general" vertical="center" textRotation="0" wrapText="true" indent="0" shrinkToFit="false"/>
      <protection locked="false" hidden="false"/>
    </xf>
    <xf numFmtId="164" fontId="32" fillId="34" borderId="47" xfId="969" applyFont="true" applyBorder="true" applyAlignment="true" applyProtection="true">
      <alignment horizontal="center" vertical="center" textRotation="0" wrapText="true" indent="0" shrinkToFit="false"/>
      <protection locked="false" hidden="false"/>
    </xf>
    <xf numFmtId="164" fontId="15" fillId="35" borderId="21"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general" vertical="center" textRotation="0" wrapText="true" indent="0" shrinkToFit="false"/>
      <protection locked="false" hidden="false"/>
    </xf>
    <xf numFmtId="164" fontId="15" fillId="35" borderId="46" xfId="969" applyFont="true" applyBorder="true" applyAlignment="true" applyProtection="true">
      <alignment horizontal="general" vertical="center" textRotation="0" wrapText="true" indent="0" shrinkToFit="false"/>
      <protection locked="false" hidden="false"/>
    </xf>
    <xf numFmtId="164" fontId="15" fillId="35" borderId="21" xfId="969" applyFont="true" applyBorder="true" applyAlignment="true" applyProtection="true">
      <alignment horizontal="general" vertical="center" textRotation="0" wrapText="true" indent="0" shrinkToFit="false"/>
      <protection locked="false" hidden="false"/>
    </xf>
    <xf numFmtId="164" fontId="15" fillId="35" borderId="48" xfId="969" applyFont="true" applyBorder="true" applyAlignment="true" applyProtection="false">
      <alignment horizontal="general" vertical="center" textRotation="0" wrapText="true" indent="0" shrinkToFit="false"/>
      <protection locked="true" hidden="false"/>
    </xf>
    <xf numFmtId="164" fontId="8" fillId="0" borderId="0" xfId="983" applyFont="false" applyBorder="false" applyAlignment="false" applyProtection="false">
      <alignment horizontal="general" vertical="bottom" textRotation="0" wrapText="false" indent="0" shrinkToFit="false"/>
      <protection locked="true" hidden="false"/>
    </xf>
    <xf numFmtId="164" fontId="13" fillId="4" borderId="22" xfId="982" applyFont="true" applyBorder="true" applyAlignment="true" applyProtection="false">
      <alignment horizontal="general" vertical="center" textRotation="0" wrapText="false" indent="0" shrinkToFit="false"/>
      <protection locked="true" hidden="false"/>
    </xf>
    <xf numFmtId="196" fontId="15" fillId="4" borderId="49" xfId="982" applyFont="true" applyBorder="true" applyAlignment="true" applyProtection="false">
      <alignment horizontal="right" vertical="center" textRotation="0" wrapText="false" indent="0" shrinkToFit="false"/>
      <protection locked="true" hidden="false"/>
    </xf>
    <xf numFmtId="164" fontId="8" fillId="0" borderId="0" xfId="984" applyFont="false" applyBorder="false" applyAlignment="true" applyProtection="false">
      <alignment horizontal="center"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71" fontId="15" fillId="4" borderId="6" xfId="982" applyFont="true" applyBorder="true" applyAlignment="true" applyProtection="false">
      <alignment horizontal="right" vertical="center" textRotation="0" wrapText="false" indent="0" shrinkToFit="false"/>
      <protection locked="true" hidden="false"/>
    </xf>
    <xf numFmtId="164" fontId="13" fillId="4" borderId="26" xfId="982" applyFont="true" applyBorder="true" applyAlignment="true" applyProtection="false">
      <alignment horizontal="general" vertical="center" textRotation="0" wrapText="false" indent="0" shrinkToFit="false"/>
      <protection locked="true" hidden="false"/>
    </xf>
    <xf numFmtId="171" fontId="15" fillId="4" borderId="50" xfId="982" applyFont="true" applyBorder="true" applyAlignment="true" applyProtection="false">
      <alignment horizontal="right" vertical="center" textRotation="0" wrapText="false" indent="0" shrinkToFit="false"/>
      <protection locked="true" hidden="false"/>
    </xf>
    <xf numFmtId="164" fontId="13" fillId="34" borderId="0" xfId="983" applyFont="true" applyBorder="true" applyAlignment="false" applyProtection="false">
      <alignment horizontal="general" vertical="bottom" textRotation="0" wrapText="false" indent="0" shrinkToFit="false"/>
      <protection locked="true" hidden="false"/>
    </xf>
    <xf numFmtId="164" fontId="8" fillId="34" borderId="0" xfId="983" applyFont="false" applyBorder="true" applyAlignment="false" applyProtection="false">
      <alignment horizontal="general" vertical="bottom" textRotation="0" wrapText="false" indent="0" shrinkToFit="false"/>
      <protection locked="true" hidden="false"/>
    </xf>
    <xf numFmtId="164" fontId="8" fillId="0" borderId="0" xfId="983" applyFont="false" applyBorder="true" applyAlignment="false" applyProtection="false">
      <alignment horizontal="general" vertical="bottom" textRotation="0" wrapText="false" indent="0" shrinkToFit="false"/>
      <protection locked="true" hidden="false"/>
    </xf>
    <xf numFmtId="164" fontId="32" fillId="40" borderId="2" xfId="978" applyFont="true" applyBorder="true" applyAlignment="true" applyProtection="false">
      <alignment horizontal="center" vertical="center" textRotation="0" wrapText="false" indent="0" shrinkToFit="false"/>
      <protection locked="true" hidden="false"/>
    </xf>
    <xf numFmtId="164" fontId="32" fillId="41" borderId="2" xfId="978" applyFont="true" applyBorder="true" applyAlignment="true" applyProtection="false">
      <alignment horizontal="center" vertical="center" textRotation="0" wrapText="false" indent="0" shrinkToFit="false"/>
      <protection locked="true" hidden="false"/>
    </xf>
    <xf numFmtId="164" fontId="32" fillId="0" borderId="25" xfId="983" applyFont="true" applyBorder="true" applyAlignment="true" applyProtection="false">
      <alignment horizontal="general" vertical="top" textRotation="0" wrapText="true" indent="0" shrinkToFit="false"/>
      <protection locked="true" hidden="false"/>
    </xf>
    <xf numFmtId="164" fontId="33" fillId="0" borderId="25" xfId="983" applyFont="true" applyBorder="true" applyAlignment="true" applyProtection="false">
      <alignment horizontal="general" vertical="top" textRotation="0" wrapText="true" indent="0" shrinkToFit="false"/>
      <protection locked="true" hidden="false"/>
    </xf>
    <xf numFmtId="164" fontId="33" fillId="0" borderId="6" xfId="983" applyFont="true" applyBorder="true" applyAlignment="true" applyProtection="false">
      <alignment horizontal="left" vertical="top" textRotation="0" wrapText="true" indent="0" shrinkToFit="false"/>
      <protection locked="true" hidden="false"/>
    </xf>
    <xf numFmtId="164" fontId="33" fillId="0" borderId="51" xfId="983" applyFont="true" applyBorder="true" applyAlignment="true" applyProtection="false">
      <alignment horizontal="left" vertical="top" textRotation="0" wrapText="true" indent="0" shrinkToFit="false"/>
      <protection locked="true" hidden="false"/>
    </xf>
    <xf numFmtId="164" fontId="33" fillId="0" borderId="52" xfId="983" applyFont="true" applyBorder="true" applyAlignment="true" applyProtection="false">
      <alignment horizontal="left" vertical="top" textRotation="0" wrapText="true" indent="0" shrinkToFit="false"/>
      <protection locked="true" hidden="false"/>
    </xf>
    <xf numFmtId="164" fontId="13" fillId="0" borderId="0" xfId="983" applyFont="true" applyBorder="true" applyAlignment="false" applyProtection="false">
      <alignment horizontal="general" vertical="bottom" textRotation="0" wrapText="false" indent="0" shrinkToFit="false"/>
      <protection locked="true" hidden="false"/>
    </xf>
    <xf numFmtId="196" fontId="13" fillId="4" borderId="2" xfId="981" applyFont="true" applyBorder="true" applyAlignment="true" applyProtection="false">
      <alignment horizontal="center" vertical="center" textRotation="0" wrapText="false" indent="0" shrinkToFit="false"/>
      <protection locked="true" hidden="false"/>
    </xf>
    <xf numFmtId="164" fontId="15" fillId="34" borderId="2" xfId="0" applyFont="true" applyBorder="true" applyAlignment="true" applyProtection="false">
      <alignment horizontal="center" vertical="center" textRotation="0" wrapText="true" indent="0" shrinkToFit="false"/>
      <protection locked="true" hidden="false"/>
    </xf>
    <xf numFmtId="164" fontId="15" fillId="34" borderId="53" xfId="0" applyFont="true" applyBorder="true" applyAlignment="true" applyProtection="false">
      <alignment horizontal="center" vertical="center" textRotation="0" wrapText="true" indent="0" shrinkToFit="false"/>
      <protection locked="true" hidden="false"/>
    </xf>
    <xf numFmtId="164" fontId="33" fillId="0" borderId="0" xfId="969" applyFont="tru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general" vertical="center" textRotation="0" wrapText="false" indent="0" shrinkToFit="false"/>
      <protection locked="true" hidden="false"/>
    </xf>
    <xf numFmtId="164" fontId="0" fillId="35" borderId="54" xfId="0" applyFont="false" applyBorder="true" applyAlignment="true" applyProtection="false">
      <alignment horizontal="center" vertical="center" textRotation="0" wrapText="true" indent="0" shrinkToFit="false"/>
      <protection locked="true" hidden="false"/>
    </xf>
    <xf numFmtId="164" fontId="8" fillId="35" borderId="54" xfId="0" applyFont="true" applyBorder="true" applyAlignment="true" applyProtection="false">
      <alignment horizontal="justify" vertical="center" textRotation="0" wrapText="true" indent="0" shrinkToFit="false"/>
      <protection locked="true" hidden="false"/>
    </xf>
    <xf numFmtId="164" fontId="8" fillId="35" borderId="54" xfId="0" applyFont="true" applyBorder="true" applyAlignment="true" applyProtection="false">
      <alignment horizontal="center" vertical="center" textRotation="0" wrapText="true" indent="0" shrinkToFit="false"/>
      <protection locked="true" hidden="false"/>
    </xf>
    <xf numFmtId="171" fontId="0" fillId="35" borderId="54" xfId="0" applyFont="false" applyBorder="true" applyAlignment="true" applyProtection="false">
      <alignment horizontal="center" vertical="center" textRotation="0" wrapText="true" indent="0" shrinkToFit="false"/>
      <protection locked="true" hidden="false"/>
    </xf>
    <xf numFmtId="171" fontId="8"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center" vertical="center" textRotation="0" wrapText="true" indent="0" shrinkToFit="false"/>
      <protection locked="true" hidden="false"/>
    </xf>
    <xf numFmtId="164" fontId="15" fillId="35" borderId="54" xfId="0" applyFont="true" applyBorder="true" applyAlignment="true" applyProtection="false">
      <alignment horizontal="justify" vertical="center" textRotation="0" wrapText="true" indent="0" shrinkToFit="false"/>
      <protection locked="true" hidden="false"/>
    </xf>
    <xf numFmtId="164" fontId="33" fillId="0" borderId="0" xfId="969" applyFont="true" applyBorder="true" applyAlignment="true" applyProtection="false">
      <alignment horizontal="left" vertical="bottom" textRotation="0" wrapText="false" indent="0" shrinkToFit="false"/>
      <protection locked="true" hidden="false"/>
    </xf>
    <xf numFmtId="164" fontId="8" fillId="0" borderId="0" xfId="969" applyFont="false" applyBorder="true" applyAlignment="true" applyProtection="false">
      <alignment horizontal="left" vertical="bottom" textRotation="0" wrapText="false" indent="0" shrinkToFit="false"/>
      <protection locked="true" hidden="false"/>
    </xf>
    <xf numFmtId="164" fontId="8" fillId="0" borderId="1" xfId="969" applyFont="false" applyBorder="true" applyAlignment="false" applyProtection="false">
      <alignment horizontal="general" vertical="bottom" textRotation="0" wrapText="false" indent="0" shrinkToFit="false"/>
      <protection locked="true" hidden="false"/>
    </xf>
    <xf numFmtId="164" fontId="0" fillId="35" borderId="1" xfId="0" applyFont="fals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justify" vertical="center" textRotation="0" wrapText="true" indent="0" shrinkToFit="false"/>
      <protection locked="true" hidden="false"/>
    </xf>
    <xf numFmtId="164" fontId="8" fillId="35" borderId="1" xfId="0" applyFont="true" applyBorder="true" applyAlignment="true" applyProtection="false">
      <alignment horizontal="center" vertical="center" textRotation="0" wrapText="true" indent="0" shrinkToFit="false"/>
      <protection locked="true" hidden="false"/>
    </xf>
    <xf numFmtId="171" fontId="0" fillId="35" borderId="1" xfId="0" applyFont="false" applyBorder="true" applyAlignment="true" applyProtection="false">
      <alignment horizontal="center" vertical="center" textRotation="0" wrapText="true" indent="0" shrinkToFit="false"/>
      <protection locked="true" hidden="false"/>
    </xf>
    <xf numFmtId="171" fontId="8"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general" vertical="center" textRotation="0" wrapText="true" indent="0" shrinkToFit="false"/>
      <protection locked="true" hidden="false"/>
    </xf>
    <xf numFmtId="171" fontId="15"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justify" vertical="center" textRotation="0" wrapText="true" indent="0" shrinkToFit="false"/>
      <protection locked="true" hidden="false"/>
    </xf>
    <xf numFmtId="164" fontId="81" fillId="0" borderId="0" xfId="983" applyFont="true" applyBorder="true" applyAlignment="false" applyProtection="false">
      <alignment horizontal="general" vertical="bottom" textRotation="0" wrapText="false" indent="0" shrinkToFit="false"/>
      <protection locked="true" hidden="false"/>
    </xf>
    <xf numFmtId="196" fontId="13" fillId="4" borderId="53" xfId="981" applyFont="true" applyBorder="true" applyAlignment="true" applyProtection="false">
      <alignment horizontal="center" vertical="center" textRotation="0" wrapText="false" indent="0" shrinkToFit="false"/>
      <protection locked="true" hidden="false"/>
    </xf>
    <xf numFmtId="164" fontId="15" fillId="34" borderId="8" xfId="0" applyFont="true" applyBorder="true" applyAlignment="true" applyProtection="false">
      <alignment horizontal="center" vertical="bottom" textRotation="0" wrapText="true" indent="0" shrinkToFit="false"/>
      <protection locked="true" hidden="false"/>
    </xf>
    <xf numFmtId="164" fontId="82" fillId="34" borderId="8" xfId="0" applyFont="true" applyBorder="true" applyAlignment="true" applyProtection="false">
      <alignment horizontal="center" vertical="center" textRotation="0" wrapText="true" indent="0" shrinkToFit="false"/>
      <protection locked="true" hidden="false"/>
    </xf>
    <xf numFmtId="164" fontId="82" fillId="34" borderId="49" xfId="0" applyFont="true" applyBorder="true" applyAlignment="true" applyProtection="false">
      <alignment horizontal="center" vertical="center" textRotation="0" wrapText="true" indent="0" shrinkToFit="false"/>
      <protection locked="true" hidden="false"/>
    </xf>
    <xf numFmtId="164" fontId="33" fillId="35" borderId="1" xfId="0" applyFont="true" applyBorder="true" applyAlignment="true" applyProtection="false">
      <alignment horizontal="center" vertical="center" textRotation="0" wrapText="false" indent="0" shrinkToFit="false"/>
      <protection locked="true" hidden="false"/>
    </xf>
    <xf numFmtId="164" fontId="33" fillId="35" borderId="1" xfId="0" applyFont="true" applyBorder="true" applyAlignment="true" applyProtection="false">
      <alignment horizontal="left" vertical="center" textRotation="0" wrapText="true" indent="0" shrinkToFit="false"/>
      <protection locked="true" hidden="false"/>
    </xf>
    <xf numFmtId="171" fontId="33" fillId="35" borderId="1" xfId="0" applyFont="true" applyBorder="true" applyAlignment="true" applyProtection="false">
      <alignment horizontal="center" vertical="center" textRotation="0" wrapText="false" indent="0" shrinkToFit="false"/>
      <protection locked="true" hidden="false"/>
    </xf>
    <xf numFmtId="200" fontId="33" fillId="35" borderId="1" xfId="0" applyFont="true" applyBorder="true" applyAlignment="true" applyProtection="false">
      <alignment horizontal="center" vertical="center" textRotation="0" wrapText="false" indent="0" shrinkToFit="false"/>
      <protection locked="true" hidden="false"/>
    </xf>
    <xf numFmtId="164" fontId="32" fillId="35" borderId="1" xfId="0" applyFont="true" applyBorder="true" applyAlignment="true" applyProtection="false">
      <alignment horizontal="center" vertical="center" textRotation="0" wrapText="true" indent="0" shrinkToFit="false"/>
      <protection locked="true" hidden="false"/>
    </xf>
    <xf numFmtId="164" fontId="32" fillId="35" borderId="1" xfId="0" applyFont="true" applyBorder="true" applyAlignment="true" applyProtection="false">
      <alignment horizontal="center" vertical="center" textRotation="0" wrapText="false" indent="0" shrinkToFit="false"/>
      <protection locked="true" hidden="false"/>
    </xf>
    <xf numFmtId="200" fontId="32" fillId="35" borderId="1" xfId="0" applyFont="true" applyBorder="true" applyAlignment="true" applyProtection="false">
      <alignment horizontal="center" vertical="center" textRotation="0" wrapText="false" indent="0" shrinkToFit="false"/>
      <protection locked="true" hidden="false"/>
    </xf>
    <xf numFmtId="171" fontId="32" fillId="35"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34" borderId="8" xfId="0" applyFont="true" applyBorder="true" applyAlignment="true" applyProtection="false">
      <alignment horizontal="center" vertical="top" textRotation="0" wrapText="true" indent="0" shrinkToFit="false"/>
      <protection locked="true" hidden="false"/>
    </xf>
    <xf numFmtId="164" fontId="15" fillId="42" borderId="2" xfId="0" applyFont="true" applyBorder="true" applyAlignment="true" applyProtection="false">
      <alignment horizontal="left" vertical="top" textRotation="0" wrapText="false" indent="0" shrinkToFit="false"/>
      <protection locked="true" hidden="false"/>
    </xf>
    <xf numFmtId="201" fontId="40" fillId="0" borderId="23" xfId="0" applyFont="true" applyBorder="true" applyAlignment="true" applyProtection="false">
      <alignment horizontal="center" vertical="top" textRotation="0" wrapText="false" indent="0" shrinkToFit="false"/>
      <protection locked="true" hidden="false"/>
    </xf>
    <xf numFmtId="164" fontId="40" fillId="0" borderId="23" xfId="0" applyFont="true" applyBorder="true" applyAlignment="true" applyProtection="false">
      <alignment horizontal="center" vertical="top" textRotation="0" wrapText="false" indent="0" shrinkToFit="false"/>
      <protection locked="true" hidden="false"/>
    </xf>
    <xf numFmtId="164" fontId="83" fillId="43" borderId="2" xfId="0" applyFont="true" applyBorder="true" applyAlignment="true" applyProtection="false">
      <alignment horizontal="left" vertical="top" textRotation="0" wrapText="false" indent="0" shrinkToFit="false"/>
      <protection locked="true" hidden="false"/>
    </xf>
    <xf numFmtId="201"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35" borderId="1" xfId="0" applyFont="true" applyBorder="true" applyAlignment="true" applyProtection="false">
      <alignment horizontal="center" vertical="center" textRotation="0" wrapText="false" indent="0" shrinkToFit="false"/>
      <protection locked="true" hidden="false"/>
    </xf>
    <xf numFmtId="196" fontId="13" fillId="4" borderId="41" xfId="980" applyFont="true" applyBorder="true" applyAlignment="true" applyProtection="false">
      <alignment horizontal="center" vertical="center" textRotation="0" wrapText="false" indent="0" shrinkToFit="false"/>
      <protection locked="true" hidden="false"/>
    </xf>
    <xf numFmtId="164" fontId="40" fillId="34" borderId="2" xfId="0" applyFont="true" applyBorder="true" applyAlignment="true" applyProtection="false">
      <alignment horizontal="center" vertical="top" textRotation="0" wrapText="true" indent="0" shrinkToFit="false"/>
      <protection locked="true" hidden="false"/>
    </xf>
    <xf numFmtId="196" fontId="13" fillId="4" borderId="2" xfId="980" applyFont="true" applyBorder="true" applyAlignment="true" applyProtection="false">
      <alignment horizontal="center" vertical="center" textRotation="0" wrapText="false" indent="0" shrinkToFit="false"/>
      <protection locked="true" hidden="false"/>
    </xf>
    <xf numFmtId="164" fontId="8" fillId="41" borderId="55" xfId="969" applyFont="true" applyBorder="true" applyAlignment="true" applyProtection="false">
      <alignment horizontal="center" vertical="bottom" textRotation="0" wrapText="false" indent="0" shrinkToFit="false"/>
      <protection locked="true" hidden="false"/>
    </xf>
    <xf numFmtId="164" fontId="8" fillId="44" borderId="32" xfId="0" applyFont="true" applyBorder="true" applyAlignment="true" applyProtection="false">
      <alignment horizontal="center" vertical="bottom" textRotation="0" wrapText="false" indent="0" shrinkToFit="false"/>
      <protection locked="true" hidden="false"/>
    </xf>
    <xf numFmtId="164" fontId="76" fillId="37" borderId="56" xfId="0" applyFont="true" applyBorder="true" applyAlignment="true" applyProtection="false">
      <alignment horizontal="general" vertical="center" textRotation="0" wrapText="true" indent="0" shrinkToFit="false"/>
      <protection locked="true" hidden="false"/>
    </xf>
    <xf numFmtId="164" fontId="76" fillId="37" borderId="57" xfId="0" applyFont="true" applyBorder="true" applyAlignment="true" applyProtection="false">
      <alignment horizontal="general" vertical="center" textRotation="0" wrapText="true" indent="0" shrinkToFit="false"/>
      <protection locked="true" hidden="false"/>
    </xf>
    <xf numFmtId="164" fontId="76" fillId="37" borderId="58" xfId="0" applyFont="true" applyBorder="true" applyAlignment="true" applyProtection="false">
      <alignment horizontal="general" vertical="center" textRotation="0" wrapText="true" indent="0" shrinkToFit="false"/>
      <protection locked="true" hidden="false"/>
    </xf>
    <xf numFmtId="171" fontId="77" fillId="38" borderId="56" xfId="0" applyFont="true" applyBorder="true" applyAlignment="true" applyProtection="false">
      <alignment horizontal="general" vertical="center" textRotation="0" wrapText="true" indent="0" shrinkToFit="false"/>
      <protection locked="true" hidden="false"/>
    </xf>
    <xf numFmtId="171" fontId="77" fillId="38" borderId="57" xfId="0" applyFont="true" applyBorder="true" applyAlignment="true" applyProtection="false">
      <alignment horizontal="general" vertical="center" textRotation="0" wrapText="true" indent="0" shrinkToFit="false"/>
      <protection locked="true" hidden="false"/>
    </xf>
    <xf numFmtId="196" fontId="77" fillId="38" borderId="36" xfId="0" applyFont="true" applyBorder="true" applyAlignment="true" applyProtection="false">
      <alignment horizontal="right" vertical="center" textRotation="0" wrapText="true" indent="0" shrinkToFit="false"/>
      <protection locked="true" hidden="false"/>
    </xf>
    <xf numFmtId="196" fontId="77" fillId="38" borderId="58" xfId="0" applyFont="true" applyBorder="true" applyAlignment="true" applyProtection="false">
      <alignment horizontal="right" vertical="center" textRotation="0" wrapText="true" indent="0" shrinkToFit="false"/>
      <protection locked="true" hidden="false"/>
    </xf>
    <xf numFmtId="171" fontId="6" fillId="39" borderId="56" xfId="0" applyFont="true" applyBorder="true" applyAlignment="true" applyProtection="false">
      <alignment horizontal="general" vertical="center" textRotation="0" wrapText="true" indent="0" shrinkToFit="false"/>
      <protection locked="true" hidden="false"/>
    </xf>
    <xf numFmtId="171" fontId="6" fillId="39" borderId="57" xfId="0" applyFont="true" applyBorder="true" applyAlignment="true" applyProtection="false">
      <alignment horizontal="general" vertical="center" textRotation="0" wrapText="true" indent="0" shrinkToFit="false"/>
      <protection locked="true" hidden="false"/>
    </xf>
    <xf numFmtId="196" fontId="6" fillId="39" borderId="58" xfId="0" applyFont="true" applyBorder="true" applyAlignment="true" applyProtection="false">
      <alignment horizontal="right" vertical="center" textRotation="0" wrapText="true" indent="0" shrinkToFit="false"/>
      <protection locked="true" hidden="false"/>
    </xf>
    <xf numFmtId="171" fontId="6" fillId="39" borderId="59" xfId="0" applyFont="true" applyBorder="true" applyAlignment="true" applyProtection="false">
      <alignment horizontal="general" vertical="center" textRotation="0" wrapText="true" indent="0" shrinkToFit="false"/>
      <protection locked="true" hidden="false"/>
    </xf>
    <xf numFmtId="164" fontId="6" fillId="39" borderId="40" xfId="0" applyFont="true" applyBorder="true" applyAlignment="true" applyProtection="false">
      <alignment horizontal="general" vertical="center" textRotation="0" wrapText="true" indent="0" shrinkToFit="false"/>
      <protection locked="true" hidden="false"/>
    </xf>
    <xf numFmtId="171" fontId="6" fillId="39" borderId="60" xfId="0" applyFont="true" applyBorder="true" applyAlignment="true" applyProtection="false">
      <alignment horizontal="general" vertical="center" textRotation="0" wrapText="true" indent="0" shrinkToFit="false"/>
      <protection locked="true" hidden="false"/>
    </xf>
    <xf numFmtId="196" fontId="6" fillId="39" borderId="61" xfId="0" applyFont="true" applyBorder="true" applyAlignment="true" applyProtection="false">
      <alignment horizontal="right" vertical="center" textRotation="0" wrapText="tru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2">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yperlink 2" xfId="902"/>
    <cellStyle name="Hyperlink 2 2" xfId="903"/>
    <cellStyle name="Hyperlink 5" xfId="904"/>
    <cellStyle name="Hyperlink_1 - Fiche descriptive" xfId="905"/>
    <cellStyle name="Input" xfId="906"/>
    <cellStyle name="Insatisfaisant 2" xfId="907"/>
    <cellStyle name="item" xfId="908"/>
    <cellStyle name="item 2" xfId="909"/>
    <cellStyle name="item 2 2" xfId="910"/>
    <cellStyle name="item 3" xfId="911"/>
    <cellStyle name="item_1 - Fiche descriptive" xfId="912"/>
    <cellStyle name="keuros" xfId="913"/>
    <cellStyle name="l1" xfId="914"/>
    <cellStyle name="l1 2" xfId="915"/>
    <cellStyle name="l1_1 - Fiche descriptive" xfId="916"/>
    <cellStyle name="l2" xfId="917"/>
    <cellStyle name="l3" xfId="918"/>
    <cellStyle name="l4" xfId="919"/>
    <cellStyle name="l4 2" xfId="920"/>
    <cellStyle name="l4 2 2" xfId="921"/>
    <cellStyle name="l4_1 - Fiche descriptive" xfId="922"/>
    <cellStyle name="l5" xfId="923"/>
    <cellStyle name="l5 2" xfId="924"/>
    <cellStyle name="l5 2 2" xfId="925"/>
    <cellStyle name="l5_1 - Fiche descriptive" xfId="926"/>
    <cellStyle name="Lien_x0018_hypertexte" xfId="927"/>
    <cellStyle name="Lien_x0018_hypertexte 2" xfId="928"/>
    <cellStyle name="Lien hypertexte 2" xfId="929"/>
    <cellStyle name="Lien hypertexte 2 2" xfId="930"/>
    <cellStyle name="Lien hypertexte 3" xfId="931"/>
    <cellStyle name="Lien hypertexte 3 2" xfId="932"/>
    <cellStyle name="Lien hypertexte 4" xfId="933"/>
    <cellStyle name="Lien hypertexte 5" xfId="934"/>
    <cellStyle name="Lien hypertexte 6" xfId="935"/>
    <cellStyle name="Linked Cell" xfId="936"/>
    <cellStyle name="Masqué" xfId="937"/>
    <cellStyle name="Masqué 2" xfId="938"/>
    <cellStyle name="Masqué 2 2" xfId="939"/>
    <cellStyle name="Masqué 3" xfId="940"/>
    <cellStyle name="Masqué 3 2" xfId="941"/>
    <cellStyle name="Masqué 4" xfId="942"/>
    <cellStyle name="Masqué_1 - Fiche descriptive" xfId="943"/>
    <cellStyle name="money" xfId="944"/>
    <cellStyle name="money 2" xfId="945"/>
    <cellStyle name="money 2 2" xfId="946"/>
    <cellStyle name="money 3" xfId="947"/>
    <cellStyle name="money_1 - Fiche descriptive" xfId="948"/>
    <cellStyle name="Neutral 6" xfId="949"/>
    <cellStyle name="Neutre 2" xfId="950"/>
    <cellStyle name="NEW_equipement" xfId="951"/>
    <cellStyle name="Niveau_1" xfId="952"/>
    <cellStyle name="Noeud" xfId="953"/>
    <cellStyle name="Nom Doc" xfId="954"/>
    <cellStyle name="nombre" xfId="955"/>
    <cellStyle name="nombre 2" xfId="956"/>
    <cellStyle name="nombre_1 - Fiche descriptive" xfId="957"/>
    <cellStyle name="Noms" xfId="958"/>
    <cellStyle name="Non défini" xfId="959"/>
    <cellStyle name="Non défini 2" xfId="960"/>
    <cellStyle name="Non défini 2 2" xfId="961"/>
    <cellStyle name="Non défini_1 - Fiche descriptive" xfId="962"/>
    <cellStyle name="Non modifiable" xfId="963"/>
    <cellStyle name="Non modifiable 2" xfId="964"/>
    <cellStyle name="Non modifiable 2 2" xfId="965"/>
    <cellStyle name="Non modifiable 3" xfId="966"/>
    <cellStyle name="Non modifiable 3 2" xfId="967"/>
    <cellStyle name="Non modifiable 4" xfId="968"/>
    <cellStyle name="Normal 2" xfId="969"/>
    <cellStyle name="Normal 2 2" xfId="970"/>
    <cellStyle name="Normal 2 2 2" xfId="971"/>
    <cellStyle name="Normal 2 3" xfId="972"/>
    <cellStyle name="Normal 3" xfId="973"/>
    <cellStyle name="Normal 3 2" xfId="974"/>
    <cellStyle name="Normal 4" xfId="975"/>
    <cellStyle name="Normal 5" xfId="976"/>
    <cellStyle name="Normal 97" xfId="977"/>
    <cellStyle name="Normal_2 - Evènements clés 2" xfId="978"/>
    <cellStyle name="Normal_87201044-MGPR-GRP-EN-Draft002-Project_reporting_template_b_20110121" xfId="979"/>
    <cellStyle name="Normal_87201044-MGPR-GRP-EN-Draft002-Project_reporting_template_b_20110121 2" xfId="980"/>
    <cellStyle name="Normal_Maquette_TDB4" xfId="981"/>
    <cellStyle name="Normal_Maquette_TDB4 2" xfId="982"/>
    <cellStyle name="Normal_Project reporting template-87201044-MGPR-GRP-EN- 2" xfId="983"/>
    <cellStyle name="Normal_Solution_Monitoring_Dashboard_File 2" xfId="984"/>
    <cellStyle name="Note 7" xfId="985"/>
    <cellStyle name="obsolete" xfId="986"/>
    <cellStyle name="one" xfId="987"/>
    <cellStyle name="Output" xfId="988"/>
    <cellStyle name="pepin" xfId="989"/>
    <cellStyle name="pepin 2" xfId="990"/>
    <cellStyle name="pepin_1 - Fiche descriptive" xfId="991"/>
    <cellStyle name="Percent_ARRC-654-PRP V2.1 ARRC Programme Review Pack" xfId="992"/>
    <cellStyle name="Pound" xfId="993"/>
    <cellStyle name="Pound 2" xfId="994"/>
    <cellStyle name="Pound 2 2" xfId="995"/>
    <cellStyle name="Pound 3" xfId="996"/>
    <cellStyle name="Pound12" xfId="997"/>
    <cellStyle name="Pound_1 - Fiche descriptive" xfId="998"/>
    <cellStyle name="Pourcentage 2" xfId="999"/>
    <cellStyle name="Pourcentage 2 2" xfId="1000"/>
    <cellStyle name="Pourcentage 3" xfId="1001"/>
    <cellStyle name="Pourcentage 4" xfId="1002"/>
    <cellStyle name="Pourcentage 5" xfId="1003"/>
    <cellStyle name="Pourcentage 5 2" xfId="1004"/>
    <cellStyle name="Pourcentage entier" xfId="1005"/>
    <cellStyle name="PSChar" xfId="1006"/>
    <cellStyle name="PSChar 2" xfId="1007"/>
    <cellStyle name="PSChar 2 2" xfId="1008"/>
    <cellStyle name="PSDate" xfId="1009"/>
    <cellStyle name="PSDate 2" xfId="1010"/>
    <cellStyle name="PSDate 2 2" xfId="1011"/>
    <cellStyle name="PSDec" xfId="1012"/>
    <cellStyle name="PSDec 2" xfId="1013"/>
    <cellStyle name="PSDec 2 2" xfId="1014"/>
    <cellStyle name="PSHeading" xfId="1015"/>
    <cellStyle name="PSHeading 2" xfId="1016"/>
    <cellStyle name="PSHeading 2 2" xfId="1017"/>
    <cellStyle name="PSHeading_1 - Fiche descriptive" xfId="1018"/>
    <cellStyle name="PSInt" xfId="1019"/>
    <cellStyle name="PSInt 2" xfId="1020"/>
    <cellStyle name="PSInt 2 2" xfId="1021"/>
    <cellStyle name="PSSpacer" xfId="1022"/>
    <cellStyle name="PSSpacer 2" xfId="1023"/>
    <cellStyle name="PSSpacer 2 2" xfId="1024"/>
    <cellStyle name="Qty" xfId="1025"/>
    <cellStyle name="Qty 2" xfId="1026"/>
    <cellStyle name="Qty 2 2" xfId="1027"/>
    <cellStyle name="Qty 3" xfId="1028"/>
    <cellStyle name="Qty_1 - Fiche descriptive" xfId="1029"/>
    <cellStyle name="Réduction" xfId="1030"/>
    <cellStyle name="SAPBEXaggData" xfId="1031"/>
    <cellStyle name="SAPBEXaggData 2" xfId="1032"/>
    <cellStyle name="SAPBEXaggData 2 2" xfId="1033"/>
    <cellStyle name="SAPBEXaggData_1 - Fiche descriptive" xfId="1034"/>
    <cellStyle name="SAPBEXaggDataEmph" xfId="1035"/>
    <cellStyle name="SAPBEXaggDataEmph 2" xfId="1036"/>
    <cellStyle name="SAPBEXaggDataEmph 2 2" xfId="1037"/>
    <cellStyle name="SAPBEXaggDataEmph_1 - Fiche descriptive" xfId="1038"/>
    <cellStyle name="SAPBEXaggItem" xfId="1039"/>
    <cellStyle name="SAPBEXaggItem 2" xfId="1040"/>
    <cellStyle name="SAPBEXaggItem 2 2" xfId="1041"/>
    <cellStyle name="SAPBEXaggItem_1 - Fiche descriptive" xfId="1042"/>
    <cellStyle name="SAPBEXchaText" xfId="1043"/>
    <cellStyle name="SAPBEXchaText 2" xfId="1044"/>
    <cellStyle name="SAPBEXchaText 2 2" xfId="1045"/>
    <cellStyle name="SAPBEXchaText_1 - Fiche descriptive" xfId="1046"/>
    <cellStyle name="SAPBEXexcBad7" xfId="1047"/>
    <cellStyle name="SAPBEXexcBad7 2" xfId="1048"/>
    <cellStyle name="SAPBEXexcBad7 2 2" xfId="1049"/>
    <cellStyle name="SAPBEXexcBad7_1 - Fiche descriptive" xfId="1050"/>
    <cellStyle name="SAPBEXexcBad8" xfId="1051"/>
    <cellStyle name="SAPBEXexcBad8 2" xfId="1052"/>
    <cellStyle name="SAPBEXexcBad8 2 2" xfId="1053"/>
    <cellStyle name="SAPBEXexcBad8_1 - Fiche descriptive" xfId="1054"/>
    <cellStyle name="SAPBEXexcBad9" xfId="1055"/>
    <cellStyle name="SAPBEXexcBad9 2" xfId="1056"/>
    <cellStyle name="SAPBEXexcBad9 2 2" xfId="1057"/>
    <cellStyle name="SAPBEXexcBad9_1 - Fiche descriptive" xfId="1058"/>
    <cellStyle name="SAPBEXexcCritical4" xfId="1059"/>
    <cellStyle name="SAPBEXexcCritical4 2" xfId="1060"/>
    <cellStyle name="SAPBEXexcCritical4 2 2" xfId="1061"/>
    <cellStyle name="SAPBEXexcCritical4_1 - Fiche descriptive" xfId="1062"/>
    <cellStyle name="SAPBEXexcCritical5" xfId="1063"/>
    <cellStyle name="SAPBEXexcCritical5 2" xfId="1064"/>
    <cellStyle name="SAPBEXexcCritical5 2 2" xfId="1065"/>
    <cellStyle name="SAPBEXexcCritical5_1 - Fiche descriptive" xfId="1066"/>
    <cellStyle name="SAPBEXexcCritical6" xfId="1067"/>
    <cellStyle name="SAPBEXexcCritical6 2" xfId="1068"/>
    <cellStyle name="SAPBEXexcCritical6 2 2" xfId="1069"/>
    <cellStyle name="SAPBEXexcCritical6_1 - Fiche descriptive" xfId="1070"/>
    <cellStyle name="SAPBEXexcGood1" xfId="1071"/>
    <cellStyle name="SAPBEXexcGood1 2" xfId="1072"/>
    <cellStyle name="SAPBEXexcGood1 2 2" xfId="1073"/>
    <cellStyle name="SAPBEXexcGood1_1 - Fiche descriptive" xfId="1074"/>
    <cellStyle name="SAPBEXexcGood2" xfId="1075"/>
    <cellStyle name="SAPBEXexcGood2 2" xfId="1076"/>
    <cellStyle name="SAPBEXexcGood2 2 2" xfId="1077"/>
    <cellStyle name="SAPBEXexcGood2_1 - Fiche descriptive" xfId="1078"/>
    <cellStyle name="SAPBEXexcGood3" xfId="1079"/>
    <cellStyle name="SAPBEXexcGood3 2" xfId="1080"/>
    <cellStyle name="SAPBEXexcGood3 2 2" xfId="1081"/>
    <cellStyle name="SAPBEXexcGood3_1 - Fiche descriptive" xfId="1082"/>
    <cellStyle name="SAPBEXfilterDrill" xfId="1083"/>
    <cellStyle name="SAPBEXfilterDrill 2" xfId="1084"/>
    <cellStyle name="SAPBEXfilterDrill 2 2" xfId="1085"/>
    <cellStyle name="SAPBEXfilterDrill_1 - Fiche descriptive" xfId="1086"/>
    <cellStyle name="SAPBEXfilterItem" xfId="1087"/>
    <cellStyle name="SAPBEXfilterItem 2" xfId="1088"/>
    <cellStyle name="SAPBEXfilterItem 2 2" xfId="1089"/>
    <cellStyle name="SAPBEXfilterItem_1 - Fiche descriptive" xfId="1090"/>
    <cellStyle name="SAPBEXfilterText" xfId="1091"/>
    <cellStyle name="SAPBEXfilterText 2" xfId="1092"/>
    <cellStyle name="SAPBEXfilterText 2 2" xfId="1093"/>
    <cellStyle name="SAPBEXfilterText_1 - Fiche descriptive" xfId="1094"/>
    <cellStyle name="SAPBEXformats" xfId="1095"/>
    <cellStyle name="SAPBEXformats 2" xfId="1096"/>
    <cellStyle name="SAPBEXformats 2 2" xfId="1097"/>
    <cellStyle name="SAPBEXformats_1 - Fiche descriptive" xfId="1098"/>
    <cellStyle name="SAPBEXheaderItem" xfId="1099"/>
    <cellStyle name="SAPBEXheaderItem 2" xfId="1100"/>
    <cellStyle name="SAPBEXheaderItem 2 2" xfId="1101"/>
    <cellStyle name="SAPBEXheaderItem_1 - Fiche descriptive" xfId="1102"/>
    <cellStyle name="SAPBEXheaderText" xfId="1103"/>
    <cellStyle name="SAPBEXheaderText 2" xfId="1104"/>
    <cellStyle name="SAPBEXheaderText 2 2" xfId="1105"/>
    <cellStyle name="SAPBEXheaderText_1 - Fiche descriptive" xfId="1106"/>
    <cellStyle name="SAPBEXresData" xfId="1107"/>
    <cellStyle name="SAPBEXresData 2" xfId="1108"/>
    <cellStyle name="SAPBEXresData 2 2" xfId="1109"/>
    <cellStyle name="SAPBEXresData_1 - Fiche descriptive" xfId="1110"/>
    <cellStyle name="SAPBEXresDataEmph" xfId="1111"/>
    <cellStyle name="SAPBEXresDataEmph 2" xfId="1112"/>
    <cellStyle name="SAPBEXresDataEmph 2 2" xfId="1113"/>
    <cellStyle name="SAPBEXresDataEmph_1 - Fiche descriptive" xfId="1114"/>
    <cellStyle name="SAPBEXresItem" xfId="1115"/>
    <cellStyle name="SAPBEXresItem 2" xfId="1116"/>
    <cellStyle name="SAPBEXresItem 2 2" xfId="1117"/>
    <cellStyle name="SAPBEXresItem_1 - Fiche descriptive" xfId="1118"/>
    <cellStyle name="SAPBEXstdData" xfId="1119"/>
    <cellStyle name="SAPBEXstdDataEmph" xfId="1120"/>
    <cellStyle name="SAPBEXstdDataEmph 2" xfId="1121"/>
    <cellStyle name="SAPBEXstdDataEmph 2 2" xfId="1122"/>
    <cellStyle name="SAPBEXstdDataEmph_1 - Fiche descriptive" xfId="1123"/>
    <cellStyle name="SAPBEXstdItem" xfId="1124"/>
    <cellStyle name="SAPBEXstdItem 2" xfId="1125"/>
    <cellStyle name="SAPBEXstdItem 2 2" xfId="1126"/>
    <cellStyle name="SAPBEXstdItem_1 - Fiche descriptive" xfId="1127"/>
    <cellStyle name="SAPBEXtitle" xfId="1128"/>
    <cellStyle name="SAPBEXtitle 2" xfId="1129"/>
    <cellStyle name="SAPBEXtitle 2 2" xfId="1130"/>
    <cellStyle name="SAPBEXtitle_1 - Fiche descriptive" xfId="1131"/>
    <cellStyle name="SAPBEXundefined" xfId="1132"/>
    <cellStyle name="SAPBEXundefined 2" xfId="1133"/>
    <cellStyle name="SAPBEXundefined 2 2" xfId="1134"/>
    <cellStyle name="SAPBEXundefined_1 - Fiche descriptive" xfId="1135"/>
    <cellStyle name="Satisfaisant 2" xfId="1136"/>
    <cellStyle name="Sortie 2" xfId="1137"/>
    <cellStyle name="StationEach" xfId="1138"/>
    <cellStyle name="StationTot" xfId="1139"/>
    <cellStyle name="Style 1" xfId="1140"/>
    <cellStyle name="Style 1 2" xfId="1141"/>
    <cellStyle name="StyleJour" xfId="1142"/>
    <cellStyle name="StyleJour 2" xfId="1143"/>
    <cellStyle name="StyleJour 2 2" xfId="1144"/>
    <cellStyle name="StyleJour 3" xfId="1145"/>
    <cellStyle name="StyleJour_1 - Fiche descriptive" xfId="1146"/>
    <cellStyle name="styleTitreHorizontal" xfId="1147"/>
    <cellStyle name="styleTitreHorizontal 2" xfId="1148"/>
    <cellStyle name="styleTitreHorizontal_1 - Fiche descriptive" xfId="1149"/>
    <cellStyle name="styleTitreVertical" xfId="1150"/>
    <cellStyle name="styleTitreVertical 2" xfId="1151"/>
    <cellStyle name="styleTitreVertical_1 - Fiche descriptive" xfId="1152"/>
    <cellStyle name="SubTot" xfId="1153"/>
    <cellStyle name="Subtoteqsheet" xfId="1154"/>
    <cellStyle name="Subtoteqsheet 2" xfId="1155"/>
    <cellStyle name="temp" xfId="1156"/>
    <cellStyle name="Times" xfId="1157"/>
    <cellStyle name="Title" xfId="1158"/>
    <cellStyle name="Titre 1" xfId="1159"/>
    <cellStyle name="titre ital 32" xfId="1160"/>
    <cellStyle name="TitreSérie" xfId="1161"/>
    <cellStyle name="TitreSérie 2" xfId="1162"/>
    <cellStyle name="TitreSérie 3" xfId="1163"/>
    <cellStyle name="TitreSérie 3 2" xfId="1164"/>
    <cellStyle name="TitreSérie 4" xfId="1165"/>
    <cellStyle name="TitreSérie 5" xfId="1166"/>
    <cellStyle name="TitreSérie_1 - Fiche descriptive" xfId="1167"/>
    <cellStyle name="TypeDonnée" xfId="1168"/>
    <cellStyle name="TypeDonnée 2" xfId="1169"/>
    <cellStyle name="TypeDonnée 2 2" xfId="1170"/>
    <cellStyle name="TypeDonnée 3" xfId="1171"/>
    <cellStyle name="TypeDonnée 3 2" xfId="1172"/>
    <cellStyle name="TypeDonnée 4" xfId="1173"/>
    <cellStyle name="TypeDonnée_1 - Fiche descriptive" xfId="1174"/>
    <cellStyle name="Variation" xfId="1175"/>
    <cellStyle name="Variation 2" xfId="1176"/>
    <cellStyle name="Variation 2 2" xfId="1177"/>
    <cellStyle name="Variation 3" xfId="1178"/>
    <cellStyle name="Variation 3 2" xfId="1179"/>
    <cellStyle name="Variation 4" xfId="1180"/>
    <cellStyle name="Variation_1 - Fiche descriptive" xfId="1181"/>
    <cellStyle name="Vérification 2" xfId="1182"/>
    <cellStyle name="Warning Text" xfId="1183"/>
    <cellStyle name="Обычный_2.1 GANTT" xfId="1184"/>
    <cellStyle name="標準_Application List with Client Dependencies DSL" xfId="1185"/>
  </cellStyles>
  <dxfs count="3">
    <dxf>
      <fill>
        <patternFill>
          <bgColor rgb="FFCCFFCC"/>
        </patternFill>
      </fill>
    </dxf>
    <dxf>
      <fill>
        <patternFill>
          <bgColor rgb="FFFFCC99"/>
        </patternFill>
      </fill>
    </dxf>
    <dxf>
      <font>
        <b val="1"/>
        <i val="0"/>
      </font>
      <fill>
        <patternFill>
          <bgColor rgb="FFDFDFDF"/>
        </patternFill>
      </fill>
    </dxf>
  </dxfs>
  <colors>
    <indexedColors>
      <rgbColor rgb="FF000000"/>
      <rgbColor rgb="FFFFFFFF"/>
      <rgbColor rgb="FFFF0000"/>
      <rgbColor rgb="FF00FF00"/>
      <rgbColor rgb="FF0000FF"/>
      <rgbColor rgb="FFFAC090"/>
      <rgbColor rgb="FFFF00FF"/>
      <rgbColor rgb="FF00FFFF"/>
      <rgbColor rgb="FFDFDFDF"/>
      <rgbColor rgb="FF008000"/>
      <rgbColor rgb="FF000080"/>
      <rgbColor rgb="FF95B3D7"/>
      <rgbColor rgb="FF800080"/>
      <rgbColor rgb="FF008080"/>
      <rgbColor rgb="FFC0C0C0"/>
      <rgbColor rgb="FF808080"/>
      <rgbColor rgb="FF8EB4E3"/>
      <rgbColor rgb="FFC9211E"/>
      <rgbColor rgb="FFFFFFCC"/>
      <rgbColor rgb="FFCCFFFF"/>
      <rgbColor rgb="FFB7DEE8"/>
      <rgbColor rgb="FFFF8080"/>
      <rgbColor rgb="FF0066CC"/>
      <rgbColor rgb="FFCCCCFF"/>
      <rgbColor rgb="FF000080"/>
      <rgbColor rgb="FFCCC1DA"/>
      <rgbColor rgb="FFC3D69B"/>
      <rgbColor rgb="FF93CDDD"/>
      <rgbColor rgb="FFBFBFBF"/>
      <rgbColor rgb="FFE0E0E0"/>
      <rgbColor rgb="FF80B3FF"/>
      <rgbColor rgb="FFDFE3E8"/>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363636"/>
      <rgbColor rgb="FF993300"/>
      <rgbColor rgb="FFB1BBCC"/>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drawings/_rels/drawing6.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667080</xdr:colOff>
      <xdr:row>2</xdr:row>
      <xdr:rowOff>44640</xdr:rowOff>
    </xdr:to>
    <xdr:sp>
      <xdr:nvSpPr>
        <xdr:cNvPr id="0" name="Text Box 7"/>
        <xdr:cNvSpPr/>
      </xdr:nvSpPr>
      <xdr:spPr>
        <a:xfrm>
          <a:off x="356760" y="95040"/>
          <a:ext cx="7918200" cy="339840"/>
        </a:xfrm>
        <a:prstGeom prst="rect">
          <a:avLst/>
        </a:prstGeom>
        <a:noFill/>
        <a:ln w="0">
          <a:noFill/>
        </a:ln>
      </xdr:spPr>
      <xdr:style>
        <a:lnRef idx="0"/>
        <a:fillRef idx="0"/>
        <a:effectRef idx="0"/>
        <a:fontRef idx="minor"/>
      </xdr:style>
      <xdr:txBody>
        <a:bodyPr vertOverflow="clip" lIns="36720" rIns="36720" tIns="32040" bIns="0" anchor="t" upright="1">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248760</xdr:colOff>
      <xdr:row>12</xdr:row>
      <xdr:rowOff>820080</xdr:rowOff>
    </xdr:to>
    <xdr:sp>
      <xdr:nvSpPr>
        <xdr:cNvPr id="1" name="Rectangle à coins arrondis 5"/>
        <xdr:cNvSpPr/>
      </xdr:nvSpPr>
      <xdr:spPr>
        <a:xfrm>
          <a:off x="13178520" y="3549960"/>
          <a:ext cx="2888640" cy="55800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186840</xdr:colOff>
      <xdr:row>13</xdr:row>
      <xdr:rowOff>520200</xdr:rowOff>
    </xdr:to>
    <xdr:sp>
      <xdr:nvSpPr>
        <xdr:cNvPr id="2" name="Rectangle à coins arrondis 6"/>
        <xdr:cNvSpPr/>
      </xdr:nvSpPr>
      <xdr:spPr>
        <a:xfrm>
          <a:off x="13116600" y="4511880"/>
          <a:ext cx="2888640" cy="55332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281880</xdr:colOff>
      <xdr:row>10</xdr:row>
      <xdr:rowOff>710280</xdr:rowOff>
    </xdr:to>
    <xdr:sp>
      <xdr:nvSpPr>
        <xdr:cNvPr id="3" name="Rectangle à coins arrondis 7"/>
        <xdr:cNvSpPr/>
      </xdr:nvSpPr>
      <xdr:spPr>
        <a:xfrm>
          <a:off x="13211640" y="2525040"/>
          <a:ext cx="2888640" cy="55800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208080</xdr:colOff>
      <xdr:row>9</xdr:row>
      <xdr:rowOff>112680</xdr:rowOff>
    </xdr:to>
    <xdr:sp>
      <xdr:nvSpPr>
        <xdr:cNvPr id="4" name="Rectangle à coins arrondis 8"/>
        <xdr:cNvSpPr/>
      </xdr:nvSpPr>
      <xdr:spPr>
        <a:xfrm>
          <a:off x="13137840" y="1785960"/>
          <a:ext cx="2888640" cy="56124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265320</xdr:colOff>
      <xdr:row>8</xdr:row>
      <xdr:rowOff>129240</xdr:rowOff>
    </xdr:to>
    <xdr:sp>
      <xdr:nvSpPr>
        <xdr:cNvPr id="5" name="Rectangle à coins arrondis 9"/>
        <xdr:cNvSpPr/>
      </xdr:nvSpPr>
      <xdr:spPr>
        <a:xfrm>
          <a:off x="13195080" y="1378440"/>
          <a:ext cx="2888640" cy="29160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34200</xdr:colOff>
      <xdr:row>5</xdr:row>
      <xdr:rowOff>10440</xdr:rowOff>
    </xdr:to>
    <xdr:sp>
      <xdr:nvSpPr>
        <xdr:cNvPr id="6" name="Rectangle à coins arrondis 10"/>
        <xdr:cNvSpPr/>
      </xdr:nvSpPr>
      <xdr:spPr>
        <a:xfrm>
          <a:off x="16427880" y="566640"/>
          <a:ext cx="3453840" cy="46296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105840</xdr:colOff>
      <xdr:row>8</xdr:row>
      <xdr:rowOff>79560</xdr:rowOff>
    </xdr:to>
    <xdr:sp>
      <xdr:nvSpPr>
        <xdr:cNvPr id="7" name="Rectangle à coins arrondis 11"/>
        <xdr:cNvSpPr/>
      </xdr:nvSpPr>
      <xdr:spPr>
        <a:xfrm>
          <a:off x="16425720" y="1126440"/>
          <a:ext cx="3527640" cy="49392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689040</xdr:colOff>
      <xdr:row>2</xdr:row>
      <xdr:rowOff>57960</xdr:rowOff>
    </xdr:to>
    <xdr:sp>
      <xdr:nvSpPr>
        <xdr:cNvPr id="8" name="Rectangle à coins arrondis 12"/>
        <xdr:cNvSpPr/>
      </xdr:nvSpPr>
      <xdr:spPr>
        <a:xfrm>
          <a:off x="16449480" y="47520"/>
          <a:ext cx="3281040" cy="40068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12</xdr:row>
      <xdr:rowOff>107280</xdr:rowOff>
    </xdr:from>
    <xdr:to>
      <xdr:col>18</xdr:col>
      <xdr:colOff>236880</xdr:colOff>
      <xdr:row>28</xdr:row>
      <xdr:rowOff>160560</xdr:rowOff>
    </xdr:to>
    <xdr:sp>
      <xdr:nvSpPr>
        <xdr:cNvPr id="127" name="Rectangle à coins arrondis 1"/>
        <xdr:cNvSpPr/>
      </xdr:nvSpPr>
      <xdr:spPr>
        <a:xfrm>
          <a:off x="17953200" y="2288160"/>
          <a:ext cx="3305160" cy="269172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189360</xdr:colOff>
      <xdr:row>8</xdr:row>
      <xdr:rowOff>22320</xdr:rowOff>
    </xdr:to>
    <xdr:sp>
      <xdr:nvSpPr>
        <xdr:cNvPr id="128" name="Rectangle à coins arrondis 1"/>
        <xdr:cNvSpPr/>
      </xdr:nvSpPr>
      <xdr:spPr>
        <a:xfrm>
          <a:off x="15912720" y="326160"/>
          <a:ext cx="3305520" cy="119124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37</xdr:row>
      <xdr:rowOff>0</xdr:rowOff>
    </xdr:from>
    <xdr:to>
      <xdr:col>6</xdr:col>
      <xdr:colOff>653400</xdr:colOff>
      <xdr:row>41</xdr:row>
      <xdr:rowOff>153360</xdr:rowOff>
    </xdr:to>
    <xdr:sp>
      <xdr:nvSpPr>
        <xdr:cNvPr id="129" name="Rectangle à coins arrondis 1"/>
        <xdr:cNvSpPr/>
      </xdr:nvSpPr>
      <xdr:spPr>
        <a:xfrm>
          <a:off x="4011120" y="6743520"/>
          <a:ext cx="3333600" cy="80100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37</xdr:row>
      <xdr:rowOff>69120</xdr:rowOff>
    </xdr:from>
    <xdr:to>
      <xdr:col>12</xdr:col>
      <xdr:colOff>234360</xdr:colOff>
      <xdr:row>42</xdr:row>
      <xdr:rowOff>55800</xdr:rowOff>
    </xdr:to>
    <xdr:sp>
      <xdr:nvSpPr>
        <xdr:cNvPr id="130" name="Rectangle à coins arrondis 2"/>
        <xdr:cNvSpPr/>
      </xdr:nvSpPr>
      <xdr:spPr>
        <a:xfrm>
          <a:off x="9193680" y="6812640"/>
          <a:ext cx="3354480" cy="79632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173880</xdr:colOff>
      <xdr:row>36</xdr:row>
      <xdr:rowOff>7200</xdr:rowOff>
    </xdr:from>
    <xdr:to>
      <xdr:col>17</xdr:col>
      <xdr:colOff>255960</xdr:colOff>
      <xdr:row>40</xdr:row>
      <xdr:rowOff>160560</xdr:rowOff>
    </xdr:to>
    <xdr:sp>
      <xdr:nvSpPr>
        <xdr:cNvPr id="131" name="Rectangle à coins arrondis 3"/>
        <xdr:cNvSpPr/>
      </xdr:nvSpPr>
      <xdr:spPr>
        <a:xfrm>
          <a:off x="13696200" y="6588720"/>
          <a:ext cx="3305160" cy="80100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159480</xdr:colOff>
      <xdr:row>8</xdr:row>
      <xdr:rowOff>111960</xdr:rowOff>
    </xdr:from>
    <xdr:to>
      <xdr:col>18</xdr:col>
      <xdr:colOff>241560</xdr:colOff>
      <xdr:row>13</xdr:row>
      <xdr:rowOff>98640</xdr:rowOff>
    </xdr:to>
    <xdr:sp>
      <xdr:nvSpPr>
        <xdr:cNvPr id="132" name="Rectangle à coins arrondis 4"/>
        <xdr:cNvSpPr/>
      </xdr:nvSpPr>
      <xdr:spPr>
        <a:xfrm>
          <a:off x="14487480" y="1959480"/>
          <a:ext cx="3305160" cy="84420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46080</xdr:colOff>
      <xdr:row>10</xdr:row>
      <xdr:rowOff>1058040</xdr:rowOff>
    </xdr:to>
    <xdr:sp>
      <xdr:nvSpPr>
        <xdr:cNvPr id="133" name="Rectangle à coins arrondis 1"/>
        <xdr:cNvSpPr/>
      </xdr:nvSpPr>
      <xdr:spPr>
        <a:xfrm>
          <a:off x="17164080" y="2876040"/>
          <a:ext cx="3349080" cy="82008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1378440</xdr:colOff>
      <xdr:row>2</xdr:row>
      <xdr:rowOff>180000</xdr:rowOff>
    </xdr:to>
    <xdr:sp>
      <xdr:nvSpPr>
        <xdr:cNvPr id="9" name="Text Box 34"/>
        <xdr:cNvSpPr/>
      </xdr:nvSpPr>
      <xdr:spPr>
        <a:xfrm>
          <a:off x="525240" y="0"/>
          <a:ext cx="10949040" cy="513360"/>
        </a:xfrm>
        <a:prstGeom prst="rect">
          <a:avLst/>
        </a:prstGeom>
        <a:noFill/>
        <a:ln w="0">
          <a:noFill/>
        </a:ln>
      </xdr:spPr>
      <xdr:style>
        <a:lnRef idx="0"/>
        <a:fillRef idx="0"/>
        <a:effectRef idx="0"/>
        <a:fontRef idx="minor"/>
      </xdr:style>
      <xdr:txBody>
        <a:bodyPr vertOverflow="clip"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46080</xdr:colOff>
      <xdr:row>8</xdr:row>
      <xdr:rowOff>320040</xdr:rowOff>
    </xdr:to>
    <xdr:sp>
      <xdr:nvSpPr>
        <xdr:cNvPr id="10" name="Rectangle à coins arrondis 2"/>
        <xdr:cNvSpPr/>
      </xdr:nvSpPr>
      <xdr:spPr>
        <a:xfrm>
          <a:off x="17109000" y="969120"/>
          <a:ext cx="2888640" cy="173952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707040</xdr:colOff>
      <xdr:row>2</xdr:row>
      <xdr:rowOff>62280</xdr:rowOff>
    </xdr:to>
    <xdr:sp>
      <xdr:nvSpPr>
        <xdr:cNvPr id="11" name="Text Box 2"/>
        <xdr:cNvSpPr/>
      </xdr:nvSpPr>
      <xdr:spPr>
        <a:xfrm>
          <a:off x="351720" y="71280"/>
          <a:ext cx="6922440" cy="3812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93600</xdr:colOff>
      <xdr:row>13</xdr:row>
      <xdr:rowOff>166320</xdr:rowOff>
    </xdr:to>
    <xdr:sp>
      <xdr:nvSpPr>
        <xdr:cNvPr id="12" name="Rectangle 20"/>
        <xdr:cNvSpPr/>
      </xdr:nvSpPr>
      <xdr:spPr>
        <a:xfrm>
          <a:off x="3450600" y="1848960"/>
          <a:ext cx="1598400" cy="574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1" lang="fr-FR" sz="1100" spc="-1" strike="noStrike">
            <a:solidFill>
              <a:srgbClr val="c9211e"/>
            </a:solidFill>
            <a:latin typeface="Times New Roman"/>
          </a:endParaRPr>
        </a:p>
        <a:p>
          <a:pPr algn="ctr">
            <a:lnSpc>
              <a:spcPts val="1199"/>
            </a:lnSpc>
          </a:pPr>
          <a:r>
            <a:rPr b="1" lang="fr-FR" sz="1100" spc="-1" strike="noStrike">
              <a:solidFill>
                <a:srgbClr val="c9211e"/>
              </a:solidFill>
              <a:latin typeface="Calibri"/>
            </a:rPr>
            <a:t>Thomas Lebrun</a:t>
          </a:r>
          <a:endParaRPr b="1" lang="fr-FR" sz="1100" spc="-1" strike="noStrike">
            <a:solidFill>
              <a:srgbClr val="c9211e"/>
            </a:solidFill>
            <a:latin typeface="Times New Roman"/>
          </a:endParaRPr>
        </a:p>
      </xdr:txBody>
    </xdr:sp>
    <xdr:clientData/>
  </xdr:twoCellAnchor>
  <xdr:twoCellAnchor editAs="twoCell">
    <xdr:from>
      <xdr:col>2</xdr:col>
      <xdr:colOff>608040</xdr:colOff>
      <xdr:row>22</xdr:row>
      <xdr:rowOff>129600</xdr:rowOff>
    </xdr:from>
    <xdr:to>
      <xdr:col>4</xdr:col>
      <xdr:colOff>674280</xdr:colOff>
      <xdr:row>25</xdr:row>
      <xdr:rowOff>125640</xdr:rowOff>
    </xdr:to>
    <xdr:sp>
      <xdr:nvSpPr>
        <xdr:cNvPr id="13" name="Rectangle 21"/>
        <xdr:cNvSpPr/>
      </xdr:nvSpPr>
      <xdr:spPr>
        <a:xfrm>
          <a:off x="1534320" y="3929760"/>
          <a:ext cx="1677960" cy="510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conception / Intégration</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275400</xdr:colOff>
      <xdr:row>25</xdr:row>
      <xdr:rowOff>125640</xdr:rowOff>
    </xdr:to>
    <xdr:sp>
      <xdr:nvSpPr>
        <xdr:cNvPr id="14" name="Rectangle 22"/>
        <xdr:cNvSpPr/>
      </xdr:nvSpPr>
      <xdr:spPr>
        <a:xfrm>
          <a:off x="4286880" y="3929760"/>
          <a:ext cx="1749600" cy="510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142200</xdr:colOff>
      <xdr:row>25</xdr:row>
      <xdr:rowOff>125640</xdr:rowOff>
    </xdr:to>
    <xdr:sp>
      <xdr:nvSpPr>
        <xdr:cNvPr id="15" name="Rectangle 23"/>
        <xdr:cNvSpPr/>
      </xdr:nvSpPr>
      <xdr:spPr>
        <a:xfrm>
          <a:off x="6578640" y="3929760"/>
          <a:ext cx="1742040" cy="510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647280</xdr:colOff>
      <xdr:row>14</xdr:row>
      <xdr:rowOff>360</xdr:rowOff>
    </xdr:from>
    <xdr:to>
      <xdr:col>6</xdr:col>
      <xdr:colOff>101160</xdr:colOff>
      <xdr:row>22</xdr:row>
      <xdr:rowOff>128160</xdr:rowOff>
    </xdr:to>
    <xdr:sp>
      <xdr:nvSpPr>
        <xdr:cNvPr id="16" name="Connecteur en angle 24"/>
        <xdr:cNvSpPr/>
      </xdr:nvSpPr>
      <xdr:spPr>
        <a:xfrm flipH="1" flipV="1" rot="5400000">
          <a:off x="2564640" y="2242080"/>
          <a:ext cx="1499400" cy="18716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103320</xdr:colOff>
      <xdr:row>14</xdr:row>
      <xdr:rowOff>360</xdr:rowOff>
    </xdr:from>
    <xdr:to>
      <xdr:col>7</xdr:col>
      <xdr:colOff>211680</xdr:colOff>
      <xdr:row>22</xdr:row>
      <xdr:rowOff>128160</xdr:rowOff>
    </xdr:to>
    <xdr:sp>
      <xdr:nvSpPr>
        <xdr:cNvPr id="17" name="Connecteur en angle 25"/>
        <xdr:cNvSpPr/>
      </xdr:nvSpPr>
      <xdr:spPr>
        <a:xfrm flipV="1" rot="16200000">
          <a:off x="3960000" y="2720880"/>
          <a:ext cx="1499400" cy="9140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103320</xdr:colOff>
      <xdr:row>14</xdr:row>
      <xdr:rowOff>360</xdr:rowOff>
    </xdr:from>
    <xdr:to>
      <xdr:col>10</xdr:col>
      <xdr:colOff>78120</xdr:colOff>
      <xdr:row>22</xdr:row>
      <xdr:rowOff>128160</xdr:rowOff>
    </xdr:to>
    <xdr:sp>
      <xdr:nvSpPr>
        <xdr:cNvPr id="18" name="Connecteur en angle 26"/>
        <xdr:cNvSpPr/>
      </xdr:nvSpPr>
      <xdr:spPr>
        <a:xfrm flipV="1" rot="16200000">
          <a:off x="5101920" y="1578960"/>
          <a:ext cx="1499400" cy="31978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434520</xdr:colOff>
      <xdr:row>10</xdr:row>
      <xdr:rowOff>114840</xdr:rowOff>
    </xdr:from>
    <xdr:to>
      <xdr:col>3</xdr:col>
      <xdr:colOff>565200</xdr:colOff>
      <xdr:row>14</xdr:row>
      <xdr:rowOff>3600</xdr:rowOff>
    </xdr:to>
    <xdr:sp>
      <xdr:nvSpPr>
        <xdr:cNvPr id="19" name="Rectangle 27"/>
        <xdr:cNvSpPr/>
      </xdr:nvSpPr>
      <xdr:spPr>
        <a:xfrm>
          <a:off x="555120" y="1857600"/>
          <a:ext cx="1742040" cy="57456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240" y="2136960"/>
          <a:ext cx="115236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626400</xdr:colOff>
      <xdr:row>6</xdr:row>
      <xdr:rowOff>0</xdr:rowOff>
    </xdr:from>
    <xdr:to>
      <xdr:col>7</xdr:col>
      <xdr:colOff>665280</xdr:colOff>
      <xdr:row>9</xdr:row>
      <xdr:rowOff>32400</xdr:rowOff>
    </xdr:to>
    <xdr:sp>
      <xdr:nvSpPr>
        <xdr:cNvPr id="21" name="ZoneTexte 39"/>
        <xdr:cNvSpPr/>
      </xdr:nvSpPr>
      <xdr:spPr>
        <a:xfrm>
          <a:off x="3970080" y="1056960"/>
          <a:ext cx="1650600" cy="5468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twoCellAnchor editAs="twoCell">
    <xdr:from>
      <xdr:col>14</xdr:col>
      <xdr:colOff>47520</xdr:colOff>
      <xdr:row>3</xdr:row>
      <xdr:rowOff>23760</xdr:rowOff>
    </xdr:from>
    <xdr:to>
      <xdr:col>17</xdr:col>
      <xdr:colOff>474840</xdr:colOff>
      <xdr:row>13</xdr:row>
      <xdr:rowOff>93600</xdr:rowOff>
    </xdr:to>
    <xdr:sp>
      <xdr:nvSpPr>
        <xdr:cNvPr id="22" name="Rectangle à coins arrondis 1"/>
        <xdr:cNvSpPr/>
      </xdr:nvSpPr>
      <xdr:spPr>
        <a:xfrm>
          <a:off x="10643760" y="576000"/>
          <a:ext cx="2844720" cy="1774800"/>
        </a:xfrm>
        <a:prstGeom prst="wedgeRoundRectCallout">
          <a:avLst>
            <a:gd name="adj1" fmla="val -57675"/>
            <a:gd name="adj2" fmla="val 11387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Ceci est un exemple: A vous de définir votre OBS : Vous pouvez  créer l'organigramme sous Excel  ou bien dans le logiciel de votre choix et coller ici une image.</a:t>
          </a:r>
          <a:endParaRPr b="0" lang="fr-FR"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737640</xdr:colOff>
      <xdr:row>2</xdr:row>
      <xdr:rowOff>39240</xdr:rowOff>
    </xdr:to>
    <xdr:sp>
      <xdr:nvSpPr>
        <xdr:cNvPr id="23" name="Text Box 2"/>
        <xdr:cNvSpPr/>
      </xdr:nvSpPr>
      <xdr:spPr>
        <a:xfrm>
          <a:off x="207000" y="48240"/>
          <a:ext cx="7097760" cy="3812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543960</xdr:colOff>
      <xdr:row>8</xdr:row>
      <xdr:rowOff>83160</xdr:rowOff>
    </xdr:from>
    <xdr:to>
      <xdr:col>7</xdr:col>
      <xdr:colOff>530640</xdr:colOff>
      <xdr:row>10</xdr:row>
      <xdr:rowOff>99000</xdr:rowOff>
    </xdr:to>
    <xdr:sp>
      <xdr:nvSpPr>
        <xdr:cNvPr id="24" name="Rectangle 2"/>
        <xdr:cNvSpPr/>
      </xdr:nvSpPr>
      <xdr:spPr>
        <a:xfrm>
          <a:off x="3887640" y="1483200"/>
          <a:ext cx="159840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Solution A</a:t>
          </a:r>
          <a:endParaRPr b="0" lang="fr-FR" sz="1100" spc="-1" strike="noStrike">
            <a:latin typeface="Times New Roman"/>
          </a:endParaRPr>
        </a:p>
      </xdr:txBody>
    </xdr:sp>
    <xdr:clientData/>
  </xdr:twoCellAnchor>
  <xdr:twoCellAnchor editAs="twoCell">
    <xdr:from>
      <xdr:col>4</xdr:col>
      <xdr:colOff>236160</xdr:colOff>
      <xdr:row>13</xdr:row>
      <xdr:rowOff>46800</xdr:rowOff>
    </xdr:from>
    <xdr:to>
      <xdr:col>5</xdr:col>
      <xdr:colOff>640080</xdr:colOff>
      <xdr:row>15</xdr:row>
      <xdr:rowOff>69840</xdr:rowOff>
    </xdr:to>
    <xdr:sp>
      <xdr:nvSpPr>
        <xdr:cNvPr id="25" name="Rectangle 3"/>
        <xdr:cNvSpPr/>
      </xdr:nvSpPr>
      <xdr:spPr>
        <a:xfrm>
          <a:off x="2774160" y="2304000"/>
          <a:ext cx="120960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a:t>
          </a:r>
          <a:endParaRPr b="0" lang="fr-FR" sz="1100" spc="-1" strike="noStrike">
            <a:latin typeface="Times New Roman"/>
          </a:endParaRPr>
        </a:p>
      </xdr:txBody>
    </xdr:sp>
    <xdr:clientData/>
  </xdr:twoCellAnchor>
  <xdr:twoCellAnchor editAs="twoCell">
    <xdr:from>
      <xdr:col>7</xdr:col>
      <xdr:colOff>36720</xdr:colOff>
      <xdr:row>13</xdr:row>
      <xdr:rowOff>46800</xdr:rowOff>
    </xdr:from>
    <xdr:to>
      <xdr:col>8</xdr:col>
      <xdr:colOff>440640</xdr:colOff>
      <xdr:row>15</xdr:row>
      <xdr:rowOff>70200</xdr:rowOff>
    </xdr:to>
    <xdr:sp>
      <xdr:nvSpPr>
        <xdr:cNvPr id="26" name="Rectangle 4"/>
        <xdr:cNvSpPr/>
      </xdr:nvSpPr>
      <xdr:spPr>
        <a:xfrm>
          <a:off x="4992120" y="2304000"/>
          <a:ext cx="1209600" cy="366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A2</a:t>
          </a:r>
          <a:endParaRPr b="0" lang="fr-FR" sz="1100" spc="-1" strike="noStrike">
            <a:latin typeface="Times New Roman"/>
          </a:endParaRPr>
        </a:p>
      </xdr:txBody>
    </xdr:sp>
    <xdr:clientData/>
  </xdr:twoCellAnchor>
  <xdr:twoCellAnchor editAs="twoCell">
    <xdr:from>
      <xdr:col>8</xdr:col>
      <xdr:colOff>561600</xdr:colOff>
      <xdr:row>13</xdr:row>
      <xdr:rowOff>43560</xdr:rowOff>
    </xdr:from>
    <xdr:to>
      <xdr:col>10</xdr:col>
      <xdr:colOff>199440</xdr:colOff>
      <xdr:row>15</xdr:row>
      <xdr:rowOff>51480</xdr:rowOff>
    </xdr:to>
    <xdr:sp>
      <xdr:nvSpPr>
        <xdr:cNvPr id="27" name="Rectangle 5"/>
        <xdr:cNvSpPr/>
      </xdr:nvSpPr>
      <xdr:spPr>
        <a:xfrm>
          <a:off x="6322680" y="2300760"/>
          <a:ext cx="1249560" cy="351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A3</a:t>
          </a:r>
          <a:endParaRPr b="0" lang="fr-FR" sz="1100" spc="-1" strike="noStrike">
            <a:latin typeface="Times New Roman"/>
          </a:endParaRPr>
        </a:p>
      </xdr:txBody>
    </xdr:sp>
    <xdr:clientData/>
  </xdr:twoCellAnchor>
  <xdr:twoCellAnchor editAs="twoCell">
    <xdr:from>
      <xdr:col>5</xdr:col>
      <xdr:colOff>43920</xdr:colOff>
      <xdr:row>10</xdr:row>
      <xdr:rowOff>100440</xdr:rowOff>
    </xdr:from>
    <xdr:to>
      <xdr:col>6</xdr:col>
      <xdr:colOff>537840</xdr:colOff>
      <xdr:row>13</xdr:row>
      <xdr:rowOff>45720</xdr:rowOff>
    </xdr:to>
    <xdr:sp>
      <xdr:nvSpPr>
        <xdr:cNvPr id="28" name="Connecteur en angle 6"/>
        <xdr:cNvSpPr/>
      </xdr:nvSpPr>
      <xdr:spPr>
        <a:xfrm flipH="1" flipV="1" rot="5400000">
          <a:off x="3807000" y="1422000"/>
          <a:ext cx="459720" cy="12999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540000</xdr:colOff>
      <xdr:row>10</xdr:row>
      <xdr:rowOff>100440</xdr:rowOff>
    </xdr:from>
    <xdr:to>
      <xdr:col>7</xdr:col>
      <xdr:colOff>628560</xdr:colOff>
      <xdr:row>13</xdr:row>
      <xdr:rowOff>45720</xdr:rowOff>
    </xdr:to>
    <xdr:sp>
      <xdr:nvSpPr>
        <xdr:cNvPr id="29" name="Connecteur en angle 7"/>
        <xdr:cNvSpPr/>
      </xdr:nvSpPr>
      <xdr:spPr>
        <a:xfrm flipV="1" rot="16200000">
          <a:off x="4906800" y="1625040"/>
          <a:ext cx="459720" cy="8942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540000</xdr:colOff>
      <xdr:row>10</xdr:row>
      <xdr:rowOff>100440</xdr:rowOff>
    </xdr:from>
    <xdr:to>
      <xdr:col>9</xdr:col>
      <xdr:colOff>378000</xdr:colOff>
      <xdr:row>13</xdr:row>
      <xdr:rowOff>42120</xdr:rowOff>
    </xdr:to>
    <xdr:sp>
      <xdr:nvSpPr>
        <xdr:cNvPr id="30" name="Connecteur en angle 8"/>
        <xdr:cNvSpPr/>
      </xdr:nvSpPr>
      <xdr:spPr>
        <a:xfrm flipV="1" rot="16200000">
          <a:off x="5589000" y="942840"/>
          <a:ext cx="456120" cy="225540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532800</xdr:colOff>
      <xdr:row>5</xdr:row>
      <xdr:rowOff>49680</xdr:rowOff>
    </xdr:from>
    <xdr:to>
      <xdr:col>7</xdr:col>
      <xdr:colOff>530640</xdr:colOff>
      <xdr:row>7</xdr:row>
      <xdr:rowOff>24840</xdr:rowOff>
    </xdr:to>
    <xdr:sp>
      <xdr:nvSpPr>
        <xdr:cNvPr id="31" name="ZoneTexte 39"/>
        <xdr:cNvSpPr/>
      </xdr:nvSpPr>
      <xdr:spPr>
        <a:xfrm>
          <a:off x="3876480" y="935280"/>
          <a:ext cx="160956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PBS (exemple)</a:t>
          </a:r>
          <a:endParaRPr b="0" lang="fr-FR" sz="1800" spc="-1" strike="noStrike">
            <a:latin typeface="Times New Roman"/>
          </a:endParaRPr>
        </a:p>
      </xdr:txBody>
    </xdr:sp>
    <xdr:clientData/>
  </xdr:twoCellAnchor>
  <xdr:twoCellAnchor editAs="twoCell">
    <xdr:from>
      <xdr:col>5</xdr:col>
      <xdr:colOff>266400</xdr:colOff>
      <xdr:row>16</xdr:row>
      <xdr:rowOff>43560</xdr:rowOff>
    </xdr:from>
    <xdr:to>
      <xdr:col>6</xdr:col>
      <xdr:colOff>670320</xdr:colOff>
      <xdr:row>18</xdr:row>
      <xdr:rowOff>51480</xdr:rowOff>
    </xdr:to>
    <xdr:sp>
      <xdr:nvSpPr>
        <xdr:cNvPr id="32" name="Rectangle 10"/>
        <xdr:cNvSpPr/>
      </xdr:nvSpPr>
      <xdr:spPr>
        <a:xfrm>
          <a:off x="3610080" y="2815200"/>
          <a:ext cx="120996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A11</a:t>
          </a:r>
          <a:endParaRPr b="0" lang="fr-FR" sz="1100" spc="-1" strike="noStrike">
            <a:latin typeface="Times New Roman"/>
          </a:endParaRPr>
        </a:p>
      </xdr:txBody>
    </xdr:sp>
    <xdr:clientData/>
  </xdr:twoCellAnchor>
  <xdr:twoCellAnchor editAs="twoCell">
    <xdr:from>
      <xdr:col>5</xdr:col>
      <xdr:colOff>266400</xdr:colOff>
      <xdr:row>22</xdr:row>
      <xdr:rowOff>15120</xdr:rowOff>
    </xdr:from>
    <xdr:to>
      <xdr:col>6</xdr:col>
      <xdr:colOff>670320</xdr:colOff>
      <xdr:row>24</xdr:row>
      <xdr:rowOff>38520</xdr:rowOff>
    </xdr:to>
    <xdr:sp>
      <xdr:nvSpPr>
        <xdr:cNvPr id="33" name="Rectangle 11"/>
        <xdr:cNvSpPr/>
      </xdr:nvSpPr>
      <xdr:spPr>
        <a:xfrm>
          <a:off x="3610080" y="3815280"/>
          <a:ext cx="1209960" cy="3664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A13</a:t>
          </a:r>
          <a:endParaRPr b="0" lang="fr-FR" sz="1100" spc="-1" strike="noStrike">
            <a:latin typeface="Times New Roman"/>
          </a:endParaRPr>
        </a:p>
      </xdr:txBody>
    </xdr:sp>
    <xdr:clientData/>
  </xdr:twoCellAnchor>
  <xdr:twoCellAnchor editAs="twoCell">
    <xdr:from>
      <xdr:col>5</xdr:col>
      <xdr:colOff>266400</xdr:colOff>
      <xdr:row>19</xdr:row>
      <xdr:rowOff>33120</xdr:rowOff>
    </xdr:from>
    <xdr:to>
      <xdr:col>6</xdr:col>
      <xdr:colOff>670320</xdr:colOff>
      <xdr:row>21</xdr:row>
      <xdr:rowOff>48960</xdr:rowOff>
    </xdr:to>
    <xdr:sp>
      <xdr:nvSpPr>
        <xdr:cNvPr id="34" name="Rectangle 12"/>
        <xdr:cNvSpPr/>
      </xdr:nvSpPr>
      <xdr:spPr>
        <a:xfrm>
          <a:off x="3610080" y="3319200"/>
          <a:ext cx="120996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Composant A12</a:t>
          </a:r>
          <a:endParaRPr b="0" lang="fr-FR" sz="1100" spc="-1" strike="noStrike">
            <a:latin typeface="Times New Roman"/>
          </a:endParaRPr>
        </a:p>
      </xdr:txBody>
    </xdr:sp>
    <xdr:clientData/>
  </xdr:twoCellAnchor>
  <xdr:twoCellAnchor editAs="twoCell">
    <xdr:from>
      <xdr:col>5</xdr:col>
      <xdr:colOff>44640</xdr:colOff>
      <xdr:row>15</xdr:row>
      <xdr:rowOff>73440</xdr:rowOff>
    </xdr:from>
    <xdr:to>
      <xdr:col>5</xdr:col>
      <xdr:colOff>266760</xdr:colOff>
      <xdr:row>17</xdr:row>
      <xdr:rowOff>52560</xdr:rowOff>
    </xdr:to>
    <xdr:sp>
      <xdr:nvSpPr>
        <xdr:cNvPr id="35" name="Connecteur en angle 13"/>
        <xdr:cNvSpPr/>
      </xdr:nvSpPr>
      <xdr:spPr>
        <a:xfrm rot="10800000">
          <a:off x="3387960" y="2673720"/>
          <a:ext cx="222120" cy="3218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44640</xdr:colOff>
      <xdr:row>15</xdr:row>
      <xdr:rowOff>73440</xdr:rowOff>
    </xdr:from>
    <xdr:to>
      <xdr:col>5</xdr:col>
      <xdr:colOff>266760</xdr:colOff>
      <xdr:row>23</xdr:row>
      <xdr:rowOff>32040</xdr:rowOff>
    </xdr:to>
    <xdr:sp>
      <xdr:nvSpPr>
        <xdr:cNvPr id="36" name="Connecteur en angle 14"/>
        <xdr:cNvSpPr/>
      </xdr:nvSpPr>
      <xdr:spPr>
        <a:xfrm rot="10800000">
          <a:off x="3387960" y="2673360"/>
          <a:ext cx="222120" cy="1330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44640</xdr:colOff>
      <xdr:row>15</xdr:row>
      <xdr:rowOff>73440</xdr:rowOff>
    </xdr:from>
    <xdr:to>
      <xdr:col>5</xdr:col>
      <xdr:colOff>266760</xdr:colOff>
      <xdr:row>20</xdr:row>
      <xdr:rowOff>42480</xdr:rowOff>
    </xdr:to>
    <xdr:sp>
      <xdr:nvSpPr>
        <xdr:cNvPr id="37" name="Connecteur en angle 15"/>
        <xdr:cNvSpPr/>
      </xdr:nvSpPr>
      <xdr:spPr>
        <a:xfrm rot="10800000">
          <a:off x="3387960" y="2673360"/>
          <a:ext cx="222120" cy="826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14</xdr:col>
      <xdr:colOff>154800</xdr:colOff>
      <xdr:row>1</xdr:row>
      <xdr:rowOff>154800</xdr:rowOff>
    </xdr:from>
    <xdr:to>
      <xdr:col>17</xdr:col>
      <xdr:colOff>582120</xdr:colOff>
      <xdr:row>7</xdr:row>
      <xdr:rowOff>129600</xdr:rowOff>
    </xdr:to>
    <xdr:sp>
      <xdr:nvSpPr>
        <xdr:cNvPr id="38" name="Rectangle à coins arrondis 16"/>
        <xdr:cNvSpPr/>
      </xdr:nvSpPr>
      <xdr:spPr>
        <a:xfrm>
          <a:off x="10751040" y="383400"/>
          <a:ext cx="2844720" cy="97488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Ceci est un exemple: A vous de définir votre PBS : Vous pouvez  créer l'arbre produit sous Excel  ou bien dans le logiciel de votre choix et coller ici une image.</a:t>
          </a:r>
          <a:endParaRPr b="0" lang="fr-FR" sz="1100" spc="-1" strike="noStrike">
            <a:latin typeface="Times New Roman"/>
          </a:endParaRPr>
        </a:p>
      </xdr:txBody>
    </xdr:sp>
    <xdr:clientData/>
  </xdr:twoCellAnchor>
  <xdr:twoCellAnchor editAs="twoCell">
    <xdr:from>
      <xdr:col>2</xdr:col>
      <xdr:colOff>69120</xdr:colOff>
      <xdr:row>13</xdr:row>
      <xdr:rowOff>59400</xdr:rowOff>
    </xdr:from>
    <xdr:to>
      <xdr:col>3</xdr:col>
      <xdr:colOff>473040</xdr:colOff>
      <xdr:row>15</xdr:row>
      <xdr:rowOff>82440</xdr:rowOff>
    </xdr:to>
    <xdr:sp>
      <xdr:nvSpPr>
        <xdr:cNvPr id="39" name="Rectangle 17"/>
        <xdr:cNvSpPr/>
      </xdr:nvSpPr>
      <xdr:spPr>
        <a:xfrm>
          <a:off x="995400" y="2316600"/>
          <a:ext cx="120960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Projet</a:t>
          </a:r>
          <a:endParaRPr b="0" lang="fr-FR" sz="1100" spc="-1" strike="noStrike">
            <a:latin typeface="Times New Roman"/>
          </a:endParaRPr>
        </a:p>
      </xdr:txBody>
    </xdr:sp>
    <xdr:clientData/>
  </xdr:twoCellAnchor>
  <xdr:twoCellAnchor editAs="twoCell">
    <xdr:from>
      <xdr:col>3</xdr:col>
      <xdr:colOff>94680</xdr:colOff>
      <xdr:row>16</xdr:row>
      <xdr:rowOff>45720</xdr:rowOff>
    </xdr:from>
    <xdr:to>
      <xdr:col>4</xdr:col>
      <xdr:colOff>498600</xdr:colOff>
      <xdr:row>18</xdr:row>
      <xdr:rowOff>53640</xdr:rowOff>
    </xdr:to>
    <xdr:sp>
      <xdr:nvSpPr>
        <xdr:cNvPr id="40" name="Rectangle 18"/>
        <xdr:cNvSpPr/>
      </xdr:nvSpPr>
      <xdr:spPr>
        <a:xfrm>
          <a:off x="1826640" y="2817360"/>
          <a:ext cx="120996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Referentiel du besoin</a:t>
          </a:r>
          <a:endParaRPr b="0" lang="fr-FR" sz="1100" spc="-1" strike="noStrike">
            <a:latin typeface="Times New Roman"/>
          </a:endParaRPr>
        </a:p>
      </xdr:txBody>
    </xdr:sp>
    <xdr:clientData/>
  </xdr:twoCellAnchor>
  <xdr:twoCellAnchor editAs="twoCell">
    <xdr:from>
      <xdr:col>2</xdr:col>
      <xdr:colOff>654840</xdr:colOff>
      <xdr:row>15</xdr:row>
      <xdr:rowOff>86040</xdr:rowOff>
    </xdr:from>
    <xdr:to>
      <xdr:col>3</xdr:col>
      <xdr:colOff>95400</xdr:colOff>
      <xdr:row>17</xdr:row>
      <xdr:rowOff>51120</xdr:rowOff>
    </xdr:to>
    <xdr:sp>
      <xdr:nvSpPr>
        <xdr:cNvPr id="41" name="Connecteur en angle 19"/>
        <xdr:cNvSpPr/>
      </xdr:nvSpPr>
      <xdr:spPr>
        <a:xfrm rot="10800000">
          <a:off x="1581120" y="2685960"/>
          <a:ext cx="246240" cy="307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128160</xdr:colOff>
      <xdr:row>19</xdr:row>
      <xdr:rowOff>31680</xdr:rowOff>
    </xdr:from>
    <xdr:to>
      <xdr:col>4</xdr:col>
      <xdr:colOff>532080</xdr:colOff>
      <xdr:row>21</xdr:row>
      <xdr:rowOff>39600</xdr:rowOff>
    </xdr:to>
    <xdr:sp>
      <xdr:nvSpPr>
        <xdr:cNvPr id="42" name="Rectangle 20"/>
        <xdr:cNvSpPr/>
      </xdr:nvSpPr>
      <xdr:spPr>
        <a:xfrm>
          <a:off x="1860120" y="3317760"/>
          <a:ext cx="120996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Referentiel Projet</a:t>
          </a:r>
          <a:endParaRPr b="0" lang="fr-FR" sz="1100" spc="-1" strike="noStrike">
            <a:latin typeface="Times New Roman"/>
          </a:endParaRPr>
        </a:p>
      </xdr:txBody>
    </xdr:sp>
    <xdr:clientData/>
  </xdr:twoCellAnchor>
  <xdr:twoCellAnchor editAs="twoCell">
    <xdr:from>
      <xdr:col>3</xdr:col>
      <xdr:colOff>137880</xdr:colOff>
      <xdr:row>22</xdr:row>
      <xdr:rowOff>100440</xdr:rowOff>
    </xdr:from>
    <xdr:to>
      <xdr:col>4</xdr:col>
      <xdr:colOff>541800</xdr:colOff>
      <xdr:row>24</xdr:row>
      <xdr:rowOff>108360</xdr:rowOff>
    </xdr:to>
    <xdr:sp>
      <xdr:nvSpPr>
        <xdr:cNvPr id="43" name="Rectangle 21"/>
        <xdr:cNvSpPr/>
      </xdr:nvSpPr>
      <xdr:spPr>
        <a:xfrm>
          <a:off x="1869840" y="3900600"/>
          <a:ext cx="1209960" cy="351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Tableaux de bord</a:t>
          </a:r>
          <a:endParaRPr b="0" lang="fr-FR" sz="1100" spc="-1" strike="noStrike">
            <a:latin typeface="Times New Roman"/>
          </a:endParaRPr>
        </a:p>
      </xdr:txBody>
    </xdr:sp>
    <xdr:clientData/>
  </xdr:twoCellAnchor>
  <xdr:twoCellAnchor editAs="twoCell">
    <xdr:from>
      <xdr:col>3</xdr:col>
      <xdr:colOff>194760</xdr:colOff>
      <xdr:row>26</xdr:row>
      <xdr:rowOff>14760</xdr:rowOff>
    </xdr:from>
    <xdr:to>
      <xdr:col>4</xdr:col>
      <xdr:colOff>598680</xdr:colOff>
      <xdr:row>28</xdr:row>
      <xdr:rowOff>22680</xdr:rowOff>
    </xdr:to>
    <xdr:sp>
      <xdr:nvSpPr>
        <xdr:cNvPr id="44" name="Rectangle 22"/>
        <xdr:cNvSpPr/>
      </xdr:nvSpPr>
      <xdr:spPr>
        <a:xfrm>
          <a:off x="1926720" y="4500720"/>
          <a:ext cx="1209960" cy="351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a:t>
          </a:r>
          <a:endParaRPr b="0" lang="fr-FR" sz="1100" spc="-1" strike="noStrike">
            <a:latin typeface="Times New Roman"/>
          </a:endParaRPr>
        </a:p>
      </xdr:txBody>
    </xdr:sp>
    <xdr:clientData/>
  </xdr:twoCellAnchor>
  <xdr:twoCellAnchor editAs="twoCell">
    <xdr:from>
      <xdr:col>10</xdr:col>
      <xdr:colOff>435600</xdr:colOff>
      <xdr:row>13</xdr:row>
      <xdr:rowOff>45000</xdr:rowOff>
    </xdr:from>
    <xdr:to>
      <xdr:col>12</xdr:col>
      <xdr:colOff>77400</xdr:colOff>
      <xdr:row>15</xdr:row>
      <xdr:rowOff>68040</xdr:rowOff>
    </xdr:to>
    <xdr:sp>
      <xdr:nvSpPr>
        <xdr:cNvPr id="45" name="Rectangle 23"/>
        <xdr:cNvSpPr/>
      </xdr:nvSpPr>
      <xdr:spPr>
        <a:xfrm>
          <a:off x="7808400" y="2302200"/>
          <a:ext cx="125352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11</xdr:col>
      <xdr:colOff>473400</xdr:colOff>
      <xdr:row>16</xdr:row>
      <xdr:rowOff>114840</xdr:rowOff>
    </xdr:from>
    <xdr:to>
      <xdr:col>13</xdr:col>
      <xdr:colOff>115200</xdr:colOff>
      <xdr:row>18</xdr:row>
      <xdr:rowOff>122760</xdr:rowOff>
    </xdr:to>
    <xdr:sp>
      <xdr:nvSpPr>
        <xdr:cNvPr id="46" name="Rectangle 24"/>
        <xdr:cNvSpPr/>
      </xdr:nvSpPr>
      <xdr:spPr>
        <a:xfrm>
          <a:off x="8651880" y="2886480"/>
          <a:ext cx="125352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Dossier d'architecture</a:t>
          </a:r>
          <a:endParaRPr b="0" lang="fr-FR" sz="1100" spc="-1" strike="noStrike">
            <a:latin typeface="Times New Roman"/>
          </a:endParaRPr>
        </a:p>
      </xdr:txBody>
    </xdr:sp>
    <xdr:clientData/>
  </xdr:twoCellAnchor>
  <xdr:twoCellAnchor editAs="twoCell">
    <xdr:from>
      <xdr:col>11</xdr:col>
      <xdr:colOff>483120</xdr:colOff>
      <xdr:row>19</xdr:row>
      <xdr:rowOff>124200</xdr:rowOff>
    </xdr:from>
    <xdr:to>
      <xdr:col>13</xdr:col>
      <xdr:colOff>124920</xdr:colOff>
      <xdr:row>21</xdr:row>
      <xdr:rowOff>132120</xdr:rowOff>
    </xdr:to>
    <xdr:sp>
      <xdr:nvSpPr>
        <xdr:cNvPr id="47" name="Rectangle 25"/>
        <xdr:cNvSpPr/>
      </xdr:nvSpPr>
      <xdr:spPr>
        <a:xfrm>
          <a:off x="8661600" y="3410280"/>
          <a:ext cx="125352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Dossier de test</a:t>
          </a:r>
          <a:endParaRPr b="0" lang="fr-FR" sz="1100" spc="-1" strike="noStrike">
            <a:latin typeface="Times New Roman"/>
          </a:endParaRPr>
        </a:p>
      </xdr:txBody>
    </xdr:sp>
    <xdr:clientData/>
  </xdr:twoCellAnchor>
  <xdr:twoCellAnchor editAs="twoCell">
    <xdr:from>
      <xdr:col>11</xdr:col>
      <xdr:colOff>259560</xdr:colOff>
      <xdr:row>15</xdr:row>
      <xdr:rowOff>71640</xdr:rowOff>
    </xdr:from>
    <xdr:to>
      <xdr:col>11</xdr:col>
      <xdr:colOff>474120</xdr:colOff>
      <xdr:row>17</xdr:row>
      <xdr:rowOff>120240</xdr:rowOff>
    </xdr:to>
    <xdr:sp>
      <xdr:nvSpPr>
        <xdr:cNvPr id="48" name="Connecteur en angle 26"/>
        <xdr:cNvSpPr/>
      </xdr:nvSpPr>
      <xdr:spPr>
        <a:xfrm rot="10800000">
          <a:off x="8438040" y="2671560"/>
          <a:ext cx="214560" cy="3913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11</xdr:col>
      <xdr:colOff>259920</xdr:colOff>
      <xdr:row>15</xdr:row>
      <xdr:rowOff>72000</xdr:rowOff>
    </xdr:from>
    <xdr:to>
      <xdr:col>11</xdr:col>
      <xdr:colOff>483840</xdr:colOff>
      <xdr:row>20</xdr:row>
      <xdr:rowOff>129960</xdr:rowOff>
    </xdr:to>
    <xdr:sp>
      <xdr:nvSpPr>
        <xdr:cNvPr id="49" name="Connecteur en angle 27"/>
        <xdr:cNvSpPr/>
      </xdr:nvSpPr>
      <xdr:spPr>
        <a:xfrm rot="10800000">
          <a:off x="8438400" y="2672280"/>
          <a:ext cx="223920" cy="915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654840</xdr:colOff>
      <xdr:row>15</xdr:row>
      <xdr:rowOff>86040</xdr:rowOff>
    </xdr:from>
    <xdr:to>
      <xdr:col>3</xdr:col>
      <xdr:colOff>128880</xdr:colOff>
      <xdr:row>20</xdr:row>
      <xdr:rowOff>37080</xdr:rowOff>
    </xdr:to>
    <xdr:sp>
      <xdr:nvSpPr>
        <xdr:cNvPr id="50" name="Connecteur en angle 32"/>
        <xdr:cNvSpPr/>
      </xdr:nvSpPr>
      <xdr:spPr>
        <a:xfrm rot="10800000">
          <a:off x="1580760" y="2685960"/>
          <a:ext cx="279720" cy="808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655200</xdr:colOff>
      <xdr:row>15</xdr:row>
      <xdr:rowOff>85680</xdr:rowOff>
    </xdr:from>
    <xdr:to>
      <xdr:col>3</xdr:col>
      <xdr:colOff>138600</xdr:colOff>
      <xdr:row>23</xdr:row>
      <xdr:rowOff>105840</xdr:rowOff>
    </xdr:to>
    <xdr:sp>
      <xdr:nvSpPr>
        <xdr:cNvPr id="51" name="Connecteur en angle 33"/>
        <xdr:cNvSpPr/>
      </xdr:nvSpPr>
      <xdr:spPr>
        <a:xfrm rot="10800000">
          <a:off x="1581120" y="2685960"/>
          <a:ext cx="289080" cy="1391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654840</xdr:colOff>
      <xdr:row>15</xdr:row>
      <xdr:rowOff>86040</xdr:rowOff>
    </xdr:from>
    <xdr:to>
      <xdr:col>3</xdr:col>
      <xdr:colOff>195480</xdr:colOff>
      <xdr:row>27</xdr:row>
      <xdr:rowOff>20160</xdr:rowOff>
    </xdr:to>
    <xdr:sp>
      <xdr:nvSpPr>
        <xdr:cNvPr id="52" name="Connecteur en angle 34"/>
        <xdr:cNvSpPr/>
      </xdr:nvSpPr>
      <xdr:spPr>
        <a:xfrm rot="10800000">
          <a:off x="1581120" y="2686320"/>
          <a:ext cx="346320" cy="1991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654480</xdr:colOff>
      <xdr:row>10</xdr:row>
      <xdr:rowOff>100440</xdr:rowOff>
    </xdr:from>
    <xdr:to>
      <xdr:col>6</xdr:col>
      <xdr:colOff>538200</xdr:colOff>
      <xdr:row>13</xdr:row>
      <xdr:rowOff>57960</xdr:rowOff>
    </xdr:to>
    <xdr:sp>
      <xdr:nvSpPr>
        <xdr:cNvPr id="53" name="Connecteur en angle 42"/>
        <xdr:cNvSpPr/>
      </xdr:nvSpPr>
      <xdr:spPr>
        <a:xfrm flipH="1" flipV="1" rot="5400000">
          <a:off x="2897640" y="524520"/>
          <a:ext cx="471960" cy="31071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540000</xdr:colOff>
      <xdr:row>10</xdr:row>
      <xdr:rowOff>100440</xdr:rowOff>
    </xdr:from>
    <xdr:to>
      <xdr:col>11</xdr:col>
      <xdr:colOff>258120</xdr:colOff>
      <xdr:row>13</xdr:row>
      <xdr:rowOff>43560</xdr:rowOff>
    </xdr:to>
    <xdr:sp>
      <xdr:nvSpPr>
        <xdr:cNvPr id="54" name="Connecteur en angle 45"/>
        <xdr:cNvSpPr/>
      </xdr:nvSpPr>
      <xdr:spPr>
        <a:xfrm flipV="1" rot="16200000">
          <a:off x="6334200" y="197640"/>
          <a:ext cx="457560" cy="37468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543960</xdr:colOff>
      <xdr:row>36</xdr:row>
      <xdr:rowOff>360</xdr:rowOff>
    </xdr:from>
    <xdr:to>
      <xdr:col>7</xdr:col>
      <xdr:colOff>530640</xdr:colOff>
      <xdr:row>38</xdr:row>
      <xdr:rowOff>90360</xdr:rowOff>
    </xdr:to>
    <xdr:sp>
      <xdr:nvSpPr>
        <xdr:cNvPr id="55" name="Rectangle 2"/>
        <xdr:cNvSpPr/>
      </xdr:nvSpPr>
      <xdr:spPr>
        <a:xfrm>
          <a:off x="3887640" y="6201000"/>
          <a:ext cx="1598400" cy="432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4</xdr:col>
      <xdr:colOff>236160</xdr:colOff>
      <xdr:row>41</xdr:row>
      <xdr:rowOff>36000</xdr:rowOff>
    </xdr:from>
    <xdr:to>
      <xdr:col>5</xdr:col>
      <xdr:colOff>640080</xdr:colOff>
      <xdr:row>43</xdr:row>
      <xdr:rowOff>37440</xdr:rowOff>
    </xdr:to>
    <xdr:sp>
      <xdr:nvSpPr>
        <xdr:cNvPr id="56" name="Rectangle 3"/>
        <xdr:cNvSpPr/>
      </xdr:nvSpPr>
      <xdr:spPr>
        <a:xfrm>
          <a:off x="2774160" y="7191720"/>
          <a:ext cx="1209600" cy="442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43920</xdr:colOff>
      <xdr:row>38</xdr:row>
      <xdr:rowOff>92160</xdr:rowOff>
    </xdr:from>
    <xdr:to>
      <xdr:col>6</xdr:col>
      <xdr:colOff>537840</xdr:colOff>
      <xdr:row>41</xdr:row>
      <xdr:rowOff>34560</xdr:rowOff>
    </xdr:to>
    <xdr:sp>
      <xdr:nvSpPr>
        <xdr:cNvPr id="57" name="Connecteur en angle 6"/>
        <xdr:cNvSpPr/>
      </xdr:nvSpPr>
      <xdr:spPr>
        <a:xfrm flipH="1" flipV="1" rot="5400000">
          <a:off x="3759480" y="6262200"/>
          <a:ext cx="554760" cy="12999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266400</xdr:colOff>
      <xdr:row>43</xdr:row>
      <xdr:rowOff>212760</xdr:rowOff>
    </xdr:from>
    <xdr:to>
      <xdr:col>6</xdr:col>
      <xdr:colOff>670320</xdr:colOff>
      <xdr:row>45</xdr:row>
      <xdr:rowOff>195480</xdr:rowOff>
    </xdr:to>
    <xdr:sp>
      <xdr:nvSpPr>
        <xdr:cNvPr id="58" name="Rectangle 10"/>
        <xdr:cNvSpPr/>
      </xdr:nvSpPr>
      <xdr:spPr>
        <a:xfrm>
          <a:off x="3610080" y="7809120"/>
          <a:ext cx="120996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266400</xdr:colOff>
      <xdr:row>49</xdr:row>
      <xdr:rowOff>98280</xdr:rowOff>
    </xdr:from>
    <xdr:to>
      <xdr:col>6</xdr:col>
      <xdr:colOff>670320</xdr:colOff>
      <xdr:row>51</xdr:row>
      <xdr:rowOff>100080</xdr:rowOff>
    </xdr:to>
    <xdr:sp>
      <xdr:nvSpPr>
        <xdr:cNvPr id="59" name="Rectangle 11"/>
        <xdr:cNvSpPr/>
      </xdr:nvSpPr>
      <xdr:spPr>
        <a:xfrm>
          <a:off x="3610080" y="9016560"/>
          <a:ext cx="1209960" cy="4424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266400</xdr:colOff>
      <xdr:row>46</xdr:row>
      <xdr:rowOff>160200</xdr:rowOff>
    </xdr:from>
    <xdr:to>
      <xdr:col>6</xdr:col>
      <xdr:colOff>670320</xdr:colOff>
      <xdr:row>48</xdr:row>
      <xdr:rowOff>152640</xdr:rowOff>
    </xdr:to>
    <xdr:sp>
      <xdr:nvSpPr>
        <xdr:cNvPr id="60" name="Rectangle 12"/>
        <xdr:cNvSpPr/>
      </xdr:nvSpPr>
      <xdr:spPr>
        <a:xfrm>
          <a:off x="3610080" y="8417520"/>
          <a:ext cx="1209960" cy="433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5</xdr:col>
      <xdr:colOff>44640</xdr:colOff>
      <xdr:row>43</xdr:row>
      <xdr:rowOff>41760</xdr:rowOff>
    </xdr:from>
    <xdr:to>
      <xdr:col>5</xdr:col>
      <xdr:colOff>266760</xdr:colOff>
      <xdr:row>44</xdr:row>
      <xdr:rowOff>210240</xdr:rowOff>
    </xdr:to>
    <xdr:sp>
      <xdr:nvSpPr>
        <xdr:cNvPr id="61" name="Connecteur en angle 13"/>
        <xdr:cNvSpPr/>
      </xdr:nvSpPr>
      <xdr:spPr>
        <a:xfrm rot="10800000">
          <a:off x="3387960" y="7638120"/>
          <a:ext cx="222120" cy="388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44640</xdr:colOff>
      <xdr:row>43</xdr:row>
      <xdr:rowOff>41760</xdr:rowOff>
    </xdr:from>
    <xdr:to>
      <xdr:col>5</xdr:col>
      <xdr:colOff>266760</xdr:colOff>
      <xdr:row>50</xdr:row>
      <xdr:rowOff>105480</xdr:rowOff>
    </xdr:to>
    <xdr:sp>
      <xdr:nvSpPr>
        <xdr:cNvPr id="62" name="Connecteur en angle 14"/>
        <xdr:cNvSpPr/>
      </xdr:nvSpPr>
      <xdr:spPr>
        <a:xfrm rot="10800000">
          <a:off x="3387960" y="7637760"/>
          <a:ext cx="222120" cy="16059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44640</xdr:colOff>
      <xdr:row>43</xdr:row>
      <xdr:rowOff>41760</xdr:rowOff>
    </xdr:from>
    <xdr:to>
      <xdr:col>5</xdr:col>
      <xdr:colOff>266760</xdr:colOff>
      <xdr:row>47</xdr:row>
      <xdr:rowOff>158040</xdr:rowOff>
    </xdr:to>
    <xdr:sp>
      <xdr:nvSpPr>
        <xdr:cNvPr id="63" name="Connecteur en angle 15"/>
        <xdr:cNvSpPr/>
      </xdr:nvSpPr>
      <xdr:spPr>
        <a:xfrm rot="10800000">
          <a:off x="3387960" y="7637760"/>
          <a:ext cx="222120" cy="9975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69120</xdr:colOff>
      <xdr:row>41</xdr:row>
      <xdr:rowOff>51480</xdr:rowOff>
    </xdr:from>
    <xdr:to>
      <xdr:col>3</xdr:col>
      <xdr:colOff>473040</xdr:colOff>
      <xdr:row>43</xdr:row>
      <xdr:rowOff>52560</xdr:rowOff>
    </xdr:to>
    <xdr:sp>
      <xdr:nvSpPr>
        <xdr:cNvPr id="64" name="Rectangle 17"/>
        <xdr:cNvSpPr/>
      </xdr:nvSpPr>
      <xdr:spPr>
        <a:xfrm>
          <a:off x="995400" y="7207200"/>
          <a:ext cx="1209600" cy="441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3</xdr:col>
      <xdr:colOff>94680</xdr:colOff>
      <xdr:row>43</xdr:row>
      <xdr:rowOff>215280</xdr:rowOff>
    </xdr:from>
    <xdr:to>
      <xdr:col>4</xdr:col>
      <xdr:colOff>498600</xdr:colOff>
      <xdr:row>45</xdr:row>
      <xdr:rowOff>198000</xdr:rowOff>
    </xdr:to>
    <xdr:sp>
      <xdr:nvSpPr>
        <xdr:cNvPr id="65" name="Rectangle 18"/>
        <xdr:cNvSpPr/>
      </xdr:nvSpPr>
      <xdr:spPr>
        <a:xfrm>
          <a:off x="1826640" y="7811640"/>
          <a:ext cx="120996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654840</xdr:colOff>
      <xdr:row>43</xdr:row>
      <xdr:rowOff>56880</xdr:rowOff>
    </xdr:from>
    <xdr:to>
      <xdr:col>3</xdr:col>
      <xdr:colOff>95400</xdr:colOff>
      <xdr:row>44</xdr:row>
      <xdr:rowOff>208440</xdr:rowOff>
    </xdr:to>
    <xdr:sp>
      <xdr:nvSpPr>
        <xdr:cNvPr id="66" name="Connecteur en angle 19"/>
        <xdr:cNvSpPr/>
      </xdr:nvSpPr>
      <xdr:spPr>
        <a:xfrm rot="10800000">
          <a:off x="1581120" y="7652880"/>
          <a:ext cx="246240" cy="3718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128160</xdr:colOff>
      <xdr:row>46</xdr:row>
      <xdr:rowOff>158400</xdr:rowOff>
    </xdr:from>
    <xdr:to>
      <xdr:col>4</xdr:col>
      <xdr:colOff>532080</xdr:colOff>
      <xdr:row>48</xdr:row>
      <xdr:rowOff>141120</xdr:rowOff>
    </xdr:to>
    <xdr:sp>
      <xdr:nvSpPr>
        <xdr:cNvPr id="67" name="Rectangle 20"/>
        <xdr:cNvSpPr/>
      </xdr:nvSpPr>
      <xdr:spPr>
        <a:xfrm>
          <a:off x="1860120" y="8415720"/>
          <a:ext cx="120996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3</xdr:col>
      <xdr:colOff>137880</xdr:colOff>
      <xdr:row>49</xdr:row>
      <xdr:rowOff>201240</xdr:rowOff>
    </xdr:from>
    <xdr:to>
      <xdr:col>4</xdr:col>
      <xdr:colOff>541800</xdr:colOff>
      <xdr:row>51</xdr:row>
      <xdr:rowOff>184320</xdr:rowOff>
    </xdr:to>
    <xdr:sp>
      <xdr:nvSpPr>
        <xdr:cNvPr id="68" name="Rectangle 21"/>
        <xdr:cNvSpPr/>
      </xdr:nvSpPr>
      <xdr:spPr>
        <a:xfrm>
          <a:off x="1869840" y="9119520"/>
          <a:ext cx="1209960" cy="423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3</xdr:col>
      <xdr:colOff>194760</xdr:colOff>
      <xdr:row>53</xdr:row>
      <xdr:rowOff>44280</xdr:rowOff>
    </xdr:from>
    <xdr:to>
      <xdr:col>4</xdr:col>
      <xdr:colOff>598680</xdr:colOff>
      <xdr:row>55</xdr:row>
      <xdr:rowOff>27360</xdr:rowOff>
    </xdr:to>
    <xdr:sp>
      <xdr:nvSpPr>
        <xdr:cNvPr id="69" name="Rectangle 22"/>
        <xdr:cNvSpPr/>
      </xdr:nvSpPr>
      <xdr:spPr>
        <a:xfrm>
          <a:off x="1926720" y="9844200"/>
          <a:ext cx="1209960" cy="4237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654840</xdr:colOff>
      <xdr:row>43</xdr:row>
      <xdr:rowOff>56880</xdr:rowOff>
    </xdr:from>
    <xdr:to>
      <xdr:col>3</xdr:col>
      <xdr:colOff>128880</xdr:colOff>
      <xdr:row>47</xdr:row>
      <xdr:rowOff>151560</xdr:rowOff>
    </xdr:to>
    <xdr:sp>
      <xdr:nvSpPr>
        <xdr:cNvPr id="70" name="Connecteur en angle 32"/>
        <xdr:cNvSpPr/>
      </xdr:nvSpPr>
      <xdr:spPr>
        <a:xfrm rot="10800000">
          <a:off x="1580760" y="7652880"/>
          <a:ext cx="279720" cy="9759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655200</xdr:colOff>
      <xdr:row>43</xdr:row>
      <xdr:rowOff>56520</xdr:rowOff>
    </xdr:from>
    <xdr:to>
      <xdr:col>3</xdr:col>
      <xdr:colOff>138600</xdr:colOff>
      <xdr:row>50</xdr:row>
      <xdr:rowOff>194760</xdr:rowOff>
    </xdr:to>
    <xdr:sp>
      <xdr:nvSpPr>
        <xdr:cNvPr id="71" name="Connecteur en angle 33"/>
        <xdr:cNvSpPr/>
      </xdr:nvSpPr>
      <xdr:spPr>
        <a:xfrm rot="10800000">
          <a:off x="1581120" y="7652880"/>
          <a:ext cx="289080" cy="1680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654840</xdr:colOff>
      <xdr:row>43</xdr:row>
      <xdr:rowOff>57600</xdr:rowOff>
    </xdr:from>
    <xdr:to>
      <xdr:col>3</xdr:col>
      <xdr:colOff>195480</xdr:colOff>
      <xdr:row>54</xdr:row>
      <xdr:rowOff>38160</xdr:rowOff>
    </xdr:to>
    <xdr:sp>
      <xdr:nvSpPr>
        <xdr:cNvPr id="72" name="Connecteur en angle 34"/>
        <xdr:cNvSpPr/>
      </xdr:nvSpPr>
      <xdr:spPr>
        <a:xfrm rot="10800000">
          <a:off x="1581120" y="7653600"/>
          <a:ext cx="346320" cy="24044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654480</xdr:colOff>
      <xdr:row>38</xdr:row>
      <xdr:rowOff>92160</xdr:rowOff>
    </xdr:from>
    <xdr:to>
      <xdr:col>6</xdr:col>
      <xdr:colOff>538200</xdr:colOff>
      <xdr:row>41</xdr:row>
      <xdr:rowOff>49680</xdr:rowOff>
    </xdr:to>
    <xdr:sp>
      <xdr:nvSpPr>
        <xdr:cNvPr id="73" name="Connecteur en angle 42"/>
        <xdr:cNvSpPr/>
      </xdr:nvSpPr>
      <xdr:spPr>
        <a:xfrm flipH="1" flipV="1" rot="5400000">
          <a:off x="2848680" y="5366160"/>
          <a:ext cx="569880" cy="31071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540360</xdr:colOff>
      <xdr:row>38</xdr:row>
      <xdr:rowOff>91800</xdr:rowOff>
    </xdr:from>
    <xdr:to>
      <xdr:col>9</xdr:col>
      <xdr:colOff>245880</xdr:colOff>
      <xdr:row>41</xdr:row>
      <xdr:rowOff>31680</xdr:rowOff>
    </xdr:to>
    <xdr:sp>
      <xdr:nvSpPr>
        <xdr:cNvPr id="74" name="Connecteur en angle 45"/>
        <xdr:cNvSpPr/>
      </xdr:nvSpPr>
      <xdr:spPr>
        <a:xfrm flipV="1" rot="16200000">
          <a:off x="5474880" y="5849640"/>
          <a:ext cx="552240" cy="21229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435600</xdr:colOff>
      <xdr:row>41</xdr:row>
      <xdr:rowOff>33840</xdr:rowOff>
    </xdr:from>
    <xdr:to>
      <xdr:col>10</xdr:col>
      <xdr:colOff>77400</xdr:colOff>
      <xdr:row>43</xdr:row>
      <xdr:rowOff>35280</xdr:rowOff>
    </xdr:to>
    <xdr:sp>
      <xdr:nvSpPr>
        <xdr:cNvPr id="75" name="Rectangle 23"/>
        <xdr:cNvSpPr/>
      </xdr:nvSpPr>
      <xdr:spPr>
        <a:xfrm>
          <a:off x="6196680" y="7189560"/>
          <a:ext cx="1253520" cy="4420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9</xdr:col>
      <xdr:colOff>473040</xdr:colOff>
      <xdr:row>44</xdr:row>
      <xdr:rowOff>78480</xdr:rowOff>
    </xdr:from>
    <xdr:to>
      <xdr:col>11</xdr:col>
      <xdr:colOff>115200</xdr:colOff>
      <xdr:row>46</xdr:row>
      <xdr:rowOff>61200</xdr:rowOff>
    </xdr:to>
    <xdr:sp>
      <xdr:nvSpPr>
        <xdr:cNvPr id="76" name="Rectangle 24"/>
        <xdr:cNvSpPr/>
      </xdr:nvSpPr>
      <xdr:spPr>
        <a:xfrm>
          <a:off x="7040160" y="7895160"/>
          <a:ext cx="125352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482760</xdr:colOff>
      <xdr:row>47</xdr:row>
      <xdr:rowOff>50040</xdr:rowOff>
    </xdr:from>
    <xdr:to>
      <xdr:col>11</xdr:col>
      <xdr:colOff>124920</xdr:colOff>
      <xdr:row>49</xdr:row>
      <xdr:rowOff>32760</xdr:rowOff>
    </xdr:to>
    <xdr:sp>
      <xdr:nvSpPr>
        <xdr:cNvPr id="77" name="Rectangle 25"/>
        <xdr:cNvSpPr/>
      </xdr:nvSpPr>
      <xdr:spPr>
        <a:xfrm>
          <a:off x="7049880" y="8527680"/>
          <a:ext cx="125352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9</xdr:col>
      <xdr:colOff>259200</xdr:colOff>
      <xdr:row>43</xdr:row>
      <xdr:rowOff>39240</xdr:rowOff>
    </xdr:from>
    <xdr:to>
      <xdr:col>9</xdr:col>
      <xdr:colOff>473760</xdr:colOff>
      <xdr:row>45</xdr:row>
      <xdr:rowOff>70920</xdr:rowOff>
    </xdr:to>
    <xdr:sp>
      <xdr:nvSpPr>
        <xdr:cNvPr id="78" name="Connecteur en angle 26"/>
        <xdr:cNvSpPr/>
      </xdr:nvSpPr>
      <xdr:spPr>
        <a:xfrm rot="10800000">
          <a:off x="6826320" y="7635600"/>
          <a:ext cx="214560" cy="4723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259560</xdr:colOff>
      <xdr:row>43</xdr:row>
      <xdr:rowOff>39960</xdr:rowOff>
    </xdr:from>
    <xdr:to>
      <xdr:col>9</xdr:col>
      <xdr:colOff>483480</xdr:colOff>
      <xdr:row>48</xdr:row>
      <xdr:rowOff>43560</xdr:rowOff>
    </xdr:to>
    <xdr:sp>
      <xdr:nvSpPr>
        <xdr:cNvPr id="79" name="Connecteur en angle 27"/>
        <xdr:cNvSpPr/>
      </xdr:nvSpPr>
      <xdr:spPr>
        <a:xfrm rot="10800000">
          <a:off x="6826680" y="7636320"/>
          <a:ext cx="223920" cy="11052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760680</xdr:colOff>
      <xdr:row>2</xdr:row>
      <xdr:rowOff>69840</xdr:rowOff>
    </xdr:to>
    <xdr:sp>
      <xdr:nvSpPr>
        <xdr:cNvPr id="80" name="Text Box 2"/>
        <xdr:cNvSpPr/>
      </xdr:nvSpPr>
      <xdr:spPr>
        <a:xfrm>
          <a:off x="245160" y="78840"/>
          <a:ext cx="7082640" cy="3812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674280</xdr:colOff>
      <xdr:row>10</xdr:row>
      <xdr:rowOff>43920</xdr:rowOff>
    </xdr:to>
    <xdr:sp>
      <xdr:nvSpPr>
        <xdr:cNvPr id="81" name="Rectangle 52"/>
        <xdr:cNvSpPr/>
      </xdr:nvSpPr>
      <xdr:spPr>
        <a:xfrm>
          <a:off x="4023720" y="1435680"/>
          <a:ext cx="1605960" cy="3510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4</xdr:col>
      <xdr:colOff>601920</xdr:colOff>
      <xdr:row>15</xdr:row>
      <xdr:rowOff>14400</xdr:rowOff>
    </xdr:to>
    <xdr:sp>
      <xdr:nvSpPr>
        <xdr:cNvPr id="82" name="Rectangle 53"/>
        <xdr:cNvSpPr/>
      </xdr:nvSpPr>
      <xdr:spPr>
        <a:xfrm>
          <a:off x="1929960" y="2264040"/>
          <a:ext cx="1209960" cy="3506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xdr:txBody>
    </xdr:sp>
    <xdr:clientData/>
  </xdr:twoCellAnchor>
  <xdr:twoCellAnchor editAs="twoCell">
    <xdr:from>
      <xdr:col>5</xdr:col>
      <xdr:colOff>777600</xdr:colOff>
      <xdr:row>13</xdr:row>
      <xdr:rowOff>6840</xdr:rowOff>
    </xdr:from>
    <xdr:to>
      <xdr:col>7</xdr:col>
      <xdr:colOff>396720</xdr:colOff>
      <xdr:row>16</xdr:row>
      <xdr:rowOff>66240</xdr:rowOff>
    </xdr:to>
    <xdr:sp>
      <xdr:nvSpPr>
        <xdr:cNvPr id="83" name="Rectangle 54"/>
        <xdr:cNvSpPr/>
      </xdr:nvSpPr>
      <xdr:spPr>
        <a:xfrm>
          <a:off x="4121280" y="2264040"/>
          <a:ext cx="1230840" cy="573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WP2 </a:t>
          </a:r>
          <a:endParaRPr b="0" lang="fr-FR" sz="1100" spc="-1" strike="noStrike">
            <a:latin typeface="Times New Roman"/>
          </a:endParaRPr>
        </a:p>
        <a:p>
          <a:pPr algn="ctr">
            <a:lnSpc>
              <a:spcPts val="1199"/>
            </a:lnSpc>
          </a:pPr>
          <a:r>
            <a:rPr b="0" lang="fr-FR" sz="1100" spc="-1" strike="noStrike">
              <a:solidFill>
                <a:srgbClr val="000000"/>
              </a:solidFill>
              <a:latin typeface="Calibri"/>
            </a:rPr>
            <a:t>Conception Intégration</a:t>
          </a:r>
          <a:endParaRPr b="0" lang="fr-FR" sz="1100" spc="-1" strike="noStrike">
            <a:latin typeface="Times New Roman"/>
          </a:endParaRPr>
        </a:p>
      </xdr:txBody>
    </xdr:sp>
    <xdr:clientData/>
  </xdr:twoCellAnchor>
  <xdr:twoCellAnchor editAs="twoCell">
    <xdr:from>
      <xdr:col>8</xdr:col>
      <xdr:colOff>95400</xdr:colOff>
      <xdr:row>12</xdr:row>
      <xdr:rowOff>167400</xdr:rowOff>
    </xdr:from>
    <xdr:to>
      <xdr:col>9</xdr:col>
      <xdr:colOff>510120</xdr:colOff>
      <xdr:row>15</xdr:row>
      <xdr:rowOff>11520</xdr:rowOff>
    </xdr:to>
    <xdr:sp>
      <xdr:nvSpPr>
        <xdr:cNvPr id="84" name="Rectangle 55"/>
        <xdr:cNvSpPr/>
      </xdr:nvSpPr>
      <xdr:spPr>
        <a:xfrm>
          <a:off x="5856480" y="2253240"/>
          <a:ext cx="122076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a:t>
          </a:r>
          <a:endParaRPr b="0" lang="fr-FR" sz="1100" spc="-1" strike="noStrike">
            <a:latin typeface="Times New Roman"/>
          </a:endParaRPr>
        </a:p>
      </xdr:txBody>
    </xdr:sp>
    <xdr:clientData/>
  </xdr:twoCellAnchor>
  <xdr:twoCellAnchor editAs="twoCell">
    <xdr:from>
      <xdr:col>4</xdr:col>
      <xdr:colOff>6120</xdr:colOff>
      <xdr:row>10</xdr:row>
      <xdr:rowOff>45000</xdr:rowOff>
    </xdr:from>
    <xdr:to>
      <xdr:col>6</xdr:col>
      <xdr:colOff>681840</xdr:colOff>
      <xdr:row>13</xdr:row>
      <xdr:rowOff>5400</xdr:rowOff>
    </xdr:to>
    <xdr:sp>
      <xdr:nvSpPr>
        <xdr:cNvPr id="85" name="Connecteur en angle 56"/>
        <xdr:cNvSpPr/>
      </xdr:nvSpPr>
      <xdr:spPr>
        <a:xfrm flipH="1" flipV="1" rot="5400000">
          <a:off x="3450240" y="880560"/>
          <a:ext cx="474840" cy="22874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585360</xdr:colOff>
      <xdr:row>10</xdr:row>
      <xdr:rowOff>45000</xdr:rowOff>
    </xdr:from>
    <xdr:to>
      <xdr:col>6</xdr:col>
      <xdr:colOff>682200</xdr:colOff>
      <xdr:row>13</xdr:row>
      <xdr:rowOff>5400</xdr:rowOff>
    </xdr:to>
    <xdr:sp>
      <xdr:nvSpPr>
        <xdr:cNvPr id="86" name="Connecteur en angle 57"/>
        <xdr:cNvSpPr/>
      </xdr:nvSpPr>
      <xdr:spPr>
        <a:xfrm flipH="1" flipV="1" rot="5400000">
          <a:off x="4545360" y="1976040"/>
          <a:ext cx="474840" cy="968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683640</xdr:colOff>
      <xdr:row>10</xdr:row>
      <xdr:rowOff>45000</xdr:rowOff>
    </xdr:from>
    <xdr:to>
      <xdr:col>8</xdr:col>
      <xdr:colOff>689040</xdr:colOff>
      <xdr:row>12</xdr:row>
      <xdr:rowOff>165960</xdr:rowOff>
    </xdr:to>
    <xdr:sp>
      <xdr:nvSpPr>
        <xdr:cNvPr id="87" name="Connecteur en angle 58"/>
        <xdr:cNvSpPr/>
      </xdr:nvSpPr>
      <xdr:spPr>
        <a:xfrm flipV="1" rot="16200000">
          <a:off x="5409360" y="1210680"/>
          <a:ext cx="464040" cy="16167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676440</xdr:colOff>
      <xdr:row>5</xdr:row>
      <xdr:rowOff>9360</xdr:rowOff>
    </xdr:from>
    <xdr:to>
      <xdr:col>7</xdr:col>
      <xdr:colOff>753120</xdr:colOff>
      <xdr:row>6</xdr:row>
      <xdr:rowOff>156240</xdr:rowOff>
    </xdr:to>
    <xdr:sp>
      <xdr:nvSpPr>
        <xdr:cNvPr id="88" name="ZoneTexte 39"/>
        <xdr:cNvSpPr/>
      </xdr:nvSpPr>
      <xdr:spPr>
        <a:xfrm>
          <a:off x="4020120" y="894960"/>
          <a:ext cx="168840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 (exemple)</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624600</xdr:colOff>
      <xdr:row>18</xdr:row>
      <xdr:rowOff>11520</xdr:rowOff>
    </xdr:to>
    <xdr:sp>
      <xdr:nvSpPr>
        <xdr:cNvPr id="89" name="Rectangle 60"/>
        <xdr:cNvSpPr/>
      </xdr:nvSpPr>
      <xdr:spPr>
        <a:xfrm>
          <a:off x="2766240" y="2767680"/>
          <a:ext cx="1202040" cy="3582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624600</xdr:colOff>
      <xdr:row>23</xdr:row>
      <xdr:rowOff>162360</xdr:rowOff>
    </xdr:to>
    <xdr:sp>
      <xdr:nvSpPr>
        <xdr:cNvPr id="90" name="Rectangle 61"/>
        <xdr:cNvSpPr/>
      </xdr:nvSpPr>
      <xdr:spPr>
        <a:xfrm>
          <a:off x="2766240" y="3775320"/>
          <a:ext cx="1202040" cy="358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624600</xdr:colOff>
      <xdr:row>21</xdr:row>
      <xdr:rowOff>1080</xdr:rowOff>
    </xdr:to>
    <xdr:sp>
      <xdr:nvSpPr>
        <xdr:cNvPr id="91" name="Rectangle 62"/>
        <xdr:cNvSpPr/>
      </xdr:nvSpPr>
      <xdr:spPr>
        <a:xfrm>
          <a:off x="2766240" y="3271320"/>
          <a:ext cx="120204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6480</xdr:colOff>
      <xdr:row>15</xdr:row>
      <xdr:rowOff>18000</xdr:rowOff>
    </xdr:from>
    <xdr:to>
      <xdr:col>4</xdr:col>
      <xdr:colOff>228600</xdr:colOff>
      <xdr:row>17</xdr:row>
      <xdr:rowOff>5040</xdr:rowOff>
    </xdr:to>
    <xdr:sp>
      <xdr:nvSpPr>
        <xdr:cNvPr id="92" name="Connecteur en angle 63"/>
        <xdr:cNvSpPr/>
      </xdr:nvSpPr>
      <xdr:spPr>
        <a:xfrm rot="10800000">
          <a:off x="2544120" y="2618280"/>
          <a:ext cx="222120" cy="329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6480</xdr:colOff>
      <xdr:row>15</xdr:row>
      <xdr:rowOff>18000</xdr:rowOff>
    </xdr:from>
    <xdr:to>
      <xdr:col>4</xdr:col>
      <xdr:colOff>228600</xdr:colOff>
      <xdr:row>22</xdr:row>
      <xdr:rowOff>155880</xdr:rowOff>
    </xdr:to>
    <xdr:sp>
      <xdr:nvSpPr>
        <xdr:cNvPr id="93" name="Connecteur en angle 64"/>
        <xdr:cNvSpPr/>
      </xdr:nvSpPr>
      <xdr:spPr>
        <a:xfrm rot="10800000">
          <a:off x="2544120" y="2618280"/>
          <a:ext cx="222120" cy="1337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6480</xdr:colOff>
      <xdr:row>15</xdr:row>
      <xdr:rowOff>18360</xdr:rowOff>
    </xdr:from>
    <xdr:to>
      <xdr:col>4</xdr:col>
      <xdr:colOff>228600</xdr:colOff>
      <xdr:row>19</xdr:row>
      <xdr:rowOff>166320</xdr:rowOff>
    </xdr:to>
    <xdr:sp>
      <xdr:nvSpPr>
        <xdr:cNvPr id="94" name="Connecteur en angle 65"/>
        <xdr:cNvSpPr/>
      </xdr:nvSpPr>
      <xdr:spPr>
        <a:xfrm rot="10800000">
          <a:off x="2544120" y="2618640"/>
          <a:ext cx="222120" cy="8337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22680</xdr:colOff>
      <xdr:row>17</xdr:row>
      <xdr:rowOff>40320</xdr:rowOff>
    </xdr:from>
    <xdr:to>
      <xdr:col>8</xdr:col>
      <xdr:colOff>419040</xdr:colOff>
      <xdr:row>19</xdr:row>
      <xdr:rowOff>48600</xdr:rowOff>
    </xdr:to>
    <xdr:sp>
      <xdr:nvSpPr>
        <xdr:cNvPr id="95" name="Rectangle 66"/>
        <xdr:cNvSpPr/>
      </xdr:nvSpPr>
      <xdr:spPr>
        <a:xfrm>
          <a:off x="4978080" y="2983320"/>
          <a:ext cx="1202040" cy="351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Conception Solution</a:t>
          </a:r>
          <a:endParaRPr b="0" lang="fr-FR" sz="1100" spc="-1" strike="noStrike">
            <a:latin typeface="Times New Roman"/>
          </a:endParaRPr>
        </a:p>
      </xdr:txBody>
    </xdr:sp>
    <xdr:clientData/>
  </xdr:twoCellAnchor>
  <xdr:twoCellAnchor editAs="twoCell">
    <xdr:from>
      <xdr:col>7</xdr:col>
      <xdr:colOff>22680</xdr:colOff>
      <xdr:row>20</xdr:row>
      <xdr:rowOff>30240</xdr:rowOff>
    </xdr:from>
    <xdr:to>
      <xdr:col>8</xdr:col>
      <xdr:colOff>419040</xdr:colOff>
      <xdr:row>22</xdr:row>
      <xdr:rowOff>46080</xdr:rowOff>
    </xdr:to>
    <xdr:sp>
      <xdr:nvSpPr>
        <xdr:cNvPr id="96" name="Rectangle 67"/>
        <xdr:cNvSpPr/>
      </xdr:nvSpPr>
      <xdr:spPr>
        <a:xfrm>
          <a:off x="4978080" y="3487680"/>
          <a:ext cx="120204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Intégration Solution</a:t>
          </a:r>
          <a:endParaRPr b="0" lang="fr-FR" sz="1100" spc="-1" strike="noStrike">
            <a:latin typeface="Times New Roman"/>
          </a:endParaRPr>
        </a:p>
      </xdr:txBody>
    </xdr:sp>
    <xdr:clientData/>
  </xdr:twoCellAnchor>
  <xdr:twoCellAnchor editAs="twoCell">
    <xdr:from>
      <xdr:col>9</xdr:col>
      <xdr:colOff>64440</xdr:colOff>
      <xdr:row>22</xdr:row>
      <xdr:rowOff>138240</xdr:rowOff>
    </xdr:from>
    <xdr:to>
      <xdr:col>10</xdr:col>
      <xdr:colOff>479160</xdr:colOff>
      <xdr:row>24</xdr:row>
      <xdr:rowOff>154080</xdr:rowOff>
    </xdr:to>
    <xdr:sp>
      <xdr:nvSpPr>
        <xdr:cNvPr id="97" name="Rectangle 68"/>
        <xdr:cNvSpPr/>
      </xdr:nvSpPr>
      <xdr:spPr>
        <a:xfrm>
          <a:off x="6631560" y="3938400"/>
          <a:ext cx="1220400" cy="3589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a:t>
          </a:r>
          <a:endParaRPr b="0" lang="fr-FR" sz="1100" spc="-1" strike="noStrike">
            <a:latin typeface="Times New Roman"/>
          </a:endParaRPr>
        </a:p>
        <a:p>
          <a:pPr algn="ctr">
            <a:lnSpc>
              <a:spcPts val="1001"/>
            </a:lnSpc>
          </a:pPr>
          <a:r>
            <a:rPr b="0" lang="fr-FR" sz="1100" spc="-1" strike="noStrike">
              <a:solidFill>
                <a:srgbClr val="000000"/>
              </a:solidFill>
              <a:latin typeface="Calibri"/>
            </a:rPr>
            <a:t>A3</a:t>
          </a:r>
          <a:endParaRPr b="0" lang="fr-FR" sz="1100" spc="-1" strike="noStrike">
            <a:latin typeface="Times New Roman"/>
          </a:endParaRPr>
        </a:p>
      </xdr:txBody>
    </xdr:sp>
    <xdr:clientData/>
  </xdr:twoCellAnchor>
  <xdr:twoCellAnchor editAs="twoCell">
    <xdr:from>
      <xdr:col>9</xdr:col>
      <xdr:colOff>64440</xdr:colOff>
      <xdr:row>16</xdr:row>
      <xdr:rowOff>139680</xdr:rowOff>
    </xdr:from>
    <xdr:to>
      <xdr:col>10</xdr:col>
      <xdr:colOff>479160</xdr:colOff>
      <xdr:row>18</xdr:row>
      <xdr:rowOff>155520</xdr:rowOff>
    </xdr:to>
    <xdr:sp>
      <xdr:nvSpPr>
        <xdr:cNvPr id="98" name="Rectangle 69"/>
        <xdr:cNvSpPr/>
      </xdr:nvSpPr>
      <xdr:spPr>
        <a:xfrm>
          <a:off x="6631560" y="2911320"/>
          <a:ext cx="1220400" cy="3585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A1</a:t>
          </a:r>
          <a:endParaRPr b="0" lang="fr-FR" sz="1100" spc="-1" strike="noStrike">
            <a:latin typeface="Times New Roman"/>
          </a:endParaRPr>
        </a:p>
      </xdr:txBody>
    </xdr:sp>
    <xdr:clientData/>
  </xdr:twoCellAnchor>
  <xdr:twoCellAnchor editAs="twoCell">
    <xdr:from>
      <xdr:col>9</xdr:col>
      <xdr:colOff>64440</xdr:colOff>
      <xdr:row>19</xdr:row>
      <xdr:rowOff>89640</xdr:rowOff>
    </xdr:from>
    <xdr:to>
      <xdr:col>10</xdr:col>
      <xdr:colOff>479160</xdr:colOff>
      <xdr:row>21</xdr:row>
      <xdr:rowOff>113040</xdr:rowOff>
    </xdr:to>
    <xdr:sp>
      <xdr:nvSpPr>
        <xdr:cNvPr id="99" name="Rectangle 70"/>
        <xdr:cNvSpPr/>
      </xdr:nvSpPr>
      <xdr:spPr>
        <a:xfrm>
          <a:off x="6631560" y="3375720"/>
          <a:ext cx="122040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a:t>
          </a:r>
          <a:endParaRPr b="0" lang="fr-FR" sz="1100" spc="-1" strike="noStrike">
            <a:latin typeface="Times New Roman"/>
          </a:endParaRPr>
        </a:p>
        <a:p>
          <a:pPr algn="ctr">
            <a:lnSpc>
              <a:spcPts val="1001"/>
            </a:lnSpc>
          </a:pPr>
          <a:r>
            <a:rPr b="0" lang="fr-FR" sz="1100" spc="-1" strike="noStrike">
              <a:solidFill>
                <a:srgbClr val="000000"/>
              </a:solidFill>
              <a:latin typeface="Calibri"/>
            </a:rPr>
            <a:t>A2</a:t>
          </a:r>
          <a:endParaRPr b="0" lang="fr-FR" sz="1100" spc="-1" strike="noStrike">
            <a:latin typeface="Times New Roman"/>
          </a:endParaRPr>
        </a:p>
      </xdr:txBody>
    </xdr:sp>
    <xdr:clientData/>
  </xdr:twoCellAnchor>
  <xdr:twoCellAnchor editAs="twoCell">
    <xdr:from>
      <xdr:col>6</xdr:col>
      <xdr:colOff>586080</xdr:colOff>
      <xdr:row>16</xdr:row>
      <xdr:rowOff>69840</xdr:rowOff>
    </xdr:from>
    <xdr:to>
      <xdr:col>7</xdr:col>
      <xdr:colOff>23400</xdr:colOff>
      <xdr:row>21</xdr:row>
      <xdr:rowOff>39240</xdr:rowOff>
    </xdr:to>
    <xdr:sp>
      <xdr:nvSpPr>
        <xdr:cNvPr id="100" name="Connecteur en angle 71"/>
        <xdr:cNvSpPr/>
      </xdr:nvSpPr>
      <xdr:spPr>
        <a:xfrm rot="10800000">
          <a:off x="4735440" y="2841480"/>
          <a:ext cx="243000" cy="8265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690480</xdr:colOff>
      <xdr:row>15</xdr:row>
      <xdr:rowOff>15120</xdr:rowOff>
    </xdr:from>
    <xdr:to>
      <xdr:col>9</xdr:col>
      <xdr:colOff>65160</xdr:colOff>
      <xdr:row>17</xdr:row>
      <xdr:rowOff>149040</xdr:rowOff>
    </xdr:to>
    <xdr:sp>
      <xdr:nvSpPr>
        <xdr:cNvPr id="101" name="Connecteur en angle 72"/>
        <xdr:cNvSpPr/>
      </xdr:nvSpPr>
      <xdr:spPr>
        <a:xfrm rot="10800000">
          <a:off x="6451560" y="2615400"/>
          <a:ext cx="180720" cy="476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586080</xdr:colOff>
      <xdr:row>16</xdr:row>
      <xdr:rowOff>69840</xdr:rowOff>
    </xdr:from>
    <xdr:to>
      <xdr:col>7</xdr:col>
      <xdr:colOff>23400</xdr:colOff>
      <xdr:row>18</xdr:row>
      <xdr:rowOff>49680</xdr:rowOff>
    </xdr:to>
    <xdr:sp>
      <xdr:nvSpPr>
        <xdr:cNvPr id="102" name="Connecteur en angle 73"/>
        <xdr:cNvSpPr/>
      </xdr:nvSpPr>
      <xdr:spPr>
        <a:xfrm rot="10800000">
          <a:off x="4735440" y="2841480"/>
          <a:ext cx="243000" cy="3225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690480</xdr:colOff>
      <xdr:row>15</xdr:row>
      <xdr:rowOff>15120</xdr:rowOff>
    </xdr:from>
    <xdr:to>
      <xdr:col>9</xdr:col>
      <xdr:colOff>65160</xdr:colOff>
      <xdr:row>20</xdr:row>
      <xdr:rowOff>106560</xdr:rowOff>
    </xdr:to>
    <xdr:sp>
      <xdr:nvSpPr>
        <xdr:cNvPr id="103" name="Connecteur en angle 74"/>
        <xdr:cNvSpPr/>
      </xdr:nvSpPr>
      <xdr:spPr>
        <a:xfrm rot="10800000">
          <a:off x="6451560" y="2615040"/>
          <a:ext cx="180720" cy="9486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690480</xdr:colOff>
      <xdr:row>15</xdr:row>
      <xdr:rowOff>15120</xdr:rowOff>
    </xdr:from>
    <xdr:to>
      <xdr:col>9</xdr:col>
      <xdr:colOff>65160</xdr:colOff>
      <xdr:row>23</xdr:row>
      <xdr:rowOff>147600</xdr:rowOff>
    </xdr:to>
    <xdr:sp>
      <xdr:nvSpPr>
        <xdr:cNvPr id="104" name="Connecteur en angle 75"/>
        <xdr:cNvSpPr/>
      </xdr:nvSpPr>
      <xdr:spPr>
        <a:xfrm rot="10800000">
          <a:off x="6451560" y="2615400"/>
          <a:ext cx="180720" cy="15040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443880</xdr:colOff>
      <xdr:row>13</xdr:row>
      <xdr:rowOff>11880</xdr:rowOff>
    </xdr:from>
    <xdr:to>
      <xdr:col>3</xdr:col>
      <xdr:colOff>55440</xdr:colOff>
      <xdr:row>15</xdr:row>
      <xdr:rowOff>34920</xdr:rowOff>
    </xdr:to>
    <xdr:sp>
      <xdr:nvSpPr>
        <xdr:cNvPr id="105" name="Rectangle 76"/>
        <xdr:cNvSpPr/>
      </xdr:nvSpPr>
      <xdr:spPr>
        <a:xfrm>
          <a:off x="564480" y="2269080"/>
          <a:ext cx="1222920" cy="3661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xdr:txBody>
    </xdr:sp>
    <xdr:clientData/>
  </xdr:twoCellAnchor>
  <xdr:twoCellAnchor editAs="twoCell">
    <xdr:from>
      <xdr:col>2</xdr:col>
      <xdr:colOff>252000</xdr:colOff>
      <xdr:row>10</xdr:row>
      <xdr:rowOff>45000</xdr:rowOff>
    </xdr:from>
    <xdr:to>
      <xdr:col>6</xdr:col>
      <xdr:colOff>681840</xdr:colOff>
      <xdr:row>13</xdr:row>
      <xdr:rowOff>10440</xdr:rowOff>
    </xdr:to>
    <xdr:sp>
      <xdr:nvSpPr>
        <xdr:cNvPr id="106" name="Connecteur en angle 77"/>
        <xdr:cNvSpPr/>
      </xdr:nvSpPr>
      <xdr:spPr>
        <a:xfrm flipH="1" flipV="1" rot="5400000">
          <a:off x="2764800" y="200160"/>
          <a:ext cx="479880" cy="36532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14</xdr:col>
      <xdr:colOff>488160</xdr:colOff>
      <xdr:row>19</xdr:row>
      <xdr:rowOff>59400</xdr:rowOff>
    </xdr:from>
    <xdr:to>
      <xdr:col>18</xdr:col>
      <xdr:colOff>570240</xdr:colOff>
      <xdr:row>28</xdr:row>
      <xdr:rowOff>331920</xdr:rowOff>
    </xdr:to>
    <xdr:sp>
      <xdr:nvSpPr>
        <xdr:cNvPr id="107" name="Rectangle à coins arrondis 28"/>
        <xdr:cNvSpPr/>
      </xdr:nvSpPr>
      <xdr:spPr>
        <a:xfrm>
          <a:off x="11084400" y="3345480"/>
          <a:ext cx="3305160" cy="1815480"/>
        </a:xfrm>
        <a:prstGeom prst="wedgeRoundRectCallout">
          <a:avLst>
            <a:gd name="adj1" fmla="val -72149"/>
            <a:gd name="adj2" fmla="val 48117"/>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Ceci est un exemple: à vous de définir votre WBS  et les matrices de croisements: Vous pouvez  créer l'arbre des taches sous Excel  ou bien dans n'importe quel logiciel et coller ici une image.</a:t>
          </a:r>
          <a:endParaRPr b="0" lang="fr-FR" sz="1100" spc="-1" strike="noStrike">
            <a:latin typeface="Times New Roman"/>
          </a:endParaRPr>
        </a:p>
        <a:p>
          <a:pPr>
            <a:lnSpc>
              <a:spcPct val="100000"/>
            </a:lnSpc>
          </a:pPr>
          <a:r>
            <a:rPr b="0" lang="fr-FR" sz="1100" spc="-1" strike="noStrike">
              <a:latin typeface="Calibri"/>
            </a:rPr>
            <a:t>Assurez-vous de la cohérence  et de la complétude des PBS, WBS, et OBS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437040</xdr:colOff>
      <xdr:row>0</xdr:row>
      <xdr:rowOff>56160</xdr:rowOff>
    </xdr:from>
    <xdr:to>
      <xdr:col>8</xdr:col>
      <xdr:colOff>661680</xdr:colOff>
      <xdr:row>2</xdr:row>
      <xdr:rowOff>47160</xdr:rowOff>
    </xdr:to>
    <xdr:sp>
      <xdr:nvSpPr>
        <xdr:cNvPr id="108" name="Text Box 2"/>
        <xdr:cNvSpPr/>
      </xdr:nvSpPr>
      <xdr:spPr>
        <a:xfrm>
          <a:off x="557640" y="56160"/>
          <a:ext cx="8426160" cy="3812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Planning Initial</a:t>
          </a:r>
          <a:endParaRPr b="0" lang="fr-FR" sz="1800" spc="-1" strike="noStrike">
            <a:latin typeface="Times New Roman"/>
          </a:endParaRPr>
        </a:p>
      </xdr:txBody>
    </xdr:sp>
    <xdr:clientData/>
  </xdr:twoCellAnchor>
  <xdr:twoCellAnchor editAs="oneCell">
    <xdr:from>
      <xdr:col>1</xdr:col>
      <xdr:colOff>0</xdr:colOff>
      <xdr:row>27</xdr:row>
      <xdr:rowOff>0</xdr:rowOff>
    </xdr:from>
    <xdr:to>
      <xdr:col>9</xdr:col>
      <xdr:colOff>1127880</xdr:colOff>
      <xdr:row>52</xdr:row>
      <xdr:rowOff>90000</xdr:rowOff>
    </xdr:to>
    <xdr:pic>
      <xdr:nvPicPr>
        <xdr:cNvPr id="109" name="Image 28" descr=""/>
        <xdr:cNvPicPr/>
      </xdr:nvPicPr>
      <xdr:blipFill>
        <a:blip r:embed="rId1"/>
        <a:stretch/>
      </xdr:blipFill>
      <xdr:spPr>
        <a:xfrm>
          <a:off x="120600" y="5152680"/>
          <a:ext cx="10528920" cy="4138200"/>
        </a:xfrm>
        <a:prstGeom prst="rect">
          <a:avLst/>
        </a:prstGeom>
        <a:ln w="0">
          <a:noFill/>
        </a:ln>
      </xdr:spPr>
    </xdr:pic>
    <xdr:clientData/>
  </xdr:twoCellAnchor>
  <xdr:twoCellAnchor editAs="twoCell">
    <xdr:from>
      <xdr:col>12</xdr:col>
      <xdr:colOff>595440</xdr:colOff>
      <xdr:row>20</xdr:row>
      <xdr:rowOff>11880</xdr:rowOff>
    </xdr:from>
    <xdr:to>
      <xdr:col>16</xdr:col>
      <xdr:colOff>296280</xdr:colOff>
      <xdr:row>32</xdr:row>
      <xdr:rowOff>81720</xdr:rowOff>
    </xdr:to>
    <xdr:sp>
      <xdr:nvSpPr>
        <xdr:cNvPr id="110" name="Rectangle à coins arrondis 3"/>
        <xdr:cNvSpPr/>
      </xdr:nvSpPr>
      <xdr:spPr>
        <a:xfrm>
          <a:off x="12928320" y="3964680"/>
          <a:ext cx="3326760" cy="207936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Ceci est un exemple: A vous de définir votre planning :</a:t>
          </a:r>
          <a:endParaRPr b="0" lang="fr-FR" sz="1100" spc="-1" strike="noStrike">
            <a:latin typeface="Times New Roman"/>
          </a:endParaRPr>
        </a:p>
        <a:p>
          <a:pPr>
            <a:lnSpc>
              <a:spcPct val="100000"/>
            </a:lnSpc>
          </a:pPr>
          <a:r>
            <a:rPr b="0" lang="fr-FR" sz="1100" spc="-1" strike="noStrike">
              <a:latin typeface="Calibri"/>
            </a:rPr>
            <a:t>Vous pouvez utiliser Gant project ou autre et copiez les infos du Gant, ou alors simplement faire votre planning initial  sous forme du tableau.</a:t>
          </a:r>
          <a:endParaRPr b="0" lang="fr-FR" sz="1100" spc="-1" strike="noStrike">
            <a:latin typeface="Times New Roman"/>
          </a:endParaRPr>
        </a:p>
        <a:p>
          <a:pPr>
            <a:lnSpc>
              <a:spcPct val="100000"/>
            </a:lnSpc>
          </a:pPr>
          <a:r>
            <a:rPr b="0" lang="fr-FR" sz="1100" spc="-1" strike="noStrike">
              <a:latin typeface="Calibri"/>
            </a:rPr>
            <a:t>Assurez-vous que  le planning est cohérent avec le reste du référentiel: En particulier la structuration des taches du planning doit être la même que celle du WBS.</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3883680</xdr:colOff>
      <xdr:row>2</xdr:row>
      <xdr:rowOff>125280</xdr:rowOff>
    </xdr:to>
    <xdr:sp>
      <xdr:nvSpPr>
        <xdr:cNvPr id="111" name="Text Box 2"/>
        <xdr:cNvSpPr/>
      </xdr:nvSpPr>
      <xdr:spPr>
        <a:xfrm>
          <a:off x="1899720" y="130680"/>
          <a:ext cx="8242920" cy="38484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82080</xdr:colOff>
      <xdr:row>14</xdr:row>
      <xdr:rowOff>153360</xdr:rowOff>
    </xdr:to>
    <xdr:sp>
      <xdr:nvSpPr>
        <xdr:cNvPr id="112" name="Rectangle à coins arrondis 3"/>
        <xdr:cNvSpPr/>
      </xdr:nvSpPr>
      <xdr:spPr>
        <a:xfrm>
          <a:off x="14341320" y="1107000"/>
          <a:ext cx="3305160" cy="20466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 </a:t>
          </a:r>
          <a:endParaRPr b="0" lang="fr-FR" sz="1100" spc="-1" strike="noStrike">
            <a:latin typeface="Times New Roman"/>
          </a:endParaRPr>
        </a:p>
        <a:p>
          <a:pPr>
            <a:lnSpc>
              <a:spcPct val="100000"/>
            </a:lnSpc>
          </a:pPr>
          <a:r>
            <a:rPr b="0" lang="fr-FR" sz="1100" spc="-1" strike="noStrike">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498960</xdr:colOff>
      <xdr:row>17</xdr:row>
      <xdr:rowOff>34200</xdr:rowOff>
    </xdr:to>
    <xdr:sp>
      <xdr:nvSpPr>
        <xdr:cNvPr id="113" name="Rectangle à coins arrondis 1"/>
        <xdr:cNvSpPr/>
      </xdr:nvSpPr>
      <xdr:spPr>
        <a:xfrm>
          <a:off x="16138080" y="1330920"/>
          <a:ext cx="3305160" cy="204624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6</xdr:row>
      <xdr:rowOff>0</xdr:rowOff>
    </xdr:from>
    <xdr:to>
      <xdr:col>10</xdr:col>
      <xdr:colOff>360</xdr:colOff>
      <xdr:row>6</xdr:row>
      <xdr:rowOff>360</xdr:rowOff>
    </xdr:to>
    <xdr:sp>
      <xdr:nvSpPr>
        <xdr:cNvPr id="114" name="AutoShape 1"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5" name="AutoShape 2"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6" name="AutoShape 3"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7" name="AutoShape 4"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8" name="AutoShape 5"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19" name="AutoShape 6"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0" name="AutoShape 10"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1" name="AutoShape 11"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2" name="AutoShape 12"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3" name="AutoShape 13"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4" name="AutoShape 14"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6</xdr:row>
      <xdr:rowOff>0</xdr:rowOff>
    </xdr:from>
    <xdr:to>
      <xdr:col>10</xdr:col>
      <xdr:colOff>360</xdr:colOff>
      <xdr:row>6</xdr:row>
      <xdr:rowOff>360</xdr:rowOff>
    </xdr:to>
    <xdr:sp>
      <xdr:nvSpPr>
        <xdr:cNvPr id="125" name="AutoShape 15" hidden="1"/>
        <xdr:cNvSpPr/>
      </xdr:nvSpPr>
      <xdr:spPr>
        <a:xfrm>
          <a:off x="13255920" y="121896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17</xdr:col>
      <xdr:colOff>10440</xdr:colOff>
      <xdr:row>11</xdr:row>
      <xdr:rowOff>129600</xdr:rowOff>
    </xdr:to>
    <xdr:sp>
      <xdr:nvSpPr>
        <xdr:cNvPr id="126" name="Rectangle à coins arrondis 13"/>
        <xdr:cNvSpPr/>
      </xdr:nvSpPr>
      <xdr:spPr>
        <a:xfrm>
          <a:off x="15558120" y="278640"/>
          <a:ext cx="3349080" cy="205092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G1" colorId="64" zoomScale="200" zoomScaleNormal="200" zoomScalePageLayoutView="100" workbookViewId="0">
      <selection pane="topLeft" activeCell="I14" activeCellId="0" sqref="I14"/>
    </sheetView>
  </sheetViews>
  <sheetFormatPr defaultColWidth="11.43359375" defaultRowHeight="12.75" zeroHeight="false" outlineLevelRow="0" outlineLevelCol="0"/>
  <cols>
    <col collapsed="false" customWidth="true" hidden="false" outlineLevel="0" max="1" min="1" style="1" width="1.71"/>
    <col collapsed="false" customWidth="false" hidden="false" outlineLevel="0" max="2" min="2" style="1" width="11.42"/>
    <col collapsed="false" customWidth="true" hidden="false" outlineLevel="0" max="3" min="3" style="1" width="29.57"/>
    <col collapsed="false" customWidth="true" hidden="false" outlineLevel="0" max="4" min="4" style="1" width="0.86"/>
    <col collapsed="false" customWidth="true" hidden="false" outlineLevel="0" max="13" min="5" style="1" width="10.71"/>
    <col collapsed="false" customWidth="true" hidden="false" outlineLevel="0" max="14" min="14" style="1" width="15.71"/>
    <col collapsed="false" customWidth="false" hidden="false" outlineLevel="0" max="1024" min="15" style="1" width="11.42"/>
  </cols>
  <sheetData>
    <row r="1" customFormat="false" ht="18"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44580</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4"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9.5"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 hidden="false" customHeight="true" outlineLevel="0" collapsed="false">
      <c r="B10" s="20"/>
      <c r="C10" s="21"/>
      <c r="D10" s="13"/>
      <c r="E10" s="22"/>
      <c r="F10" s="22"/>
      <c r="G10" s="22"/>
      <c r="H10" s="22"/>
      <c r="I10" s="22"/>
      <c r="J10" s="22"/>
      <c r="K10" s="22"/>
      <c r="L10" s="22"/>
      <c r="M10" s="22"/>
      <c r="N10" s="22"/>
    </row>
    <row r="11" customFormat="false" ht="61.15" hidden="false" customHeight="true" outlineLevel="0" collapsed="false">
      <c r="B11" s="12" t="s">
        <v>8</v>
      </c>
      <c r="C11" s="12"/>
      <c r="D11" s="13"/>
      <c r="E11" s="24" t="s">
        <v>9</v>
      </c>
      <c r="F11" s="24"/>
      <c r="G11" s="24"/>
      <c r="H11" s="24"/>
      <c r="I11" s="24"/>
      <c r="J11" s="24"/>
      <c r="K11" s="24"/>
      <c r="L11" s="24"/>
      <c r="M11" s="24"/>
      <c r="N11" s="24"/>
    </row>
    <row r="12" customFormat="false" ht="10.9"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2.75"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between"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M26" activeCellId="0" sqref="M26"/>
    </sheetView>
  </sheetViews>
  <sheetFormatPr defaultColWidth="11.43359375" defaultRowHeight="12.75"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71"/>
    <col collapsed="false" customWidth="true" hidden="false" outlineLevel="0" max="4" min="4" style="30" width="6.71"/>
    <col collapsed="false" customWidth="true" hidden="false" outlineLevel="0" max="5" min="5" style="31" width="6.28"/>
    <col collapsed="false" customWidth="true" hidden="false" outlineLevel="0" max="6" min="6" style="31" width="7.15"/>
    <col collapsed="false" customWidth="true" hidden="false" outlineLevel="0" max="7" min="7" style="31" width="27.71"/>
    <col collapsed="false" customWidth="true" hidden="false" outlineLevel="0" max="8" min="8" style="31" width="17.13"/>
    <col collapsed="false" customWidth="true" hidden="false" outlineLevel="0" max="9" min="9" style="31" width="17.59"/>
    <col collapsed="false" customWidth="true" hidden="false" outlineLevel="0" max="10" min="10" style="30" width="26.59"/>
    <col collapsed="false" customWidth="false" hidden="false" outlineLevel="0" max="1024" min="11" style="30" width="11.42"/>
  </cols>
  <sheetData>
    <row r="1" customFormat="false" ht="13.5" hidden="false" customHeight="true" outlineLevel="0" collapsed="false">
      <c r="A1" s="174" t="str">
        <f aca="false">"LISTE DES DECISIONS au "&amp;TEXT(J2,"jj/mm/aaaa")</f>
        <v>LISTE DES DECISIONS au 19/01/2022</v>
      </c>
      <c r="B1" s="174"/>
      <c r="C1" s="174"/>
      <c r="D1" s="174"/>
      <c r="E1" s="174"/>
      <c r="F1" s="174"/>
      <c r="G1" s="174"/>
      <c r="H1" s="174"/>
      <c r="I1" s="174"/>
      <c r="J1" s="34" t="str">
        <f aca="false">'1a-Identification Projet'!$L1</f>
        <v>TamairOS V0.1</v>
      </c>
      <c r="K1" s="34"/>
    </row>
    <row r="2" customFormat="false" ht="12.75" hidden="false" customHeight="true" outlineLevel="0" collapsed="false">
      <c r="A2" s="174"/>
      <c r="B2" s="174"/>
      <c r="C2" s="174"/>
      <c r="D2" s="174"/>
      <c r="E2" s="174"/>
      <c r="F2" s="174"/>
      <c r="G2" s="174"/>
      <c r="H2" s="174"/>
      <c r="I2" s="174"/>
      <c r="J2" s="37" t="n">
        <f aca="false">'1a-Identification Projet'!$L2</f>
        <v>44580</v>
      </c>
      <c r="K2" s="37"/>
    </row>
    <row r="3" customFormat="false" ht="16.5" hidden="false" customHeight="true" outlineLevel="0" collapsed="false">
      <c r="A3" s="174"/>
      <c r="B3" s="174"/>
      <c r="C3" s="174"/>
      <c r="D3" s="174"/>
      <c r="E3" s="174"/>
      <c r="F3" s="174"/>
      <c r="G3" s="174"/>
      <c r="H3" s="174"/>
      <c r="I3" s="174"/>
      <c r="J3" s="40" t="str">
        <f aca="false">'1a-Identification Projet'!$L3</f>
        <v>TamairOS</v>
      </c>
      <c r="K3" s="40"/>
    </row>
    <row r="4" customFormat="false" ht="12.75" hidden="false" customHeight="true" outlineLevel="0" collapsed="false">
      <c r="A4" s="41"/>
      <c r="B4" s="41"/>
      <c r="C4" s="41"/>
      <c r="D4" s="41"/>
    </row>
    <row r="5" customFormat="false" ht="25.5" hidden="false" customHeight="true" outlineLevel="0" collapsed="false">
      <c r="A5" s="175" t="s">
        <v>138</v>
      </c>
      <c r="B5" s="176" t="s">
        <v>139</v>
      </c>
      <c r="C5" s="176"/>
      <c r="D5" s="176"/>
      <c r="E5" s="176"/>
      <c r="F5" s="176"/>
      <c r="G5" s="177" t="s">
        <v>140</v>
      </c>
      <c r="H5" s="177" t="s">
        <v>141</v>
      </c>
      <c r="I5" s="177" t="s">
        <v>142</v>
      </c>
      <c r="J5" s="175" t="s">
        <v>143</v>
      </c>
      <c r="K5" s="175" t="s">
        <v>144</v>
      </c>
    </row>
    <row r="6" customFormat="false" ht="15" hidden="false" customHeight="false" outlineLevel="0" collapsed="false">
      <c r="A6" s="178" t="n">
        <v>1</v>
      </c>
      <c r="B6" s="179"/>
      <c r="C6" s="179"/>
      <c r="D6" s="179"/>
      <c r="E6" s="179"/>
      <c r="F6" s="179"/>
      <c r="G6" s="179"/>
      <c r="H6" s="179"/>
      <c r="I6" s="179"/>
      <c r="J6" s="180"/>
      <c r="K6" s="181" t="s">
        <v>24</v>
      </c>
    </row>
    <row r="7" customFormat="false" ht="15" hidden="false" customHeight="false" outlineLevel="0" collapsed="false">
      <c r="A7" s="178" t="n">
        <v>2</v>
      </c>
      <c r="B7" s="179"/>
      <c r="C7" s="179"/>
      <c r="D7" s="179"/>
      <c r="E7" s="179"/>
      <c r="F7" s="179"/>
      <c r="G7" s="179"/>
      <c r="H7" s="179"/>
      <c r="I7" s="179"/>
      <c r="J7" s="180"/>
      <c r="K7" s="181"/>
    </row>
    <row r="8" customFormat="false" ht="15" hidden="false" customHeight="false" outlineLevel="0" collapsed="false">
      <c r="A8" s="178" t="n">
        <v>3</v>
      </c>
      <c r="B8" s="179"/>
      <c r="C8" s="179"/>
      <c r="D8" s="179"/>
      <c r="E8" s="179"/>
      <c r="F8" s="179"/>
      <c r="G8" s="179"/>
      <c r="H8" s="179"/>
      <c r="I8" s="179"/>
      <c r="J8" s="180"/>
      <c r="K8" s="181"/>
    </row>
    <row r="9" customFormat="false" ht="15.75" hidden="false" customHeight="false" outlineLevel="0" collapsed="false">
      <c r="A9" s="178" t="n">
        <v>4</v>
      </c>
      <c r="B9" s="182"/>
      <c r="C9" s="182"/>
      <c r="D9" s="182"/>
      <c r="E9" s="182"/>
      <c r="F9" s="182"/>
      <c r="G9" s="182"/>
      <c r="H9" s="182"/>
      <c r="I9" s="182"/>
      <c r="J9" s="183"/>
      <c r="K9" s="184"/>
    </row>
    <row r="10" customFormat="false" ht="15.75" hidden="false" customHeight="false" outlineLevel="0" collapsed="false">
      <c r="A10" s="178" t="n">
        <v>5</v>
      </c>
      <c r="B10" s="182"/>
      <c r="C10" s="182"/>
      <c r="D10" s="182"/>
      <c r="E10" s="182"/>
      <c r="F10" s="182"/>
      <c r="G10" s="182"/>
      <c r="H10" s="182"/>
      <c r="I10" s="182"/>
      <c r="J10" s="185"/>
      <c r="K10" s="184"/>
    </row>
    <row r="11" customFormat="false" ht="15.75" hidden="false" customHeight="false" outlineLevel="0" collapsed="false">
      <c r="A11" s="178" t="n">
        <v>6</v>
      </c>
      <c r="B11" s="182"/>
      <c r="C11" s="182"/>
      <c r="D11" s="182"/>
      <c r="E11" s="182"/>
      <c r="F11" s="182"/>
      <c r="G11" s="182"/>
      <c r="H11" s="182"/>
      <c r="I11" s="182"/>
      <c r="J11" s="183"/>
      <c r="K11" s="184"/>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3"/>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D10" activeCellId="0" sqref="D10"/>
    </sheetView>
  </sheetViews>
  <sheetFormatPr defaultColWidth="11.43359375" defaultRowHeight="12.75" zeroHeight="false" outlineLevelRow="2" outlineLevelCol="0"/>
  <cols>
    <col collapsed="false" customWidth="true" hidden="false" outlineLevel="0" max="1" min="1" style="30" width="33.71"/>
    <col collapsed="false" customWidth="true" hidden="false" outlineLevel="0" max="2" min="2" style="30" width="38.7"/>
    <col collapsed="false" customWidth="true" hidden="false" outlineLevel="0" max="3" min="3" style="30" width="10.99"/>
    <col collapsed="false" customWidth="true" hidden="false" outlineLevel="0" max="4" min="4" style="30" width="14.01"/>
    <col collapsed="false" customWidth="true" hidden="false" outlineLevel="0" max="5" min="5" style="30" width="15.42"/>
    <col collapsed="false" customWidth="true" hidden="false" outlineLevel="0" max="6" min="6" style="31" width="6.28"/>
    <col collapsed="false" customWidth="true" hidden="false" outlineLevel="0" max="7" min="7" style="31" width="10.85"/>
    <col collapsed="false" customWidth="true" hidden="false" outlineLevel="0" max="8" min="8" style="31" width="26.71"/>
    <col collapsed="false" customWidth="true" hidden="false" outlineLevel="0" max="9" min="9" style="31" width="17.13"/>
    <col collapsed="false" customWidth="true" hidden="false" outlineLevel="0" max="10" min="10" style="31" width="17.59"/>
    <col collapsed="false" customWidth="true" hidden="false" outlineLevel="0" max="11" min="11" style="30" width="26.59"/>
    <col collapsed="false" customWidth="false" hidden="false" outlineLevel="0" max="1024" min="12" style="30" width="11.42"/>
  </cols>
  <sheetData>
    <row r="1" customFormat="false" ht="13.5" hidden="false" customHeight="true" outlineLevel="0" collapsed="false">
      <c r="A1" s="148" t="str">
        <f aca="false">"DOCUMENTS PROJET au "&amp;TEXT(I2,"jj/mm/aaaa")</f>
        <v>DOCUMENTS PROJET au 19/01/2022</v>
      </c>
      <c r="B1" s="148"/>
      <c r="C1" s="148"/>
      <c r="D1" s="148"/>
      <c r="E1" s="148"/>
      <c r="F1" s="148"/>
      <c r="G1" s="148"/>
      <c r="H1" s="148"/>
      <c r="I1" s="34" t="str">
        <f aca="false">'1a-Identification Projet'!$L1</f>
        <v>TamairOS V0.1</v>
      </c>
      <c r="J1" s="34"/>
    </row>
    <row r="2" customFormat="false" ht="12.75" hidden="false" customHeight="true" outlineLevel="0" collapsed="false">
      <c r="A2" s="148"/>
      <c r="B2" s="148"/>
      <c r="C2" s="148"/>
      <c r="D2" s="148"/>
      <c r="E2" s="148"/>
      <c r="F2" s="148"/>
      <c r="G2" s="148"/>
      <c r="H2" s="148"/>
      <c r="I2" s="37" t="n">
        <f aca="false">'1a-Identification Projet'!$L2</f>
        <v>44580</v>
      </c>
      <c r="J2" s="37"/>
    </row>
    <row r="3" customFormat="false" ht="16.5" hidden="false" customHeight="true" outlineLevel="0" collapsed="false">
      <c r="A3" s="148"/>
      <c r="B3" s="148"/>
      <c r="C3" s="148"/>
      <c r="D3" s="148"/>
      <c r="E3" s="148"/>
      <c r="F3" s="148"/>
      <c r="G3" s="148"/>
      <c r="H3" s="148"/>
      <c r="I3" s="40" t="str">
        <f aca="false">'1a-Identification Projet'!$L3</f>
        <v>TamairOS</v>
      </c>
      <c r="J3" s="40"/>
    </row>
    <row r="4" customFormat="false" ht="13.5" hidden="false" customHeight="false" outlineLevel="0" collapsed="false">
      <c r="A4" s="44"/>
      <c r="B4" s="44"/>
      <c r="C4" s="186"/>
      <c r="D4" s="45"/>
      <c r="E4" s="45"/>
      <c r="F4" s="45"/>
      <c r="G4" s="45"/>
      <c r="H4" s="45"/>
      <c r="I4" s="45"/>
      <c r="J4" s="45"/>
    </row>
    <row r="5" customFormat="false" ht="23.25" hidden="false" customHeight="false" outlineLevel="0" collapsed="false">
      <c r="A5" s="187" t="s">
        <v>145</v>
      </c>
      <c r="B5" s="187" t="s">
        <v>146</v>
      </c>
      <c r="C5" s="187" t="s">
        <v>147</v>
      </c>
      <c r="D5" s="187" t="s">
        <v>117</v>
      </c>
      <c r="E5" s="187" t="s">
        <v>148</v>
      </c>
      <c r="F5" s="187" t="s">
        <v>149</v>
      </c>
      <c r="G5" s="187" t="s">
        <v>150</v>
      </c>
      <c r="H5" s="187" t="s">
        <v>151</v>
      </c>
      <c r="I5" s="187" t="s">
        <v>152</v>
      </c>
      <c r="J5" s="187" t="s">
        <v>153</v>
      </c>
    </row>
    <row r="6" customFormat="false" ht="13.5" hidden="false" customHeight="true" outlineLevel="0" collapsed="false">
      <c r="A6" s="188" t="s">
        <v>154</v>
      </c>
      <c r="B6" s="189"/>
      <c r="C6" s="189"/>
      <c r="D6" s="189"/>
      <c r="E6" s="189"/>
      <c r="F6" s="189"/>
      <c r="G6" s="189"/>
      <c r="H6" s="189"/>
      <c r="I6" s="189"/>
      <c r="J6" s="190"/>
    </row>
    <row r="7" customFormat="false" ht="13.5" hidden="false" customHeight="false" outlineLevel="0" collapsed="false">
      <c r="A7" s="191" t="s">
        <v>155</v>
      </c>
      <c r="B7" s="192"/>
      <c r="C7" s="192"/>
      <c r="D7" s="192"/>
      <c r="E7" s="192"/>
      <c r="F7" s="192"/>
      <c r="G7" s="192"/>
      <c r="H7" s="192"/>
      <c r="I7" s="192"/>
      <c r="J7" s="193"/>
    </row>
    <row r="8" customFormat="false" ht="13.5" hidden="false" customHeight="false" outlineLevel="1" collapsed="false">
      <c r="A8" s="194" t="s">
        <v>156</v>
      </c>
      <c r="B8" s="194"/>
      <c r="C8" s="194"/>
      <c r="D8" s="194" t="s">
        <v>157</v>
      </c>
      <c r="E8" s="194"/>
      <c r="F8" s="194"/>
      <c r="G8" s="194"/>
      <c r="H8" s="194"/>
      <c r="I8" s="194"/>
      <c r="J8" s="194" t="s">
        <v>158</v>
      </c>
    </row>
    <row r="9" customFormat="false" ht="13.5" hidden="false" customHeight="false" outlineLevel="2" collapsed="false">
      <c r="A9" s="191" t="s">
        <v>159</v>
      </c>
      <c r="B9" s="192"/>
      <c r="C9" s="192"/>
      <c r="D9" s="192"/>
      <c r="E9" s="192"/>
      <c r="F9" s="192"/>
      <c r="G9" s="192"/>
      <c r="H9" s="192"/>
      <c r="I9" s="192"/>
      <c r="J9" s="193"/>
    </row>
    <row r="10" customFormat="false" ht="12.75" hidden="false" customHeight="false" outlineLevel="1" collapsed="false">
      <c r="A10" s="194" t="s">
        <v>160</v>
      </c>
      <c r="B10" s="194"/>
      <c r="C10" s="194"/>
      <c r="D10" s="194" t="s">
        <v>161</v>
      </c>
      <c r="E10" s="194"/>
      <c r="F10" s="194"/>
      <c r="G10" s="194"/>
      <c r="H10" s="194"/>
      <c r="I10" s="194"/>
      <c r="J10" s="194" t="s">
        <v>158</v>
      </c>
    </row>
    <row r="11" customFormat="false" ht="12.75" hidden="false" customHeight="false" outlineLevel="2" collapsed="false">
      <c r="A11" s="194"/>
      <c r="B11" s="194"/>
      <c r="C11" s="194"/>
      <c r="D11" s="194"/>
      <c r="E11" s="194"/>
      <c r="F11" s="194"/>
      <c r="G11" s="194"/>
      <c r="H11" s="194"/>
      <c r="I11" s="194"/>
      <c r="J11" s="194" t="s">
        <v>162</v>
      </c>
    </row>
    <row r="12" customFormat="false" ht="12.75" hidden="false" customHeight="false" outlineLevel="2" collapsed="false">
      <c r="A12" s="194"/>
      <c r="B12" s="194"/>
      <c r="C12" s="194"/>
      <c r="D12" s="194"/>
      <c r="E12" s="194"/>
      <c r="F12" s="194"/>
      <c r="G12" s="194"/>
      <c r="H12" s="194"/>
      <c r="I12" s="194"/>
      <c r="J12" s="194" t="s">
        <v>162</v>
      </c>
    </row>
    <row r="13" customFormat="false" ht="13.5" hidden="false" customHeight="false" outlineLevel="2" collapsed="false">
      <c r="A13" s="194"/>
      <c r="B13" s="194"/>
      <c r="C13" s="194"/>
      <c r="D13" s="194"/>
      <c r="E13" s="194"/>
      <c r="F13" s="194"/>
      <c r="G13" s="194"/>
      <c r="H13" s="194"/>
      <c r="I13" s="194"/>
      <c r="J13" s="194" t="s">
        <v>162</v>
      </c>
    </row>
    <row r="14" customFormat="false" ht="13.5" hidden="false" customHeight="false" outlineLevel="2" collapsed="false">
      <c r="A14" s="188" t="s">
        <v>163</v>
      </c>
      <c r="B14" s="192"/>
      <c r="C14" s="192"/>
      <c r="D14" s="192"/>
      <c r="E14" s="192"/>
      <c r="F14" s="192"/>
      <c r="G14" s="192"/>
      <c r="H14" s="192"/>
      <c r="I14" s="192"/>
      <c r="J14" s="193"/>
    </row>
    <row r="15" customFormat="false" ht="13.5" hidden="false" customHeight="false" outlineLevel="0" collapsed="false">
      <c r="A15" s="191" t="s">
        <v>164</v>
      </c>
      <c r="B15" s="192"/>
      <c r="C15" s="192"/>
      <c r="D15" s="192"/>
      <c r="E15" s="192"/>
      <c r="F15" s="192"/>
      <c r="G15" s="192"/>
      <c r="H15" s="192"/>
      <c r="I15" s="192"/>
      <c r="J15" s="193"/>
    </row>
    <row r="16" customFormat="false" ht="12.75" hidden="false" customHeight="false" outlineLevel="1" collapsed="false">
      <c r="A16" s="194" t="s">
        <v>165</v>
      </c>
      <c r="B16" s="194"/>
      <c r="C16" s="194"/>
      <c r="D16" s="194" t="s">
        <v>45</v>
      </c>
      <c r="E16" s="194"/>
      <c r="F16" s="194"/>
      <c r="G16" s="194"/>
      <c r="H16" s="194" t="n">
        <v>42829</v>
      </c>
      <c r="I16" s="194"/>
      <c r="J16" s="194" t="s">
        <v>162</v>
      </c>
    </row>
    <row r="17" customFormat="false" ht="12.75" hidden="false" customHeight="false" outlineLevel="2" collapsed="false">
      <c r="A17" s="194" t="s">
        <v>166</v>
      </c>
      <c r="B17" s="194"/>
      <c r="C17" s="194"/>
      <c r="D17" s="194" t="s">
        <v>45</v>
      </c>
      <c r="E17" s="194"/>
      <c r="F17" s="194"/>
      <c r="G17" s="194"/>
      <c r="H17" s="194" t="n">
        <v>42832</v>
      </c>
      <c r="I17" s="194"/>
      <c r="J17" s="194" t="s">
        <v>162</v>
      </c>
    </row>
    <row r="18" customFormat="false" ht="12.75" hidden="false" customHeight="false" outlineLevel="2" collapsed="false">
      <c r="A18" s="194" t="s">
        <v>167</v>
      </c>
      <c r="B18" s="194"/>
      <c r="C18" s="194"/>
      <c r="D18" s="194" t="s">
        <v>45</v>
      </c>
      <c r="E18" s="194"/>
      <c r="F18" s="194"/>
      <c r="G18" s="194"/>
      <c r="H18" s="194" t="s">
        <v>168</v>
      </c>
      <c r="I18" s="194"/>
      <c r="J18" s="194" t="s">
        <v>162</v>
      </c>
    </row>
    <row r="19" customFormat="false" ht="13.5" hidden="false" customHeight="false" outlineLevel="2" collapsed="false">
      <c r="A19" s="194" t="s">
        <v>70</v>
      </c>
      <c r="B19" s="194"/>
      <c r="C19" s="194"/>
      <c r="D19" s="194" t="s">
        <v>45</v>
      </c>
      <c r="E19" s="194"/>
      <c r="F19" s="194"/>
      <c r="G19" s="194"/>
      <c r="H19" s="194" t="n">
        <v>42858</v>
      </c>
      <c r="I19" s="194"/>
      <c r="J19" s="194" t="s">
        <v>162</v>
      </c>
    </row>
    <row r="20" customFormat="false" ht="13.5" hidden="false" customHeight="false" outlineLevel="2" collapsed="false">
      <c r="A20" s="191" t="s">
        <v>169</v>
      </c>
      <c r="B20" s="192"/>
      <c r="C20" s="192"/>
      <c r="D20" s="192"/>
      <c r="E20" s="192"/>
      <c r="F20" s="192"/>
      <c r="G20" s="192"/>
      <c r="H20" s="192"/>
      <c r="I20" s="192"/>
      <c r="J20" s="193"/>
    </row>
    <row r="21" customFormat="false" ht="12.75" hidden="false" customHeight="false" outlineLevel="1" collapsed="false">
      <c r="A21" s="194" t="s">
        <v>170</v>
      </c>
      <c r="B21" s="194"/>
      <c r="C21" s="194"/>
      <c r="D21" s="194" t="s">
        <v>46</v>
      </c>
      <c r="E21" s="194"/>
      <c r="F21" s="194"/>
      <c r="G21" s="194"/>
      <c r="H21" s="194" t="n">
        <v>42838</v>
      </c>
      <c r="I21" s="194"/>
      <c r="J21" s="194" t="s">
        <v>162</v>
      </c>
    </row>
    <row r="22" customFormat="false" ht="12.75" hidden="false" customHeight="false" outlineLevel="2" collapsed="false">
      <c r="A22" s="194" t="s">
        <v>171</v>
      </c>
      <c r="B22" s="194"/>
      <c r="C22" s="194"/>
      <c r="D22" s="194" t="s">
        <v>46</v>
      </c>
      <c r="E22" s="194"/>
      <c r="F22" s="194"/>
      <c r="G22" s="194"/>
      <c r="H22" s="194" t="n">
        <v>42838</v>
      </c>
      <c r="I22" s="194"/>
      <c r="J22" s="194" t="s">
        <v>162</v>
      </c>
    </row>
    <row r="23" customFormat="false" ht="12.75" hidden="false" customHeight="false" outlineLevel="2" collapsed="false">
      <c r="A23" s="194" t="s">
        <v>172</v>
      </c>
      <c r="B23" s="194"/>
      <c r="C23" s="194"/>
      <c r="D23" s="194" t="s">
        <v>46</v>
      </c>
      <c r="E23" s="194"/>
      <c r="F23" s="194"/>
      <c r="G23" s="194"/>
      <c r="H23" s="194" t="n">
        <v>42864</v>
      </c>
      <c r="I23" s="194"/>
      <c r="J23" s="194" t="s">
        <v>162</v>
      </c>
    </row>
    <row r="24" customFormat="false" ht="12.75" hidden="false" customHeight="false" outlineLevel="2" collapsed="false">
      <c r="A24" s="194" t="s">
        <v>173</v>
      </c>
      <c r="B24" s="194"/>
      <c r="C24" s="194"/>
      <c r="D24" s="194" t="s">
        <v>47</v>
      </c>
      <c r="E24" s="194"/>
      <c r="F24" s="194"/>
      <c r="G24" s="194"/>
      <c r="H24" s="194" t="n">
        <v>42843</v>
      </c>
      <c r="I24" s="194"/>
      <c r="J24" s="194" t="s">
        <v>162</v>
      </c>
    </row>
    <row r="25" customFormat="false" ht="12.75" hidden="false" customHeight="false" outlineLevel="2" collapsed="false">
      <c r="A25" s="194" t="s">
        <v>174</v>
      </c>
      <c r="B25" s="194"/>
      <c r="C25" s="194"/>
      <c r="D25" s="194" t="s">
        <v>47</v>
      </c>
      <c r="E25" s="194"/>
      <c r="F25" s="194"/>
      <c r="G25" s="194"/>
      <c r="H25" s="194" t="n">
        <v>42843</v>
      </c>
      <c r="I25" s="194"/>
      <c r="J25" s="194" t="s">
        <v>162</v>
      </c>
    </row>
    <row r="26" customFormat="false" ht="12.75" hidden="false" customHeight="false" outlineLevel="2" collapsed="false">
      <c r="A26" s="194" t="s">
        <v>175</v>
      </c>
      <c r="B26" s="194"/>
      <c r="C26" s="194"/>
      <c r="D26" s="194" t="s">
        <v>47</v>
      </c>
      <c r="E26" s="194"/>
      <c r="F26" s="194"/>
      <c r="G26" s="194"/>
      <c r="H26" s="194" t="n">
        <v>26</v>
      </c>
      <c r="I26" s="194"/>
      <c r="J26" s="194" t="s">
        <v>162</v>
      </c>
    </row>
    <row r="27" customFormat="false" ht="12.75" hidden="false" customHeight="false" outlineLevel="2" collapsed="false">
      <c r="A27" s="194" t="s">
        <v>176</v>
      </c>
      <c r="B27" s="194"/>
      <c r="C27" s="194"/>
      <c r="D27" s="194" t="s">
        <v>48</v>
      </c>
      <c r="E27" s="194"/>
      <c r="F27" s="194"/>
      <c r="G27" s="194"/>
      <c r="H27" s="194" t="n">
        <v>42839</v>
      </c>
      <c r="I27" s="194"/>
      <c r="J27" s="194" t="s">
        <v>162</v>
      </c>
    </row>
    <row r="28" customFormat="false" ht="12.75" hidden="false" customHeight="false" outlineLevel="2" collapsed="false">
      <c r="A28" s="194" t="s">
        <v>177</v>
      </c>
      <c r="B28" s="194"/>
      <c r="C28" s="194"/>
      <c r="D28" s="194" t="s">
        <v>48</v>
      </c>
      <c r="E28" s="194"/>
      <c r="F28" s="194"/>
      <c r="G28" s="194"/>
      <c r="H28" s="194" t="n">
        <v>18</v>
      </c>
      <c r="I28" s="194"/>
      <c r="J28" s="194" t="s">
        <v>162</v>
      </c>
    </row>
    <row r="29" customFormat="false" ht="12.75" hidden="false" customHeight="false" outlineLevel="2" collapsed="false">
      <c r="A29" s="194" t="s">
        <v>178</v>
      </c>
      <c r="B29" s="194"/>
      <c r="C29" s="194"/>
      <c r="D29" s="194" t="s">
        <v>48</v>
      </c>
      <c r="E29" s="194"/>
      <c r="F29" s="194"/>
      <c r="G29" s="194"/>
      <c r="H29" s="194" t="n">
        <v>42851</v>
      </c>
      <c r="I29" s="194"/>
      <c r="J29" s="194" t="s">
        <v>162</v>
      </c>
    </row>
    <row r="30" customFormat="false" ht="13.5" hidden="false" customHeight="false" outlineLevel="2" collapsed="false">
      <c r="A30" s="194" t="s">
        <v>179</v>
      </c>
      <c r="B30" s="194"/>
      <c r="C30" s="194"/>
      <c r="D30" s="194" t="s">
        <v>48</v>
      </c>
      <c r="E30" s="194"/>
      <c r="F30" s="194"/>
      <c r="G30" s="194"/>
      <c r="H30" s="194" t="n">
        <v>26</v>
      </c>
      <c r="I30" s="194"/>
      <c r="J30" s="194" t="s">
        <v>162</v>
      </c>
    </row>
    <row r="31" customFormat="false" ht="13.5" hidden="false" customHeight="false" outlineLevel="2" collapsed="false">
      <c r="A31" s="191" t="s">
        <v>180</v>
      </c>
      <c r="B31" s="192"/>
      <c r="C31" s="192"/>
      <c r="D31" s="192"/>
      <c r="E31" s="192"/>
      <c r="F31" s="192"/>
      <c r="G31" s="192"/>
      <c r="H31" s="192"/>
      <c r="I31" s="192"/>
      <c r="J31" s="193"/>
    </row>
    <row r="32" customFormat="false" ht="12.75" hidden="false" customHeight="false" outlineLevel="1" collapsed="false">
      <c r="A32" s="194" t="s">
        <v>181</v>
      </c>
      <c r="B32" s="194"/>
      <c r="C32" s="194"/>
      <c r="D32" s="194" t="s">
        <v>46</v>
      </c>
      <c r="E32" s="194"/>
      <c r="F32" s="194"/>
      <c r="G32" s="194"/>
      <c r="H32" s="194" t="n">
        <v>42864</v>
      </c>
      <c r="I32" s="194"/>
      <c r="J32" s="194" t="s">
        <v>162</v>
      </c>
    </row>
    <row r="33" customFormat="false" ht="12.75" hidden="false" customHeight="false" outlineLevel="2" collapsed="false"/>
  </sheetData>
  <mergeCells count="4">
    <mergeCell ref="A1:H3"/>
    <mergeCell ref="I1:J1"/>
    <mergeCell ref="I2:J2"/>
    <mergeCell ref="I3:J3"/>
  </mergeCells>
  <dataValidations count="1">
    <dataValidation allowBlank="true" errorStyle="stop" operator="between" showDropDown="false" showErrorMessage="true" showInputMessage="true" sqref="J8 J10:J13 J16:J19 J21:J30 J32"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J41" activeCellId="0" sqref="J41"/>
    </sheetView>
  </sheetViews>
  <sheetFormatPr defaultColWidth="11.43359375" defaultRowHeight="12.75" zeroHeight="false" outlineLevelRow="2" outlineLevelCol="0"/>
  <cols>
    <col collapsed="false" customWidth="true" hidden="false" outlineLevel="0" max="1" min="1" style="30" width="32.57"/>
    <col collapsed="false" customWidth="true" hidden="false" outlineLevel="0" max="2" min="2" style="30" width="76.29"/>
    <col collapsed="false" customWidth="true" hidden="false" outlineLevel="0" max="3" min="3" style="31" width="19.57"/>
    <col collapsed="false" customWidth="true" hidden="false" outlineLevel="0" max="4" min="4" style="31" width="17.13"/>
    <col collapsed="false" customWidth="true" hidden="false" outlineLevel="0" max="5" min="5" style="31" width="17.59"/>
    <col collapsed="false" customWidth="true" hidden="false" outlineLevel="0" max="6" min="6" style="30" width="26.59"/>
    <col collapsed="false" customWidth="false" hidden="false" outlineLevel="0" max="1024" min="7" style="30" width="11.42"/>
  </cols>
  <sheetData>
    <row r="1" customFormat="false" ht="13.5" hidden="false" customHeight="true" outlineLevel="0" collapsed="false">
      <c r="A1" s="195" t="str">
        <f aca="false">"LIVRABLES PROJET au "&amp;TEXT(D2,"jj/mm/aaaa")</f>
        <v>LIVRABLES PROJET au 19/01/2022</v>
      </c>
      <c r="B1" s="195"/>
      <c r="C1" s="195"/>
      <c r="D1" s="34" t="str">
        <f aca="false">'1a-Identification Projet'!$L1</f>
        <v>TamairOS V0.1</v>
      </c>
      <c r="E1" s="34"/>
    </row>
    <row r="2" customFormat="false" ht="12.75" hidden="false" customHeight="true" outlineLevel="0" collapsed="false">
      <c r="A2" s="195"/>
      <c r="B2" s="195"/>
      <c r="C2" s="195"/>
      <c r="D2" s="37" t="n">
        <f aca="false">'1a-Identification Projet'!$L2</f>
        <v>44580</v>
      </c>
      <c r="E2" s="37"/>
    </row>
    <row r="3" customFormat="false" ht="16.5" hidden="false" customHeight="true" outlineLevel="0" collapsed="false">
      <c r="A3" s="195"/>
      <c r="B3" s="195"/>
      <c r="C3" s="195"/>
      <c r="D3" s="40" t="str">
        <f aca="false">'1a-Identification Projet'!$L3</f>
        <v>TamairOS</v>
      </c>
      <c r="E3" s="40"/>
    </row>
    <row r="4" customFormat="false" ht="12.75" hidden="false" customHeight="true" outlineLevel="0" collapsed="false">
      <c r="B4" s="41"/>
    </row>
    <row r="5" customFormat="false" ht="23.25" hidden="false" customHeight="false" outlineLevel="0" collapsed="false">
      <c r="A5" s="187" t="s">
        <v>182</v>
      </c>
      <c r="B5" s="196" t="s">
        <v>183</v>
      </c>
      <c r="C5" s="187" t="s">
        <v>184</v>
      </c>
      <c r="D5" s="187" t="s">
        <v>152</v>
      </c>
      <c r="E5" s="187" t="s">
        <v>153</v>
      </c>
    </row>
    <row r="6" customFormat="false" ht="13.5" hidden="false" customHeight="true" outlineLevel="0" collapsed="false">
      <c r="A6" s="188" t="s">
        <v>185</v>
      </c>
      <c r="B6" s="192"/>
      <c r="C6" s="192"/>
      <c r="D6" s="192"/>
      <c r="E6" s="193"/>
    </row>
    <row r="7" customFormat="false" ht="12.75" hidden="false" customHeight="false" outlineLevel="0" collapsed="false">
      <c r="A7" s="194" t="s">
        <v>186</v>
      </c>
      <c r="B7" s="194"/>
      <c r="C7" s="194" t="n">
        <v>42856</v>
      </c>
      <c r="D7" s="194"/>
      <c r="E7" s="194" t="s">
        <v>162</v>
      </c>
    </row>
    <row r="8" customFormat="false" ht="12.75" hidden="false" customHeight="false" outlineLevel="2" collapsed="false">
      <c r="A8" s="194" t="s">
        <v>187</v>
      </c>
      <c r="B8" s="194"/>
      <c r="C8" s="194" t="n">
        <v>42851</v>
      </c>
      <c r="D8" s="194"/>
      <c r="E8" s="194" t="s">
        <v>162</v>
      </c>
    </row>
    <row r="9" customFormat="false" ht="12.75" hidden="false" customHeight="false" outlineLevel="2" collapsed="false">
      <c r="A9" s="194" t="s">
        <v>188</v>
      </c>
      <c r="B9" s="194"/>
      <c r="C9" s="194" t="n">
        <v>42849</v>
      </c>
      <c r="D9" s="194"/>
      <c r="E9" s="194" t="s">
        <v>162</v>
      </c>
      <c r="F9" s="31"/>
      <c r="G9" s="31"/>
      <c r="H9" s="31"/>
      <c r="I9" s="31"/>
      <c r="J9" s="31"/>
      <c r="K9" s="31"/>
      <c r="L9" s="31"/>
    </row>
    <row r="10" s="31" customFormat="true" ht="12.75" hidden="false" customHeight="false" outlineLevel="2" collapsed="false">
      <c r="A10" s="194" t="s">
        <v>189</v>
      </c>
      <c r="B10" s="194"/>
      <c r="C10" s="194" t="n">
        <v>42845</v>
      </c>
      <c r="D10" s="194"/>
      <c r="E10" s="194" t="s">
        <v>162</v>
      </c>
    </row>
    <row r="11" s="31" customFormat="true" ht="12.75" hidden="false" customHeight="false" outlineLevel="2" collapsed="false">
      <c r="A11" s="194" t="s">
        <v>190</v>
      </c>
      <c r="B11" s="194"/>
      <c r="C11" s="194" t="n">
        <v>42846</v>
      </c>
      <c r="D11" s="194"/>
      <c r="E11" s="194" t="s">
        <v>162</v>
      </c>
    </row>
    <row r="12" s="31" customFormat="true" ht="12.75" hidden="false" customHeight="false" outlineLevel="2" collapsed="false">
      <c r="A12" s="194" t="s">
        <v>191</v>
      </c>
      <c r="B12" s="194"/>
      <c r="C12" s="194" t="n">
        <v>42843</v>
      </c>
      <c r="D12" s="194"/>
      <c r="E12" s="194" t="s">
        <v>162</v>
      </c>
      <c r="F12" s="30"/>
      <c r="G12" s="30"/>
      <c r="H12" s="30"/>
      <c r="I12" s="30"/>
      <c r="J12" s="30"/>
      <c r="K12" s="30"/>
      <c r="L12" s="30"/>
    </row>
    <row r="13" customFormat="false" ht="12.75" hidden="false" customHeight="false" outlineLevel="2" collapsed="false">
      <c r="A13" s="194" t="s">
        <v>192</v>
      </c>
      <c r="B13" s="194"/>
      <c r="C13" s="194" t="n">
        <v>42851</v>
      </c>
      <c r="D13" s="194"/>
      <c r="E13" s="194" t="s">
        <v>162</v>
      </c>
    </row>
    <row r="14" customFormat="false" ht="12.75" hidden="false" customHeight="false" outlineLevel="2" collapsed="false">
      <c r="E14" s="30"/>
    </row>
  </sheetData>
  <mergeCells count="4">
    <mergeCell ref="A1:C3"/>
    <mergeCell ref="D1:E1"/>
    <mergeCell ref="D2:E2"/>
    <mergeCell ref="D3:E3"/>
  </mergeCells>
  <dataValidations count="1">
    <dataValidation allowBlank="true" errorStyle="stop" operator="between"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6"/>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T24" activeCellId="0" sqref="T24"/>
    </sheetView>
  </sheetViews>
  <sheetFormatPr defaultColWidth="11.43359375" defaultRowHeight="12.75" zeroHeight="false" outlineLevelRow="0" outlineLevelCol="0"/>
  <cols>
    <col collapsed="false" customWidth="true" hidden="false" outlineLevel="0" max="1" min="1" style="30" width="1.71"/>
    <col collapsed="false" customWidth="true" hidden="false" outlineLevel="0" max="2" min="2" style="30" width="14.01"/>
    <col collapsed="false" customWidth="true" hidden="false" outlineLevel="0" max="3" min="3" style="30" width="28.98"/>
    <col collapsed="false" customWidth="true" hidden="false" outlineLevel="0" max="5" min="4" style="30" width="17"/>
    <col collapsed="false" customWidth="true" hidden="false" outlineLevel="0" max="6" min="6" style="30" width="16.14"/>
    <col collapsed="false" customWidth="false" hidden="false" outlineLevel="0" max="8" min="7" style="30" width="11.42"/>
    <col collapsed="false" customWidth="true" hidden="false" outlineLevel="0" max="10" min="9" style="30" width="17"/>
    <col collapsed="false" customWidth="false" hidden="false" outlineLevel="0" max="12" min="11" style="30" width="11.42"/>
    <col collapsed="false" customWidth="true" hidden="false" outlineLevel="0" max="13" min="13" style="30" width="17.13"/>
    <col collapsed="false" customWidth="false" hidden="false" outlineLevel="0" max="1024" min="14" style="30" width="11.42"/>
  </cols>
  <sheetData>
    <row r="1" customFormat="false" ht="12.75" hidden="false" customHeight="false" outlineLevel="0" collapsed="false">
      <c r="A1" s="56"/>
      <c r="B1" s="197" t="str">
        <f aca="false">"PLANNING COURANT  au "&amp;TEXT(K2,"jj/mm/aaaa")</f>
        <v>PLANNING COURANT  au 19/01/2022</v>
      </c>
      <c r="C1" s="197"/>
      <c r="D1" s="197"/>
      <c r="E1" s="197"/>
      <c r="F1" s="197"/>
      <c r="G1" s="197"/>
      <c r="H1" s="197"/>
      <c r="I1" s="197"/>
      <c r="J1" s="197"/>
      <c r="K1" s="59" t="str">
        <f aca="false">'1a-Identification Projet'!$L$1</f>
        <v>TamairOS V0.1</v>
      </c>
      <c r="L1" s="59"/>
      <c r="M1" s="59"/>
    </row>
    <row r="2" s="56" customFormat="true" ht="12.75" hidden="false" customHeight="true" outlineLevel="0" collapsed="false">
      <c r="B2" s="197"/>
      <c r="C2" s="197"/>
      <c r="D2" s="197"/>
      <c r="E2" s="197"/>
      <c r="F2" s="197"/>
      <c r="G2" s="197"/>
      <c r="H2" s="197"/>
      <c r="I2" s="197"/>
      <c r="J2" s="197"/>
      <c r="K2" s="62" t="n">
        <f aca="false">'1a-Identification Projet'!$L$2</f>
        <v>44580</v>
      </c>
      <c r="L2" s="62"/>
      <c r="M2" s="62"/>
      <c r="N2" s="30"/>
    </row>
    <row r="3" s="56" customFormat="true" ht="12.75" hidden="false" customHeight="true" outlineLevel="0" collapsed="false">
      <c r="B3" s="197"/>
      <c r="C3" s="197"/>
      <c r="D3" s="197"/>
      <c r="E3" s="197"/>
      <c r="F3" s="197"/>
      <c r="G3" s="197"/>
      <c r="H3" s="197"/>
      <c r="I3" s="197"/>
      <c r="J3" s="197"/>
      <c r="K3" s="65" t="str">
        <f aca="false">'1a-Identification Projet'!$L$3</f>
        <v>TamairOS</v>
      </c>
      <c r="L3" s="65"/>
      <c r="M3" s="65"/>
      <c r="N3" s="30"/>
    </row>
    <row r="4" s="56" customFormat="true" ht="12.75" hidden="false" customHeight="true" outlineLevel="0" collapsed="false">
      <c r="A4" s="30"/>
      <c r="B4" s="30"/>
      <c r="C4" s="30"/>
      <c r="D4" s="30"/>
      <c r="E4" s="66"/>
      <c r="F4" s="66"/>
      <c r="G4" s="66"/>
      <c r="H4" s="66"/>
      <c r="I4" s="66"/>
      <c r="J4" s="66"/>
      <c r="K4" s="66"/>
      <c r="L4" s="67"/>
      <c r="M4" s="67"/>
      <c r="N4" s="30"/>
    </row>
    <row r="5" customFormat="false" ht="13.5" hidden="false" customHeight="true" outlineLevel="0" collapsed="false">
      <c r="D5" s="66"/>
      <c r="E5" s="66"/>
      <c r="F5" s="66"/>
      <c r="G5" s="66"/>
      <c r="H5" s="66"/>
      <c r="I5" s="66"/>
      <c r="J5" s="66"/>
      <c r="K5" s="67"/>
      <c r="L5" s="67"/>
    </row>
    <row r="6" customFormat="false" ht="29.25" hidden="false" customHeight="true" outlineLevel="0" collapsed="false">
      <c r="D6" s="66"/>
      <c r="E6" s="66"/>
      <c r="F6" s="66"/>
      <c r="G6" s="66"/>
      <c r="H6" s="66"/>
      <c r="I6" s="66"/>
      <c r="J6" s="66"/>
      <c r="K6" s="67"/>
      <c r="L6" s="67"/>
    </row>
    <row r="7" customFormat="false" ht="13.5" hidden="false" customHeight="false" outlineLevel="0" collapsed="false">
      <c r="D7" s="74" t="s">
        <v>77</v>
      </c>
      <c r="E7" s="74"/>
      <c r="F7" s="74"/>
      <c r="G7" s="74"/>
      <c r="H7" s="74"/>
      <c r="I7" s="198" t="s">
        <v>193</v>
      </c>
      <c r="J7" s="198"/>
      <c r="K7" s="198"/>
      <c r="L7" s="198"/>
      <c r="M7" s="199" t="s">
        <v>194</v>
      </c>
    </row>
    <row r="8" customFormat="false" ht="38.25" hidden="false" customHeight="false" outlineLevel="0" collapsed="false">
      <c r="B8" s="75" t="s">
        <v>78</v>
      </c>
      <c r="C8" s="76" t="s">
        <v>79</v>
      </c>
      <c r="D8" s="200" t="s">
        <v>80</v>
      </c>
      <c r="E8" s="78" t="s">
        <v>81</v>
      </c>
      <c r="F8" s="78" t="s">
        <v>82</v>
      </c>
      <c r="G8" s="78" t="s">
        <v>83</v>
      </c>
      <c r="H8" s="79" t="s">
        <v>84</v>
      </c>
      <c r="I8" s="201" t="s">
        <v>195</v>
      </c>
      <c r="J8" s="78" t="s">
        <v>196</v>
      </c>
      <c r="K8" s="78" t="s">
        <v>197</v>
      </c>
      <c r="L8" s="79" t="s">
        <v>198</v>
      </c>
      <c r="M8" s="202" t="s">
        <v>199</v>
      </c>
    </row>
    <row r="9" customFormat="false" ht="13.5" hidden="false" customHeight="true" outlineLevel="0" collapsed="false">
      <c r="B9" s="80" t="n">
        <v>1</v>
      </c>
      <c r="C9" s="81" t="s">
        <v>2</v>
      </c>
      <c r="D9" s="203" t="n">
        <f aca="false">+MIN(D10:D26)</f>
        <v>42828</v>
      </c>
      <c r="E9" s="83" t="n">
        <f aca="false">+MAX(E10:E26)</f>
        <v>42864</v>
      </c>
      <c r="F9" s="84" t="s">
        <v>85</v>
      </c>
      <c r="G9" s="84" t="s">
        <v>85</v>
      </c>
      <c r="H9" s="85" t="n">
        <f aca="false">+SUM(H10:H26)</f>
        <v>228.9</v>
      </c>
      <c r="I9" s="204" t="n">
        <f aca="false">+MIN(I10:I26)</f>
        <v>42828</v>
      </c>
      <c r="J9" s="83"/>
      <c r="K9" s="205" t="n">
        <f aca="false">+SUM(K10:K26)</f>
        <v>68</v>
      </c>
      <c r="L9" s="85" t="n">
        <f aca="false">+SUM(L10:L26)</f>
        <v>166.5</v>
      </c>
      <c r="M9" s="206" t="n">
        <f aca="false">+SUM(M10:M26)</f>
        <v>5.6</v>
      </c>
    </row>
    <row r="10" customFormat="false" ht="13.5" hidden="false" customHeight="true" outlineLevel="0" collapsed="false">
      <c r="B10" s="86" t="n">
        <v>2</v>
      </c>
      <c r="C10" s="87" t="s">
        <v>86</v>
      </c>
      <c r="D10" s="207" t="n">
        <v>42828</v>
      </c>
      <c r="E10" s="89" t="n">
        <v>42829</v>
      </c>
      <c r="F10" s="90"/>
      <c r="G10" s="91" t="s">
        <v>87</v>
      </c>
      <c r="H10" s="92" t="n">
        <v>14</v>
      </c>
      <c r="I10" s="208" t="n">
        <v>42828</v>
      </c>
      <c r="J10" s="89" t="n">
        <v>42829</v>
      </c>
      <c r="K10" s="93" t="n">
        <v>18</v>
      </c>
      <c r="L10" s="92" t="n">
        <v>0</v>
      </c>
      <c r="M10" s="209" t="n">
        <f aca="false">+K10+L10-H10</f>
        <v>4</v>
      </c>
    </row>
    <row r="11" customFormat="false" ht="13.5" hidden="false" customHeight="true" outlineLevel="0" collapsed="false">
      <c r="B11" s="86" t="n">
        <v>3</v>
      </c>
      <c r="C11" s="87" t="s">
        <v>88</v>
      </c>
      <c r="D11" s="207" t="n">
        <v>42830</v>
      </c>
      <c r="E11" s="89" t="n">
        <v>42832</v>
      </c>
      <c r="F11" s="91" t="n">
        <v>2</v>
      </c>
      <c r="G11" s="91" t="s">
        <v>45</v>
      </c>
      <c r="H11" s="92" t="n">
        <v>21</v>
      </c>
      <c r="I11" s="208" t="n">
        <v>42831</v>
      </c>
      <c r="J11" s="89" t="n">
        <v>42835</v>
      </c>
      <c r="K11" s="93" t="n">
        <v>24</v>
      </c>
      <c r="L11" s="92" t="n">
        <v>0</v>
      </c>
      <c r="M11" s="209" t="n">
        <f aca="false">+K11+L11-H11</f>
        <v>3</v>
      </c>
    </row>
    <row r="12" customFormat="false" ht="13.5" hidden="false" customHeight="true" outlineLevel="0" collapsed="false">
      <c r="B12" s="86" t="n">
        <v>4</v>
      </c>
      <c r="C12" s="87" t="s">
        <v>89</v>
      </c>
      <c r="D12" s="207" t="n">
        <v>42835</v>
      </c>
      <c r="E12" s="89" t="n">
        <v>42853</v>
      </c>
      <c r="F12" s="91" t="n">
        <v>3</v>
      </c>
      <c r="G12" s="91" t="s">
        <v>90</v>
      </c>
      <c r="H12" s="92" t="n">
        <v>10.5</v>
      </c>
      <c r="I12" s="208" t="n">
        <v>42835</v>
      </c>
      <c r="J12" s="89"/>
      <c r="K12" s="93" t="n">
        <v>1</v>
      </c>
      <c r="L12" s="92" t="n">
        <v>9.5</v>
      </c>
      <c r="M12" s="209" t="n">
        <f aca="false">+K12+L12-H12</f>
        <v>0</v>
      </c>
    </row>
    <row r="13" customFormat="false" ht="13.5" hidden="false" customHeight="true" outlineLevel="0" collapsed="false">
      <c r="B13" s="86" t="n">
        <v>5</v>
      </c>
      <c r="C13" s="87" t="s">
        <v>91</v>
      </c>
      <c r="D13" s="207" t="n">
        <v>42857</v>
      </c>
      <c r="E13" s="89" t="n">
        <v>42858</v>
      </c>
      <c r="F13" s="91" t="s">
        <v>92</v>
      </c>
      <c r="G13" s="91" t="s">
        <v>45</v>
      </c>
      <c r="H13" s="92" t="n">
        <v>14</v>
      </c>
      <c r="I13" s="208"/>
      <c r="J13" s="89"/>
      <c r="K13" s="93" t="n">
        <v>0</v>
      </c>
      <c r="L13" s="92" t="n">
        <v>14</v>
      </c>
      <c r="M13" s="209" t="n">
        <f aca="false">+K13+L13-H13</f>
        <v>0</v>
      </c>
    </row>
    <row r="14" customFormat="false" ht="13.5" hidden="false" customHeight="true" outlineLevel="0" collapsed="false">
      <c r="B14" s="86" t="n">
        <v>6</v>
      </c>
      <c r="C14" s="87" t="s">
        <v>93</v>
      </c>
      <c r="D14" s="207" t="n">
        <v>42835</v>
      </c>
      <c r="E14" s="89" t="n">
        <v>42838</v>
      </c>
      <c r="F14" s="91" t="n">
        <v>3</v>
      </c>
      <c r="G14" s="91" t="s">
        <v>94</v>
      </c>
      <c r="H14" s="92" t="n">
        <v>29.4</v>
      </c>
      <c r="I14" s="208" t="n">
        <v>42835</v>
      </c>
      <c r="J14" s="89"/>
      <c r="K14" s="93" t="n">
        <v>25</v>
      </c>
      <c r="L14" s="92" t="n">
        <v>3</v>
      </c>
      <c r="M14" s="209" t="n">
        <f aca="false">+K14+L14-H14</f>
        <v>-1.4</v>
      </c>
    </row>
    <row r="15" customFormat="false" ht="13.5" hidden="false" customHeight="true" outlineLevel="0" collapsed="false">
      <c r="B15" s="86" t="n">
        <v>7</v>
      </c>
      <c r="C15" s="87" t="s">
        <v>95</v>
      </c>
      <c r="D15" s="207" t="n">
        <v>42839</v>
      </c>
      <c r="E15" s="89" t="n">
        <v>42843</v>
      </c>
      <c r="F15" s="91" t="n">
        <v>6</v>
      </c>
      <c r="G15" s="91" t="s">
        <v>47</v>
      </c>
      <c r="H15" s="92" t="n">
        <v>21</v>
      </c>
      <c r="I15" s="208"/>
      <c r="J15" s="89"/>
      <c r="K15" s="93" t="n">
        <v>0</v>
      </c>
      <c r="L15" s="92" t="n">
        <v>21</v>
      </c>
      <c r="M15" s="209" t="n">
        <f aca="false">+K15+L15-H15</f>
        <v>0</v>
      </c>
    </row>
    <row r="16" customFormat="false" ht="13.5" hidden="false" customHeight="true" outlineLevel="0" collapsed="false">
      <c r="B16" s="86" t="n">
        <v>8</v>
      </c>
      <c r="C16" s="87" t="s">
        <v>96</v>
      </c>
      <c r="D16" s="207" t="n">
        <v>42844</v>
      </c>
      <c r="E16" s="89" t="n">
        <v>42849</v>
      </c>
      <c r="F16" s="91" t="n">
        <v>7</v>
      </c>
      <c r="G16" s="91" t="s">
        <v>48</v>
      </c>
      <c r="H16" s="92" t="n">
        <v>28</v>
      </c>
      <c r="I16" s="208"/>
      <c r="J16" s="89"/>
      <c r="K16" s="93" t="n">
        <v>0</v>
      </c>
      <c r="L16" s="92" t="n">
        <v>28</v>
      </c>
      <c r="M16" s="209" t="n">
        <f aca="false">+K16+L16-H16</f>
        <v>0</v>
      </c>
    </row>
    <row r="17" customFormat="false" ht="13.5" hidden="false" customHeight="true" outlineLevel="0" collapsed="false">
      <c r="B17" s="86" t="n">
        <v>9</v>
      </c>
      <c r="C17" s="87" t="s">
        <v>97</v>
      </c>
      <c r="D17" s="207" t="n">
        <v>42844</v>
      </c>
      <c r="E17" s="89" t="n">
        <v>42845</v>
      </c>
      <c r="F17" s="91" t="n">
        <v>7</v>
      </c>
      <c r="G17" s="91" t="s">
        <v>47</v>
      </c>
      <c r="H17" s="92" t="n">
        <v>14</v>
      </c>
      <c r="I17" s="208"/>
      <c r="J17" s="89"/>
      <c r="K17" s="93" t="n">
        <v>0</v>
      </c>
      <c r="L17" s="92" t="n">
        <v>14</v>
      </c>
      <c r="M17" s="209" t="n">
        <f aca="false">+K17+L17-H17</f>
        <v>0</v>
      </c>
    </row>
    <row r="18" customFormat="false" ht="13.5" hidden="false" customHeight="true" outlineLevel="0" collapsed="false">
      <c r="B18" s="86" t="n">
        <v>10</v>
      </c>
      <c r="C18" s="87" t="s">
        <v>98</v>
      </c>
      <c r="D18" s="207" t="n">
        <v>42846</v>
      </c>
      <c r="E18" s="89" t="n">
        <v>42846</v>
      </c>
      <c r="F18" s="91" t="n">
        <v>7</v>
      </c>
      <c r="G18" s="91" t="s">
        <v>47</v>
      </c>
      <c r="H18" s="92" t="n">
        <v>7</v>
      </c>
      <c r="I18" s="208"/>
      <c r="J18" s="89"/>
      <c r="K18" s="93" t="n">
        <v>0</v>
      </c>
      <c r="L18" s="92" t="n">
        <v>7</v>
      </c>
      <c r="M18" s="209" t="n">
        <f aca="false">+K18+L18-H18</f>
        <v>0</v>
      </c>
    </row>
    <row r="19" customFormat="false" ht="13.5" hidden="false" customHeight="true" outlineLevel="0" collapsed="false">
      <c r="B19" s="86" t="n">
        <v>11</v>
      </c>
      <c r="C19" s="87" t="s">
        <v>99</v>
      </c>
      <c r="D19" s="207" t="n">
        <v>42850</v>
      </c>
      <c r="E19" s="89" t="n">
        <v>42851</v>
      </c>
      <c r="F19" s="91" t="s">
        <v>100</v>
      </c>
      <c r="G19" s="91" t="s">
        <v>47</v>
      </c>
      <c r="H19" s="92" t="n">
        <v>14</v>
      </c>
      <c r="I19" s="208"/>
      <c r="J19" s="89"/>
      <c r="K19" s="93" t="n">
        <v>0</v>
      </c>
      <c r="L19" s="92" t="n">
        <v>14</v>
      </c>
      <c r="M19" s="209" t="n">
        <f aca="false">+K19+L19-H19</f>
        <v>0</v>
      </c>
    </row>
    <row r="20" customFormat="false" ht="13.5" hidden="false" customHeight="true" outlineLevel="0" collapsed="false">
      <c r="B20" s="86" t="n">
        <v>12</v>
      </c>
      <c r="C20" s="87" t="s">
        <v>101</v>
      </c>
      <c r="D20" s="207" t="n">
        <v>42839</v>
      </c>
      <c r="E20" s="89" t="n">
        <v>42843</v>
      </c>
      <c r="F20" s="91" t="n">
        <v>6</v>
      </c>
      <c r="G20" s="91" t="s">
        <v>48</v>
      </c>
      <c r="H20" s="92" t="n">
        <v>21</v>
      </c>
      <c r="I20" s="208"/>
      <c r="J20" s="89"/>
      <c r="K20" s="93" t="n">
        <v>0</v>
      </c>
      <c r="L20" s="92" t="n">
        <v>21</v>
      </c>
      <c r="M20" s="209" t="n">
        <f aca="false">+K20+L20-H20</f>
        <v>0</v>
      </c>
    </row>
    <row r="21" customFormat="false" ht="13.5" hidden="false" customHeight="true" outlineLevel="0" collapsed="false">
      <c r="B21" s="86" t="n">
        <v>13</v>
      </c>
      <c r="C21" s="87" t="s">
        <v>102</v>
      </c>
      <c r="D21" s="207" t="n">
        <v>42850</v>
      </c>
      <c r="E21" s="89" t="n">
        <v>42851</v>
      </c>
      <c r="F21" s="91" t="n">
        <v>6</v>
      </c>
      <c r="G21" s="91" t="s">
        <v>48</v>
      </c>
      <c r="H21" s="92" t="n">
        <v>14</v>
      </c>
      <c r="I21" s="208"/>
      <c r="J21" s="89"/>
      <c r="K21" s="93" t="n">
        <v>0</v>
      </c>
      <c r="L21" s="92" t="n">
        <v>14</v>
      </c>
      <c r="M21" s="209" t="n">
        <f aca="false">+K21+L21-H21</f>
        <v>0</v>
      </c>
    </row>
    <row r="22" customFormat="false" ht="13.5" hidden="false" customHeight="true" outlineLevel="0" collapsed="false">
      <c r="B22" s="86" t="n">
        <v>14</v>
      </c>
      <c r="C22" s="87" t="s">
        <v>200</v>
      </c>
      <c r="D22" s="207" t="n">
        <v>42852</v>
      </c>
      <c r="E22" s="89" t="n">
        <v>42856</v>
      </c>
      <c r="F22" s="91" t="s">
        <v>104</v>
      </c>
      <c r="G22" s="91" t="s">
        <v>46</v>
      </c>
      <c r="H22" s="92" t="n">
        <v>21</v>
      </c>
      <c r="I22" s="208"/>
      <c r="J22" s="89"/>
      <c r="K22" s="93" t="n">
        <v>0</v>
      </c>
      <c r="L22" s="92" t="n">
        <v>21</v>
      </c>
      <c r="M22" s="209" t="n">
        <f aca="false">+K22+L22-H22</f>
        <v>0</v>
      </c>
    </row>
    <row r="23" customFormat="false" ht="13.5" hidden="false" customHeight="true" outlineLevel="0" collapsed="false">
      <c r="B23" s="86" t="n">
        <v>15</v>
      </c>
      <c r="C23" s="87" t="s">
        <v>105</v>
      </c>
      <c r="D23" s="207" t="n">
        <v>42832</v>
      </c>
      <c r="E23" s="89" t="n">
        <v>42832</v>
      </c>
      <c r="F23" s="91" t="n">
        <v>2</v>
      </c>
      <c r="G23" s="90"/>
      <c r="H23" s="92" t="n">
        <v>0</v>
      </c>
      <c r="I23" s="208"/>
      <c r="J23" s="89"/>
      <c r="K23" s="93" t="n">
        <v>0</v>
      </c>
      <c r="L23" s="92" t="n">
        <v>0</v>
      </c>
      <c r="M23" s="209" t="n">
        <f aca="false">+K23+L23-H23</f>
        <v>0</v>
      </c>
    </row>
    <row r="24" customFormat="false" ht="13.5" hidden="false" customHeight="true" outlineLevel="0" collapsed="false">
      <c r="B24" s="86" t="n">
        <v>16</v>
      </c>
      <c r="C24" s="87" t="s">
        <v>106</v>
      </c>
      <c r="D24" s="207" t="n">
        <v>42839</v>
      </c>
      <c r="E24" s="89" t="n">
        <v>42839</v>
      </c>
      <c r="F24" s="91" t="n">
        <v>3</v>
      </c>
      <c r="G24" s="90"/>
      <c r="H24" s="92" t="n">
        <v>0</v>
      </c>
      <c r="I24" s="208"/>
      <c r="J24" s="89"/>
      <c r="K24" s="93" t="n">
        <v>0</v>
      </c>
      <c r="L24" s="92" t="n">
        <v>0</v>
      </c>
      <c r="M24" s="209" t="n">
        <f aca="false">+K24+L24-H24</f>
        <v>0</v>
      </c>
    </row>
    <row r="25" customFormat="false" ht="13.5" hidden="false" customHeight="true" outlineLevel="0" collapsed="false">
      <c r="A25" s="68"/>
      <c r="B25" s="86" t="n">
        <v>17</v>
      </c>
      <c r="C25" s="87" t="s">
        <v>107</v>
      </c>
      <c r="D25" s="207" t="n">
        <v>42864</v>
      </c>
      <c r="E25" s="89" t="n">
        <v>42864</v>
      </c>
      <c r="F25" s="91" t="n">
        <v>14</v>
      </c>
      <c r="G25" s="90"/>
      <c r="H25" s="92" t="n">
        <v>0</v>
      </c>
      <c r="I25" s="208"/>
      <c r="J25" s="89"/>
      <c r="K25" s="93" t="n">
        <v>0</v>
      </c>
      <c r="L25" s="92" t="n">
        <v>0</v>
      </c>
      <c r="M25" s="209" t="n">
        <f aca="false">+K25+L25-H25</f>
        <v>0</v>
      </c>
    </row>
    <row r="26" customFormat="false" ht="15.75" hidden="false" customHeight="false" outlineLevel="0" collapsed="false">
      <c r="B26" s="94" t="n">
        <v>18</v>
      </c>
      <c r="C26" s="95" t="s">
        <v>108</v>
      </c>
      <c r="D26" s="210" t="n">
        <v>42864</v>
      </c>
      <c r="E26" s="97" t="n">
        <v>42864</v>
      </c>
      <c r="F26" s="211" t="n">
        <v>5</v>
      </c>
      <c r="G26" s="99"/>
      <c r="H26" s="100" t="n">
        <v>0</v>
      </c>
      <c r="I26" s="212"/>
      <c r="J26" s="97"/>
      <c r="K26" s="98" t="n">
        <v>0</v>
      </c>
      <c r="L26" s="100" t="n">
        <v>0</v>
      </c>
      <c r="M26" s="213" t="n">
        <f aca="false">+K26+L26-H26</f>
        <v>0</v>
      </c>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J14" activeCellId="0" sqref="J14"/>
    </sheetView>
  </sheetViews>
  <sheetFormatPr defaultColWidth="11.43359375" defaultRowHeight="12.75" zeroHeight="false" outlineLevelRow="0"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69"/>
    <col collapsed="false" customWidth="true" hidden="false" outlineLevel="0" max="4" min="4" style="30" width="12.14"/>
    <col collapsed="false" customWidth="true" hidden="false" outlineLevel="0" max="5" min="5" style="31" width="85.13"/>
    <col collapsed="false" customWidth="true" hidden="false" outlineLevel="0" max="6" min="6" style="31" width="28.57"/>
    <col collapsed="false" customWidth="true" hidden="false" outlineLevel="0" max="7" min="7" style="31" width="17.13"/>
    <col collapsed="false" customWidth="true" hidden="false" outlineLevel="0" max="8" min="8" style="31" width="17.59"/>
    <col collapsed="false" customWidth="true" hidden="false" outlineLevel="0" max="9" min="9" style="30" width="26.59"/>
    <col collapsed="false" customWidth="false" hidden="false" outlineLevel="0" max="1024" min="10" style="30" width="11.42"/>
  </cols>
  <sheetData>
    <row r="1" customFormat="false" ht="13.5" hidden="false" customHeight="true" outlineLevel="0" collapsed="false">
      <c r="A1" s="195" t="str">
        <f aca="false">"BILAN au "&amp;TEXT(G2,"jj/mm/aaaa")</f>
        <v>BILAN au 19/01/2022</v>
      </c>
      <c r="B1" s="195"/>
      <c r="C1" s="195"/>
      <c r="D1" s="195"/>
      <c r="E1" s="195"/>
      <c r="F1" s="195"/>
      <c r="G1" s="34" t="str">
        <f aca="false">'1a-Identification Projet'!$L1</f>
        <v>TamairOS V0.1</v>
      </c>
      <c r="H1" s="34"/>
    </row>
    <row r="2" customFormat="false" ht="12.75" hidden="false" customHeight="true" outlineLevel="0" collapsed="false">
      <c r="A2" s="195"/>
      <c r="B2" s="195"/>
      <c r="C2" s="195"/>
      <c r="D2" s="195"/>
      <c r="E2" s="195"/>
      <c r="F2" s="195"/>
      <c r="G2" s="37" t="n">
        <f aca="false">'1a-Identification Projet'!$L2</f>
        <v>44580</v>
      </c>
      <c r="H2" s="37"/>
    </row>
    <row r="3" customFormat="false" ht="16.5" hidden="false" customHeight="true" outlineLevel="0" collapsed="false">
      <c r="A3" s="195"/>
      <c r="B3" s="195"/>
      <c r="C3" s="195"/>
      <c r="D3" s="195"/>
      <c r="E3" s="195"/>
      <c r="F3" s="195"/>
      <c r="G3" s="40" t="str">
        <f aca="false">'1a-Identification Projet'!$L3</f>
        <v>TamairOS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201</v>
      </c>
    </row>
    <row r="7" customFormat="false" ht="12.75" hidden="false" customHeight="false" outlineLevel="0" collapsed="false">
      <c r="A7" s="214"/>
      <c r="B7" s="214"/>
      <c r="C7" s="214"/>
      <c r="D7" s="214"/>
      <c r="E7" s="214"/>
      <c r="F7" s="214"/>
      <c r="G7" s="214"/>
      <c r="H7" s="214"/>
    </row>
    <row r="8" customFormat="false" ht="87" hidden="false" customHeight="true" outlineLevel="0" collapsed="false">
      <c r="A8" s="214"/>
      <c r="B8" s="214"/>
      <c r="C8" s="214"/>
      <c r="D8" s="214"/>
      <c r="E8" s="214"/>
      <c r="F8" s="214"/>
      <c r="G8" s="214"/>
      <c r="H8" s="214"/>
    </row>
    <row r="9" customFormat="false" ht="12.75" hidden="false" customHeight="false" outlineLevel="0" collapsed="false">
      <c r="A9" s="42" t="s">
        <v>202</v>
      </c>
    </row>
    <row r="10" customFormat="false" ht="12.75" hidden="false" customHeight="false" outlineLevel="0" collapsed="false">
      <c r="A10" s="214"/>
      <c r="B10" s="214"/>
      <c r="C10" s="214"/>
      <c r="D10" s="214"/>
      <c r="E10" s="214"/>
      <c r="F10" s="214"/>
      <c r="G10" s="214"/>
      <c r="H10" s="214"/>
    </row>
    <row r="11" customFormat="false" ht="93.75" hidden="false" customHeight="true" outlineLevel="0" collapsed="false">
      <c r="A11" s="214"/>
      <c r="B11" s="214"/>
      <c r="C11" s="214"/>
      <c r="D11" s="214"/>
      <c r="E11" s="214"/>
      <c r="F11" s="214"/>
      <c r="G11" s="214"/>
      <c r="H11" s="214"/>
    </row>
    <row r="12" customFormat="false" ht="12.75" hidden="false" customHeight="false" outlineLevel="0" collapsed="false">
      <c r="A12" s="42" t="s">
        <v>203</v>
      </c>
    </row>
    <row r="13" customFormat="false" ht="12.75" hidden="false" customHeight="false" outlineLevel="0" collapsed="false">
      <c r="A13" s="214"/>
      <c r="B13" s="214"/>
      <c r="C13" s="214"/>
      <c r="D13" s="214"/>
      <c r="E13" s="214"/>
      <c r="F13" s="214"/>
      <c r="G13" s="214"/>
      <c r="H13" s="214"/>
    </row>
    <row r="14" customFormat="false" ht="93.75" hidden="false" customHeight="true" outlineLevel="0" collapsed="false">
      <c r="A14" s="214"/>
      <c r="B14" s="214"/>
      <c r="C14" s="214"/>
      <c r="D14" s="214"/>
      <c r="E14" s="214"/>
      <c r="F14" s="214"/>
      <c r="G14" s="214"/>
      <c r="H14" s="214"/>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200" zoomScaleNormal="200" zoomScalePageLayoutView="100" workbookViewId="0">
      <selection pane="topLeft" activeCell="J32" activeCellId="0" sqref="J32"/>
    </sheetView>
  </sheetViews>
  <sheetFormatPr defaultColWidth="10.7421875" defaultRowHeight="12.75" zeroHeight="false" outlineLevelRow="0" outlineLevelCol="0"/>
  <cols>
    <col collapsed="false" customWidth="true" hidden="false" outlineLevel="0" max="1" min="1" style="0" width="18"/>
    <col collapsed="false" customWidth="true" hidden="false" outlineLevel="0" max="2" min="2" style="0" width="16.87"/>
  </cols>
  <sheetData>
    <row r="2" customFormat="false" ht="12.75" hidden="false" customHeight="false" outlineLevel="0" collapsed="false">
      <c r="A2" s="0" t="s">
        <v>204</v>
      </c>
      <c r="B2" s="0" t="s">
        <v>205</v>
      </c>
    </row>
    <row r="3" customFormat="false" ht="12.75" hidden="false" customHeight="false" outlineLevel="0" collapsed="false">
      <c r="A3" s="0" t="s">
        <v>206</v>
      </c>
      <c r="B3" s="0" t="s">
        <v>207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6"/>
  <sheetViews>
    <sheetView showFormulas="false" showGridLines="false" showRowColHeaders="true" showZeros="true" rightToLeft="false" tabSelected="true" showOutlineSymbols="true" defaultGridColor="true" view="normal" topLeftCell="A4" colorId="64" zoomScale="200" zoomScaleNormal="200" zoomScalePageLayoutView="100" workbookViewId="0">
      <selection pane="topLeft" activeCell="D9" activeCellId="0" sqref="D9"/>
    </sheetView>
  </sheetViews>
  <sheetFormatPr defaultColWidth="11.43359375" defaultRowHeight="12.75" zeroHeight="false" outlineLevelRow="2"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69"/>
    <col collapsed="false" customWidth="true" hidden="false" outlineLevel="0" max="4" min="4" style="30" width="12.14"/>
    <col collapsed="false" customWidth="true" hidden="false" outlineLevel="0" max="5" min="5" style="31" width="85.13"/>
    <col collapsed="false" customWidth="true" hidden="false" outlineLevel="0" max="6" min="6" style="31" width="28.57"/>
    <col collapsed="false" customWidth="true" hidden="false" outlineLevel="0" max="7" min="7" style="31" width="17.13"/>
    <col collapsed="false" customWidth="true" hidden="false" outlineLevel="0" max="8" min="8" style="31" width="21.71"/>
    <col collapsed="false" customWidth="true" hidden="false" outlineLevel="0" max="9" min="9" style="30" width="26.59"/>
    <col collapsed="false" customWidth="false" hidden="false" outlineLevel="0" max="1024" min="10" style="30" width="11.42"/>
  </cols>
  <sheetData>
    <row r="1" customFormat="false" ht="13.5" hidden="false" customHeight="true" outlineLevel="0" collapsed="false">
      <c r="A1" s="32"/>
      <c r="B1" s="33"/>
      <c r="C1" s="33"/>
      <c r="D1" s="33"/>
      <c r="E1" s="33"/>
      <c r="F1" s="33"/>
      <c r="G1" s="34" t="str">
        <f aca="false">'1a-Identification Projet'!$L1</f>
        <v>TamairOS V0.1</v>
      </c>
      <c r="H1" s="34"/>
    </row>
    <row r="2" customFormat="false" ht="12.75" hidden="false" customHeight="true" outlineLevel="0" collapsed="false">
      <c r="A2" s="35"/>
      <c r="B2" s="36"/>
      <c r="C2" s="36"/>
      <c r="D2" s="36"/>
      <c r="E2" s="36"/>
      <c r="F2" s="36"/>
      <c r="G2" s="37" t="n">
        <f aca="false">'1a-Identification Projet'!$L2</f>
        <v>44580</v>
      </c>
      <c r="H2" s="37"/>
    </row>
    <row r="3" customFormat="false" ht="16.5" hidden="false" customHeight="true" outlineLevel="0" collapsed="false">
      <c r="A3" s="38"/>
      <c r="B3" s="39"/>
      <c r="C3" s="39"/>
      <c r="D3" s="39"/>
      <c r="E3" s="39"/>
      <c r="F3" s="39"/>
      <c r="G3" s="40" t="str">
        <f aca="false">'1a-Identification Projet'!$L3</f>
        <v>TamairOS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45.75" hidden="false" customHeight="false" outlineLevel="0" collapsed="false">
      <c r="A9" s="46" t="s">
        <v>15</v>
      </c>
      <c r="B9" s="46" t="s">
        <v>16</v>
      </c>
      <c r="C9" s="46" t="s">
        <v>17</v>
      </c>
      <c r="D9" s="46" t="s">
        <v>18</v>
      </c>
      <c r="E9" s="47" t="s">
        <v>19</v>
      </c>
      <c r="F9" s="47" t="s">
        <v>20</v>
      </c>
      <c r="G9" s="48" t="s">
        <v>21</v>
      </c>
      <c r="H9" s="49"/>
    </row>
    <row r="10" s="31" customFormat="true" ht="12.75" hidden="false" customHeight="fals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12.75" hidden="false" customHeight="false" outlineLevel="2" collapsed="false">
      <c r="A11" s="50" t="s">
        <v>22</v>
      </c>
      <c r="B11" s="50" t="s">
        <v>27</v>
      </c>
      <c r="C11" s="50"/>
      <c r="D11" s="50" t="s">
        <v>24</v>
      </c>
      <c r="E11" s="51" t="s">
        <v>28</v>
      </c>
      <c r="F11" s="51" t="s">
        <v>29</v>
      </c>
      <c r="G11" s="52"/>
      <c r="H11" s="53"/>
    </row>
    <row r="12" customFormat="false" ht="21.6" hidden="false" customHeight="true" outlineLevel="2" collapsed="false">
      <c r="A12" s="50" t="s">
        <v>22</v>
      </c>
      <c r="B12" s="50" t="s">
        <v>30</v>
      </c>
      <c r="C12" s="50"/>
      <c r="D12" s="50" t="s">
        <v>24</v>
      </c>
      <c r="E12" s="54" t="s">
        <v>31</v>
      </c>
      <c r="F12" s="51" t="s">
        <v>29</v>
      </c>
      <c r="G12" s="52"/>
      <c r="H12" s="53"/>
    </row>
    <row r="13" s="31" customFormat="true" ht="12.75" hidden="false" customHeight="false" outlineLevel="2" collapsed="false">
      <c r="A13" s="50" t="s">
        <v>32</v>
      </c>
      <c r="B13" s="50" t="s">
        <v>33</v>
      </c>
      <c r="C13" s="50"/>
      <c r="D13" s="50" t="s">
        <v>24</v>
      </c>
      <c r="E13" s="51"/>
      <c r="F13" s="51" t="s">
        <v>34</v>
      </c>
      <c r="G13" s="52"/>
      <c r="H13" s="53"/>
      <c r="I13" s="30"/>
      <c r="J13" s="30"/>
      <c r="K13" s="30"/>
      <c r="L13" s="30"/>
      <c r="M13" s="30"/>
      <c r="N13" s="30"/>
      <c r="O13" s="30"/>
    </row>
    <row r="14" s="31" customFormat="true" ht="12.75" hidden="false" customHeight="false" outlineLevel="2" collapsed="false">
      <c r="A14" s="50" t="s">
        <v>32</v>
      </c>
      <c r="B14" s="50" t="s">
        <v>33</v>
      </c>
      <c r="C14" s="50"/>
      <c r="D14" s="50" t="s">
        <v>24</v>
      </c>
      <c r="E14" s="51"/>
      <c r="F14" s="51" t="s">
        <v>34</v>
      </c>
      <c r="G14" s="52"/>
      <c r="H14" s="53"/>
      <c r="I14" s="30"/>
      <c r="J14" s="30"/>
      <c r="K14" s="30"/>
      <c r="L14" s="30"/>
      <c r="M14" s="30"/>
      <c r="N14" s="30"/>
      <c r="O14" s="30"/>
    </row>
    <row r="15" customFormat="false" ht="12.75" hidden="false" customHeight="false" outlineLevel="2" collapsed="false">
      <c r="A15" s="50"/>
      <c r="B15" s="50"/>
      <c r="C15" s="50"/>
      <c r="D15" s="50"/>
      <c r="E15" s="51"/>
      <c r="F15" s="51"/>
      <c r="G15" s="52"/>
      <c r="H15" s="53"/>
    </row>
    <row r="16" customFormat="false" ht="12.75" hidden="false" customHeight="false" outlineLevel="2" collapsed="false">
      <c r="A16" s="50"/>
      <c r="B16" s="50"/>
      <c r="C16" s="50"/>
      <c r="D16" s="50"/>
      <c r="E16" s="51"/>
      <c r="F16" s="51"/>
      <c r="G16" s="52"/>
      <c r="H16" s="53"/>
    </row>
    <row r="17" customFormat="false" ht="12.75" hidden="false" customHeight="false" outlineLevel="2" collapsed="false">
      <c r="A17" s="50"/>
      <c r="B17" s="50"/>
      <c r="C17" s="50"/>
      <c r="D17" s="50"/>
      <c r="E17" s="51"/>
      <c r="F17" s="51"/>
      <c r="G17" s="52"/>
      <c r="H17" s="53"/>
    </row>
    <row r="18" customFormat="false" ht="12.75" hidden="false" customHeight="false" outlineLevel="2" collapsed="false">
      <c r="A18" s="50"/>
      <c r="B18" s="50"/>
      <c r="C18" s="50"/>
      <c r="D18" s="50"/>
      <c r="E18" s="51"/>
      <c r="F18" s="51"/>
      <c r="G18" s="52"/>
      <c r="H18" s="53"/>
    </row>
    <row r="19" customFormat="false" ht="12.75" hidden="false" customHeight="false" outlineLevel="2" collapsed="false">
      <c r="A19" s="50"/>
      <c r="B19" s="50"/>
      <c r="C19" s="50"/>
      <c r="D19" s="50"/>
      <c r="E19" s="51"/>
      <c r="F19" s="51"/>
      <c r="G19" s="52"/>
      <c r="H19" s="53"/>
    </row>
    <row r="20" customFormat="false" ht="20.85" hidden="false" customHeight="true" outlineLevel="2" collapsed="false">
      <c r="A20" s="50" t="s">
        <v>35</v>
      </c>
      <c r="B20" s="50" t="s">
        <v>36</v>
      </c>
      <c r="C20" s="50"/>
      <c r="D20" s="50" t="s">
        <v>24</v>
      </c>
      <c r="E20" s="51" t="s">
        <v>37</v>
      </c>
      <c r="F20" s="51" t="s">
        <v>34</v>
      </c>
      <c r="G20" s="52"/>
      <c r="H20" s="53"/>
    </row>
    <row r="21" customFormat="false" ht="20.85" hidden="false" customHeight="true" outlineLevel="2" collapsed="false">
      <c r="A21" s="50" t="s">
        <v>35</v>
      </c>
      <c r="B21" s="50" t="s">
        <v>38</v>
      </c>
      <c r="C21" s="50"/>
      <c r="D21" s="50" t="s">
        <v>24</v>
      </c>
      <c r="E21" s="55" t="s">
        <v>39</v>
      </c>
      <c r="F21" s="51" t="s">
        <v>34</v>
      </c>
      <c r="G21" s="52"/>
      <c r="H21" s="53"/>
      <c r="I21" s="31"/>
      <c r="J21" s="31"/>
      <c r="K21" s="31"/>
      <c r="L21" s="31"/>
      <c r="M21" s="31"/>
      <c r="N21" s="31"/>
      <c r="O21" s="31"/>
    </row>
    <row r="22" s="31" customFormat="true" ht="20.85" hidden="false" customHeight="true" outlineLevel="2" collapsed="false">
      <c r="A22" s="50" t="s">
        <v>35</v>
      </c>
      <c r="B22" s="50" t="s">
        <v>40</v>
      </c>
      <c r="C22" s="50"/>
      <c r="D22" s="50" t="s">
        <v>24</v>
      </c>
      <c r="E22" s="55" t="s">
        <v>41</v>
      </c>
      <c r="F22" s="51" t="s">
        <v>34</v>
      </c>
      <c r="G22" s="52"/>
      <c r="H22" s="53"/>
    </row>
    <row r="23" s="31" customFormat="true" ht="20.85" hidden="false" customHeight="true" outlineLevel="2" collapsed="false">
      <c r="A23" s="50" t="s">
        <v>35</v>
      </c>
      <c r="B23" s="50" t="s">
        <v>42</v>
      </c>
      <c r="C23" s="50"/>
      <c r="D23" s="50" t="s">
        <v>24</v>
      </c>
      <c r="E23" s="55" t="s">
        <v>43</v>
      </c>
      <c r="F23" s="51" t="s">
        <v>34</v>
      </c>
      <c r="G23" s="52"/>
      <c r="H23" s="53"/>
    </row>
    <row r="24" customFormat="false" ht="12.75" hidden="false" customHeight="false" outlineLevel="2" collapsed="false"/>
    <row r="26" customFormat="false" ht="23.85" hidden="false" customHeight="false" outlineLevel="0"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J14" activeCellId="0" sqref="J14"/>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6"/>
      <c r="B1" s="57"/>
      <c r="C1" s="58"/>
      <c r="D1" s="58"/>
      <c r="E1" s="58"/>
      <c r="F1" s="58"/>
      <c r="G1" s="58"/>
      <c r="H1" s="58"/>
      <c r="I1" s="58"/>
      <c r="J1" s="58"/>
      <c r="K1" s="59" t="str">
        <f aca="false">'1a-Identification Projet'!$L$1</f>
        <v>TamairOS V0.1</v>
      </c>
      <c r="L1" s="59"/>
      <c r="M1" s="59"/>
    </row>
    <row r="2" s="56" customFormat="true" ht="12.75" hidden="false" customHeight="true" outlineLevel="0" collapsed="false">
      <c r="B2" s="60"/>
      <c r="C2" s="61"/>
      <c r="D2" s="61"/>
      <c r="E2" s="61"/>
      <c r="F2" s="61"/>
      <c r="G2" s="61"/>
      <c r="H2" s="61"/>
      <c r="I2" s="61"/>
      <c r="J2" s="61"/>
      <c r="K2" s="62" t="n">
        <f aca="false">'1a-Identification Projet'!$L$2</f>
        <v>44580</v>
      </c>
      <c r="L2" s="62"/>
      <c r="M2" s="62"/>
    </row>
    <row r="3" s="56" customFormat="true" ht="12.75" hidden="false" customHeight="true" outlineLevel="0" collapsed="false">
      <c r="B3" s="63"/>
      <c r="C3" s="64"/>
      <c r="D3" s="64"/>
      <c r="E3" s="64"/>
      <c r="F3" s="64"/>
      <c r="G3" s="64"/>
      <c r="H3" s="64"/>
      <c r="I3" s="64"/>
      <c r="J3" s="64"/>
      <c r="K3" s="65" t="str">
        <f aca="false">'1a-Identification Projet'!$L$3</f>
        <v>TamairOS</v>
      </c>
      <c r="L3" s="65"/>
      <c r="M3" s="65"/>
    </row>
    <row r="4" s="56" customFormat="true" ht="12.75" hidden="false" customHeight="true" outlineLevel="0" collapsed="false">
      <c r="A4" s="30"/>
      <c r="B4" s="30"/>
      <c r="C4" s="30"/>
      <c r="D4" s="66"/>
      <c r="E4" s="66"/>
      <c r="F4" s="66"/>
      <c r="G4" s="66"/>
      <c r="H4" s="66"/>
      <c r="I4" s="66"/>
      <c r="J4" s="66"/>
      <c r="K4" s="67"/>
      <c r="L4" s="67"/>
      <c r="M4" s="30"/>
    </row>
    <row r="5" customFormat="false" ht="13.5" hidden="false" customHeight="true" outlineLevel="0" collapsed="false">
      <c r="D5" s="66"/>
      <c r="E5" s="66"/>
      <c r="F5" s="66"/>
      <c r="G5" s="66"/>
      <c r="H5" s="66"/>
      <c r="I5" s="66"/>
      <c r="J5" s="66"/>
      <c r="K5" s="67"/>
      <c r="L5" s="67"/>
    </row>
    <row r="6" customFormat="false" ht="13.5" hidden="false" customHeight="true" outlineLevel="0" collapsed="false">
      <c r="D6" s="66"/>
      <c r="E6" s="66"/>
      <c r="F6" s="66"/>
      <c r="G6" s="66"/>
      <c r="H6" s="66"/>
      <c r="I6" s="66"/>
      <c r="J6" s="66"/>
      <c r="K6" s="67"/>
      <c r="L6" s="67"/>
    </row>
    <row r="7" customFormat="false" ht="13.5" hidden="false" customHeight="true" outlineLevel="0" collapsed="false">
      <c r="D7" s="66"/>
      <c r="E7" s="66"/>
      <c r="F7" s="66"/>
      <c r="G7" s="66"/>
      <c r="H7" s="66"/>
      <c r="I7" s="66"/>
      <c r="J7" s="66"/>
      <c r="K7" s="67"/>
      <c r="L7" s="67"/>
    </row>
    <row r="8" customFormat="false" ht="13.5" hidden="false" customHeight="true" outlineLevel="0" collapsed="false">
      <c r="D8" s="66"/>
      <c r="E8" s="66"/>
      <c r="F8" s="66"/>
      <c r="G8" s="66"/>
      <c r="H8" s="66"/>
      <c r="I8" s="66"/>
      <c r="J8" s="66"/>
      <c r="K8" s="67"/>
      <c r="L8" s="67"/>
    </row>
    <row r="9" customFormat="false" ht="13.5" hidden="false" customHeight="true" outlineLevel="0" collapsed="false">
      <c r="D9" s="66"/>
      <c r="E9" s="66"/>
      <c r="F9" s="66"/>
      <c r="G9" s="66"/>
      <c r="H9" s="66"/>
      <c r="I9" s="66"/>
      <c r="J9" s="66"/>
      <c r="K9" s="67"/>
      <c r="L9" s="67"/>
    </row>
    <row r="10" customFormat="false" ht="13.5" hidden="false" customHeight="true" outlineLevel="0" collapsed="false">
      <c r="D10" s="66"/>
      <c r="E10" s="66"/>
      <c r="F10" s="66"/>
      <c r="G10" s="66"/>
      <c r="H10" s="66"/>
      <c r="I10" s="66"/>
      <c r="J10" s="66"/>
      <c r="K10" s="67"/>
      <c r="L10" s="67"/>
    </row>
    <row r="11" customFormat="false" ht="13.5" hidden="false" customHeight="true" outlineLevel="0" collapsed="false">
      <c r="D11" s="66"/>
      <c r="E11" s="66"/>
      <c r="F11" s="66"/>
      <c r="G11" s="66"/>
      <c r="H11" s="66"/>
      <c r="I11" s="66"/>
      <c r="J11" s="66"/>
      <c r="K11" s="67"/>
      <c r="L11" s="67"/>
    </row>
    <row r="12" customFormat="false" ht="13.5" hidden="false" customHeight="true" outlineLevel="0" collapsed="false">
      <c r="D12" s="66"/>
      <c r="E12" s="66"/>
      <c r="F12" s="66"/>
      <c r="G12" s="66"/>
      <c r="H12" s="66"/>
      <c r="I12" s="66"/>
      <c r="J12" s="66"/>
      <c r="K12" s="67"/>
      <c r="L12" s="67"/>
    </row>
    <row r="13" customFormat="false" ht="13.5" hidden="false" customHeight="true" outlineLevel="0" collapsed="false">
      <c r="D13" s="66"/>
      <c r="E13" s="66"/>
      <c r="F13" s="66"/>
      <c r="G13" s="66"/>
      <c r="H13" s="66"/>
      <c r="I13" s="66"/>
      <c r="J13" s="66"/>
      <c r="K13" s="67"/>
      <c r="L13" s="67"/>
    </row>
    <row r="14" customFormat="false" ht="13.5" hidden="false" customHeight="true" outlineLevel="0" collapsed="false">
      <c r="D14" s="66"/>
      <c r="E14" s="66"/>
      <c r="F14" s="66"/>
      <c r="G14" s="66"/>
      <c r="H14" s="66"/>
      <c r="I14" s="66"/>
      <c r="J14" s="66"/>
      <c r="K14" s="67"/>
      <c r="L14" s="67"/>
    </row>
    <row r="15" customFormat="false" ht="13.5" hidden="false" customHeight="true" outlineLevel="0" collapsed="false">
      <c r="D15" s="66"/>
      <c r="E15" s="66"/>
      <c r="F15" s="66"/>
      <c r="G15" s="66"/>
      <c r="H15" s="66"/>
      <c r="I15" s="66"/>
      <c r="J15" s="66"/>
      <c r="K15" s="67"/>
      <c r="L15" s="67"/>
    </row>
    <row r="16" customFormat="false" ht="13.5" hidden="false" customHeight="true" outlineLevel="0" collapsed="false">
      <c r="D16" s="66"/>
      <c r="E16" s="66"/>
      <c r="F16" s="66"/>
      <c r="G16" s="66"/>
      <c r="H16" s="66"/>
      <c r="I16" s="66"/>
      <c r="J16" s="66"/>
      <c r="K16" s="67"/>
      <c r="L16" s="67"/>
    </row>
    <row r="17" customFormat="false" ht="13.5" hidden="false" customHeight="true" outlineLevel="0" collapsed="false">
      <c r="D17" s="66"/>
      <c r="E17" s="66"/>
      <c r="F17" s="66"/>
      <c r="G17" s="66"/>
      <c r="H17" s="66"/>
      <c r="I17" s="66"/>
      <c r="J17" s="66"/>
      <c r="K17" s="67"/>
      <c r="L17" s="67"/>
    </row>
    <row r="18" customFormat="false" ht="13.5" hidden="false" customHeight="true" outlineLevel="0" collapsed="false">
      <c r="D18" s="66"/>
      <c r="E18" s="66"/>
      <c r="F18" s="66"/>
      <c r="G18" s="66"/>
      <c r="H18" s="66"/>
      <c r="I18" s="66"/>
      <c r="J18" s="66"/>
      <c r="K18" s="67"/>
      <c r="L18" s="67"/>
    </row>
    <row r="19" customFormat="false" ht="13.5" hidden="false" customHeight="true" outlineLevel="0" collapsed="false">
      <c r="D19" s="66"/>
      <c r="E19" s="66"/>
      <c r="F19" s="66"/>
      <c r="G19" s="66"/>
      <c r="H19" s="66"/>
      <c r="I19" s="66"/>
      <c r="J19" s="66"/>
      <c r="K19" s="67"/>
      <c r="L19" s="67"/>
    </row>
    <row r="20" customFormat="false" ht="13.5" hidden="false" customHeight="true" outlineLevel="0" collapsed="false">
      <c r="D20" s="66"/>
      <c r="E20" s="66"/>
      <c r="F20" s="66"/>
      <c r="G20" s="66"/>
      <c r="H20" s="66"/>
      <c r="I20" s="66"/>
      <c r="J20" s="66"/>
      <c r="K20" s="67"/>
      <c r="L20" s="67"/>
    </row>
    <row r="21" customFormat="false" ht="13.5" hidden="false" customHeight="true" outlineLevel="0" collapsed="false">
      <c r="D21" s="66"/>
      <c r="E21" s="66"/>
      <c r="F21" s="66"/>
      <c r="G21" s="66"/>
      <c r="H21" s="66"/>
      <c r="I21" s="66"/>
      <c r="J21" s="66"/>
      <c r="K21" s="67"/>
      <c r="L21" s="67"/>
    </row>
    <row r="22" customFormat="false" ht="13.5" hidden="false" customHeight="true" outlineLevel="0" collapsed="false">
      <c r="D22" s="66"/>
      <c r="E22" s="66"/>
      <c r="F22" s="66"/>
      <c r="G22" s="66"/>
      <c r="H22" s="66"/>
      <c r="I22" s="66"/>
      <c r="J22" s="66"/>
      <c r="K22" s="67"/>
      <c r="L22" s="67"/>
    </row>
    <row r="23" customFormat="false" ht="13.5" hidden="false" customHeight="true" outlineLevel="0" collapsed="false">
      <c r="D23" s="66"/>
      <c r="E23" s="66"/>
      <c r="F23" s="66"/>
      <c r="G23" s="66"/>
      <c r="H23" s="66"/>
      <c r="I23" s="66"/>
      <c r="J23" s="66"/>
      <c r="K23" s="67"/>
      <c r="L23" s="67"/>
    </row>
    <row r="24" customFormat="false" ht="13.5" hidden="false" customHeight="true" outlineLevel="0" collapsed="false">
      <c r="D24" s="66"/>
      <c r="E24" s="66"/>
      <c r="F24" s="66"/>
      <c r="G24" s="66"/>
      <c r="H24" s="66"/>
      <c r="I24" s="66"/>
      <c r="J24" s="66"/>
      <c r="K24" s="67"/>
      <c r="L24" s="67"/>
    </row>
    <row r="25" customFormat="false" ht="13.5" hidden="false" customHeight="true" outlineLevel="0" collapsed="false">
      <c r="D25" s="66"/>
      <c r="E25" s="66"/>
      <c r="F25" s="66"/>
      <c r="G25" s="66"/>
      <c r="H25" s="66"/>
      <c r="I25" s="66"/>
      <c r="J25" s="66"/>
      <c r="K25" s="67"/>
      <c r="L25" s="67"/>
    </row>
    <row r="26" customFormat="false" ht="13.5" hidden="false" customHeight="true" outlineLevel="0" collapsed="false">
      <c r="D26" s="66"/>
      <c r="E26" s="66"/>
      <c r="F26" s="66"/>
      <c r="G26" s="66"/>
      <c r="H26" s="66"/>
      <c r="I26" s="66"/>
      <c r="J26" s="66"/>
      <c r="K26" s="67"/>
      <c r="L26" s="67"/>
    </row>
    <row r="27" customFormat="false" ht="13.5" hidden="false" customHeight="true" outlineLevel="0" collapsed="false">
      <c r="D27" s="66"/>
      <c r="E27" s="66"/>
      <c r="F27" s="66"/>
      <c r="G27" s="66"/>
      <c r="H27" s="66"/>
      <c r="I27" s="66"/>
      <c r="J27" s="66"/>
      <c r="K27" s="67"/>
      <c r="L27" s="67"/>
    </row>
    <row r="28" customFormat="false" ht="13.5" hidden="false" customHeight="true" outlineLevel="0" collapsed="false">
      <c r="D28" s="66"/>
      <c r="E28" s="66"/>
      <c r="F28" s="66"/>
      <c r="G28" s="66"/>
      <c r="H28" s="66"/>
      <c r="I28" s="66"/>
      <c r="J28" s="66"/>
      <c r="K28" s="67"/>
      <c r="L28" s="67"/>
    </row>
    <row r="29" customFormat="false" ht="13.5" hidden="false" customHeight="true" outlineLevel="0" collapsed="false">
      <c r="D29" s="66"/>
      <c r="E29" s="66"/>
      <c r="F29" s="66"/>
      <c r="G29" s="66"/>
      <c r="H29" s="66"/>
      <c r="I29" s="66"/>
      <c r="J29" s="66"/>
      <c r="K29" s="67"/>
      <c r="L29" s="67"/>
    </row>
    <row r="30" customFormat="false" ht="13.5" hidden="false" customHeight="true" outlineLevel="0" collapsed="false">
      <c r="D30" s="66"/>
      <c r="E30" s="66"/>
      <c r="F30" s="66"/>
      <c r="G30" s="66"/>
      <c r="H30" s="66"/>
      <c r="I30" s="66"/>
      <c r="J30" s="66"/>
      <c r="K30" s="67"/>
      <c r="L30" s="67"/>
    </row>
    <row r="31" customFormat="false" ht="13.5" hidden="false" customHeight="true" outlineLevel="0" collapsed="false">
      <c r="D31" s="66"/>
      <c r="E31" s="66"/>
      <c r="F31" s="66"/>
      <c r="G31" s="66"/>
      <c r="H31" s="66"/>
      <c r="I31" s="66"/>
      <c r="J31" s="66"/>
      <c r="K31" s="67"/>
      <c r="L31" s="67"/>
    </row>
    <row r="32" customFormat="false" ht="13.5" hidden="false" customHeight="true" outlineLevel="0" collapsed="false">
      <c r="D32" s="66"/>
      <c r="E32" s="66"/>
      <c r="F32" s="66"/>
      <c r="G32" s="66"/>
      <c r="H32" s="66"/>
      <c r="I32" s="66"/>
      <c r="J32" s="66"/>
      <c r="K32" s="67"/>
      <c r="L32" s="67"/>
    </row>
    <row r="33" customFormat="false" ht="13.5" hidden="false" customHeight="true" outlineLevel="0" collapsed="false">
      <c r="D33" s="66"/>
      <c r="E33" s="66"/>
      <c r="F33" s="66"/>
      <c r="G33" s="66"/>
      <c r="H33" s="66"/>
      <c r="I33" s="66"/>
      <c r="J33" s="66"/>
      <c r="K33" s="67"/>
      <c r="L33" s="67"/>
    </row>
    <row r="34" customFormat="false" ht="13.5" hidden="false" customHeight="true" outlineLevel="0" collapsed="false">
      <c r="D34" s="66"/>
      <c r="E34" s="66"/>
      <c r="F34" s="66"/>
      <c r="G34" s="66"/>
      <c r="H34" s="66"/>
      <c r="I34" s="66"/>
      <c r="J34" s="66"/>
      <c r="K34" s="67"/>
      <c r="L34" s="67"/>
    </row>
    <row r="35" customFormat="false" ht="13.5" hidden="false" customHeight="true" outlineLevel="0" collapsed="false">
      <c r="D35" s="66"/>
      <c r="E35" s="66"/>
      <c r="F35" s="66"/>
      <c r="G35" s="66"/>
      <c r="H35" s="66"/>
      <c r="I35" s="66"/>
      <c r="J35" s="66"/>
      <c r="K35" s="67"/>
      <c r="L35" s="67"/>
    </row>
    <row r="36" customFormat="false" ht="13.5" hidden="false" customHeight="true" outlineLevel="0" collapsed="false">
      <c r="D36" s="66"/>
      <c r="E36" s="66"/>
      <c r="F36" s="66"/>
      <c r="G36" s="66"/>
      <c r="H36" s="66"/>
      <c r="I36" s="66"/>
      <c r="J36" s="66"/>
      <c r="K36" s="67"/>
      <c r="L36" s="67"/>
    </row>
    <row r="37" customFormat="false" ht="13.5" hidden="false" customHeight="true" outlineLevel="0" collapsed="false">
      <c r="D37" s="66"/>
      <c r="E37" s="66"/>
      <c r="F37" s="66"/>
      <c r="G37" s="66"/>
      <c r="H37" s="66"/>
      <c r="I37" s="66"/>
      <c r="J37" s="66"/>
      <c r="K37" s="67"/>
      <c r="L37" s="67"/>
    </row>
    <row r="38" customFormat="false" ht="13.5" hidden="false" customHeight="true" outlineLevel="0" collapsed="false">
      <c r="D38" s="66"/>
      <c r="E38" s="66"/>
      <c r="F38" s="66"/>
      <c r="G38" s="66"/>
      <c r="H38" s="66"/>
      <c r="I38" s="66"/>
      <c r="J38" s="66"/>
      <c r="K38" s="67"/>
      <c r="L38" s="67"/>
    </row>
    <row r="39" customFormat="false" ht="13.5" hidden="false" customHeight="true" outlineLevel="0" collapsed="false"/>
    <row r="40" customFormat="false" ht="12.75" hidden="false" customHeight="false" outlineLevel="0" collapsed="false">
      <c r="A40" s="68"/>
      <c r="B40" s="68"/>
      <c r="C40" s="68"/>
      <c r="D40" s="68"/>
      <c r="E40" s="68"/>
      <c r="F40" s="68"/>
      <c r="G40" s="68"/>
      <c r="H40" s="68"/>
      <c r="I40" s="68"/>
      <c r="J40" s="68"/>
      <c r="K40" s="68"/>
      <c r="L40" s="68"/>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55"/>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G31" activeCellId="0" sqref="G31"/>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6"/>
      <c r="B1" s="57"/>
      <c r="C1" s="58"/>
      <c r="D1" s="58"/>
      <c r="E1" s="58"/>
      <c r="F1" s="58"/>
      <c r="G1" s="58"/>
      <c r="H1" s="58"/>
      <c r="I1" s="58"/>
      <c r="J1" s="58"/>
      <c r="K1" s="59" t="str">
        <f aca="false">'1a-Identification Projet'!$L$1</f>
        <v>TamairOS V0.1</v>
      </c>
      <c r="L1" s="59"/>
      <c r="M1" s="59"/>
    </row>
    <row r="2" s="56" customFormat="true" ht="12.75" hidden="false" customHeight="true" outlineLevel="0" collapsed="false">
      <c r="B2" s="60"/>
      <c r="C2" s="61"/>
      <c r="D2" s="61"/>
      <c r="E2" s="61"/>
      <c r="F2" s="61"/>
      <c r="G2" s="61"/>
      <c r="H2" s="61"/>
      <c r="I2" s="61"/>
      <c r="J2" s="61"/>
      <c r="K2" s="62" t="n">
        <f aca="false">'1a-Identification Projet'!$L$2</f>
        <v>44580</v>
      </c>
      <c r="L2" s="62"/>
      <c r="M2" s="62"/>
    </row>
    <row r="3" s="56" customFormat="true" ht="12.75" hidden="false" customHeight="true" outlineLevel="0" collapsed="false">
      <c r="B3" s="63"/>
      <c r="C3" s="64"/>
      <c r="D3" s="64"/>
      <c r="E3" s="64"/>
      <c r="F3" s="64"/>
      <c r="G3" s="64"/>
      <c r="H3" s="64"/>
      <c r="I3" s="64"/>
      <c r="J3" s="64"/>
      <c r="K3" s="65" t="str">
        <f aca="false">'1a-Identification Projet'!$L$3</f>
        <v>TamairOS</v>
      </c>
      <c r="L3" s="65"/>
      <c r="M3" s="65"/>
    </row>
    <row r="4" s="56" customFormat="true" ht="12.75" hidden="false" customHeight="true" outlineLevel="0" collapsed="false">
      <c r="A4" s="30"/>
      <c r="B4" s="30"/>
      <c r="C4" s="30"/>
      <c r="D4" s="66"/>
      <c r="E4" s="66"/>
      <c r="F4" s="66"/>
      <c r="G4" s="66"/>
      <c r="H4" s="66"/>
      <c r="I4" s="66"/>
      <c r="J4" s="66"/>
      <c r="K4" s="67"/>
      <c r="L4" s="67"/>
      <c r="M4" s="30"/>
    </row>
    <row r="5" customFormat="false" ht="13.5" hidden="false" customHeight="true" outlineLevel="0" collapsed="false">
      <c r="D5" s="66"/>
      <c r="E5" s="66"/>
      <c r="F5" s="66"/>
      <c r="G5" s="66"/>
      <c r="H5" s="66"/>
      <c r="I5" s="66"/>
      <c r="J5" s="66"/>
      <c r="K5" s="67"/>
      <c r="L5" s="67"/>
    </row>
    <row r="6" customFormat="false" ht="13.5" hidden="false" customHeight="true" outlineLevel="0" collapsed="false">
      <c r="D6" s="66"/>
      <c r="E6" s="66"/>
      <c r="F6" s="66"/>
      <c r="G6" s="66"/>
      <c r="H6" s="66"/>
      <c r="I6" s="66"/>
      <c r="J6" s="66"/>
      <c r="K6" s="67"/>
      <c r="L6" s="67"/>
    </row>
    <row r="7" customFormat="false" ht="13.5" hidden="false" customHeight="true" outlineLevel="0" collapsed="false">
      <c r="D7" s="66"/>
      <c r="E7" s="66"/>
      <c r="F7" s="66"/>
      <c r="G7" s="66"/>
      <c r="H7" s="66"/>
      <c r="I7" s="66"/>
      <c r="J7" s="66"/>
      <c r="K7" s="67"/>
      <c r="L7" s="67"/>
    </row>
    <row r="8" customFormat="false" ht="13.5" hidden="false" customHeight="true" outlineLevel="0" collapsed="false">
      <c r="D8" s="66"/>
      <c r="E8" s="66"/>
      <c r="F8" s="66"/>
      <c r="G8" s="66"/>
      <c r="H8" s="66"/>
      <c r="I8" s="66"/>
      <c r="J8" s="66"/>
      <c r="K8" s="67"/>
      <c r="L8" s="67"/>
    </row>
    <row r="9" customFormat="false" ht="13.5" hidden="false" customHeight="true" outlineLevel="0" collapsed="false">
      <c r="D9" s="66"/>
      <c r="E9" s="66"/>
      <c r="F9" s="66"/>
      <c r="G9" s="66"/>
      <c r="H9" s="66"/>
      <c r="I9" s="66"/>
      <c r="J9" s="66"/>
      <c r="K9" s="67"/>
      <c r="L9" s="67"/>
    </row>
    <row r="10" customFormat="false" ht="13.5" hidden="false" customHeight="true" outlineLevel="0" collapsed="false">
      <c r="D10" s="66"/>
      <c r="E10" s="66"/>
      <c r="F10" s="66"/>
      <c r="G10" s="66"/>
      <c r="H10" s="66"/>
      <c r="I10" s="66"/>
      <c r="J10" s="66"/>
      <c r="K10" s="67"/>
      <c r="L10" s="67"/>
    </row>
    <row r="11" customFormat="false" ht="13.5" hidden="false" customHeight="true" outlineLevel="0" collapsed="false">
      <c r="D11" s="66"/>
      <c r="E11" s="66"/>
      <c r="F11" s="66"/>
      <c r="G11" s="66"/>
      <c r="H11" s="66"/>
      <c r="I11" s="66"/>
      <c r="J11" s="66"/>
      <c r="K11" s="67"/>
      <c r="L11" s="67"/>
    </row>
    <row r="12" customFormat="false" ht="13.5" hidden="false" customHeight="true" outlineLevel="0" collapsed="false">
      <c r="D12" s="66"/>
      <c r="E12" s="66"/>
      <c r="F12" s="66"/>
      <c r="G12" s="66"/>
      <c r="H12" s="66"/>
      <c r="I12" s="66"/>
      <c r="J12" s="66"/>
      <c r="K12" s="67"/>
      <c r="L12" s="67"/>
    </row>
    <row r="13" customFormat="false" ht="13.5" hidden="false" customHeight="true" outlineLevel="0" collapsed="false">
      <c r="D13" s="66"/>
      <c r="E13" s="66"/>
      <c r="F13" s="66"/>
      <c r="G13" s="66"/>
      <c r="H13" s="66"/>
      <c r="I13" s="66"/>
      <c r="J13" s="66"/>
      <c r="K13" s="67"/>
      <c r="L13" s="67"/>
    </row>
    <row r="14" customFormat="false" ht="13.5" hidden="false" customHeight="true" outlineLevel="0" collapsed="false">
      <c r="D14" s="66"/>
      <c r="E14" s="66"/>
      <c r="F14" s="66"/>
      <c r="G14" s="66"/>
      <c r="H14" s="66"/>
      <c r="I14" s="66"/>
      <c r="J14" s="66"/>
      <c r="K14" s="67"/>
      <c r="L14" s="67"/>
    </row>
    <row r="15" customFormat="false" ht="13.5" hidden="false" customHeight="true" outlineLevel="0" collapsed="false">
      <c r="D15" s="66"/>
      <c r="E15" s="66"/>
      <c r="F15" s="66"/>
      <c r="G15" s="66"/>
      <c r="H15" s="66"/>
      <c r="I15" s="66"/>
      <c r="J15" s="66"/>
      <c r="K15" s="67"/>
      <c r="L15" s="67"/>
    </row>
    <row r="16" customFormat="false" ht="13.5" hidden="false" customHeight="true" outlineLevel="0" collapsed="false">
      <c r="D16" s="66"/>
      <c r="E16" s="66"/>
      <c r="F16" s="66"/>
      <c r="G16" s="66"/>
      <c r="H16" s="66"/>
      <c r="I16" s="66"/>
      <c r="J16" s="66"/>
      <c r="K16" s="67"/>
      <c r="L16" s="67"/>
    </row>
    <row r="17" customFormat="false" ht="13.5" hidden="false" customHeight="true" outlineLevel="0" collapsed="false">
      <c r="D17" s="66"/>
      <c r="E17" s="66"/>
      <c r="F17" s="66"/>
      <c r="G17" s="66"/>
      <c r="H17" s="66"/>
      <c r="I17" s="66"/>
      <c r="J17" s="66"/>
      <c r="K17" s="67"/>
      <c r="L17" s="67"/>
    </row>
    <row r="18" customFormat="false" ht="13.5" hidden="false" customHeight="true" outlineLevel="0" collapsed="false">
      <c r="D18" s="66"/>
      <c r="E18" s="66"/>
      <c r="F18" s="66"/>
      <c r="G18" s="66"/>
      <c r="H18" s="66"/>
      <c r="I18" s="66"/>
      <c r="J18" s="66"/>
      <c r="K18" s="67"/>
      <c r="L18" s="67"/>
    </row>
    <row r="19" customFormat="false" ht="13.5" hidden="false" customHeight="true" outlineLevel="0" collapsed="false">
      <c r="D19" s="66"/>
      <c r="E19" s="66"/>
      <c r="F19" s="66"/>
      <c r="G19" s="66"/>
      <c r="H19" s="66"/>
      <c r="I19" s="66"/>
      <c r="J19" s="66"/>
      <c r="K19" s="67"/>
      <c r="L19" s="67"/>
    </row>
    <row r="20" customFormat="false" ht="13.5" hidden="false" customHeight="true" outlineLevel="0" collapsed="false">
      <c r="D20" s="66"/>
      <c r="E20" s="66"/>
      <c r="F20" s="66"/>
      <c r="G20" s="66"/>
      <c r="H20" s="66"/>
      <c r="I20" s="66"/>
      <c r="J20" s="66"/>
      <c r="K20" s="67"/>
      <c r="L20" s="67"/>
    </row>
    <row r="21" customFormat="false" ht="13.5" hidden="false" customHeight="true" outlineLevel="0" collapsed="false">
      <c r="D21" s="66"/>
      <c r="E21" s="66"/>
      <c r="F21" s="66"/>
      <c r="G21" s="66"/>
      <c r="H21" s="66"/>
      <c r="I21" s="66"/>
      <c r="J21" s="66"/>
      <c r="K21" s="67"/>
      <c r="L21" s="67"/>
    </row>
    <row r="22" customFormat="false" ht="13.5" hidden="false" customHeight="true" outlineLevel="0" collapsed="false">
      <c r="D22" s="66"/>
      <c r="E22" s="66"/>
      <c r="F22" s="66"/>
      <c r="G22" s="66"/>
      <c r="H22" s="66"/>
      <c r="I22" s="66"/>
      <c r="J22" s="66"/>
      <c r="K22" s="67"/>
      <c r="L22" s="67"/>
    </row>
    <row r="23" customFormat="false" ht="13.5" hidden="false" customHeight="true" outlineLevel="0" collapsed="false">
      <c r="D23" s="66"/>
      <c r="E23" s="66"/>
      <c r="F23" s="66"/>
      <c r="G23" s="66"/>
      <c r="H23" s="66"/>
      <c r="I23" s="66"/>
      <c r="J23" s="66"/>
      <c r="K23" s="67"/>
      <c r="L23" s="67"/>
    </row>
    <row r="24" customFormat="false" ht="13.5" hidden="false" customHeight="true" outlineLevel="0" collapsed="false">
      <c r="D24" s="66"/>
      <c r="E24" s="66"/>
      <c r="F24" s="66"/>
      <c r="G24" s="66"/>
      <c r="H24" s="66"/>
      <c r="I24" s="66"/>
      <c r="J24" s="66"/>
      <c r="K24" s="67"/>
      <c r="L24" s="67"/>
    </row>
    <row r="25" customFormat="false" ht="13.5" hidden="false" customHeight="true" outlineLevel="0" collapsed="false">
      <c r="D25" s="66"/>
      <c r="E25" s="66"/>
      <c r="F25" s="66"/>
      <c r="G25" s="66"/>
      <c r="H25" s="66"/>
      <c r="I25" s="66"/>
      <c r="J25" s="66"/>
      <c r="K25" s="67"/>
      <c r="L25" s="67"/>
    </row>
    <row r="26" customFormat="false" ht="13.5" hidden="false" customHeight="true" outlineLevel="0" collapsed="false">
      <c r="D26" s="66"/>
      <c r="E26" s="66"/>
      <c r="F26" s="66"/>
      <c r="G26" s="66"/>
      <c r="H26" s="66"/>
      <c r="I26" s="66"/>
      <c r="J26" s="66"/>
      <c r="K26" s="67"/>
      <c r="L26" s="67"/>
    </row>
    <row r="27" customFormat="false" ht="13.5" hidden="false" customHeight="true" outlineLevel="0" collapsed="false">
      <c r="D27" s="66"/>
      <c r="E27" s="66"/>
      <c r="F27" s="66"/>
      <c r="G27" s="66"/>
      <c r="H27" s="66"/>
      <c r="I27" s="66"/>
      <c r="J27" s="66"/>
      <c r="K27" s="67"/>
      <c r="L27" s="67"/>
    </row>
    <row r="28" customFormat="false" ht="13.5" hidden="false" customHeight="true" outlineLevel="0" collapsed="false">
      <c r="D28" s="66"/>
      <c r="E28" s="66"/>
      <c r="F28" s="66"/>
      <c r="G28" s="66"/>
      <c r="H28" s="66"/>
      <c r="I28" s="66"/>
      <c r="J28" s="66"/>
      <c r="K28" s="67"/>
      <c r="L28" s="67"/>
    </row>
    <row r="29" customFormat="false" ht="13.5" hidden="false" customHeight="true" outlineLevel="0" collapsed="false">
      <c r="D29" s="66"/>
      <c r="E29" s="66"/>
      <c r="F29" s="66"/>
      <c r="G29" s="66"/>
      <c r="H29" s="66"/>
      <c r="I29" s="66"/>
      <c r="J29" s="66"/>
      <c r="K29" s="67"/>
      <c r="L29" s="67"/>
    </row>
    <row r="30" customFormat="false" ht="13.5" hidden="false" customHeight="true" outlineLevel="0" collapsed="false">
      <c r="D30" s="66"/>
      <c r="E30" s="66"/>
      <c r="F30" s="66"/>
      <c r="G30" s="66"/>
      <c r="H30" s="66"/>
      <c r="I30" s="66"/>
      <c r="J30" s="66"/>
      <c r="K30" s="67"/>
      <c r="L30" s="67"/>
    </row>
    <row r="31" customFormat="false" ht="13.5" hidden="false" customHeight="true" outlineLevel="0" collapsed="false">
      <c r="D31" s="66"/>
      <c r="E31" s="66"/>
      <c r="F31" s="66"/>
      <c r="G31" s="66"/>
      <c r="H31" s="66"/>
      <c r="I31" s="66"/>
      <c r="J31" s="66"/>
      <c r="K31" s="67"/>
      <c r="L31" s="67"/>
    </row>
    <row r="32" customFormat="false" ht="13.5" hidden="false" customHeight="true" outlineLevel="0" collapsed="false">
      <c r="D32" s="66"/>
      <c r="E32" s="66"/>
      <c r="F32" s="66"/>
      <c r="G32" s="66"/>
      <c r="H32" s="66"/>
      <c r="I32" s="66"/>
      <c r="J32" s="66"/>
      <c r="K32" s="67"/>
      <c r="L32" s="67"/>
    </row>
    <row r="33" customFormat="false" ht="13.5" hidden="false" customHeight="true" outlineLevel="0" collapsed="false">
      <c r="D33" s="66"/>
      <c r="E33" s="66"/>
      <c r="F33" s="66"/>
      <c r="G33" s="66"/>
      <c r="H33" s="66"/>
      <c r="I33" s="66"/>
      <c r="J33" s="66"/>
      <c r="K33" s="67"/>
      <c r="L33" s="67"/>
    </row>
    <row r="34" customFormat="false" ht="13.5" hidden="false" customHeight="true" outlineLevel="0" collapsed="false">
      <c r="D34" s="66"/>
      <c r="E34" s="66"/>
      <c r="F34" s="66"/>
      <c r="G34" s="66"/>
      <c r="H34" s="66"/>
      <c r="I34" s="66"/>
      <c r="J34" s="66"/>
      <c r="K34" s="67"/>
      <c r="L34" s="67"/>
    </row>
    <row r="35" customFormat="false" ht="13.5" hidden="false" customHeight="true" outlineLevel="0" collapsed="false">
      <c r="D35" s="66"/>
      <c r="E35" s="66"/>
      <c r="F35" s="66"/>
      <c r="G35" s="66"/>
      <c r="H35" s="66"/>
      <c r="I35" s="66"/>
      <c r="J35" s="66"/>
      <c r="K35" s="67"/>
      <c r="L35" s="67"/>
    </row>
    <row r="36" customFormat="false" ht="13.5" hidden="false" customHeight="true" outlineLevel="0" collapsed="false">
      <c r="D36" s="66"/>
      <c r="E36" s="66"/>
      <c r="F36" s="66"/>
      <c r="G36" s="66"/>
      <c r="H36" s="66"/>
      <c r="I36" s="66"/>
      <c r="J36" s="66"/>
      <c r="K36" s="67"/>
      <c r="L36" s="67"/>
    </row>
    <row r="37" customFormat="false" ht="13.5" hidden="false" customHeight="true" outlineLevel="0" collapsed="false">
      <c r="D37" s="66"/>
      <c r="E37" s="66"/>
      <c r="F37" s="66"/>
      <c r="G37" s="66"/>
      <c r="H37" s="66"/>
      <c r="I37" s="67"/>
      <c r="J37" s="67"/>
      <c r="L37" s="67"/>
    </row>
    <row r="38" customFormat="false" ht="13.5" hidden="false" customHeight="true" outlineLevel="0" collapsed="false">
      <c r="D38" s="66"/>
      <c r="E38" s="66"/>
      <c r="F38" s="66"/>
      <c r="G38" s="66"/>
      <c r="H38" s="66"/>
      <c r="I38" s="67"/>
      <c r="J38" s="67"/>
      <c r="L38" s="67"/>
    </row>
    <row r="39" customFormat="false" ht="13.5" hidden="false" customHeight="true" outlineLevel="0" collapsed="false">
      <c r="D39" s="66"/>
      <c r="E39" s="66"/>
      <c r="F39" s="66"/>
      <c r="G39" s="66"/>
      <c r="H39" s="66"/>
      <c r="I39" s="67"/>
      <c r="J39" s="67"/>
      <c r="L39" s="67"/>
    </row>
    <row r="40" customFormat="false" ht="17.35" hidden="false" customHeight="false" outlineLevel="0" collapsed="false">
      <c r="A40" s="68"/>
      <c r="B40" s="68"/>
      <c r="D40" s="66"/>
      <c r="E40" s="66"/>
      <c r="F40" s="66"/>
      <c r="G40" s="66"/>
      <c r="H40" s="66"/>
      <c r="I40" s="67"/>
      <c r="J40" s="67"/>
      <c r="L40" s="67"/>
    </row>
    <row r="41" customFormat="false" ht="17.35" hidden="false" customHeight="false" outlineLevel="0" collapsed="false">
      <c r="D41" s="66"/>
      <c r="E41" s="66"/>
      <c r="F41" s="66"/>
      <c r="G41" s="66"/>
      <c r="H41" s="66"/>
      <c r="I41" s="67"/>
      <c r="J41" s="67"/>
      <c r="L41" s="67"/>
    </row>
    <row r="42" customFormat="false" ht="17.35" hidden="false" customHeight="false" outlineLevel="0" collapsed="false">
      <c r="D42" s="66"/>
      <c r="E42" s="66"/>
      <c r="F42" s="66"/>
      <c r="G42" s="66"/>
      <c r="H42" s="66"/>
      <c r="I42" s="67"/>
      <c r="J42" s="67"/>
      <c r="L42" s="67"/>
    </row>
    <row r="43" customFormat="false" ht="17.35" hidden="false" customHeight="false" outlineLevel="0" collapsed="false">
      <c r="D43" s="66"/>
      <c r="E43" s="66"/>
      <c r="F43" s="66"/>
      <c r="G43" s="66"/>
      <c r="H43" s="66"/>
      <c r="I43" s="67"/>
      <c r="J43" s="67"/>
      <c r="L43" s="67"/>
    </row>
    <row r="44" customFormat="false" ht="17.35" hidden="false" customHeight="false" outlineLevel="0" collapsed="false">
      <c r="D44" s="66"/>
      <c r="E44" s="66"/>
      <c r="F44" s="66"/>
      <c r="G44" s="66"/>
      <c r="H44" s="66"/>
      <c r="I44" s="67"/>
      <c r="J44" s="67"/>
      <c r="L44" s="67"/>
    </row>
    <row r="45" customFormat="false" ht="17.35" hidden="false" customHeight="false" outlineLevel="0" collapsed="false">
      <c r="D45" s="66"/>
      <c r="E45" s="66"/>
      <c r="F45" s="66"/>
      <c r="G45" s="66"/>
      <c r="H45" s="66"/>
      <c r="I45" s="67"/>
      <c r="J45" s="67"/>
      <c r="L45" s="67"/>
    </row>
    <row r="46" customFormat="false" ht="17.35" hidden="false" customHeight="false" outlineLevel="0" collapsed="false">
      <c r="D46" s="66"/>
      <c r="E46" s="66"/>
      <c r="F46" s="66"/>
      <c r="G46" s="66"/>
      <c r="H46" s="66"/>
      <c r="I46" s="67"/>
      <c r="J46" s="67"/>
      <c r="L46" s="67"/>
    </row>
    <row r="47" customFormat="false" ht="17.35" hidden="false" customHeight="false" outlineLevel="0" collapsed="false">
      <c r="D47" s="66"/>
      <c r="E47" s="66"/>
      <c r="F47" s="66"/>
      <c r="G47" s="66"/>
      <c r="H47" s="66"/>
      <c r="I47" s="67"/>
      <c r="J47" s="67"/>
      <c r="L47" s="67"/>
    </row>
    <row r="48" customFormat="false" ht="17.35" hidden="false" customHeight="false" outlineLevel="0" collapsed="false">
      <c r="D48" s="66"/>
      <c r="E48" s="66"/>
      <c r="F48" s="66"/>
      <c r="G48" s="66"/>
      <c r="H48" s="66"/>
      <c r="I48" s="67"/>
      <c r="J48" s="67"/>
      <c r="L48" s="67"/>
    </row>
    <row r="49" customFormat="false" ht="17.35" hidden="false" customHeight="false" outlineLevel="0" collapsed="false">
      <c r="D49" s="66"/>
      <c r="E49" s="66"/>
      <c r="F49" s="66"/>
      <c r="G49" s="66"/>
      <c r="H49" s="66"/>
      <c r="I49" s="67"/>
      <c r="J49" s="67"/>
      <c r="L49" s="67"/>
    </row>
    <row r="50" customFormat="false" ht="17.35" hidden="false" customHeight="false" outlineLevel="0" collapsed="false">
      <c r="D50" s="66"/>
      <c r="E50" s="66"/>
      <c r="F50" s="66"/>
      <c r="G50" s="66"/>
      <c r="H50" s="66"/>
      <c r="I50" s="67"/>
      <c r="J50" s="67"/>
      <c r="L50" s="67"/>
    </row>
    <row r="51" customFormat="false" ht="17.35" hidden="false" customHeight="false" outlineLevel="0" collapsed="false">
      <c r="D51" s="66"/>
      <c r="E51" s="66"/>
      <c r="F51" s="66"/>
      <c r="G51" s="66"/>
      <c r="H51" s="66"/>
      <c r="I51" s="67"/>
      <c r="J51" s="67"/>
      <c r="L51" s="67"/>
    </row>
    <row r="52" customFormat="false" ht="17.35" hidden="false" customHeight="false" outlineLevel="0" collapsed="false">
      <c r="D52" s="66"/>
      <c r="E52" s="66"/>
      <c r="F52" s="66"/>
      <c r="G52" s="66"/>
      <c r="H52" s="66"/>
      <c r="I52" s="66"/>
      <c r="J52" s="66"/>
      <c r="K52" s="67"/>
      <c r="L52" s="67"/>
    </row>
    <row r="53" customFormat="false" ht="17.35" hidden="false" customHeight="false" outlineLevel="0" collapsed="false">
      <c r="D53" s="66"/>
      <c r="E53" s="66"/>
      <c r="F53" s="66"/>
      <c r="G53" s="66"/>
      <c r="H53" s="66"/>
      <c r="I53" s="66"/>
      <c r="J53" s="66"/>
      <c r="K53" s="67"/>
      <c r="L53" s="67"/>
    </row>
    <row r="54" customFormat="false" ht="17.35" hidden="false" customHeight="false" outlineLevel="0" collapsed="false">
      <c r="D54" s="66"/>
      <c r="E54" s="66"/>
      <c r="F54" s="66"/>
      <c r="G54" s="66"/>
      <c r="H54" s="66"/>
      <c r="I54" s="66"/>
      <c r="J54" s="66"/>
      <c r="K54" s="67"/>
      <c r="L54" s="67"/>
    </row>
    <row r="55" customFormat="false" ht="17.35" hidden="false" customHeight="false" outlineLevel="0" collapsed="false">
      <c r="D55" s="66"/>
      <c r="E55" s="66"/>
      <c r="F55" s="66"/>
      <c r="G55" s="66"/>
      <c r="H55" s="66"/>
      <c r="I55" s="66"/>
      <c r="J55" s="66"/>
      <c r="K55" s="67"/>
      <c r="L55"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P48"/>
  <sheetViews>
    <sheetView showFormulas="false" showGridLines="false" showRowColHeaders="true" showZeros="true" rightToLeft="false" tabSelected="false" showOutlineSymbols="true" defaultGridColor="true" view="normal" topLeftCell="A10" colorId="64" zoomScale="200" zoomScaleNormal="200" zoomScalePageLayoutView="100" workbookViewId="0">
      <selection pane="topLeft" activeCell="F36" activeCellId="0" sqref="F36"/>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6"/>
      <c r="B1" s="57"/>
      <c r="C1" s="58"/>
      <c r="D1" s="58"/>
      <c r="E1" s="58"/>
      <c r="F1" s="58"/>
      <c r="G1" s="58"/>
      <c r="H1" s="58"/>
      <c r="I1" s="58"/>
      <c r="J1" s="58"/>
      <c r="K1" s="59" t="str">
        <f aca="false">'1a-Identification Projet'!$L$1</f>
        <v>TamairOS V0.1</v>
      </c>
      <c r="L1" s="59"/>
      <c r="M1" s="59"/>
      <c r="N1" s="59"/>
    </row>
    <row r="2" s="56" customFormat="true" ht="12.75" hidden="false" customHeight="true" outlineLevel="0" collapsed="false">
      <c r="B2" s="60"/>
      <c r="C2" s="61"/>
      <c r="D2" s="61"/>
      <c r="E2" s="61"/>
      <c r="F2" s="61"/>
      <c r="G2" s="61"/>
      <c r="H2" s="61"/>
      <c r="I2" s="61"/>
      <c r="J2" s="61"/>
      <c r="K2" s="62" t="n">
        <f aca="false">'1a-Identification Projet'!$L$2</f>
        <v>44580</v>
      </c>
      <c r="L2" s="62"/>
      <c r="M2" s="62"/>
      <c r="N2" s="62"/>
    </row>
    <row r="3" s="56" customFormat="true" ht="12.75" hidden="false" customHeight="true" outlineLevel="0" collapsed="false">
      <c r="B3" s="63"/>
      <c r="C3" s="64"/>
      <c r="D3" s="64"/>
      <c r="E3" s="64"/>
      <c r="F3" s="64"/>
      <c r="G3" s="64"/>
      <c r="H3" s="64"/>
      <c r="I3" s="64"/>
      <c r="J3" s="64"/>
      <c r="K3" s="65" t="str">
        <f aca="false">'1a-Identification Projet'!$L$3</f>
        <v>TamairOS</v>
      </c>
      <c r="L3" s="65"/>
      <c r="M3" s="65"/>
      <c r="N3" s="65"/>
    </row>
    <row r="4" s="56" customFormat="true" ht="12.75" hidden="false" customHeight="true" outlineLevel="0" collapsed="false">
      <c r="A4" s="30"/>
      <c r="B4" s="30"/>
      <c r="C4" s="30"/>
      <c r="D4" s="66"/>
      <c r="E4" s="66"/>
      <c r="F4" s="66"/>
      <c r="G4" s="66"/>
      <c r="H4" s="66"/>
      <c r="I4" s="66"/>
      <c r="J4" s="66"/>
      <c r="K4" s="67"/>
      <c r="L4" s="67"/>
      <c r="M4" s="67"/>
      <c r="N4" s="30"/>
    </row>
    <row r="5" customFormat="false" ht="13.5" hidden="false" customHeight="true" outlineLevel="0" collapsed="false">
      <c r="D5" s="66"/>
      <c r="E5" s="66"/>
      <c r="F5" s="66"/>
      <c r="G5" s="66"/>
      <c r="H5" s="66"/>
      <c r="I5" s="66"/>
      <c r="J5" s="66"/>
      <c r="K5" s="67"/>
      <c r="L5" s="67"/>
      <c r="M5" s="67"/>
    </row>
    <row r="6" customFormat="false" ht="13.5" hidden="false" customHeight="true" outlineLevel="0" collapsed="false">
      <c r="D6" s="66"/>
      <c r="E6" s="66"/>
      <c r="F6" s="66"/>
      <c r="G6" s="66"/>
      <c r="H6" s="66"/>
      <c r="I6" s="66"/>
      <c r="J6" s="66"/>
      <c r="K6" s="67"/>
      <c r="L6" s="67"/>
      <c r="M6" s="67"/>
    </row>
    <row r="7" customFormat="false" ht="13.5" hidden="false" customHeight="true" outlineLevel="0" collapsed="false">
      <c r="D7" s="66"/>
      <c r="E7" s="66"/>
      <c r="F7" s="66"/>
      <c r="G7" s="66"/>
      <c r="H7" s="66"/>
      <c r="I7" s="66"/>
      <c r="J7" s="66"/>
      <c r="K7" s="67"/>
      <c r="L7" s="67"/>
      <c r="M7" s="67"/>
    </row>
    <row r="8" customFormat="false" ht="13.5" hidden="false" customHeight="true" outlineLevel="0" collapsed="false">
      <c r="D8" s="66"/>
      <c r="E8" s="66"/>
      <c r="F8" s="66"/>
      <c r="G8" s="66"/>
      <c r="H8" s="66"/>
      <c r="I8" s="66"/>
      <c r="J8" s="66"/>
      <c r="K8" s="67"/>
      <c r="L8" s="67"/>
      <c r="M8" s="67"/>
    </row>
    <row r="9" customFormat="false" ht="13.5" hidden="false" customHeight="true" outlineLevel="0" collapsed="false">
      <c r="D9" s="66"/>
      <c r="E9" s="66"/>
      <c r="F9" s="66"/>
      <c r="G9" s="66"/>
      <c r="H9" s="66"/>
      <c r="I9" s="66"/>
      <c r="J9" s="66"/>
      <c r="K9" s="67"/>
      <c r="L9" s="67"/>
      <c r="M9" s="67"/>
    </row>
    <row r="10" customFormat="false" ht="13.5" hidden="false" customHeight="true" outlineLevel="0" collapsed="false">
      <c r="D10" s="66"/>
      <c r="E10" s="66"/>
      <c r="F10" s="66"/>
      <c r="G10" s="66"/>
      <c r="H10" s="66"/>
      <c r="I10" s="66"/>
      <c r="J10" s="66"/>
      <c r="K10" s="67"/>
      <c r="L10" s="67"/>
      <c r="M10" s="67"/>
    </row>
    <row r="11" customFormat="false" ht="13.5" hidden="false" customHeight="true" outlineLevel="0" collapsed="false">
      <c r="D11" s="66"/>
      <c r="E11" s="66"/>
      <c r="F11" s="66"/>
      <c r="G11" s="66"/>
      <c r="H11" s="66"/>
      <c r="I11" s="66"/>
      <c r="J11" s="66"/>
      <c r="K11" s="67"/>
      <c r="L11" s="67"/>
      <c r="M11" s="67"/>
    </row>
    <row r="12" customFormat="false" ht="13.5" hidden="false" customHeight="true" outlineLevel="0" collapsed="false">
      <c r="D12" s="66"/>
      <c r="E12" s="66"/>
      <c r="F12" s="66"/>
      <c r="G12" s="66"/>
      <c r="H12" s="66"/>
      <c r="I12" s="66"/>
      <c r="J12" s="66"/>
      <c r="K12" s="67"/>
      <c r="L12" s="67"/>
      <c r="M12" s="67"/>
    </row>
    <row r="13" customFormat="false" ht="13.5" hidden="false" customHeight="true" outlineLevel="0" collapsed="false">
      <c r="D13" s="66"/>
      <c r="E13" s="66"/>
      <c r="F13" s="66"/>
      <c r="G13" s="66"/>
      <c r="H13" s="66"/>
      <c r="I13" s="66"/>
      <c r="J13" s="66"/>
      <c r="K13" s="67"/>
      <c r="L13" s="67"/>
      <c r="M13" s="67"/>
    </row>
    <row r="14" customFormat="false" ht="13.5" hidden="false" customHeight="true" outlineLevel="0" collapsed="false">
      <c r="D14" s="66"/>
      <c r="E14" s="66"/>
      <c r="F14" s="66"/>
      <c r="G14" s="66"/>
      <c r="H14" s="66"/>
      <c r="I14" s="66"/>
      <c r="J14" s="66"/>
      <c r="K14" s="67"/>
      <c r="L14" s="67"/>
      <c r="M14" s="67"/>
    </row>
    <row r="15" customFormat="false" ht="13.5" hidden="false" customHeight="true" outlineLevel="0" collapsed="false">
      <c r="D15" s="66"/>
      <c r="E15" s="66"/>
      <c r="F15" s="66"/>
      <c r="G15" s="66"/>
      <c r="H15" s="66"/>
      <c r="I15" s="66"/>
      <c r="J15" s="66"/>
      <c r="K15" s="67"/>
      <c r="L15" s="67"/>
      <c r="M15" s="67"/>
    </row>
    <row r="16" customFormat="false" ht="13.5" hidden="false" customHeight="true" outlineLevel="0" collapsed="false">
      <c r="D16" s="66"/>
      <c r="E16" s="66"/>
      <c r="F16" s="66"/>
      <c r="G16" s="66"/>
      <c r="H16" s="66"/>
      <c r="I16" s="66"/>
      <c r="J16" s="66"/>
      <c r="K16" s="67"/>
      <c r="L16" s="67"/>
      <c r="M16" s="67"/>
    </row>
    <row r="17" customFormat="false" ht="13.5" hidden="false" customHeight="true" outlineLevel="0" collapsed="false">
      <c r="D17" s="66"/>
      <c r="E17" s="66"/>
      <c r="F17" s="66"/>
      <c r="G17" s="66"/>
      <c r="H17" s="66"/>
      <c r="I17" s="66"/>
      <c r="J17" s="66"/>
      <c r="K17" s="67"/>
      <c r="L17" s="67"/>
      <c r="M17" s="67"/>
    </row>
    <row r="18" customFormat="false" ht="13.5" hidden="false" customHeight="true" outlineLevel="0" collapsed="false">
      <c r="D18" s="66"/>
      <c r="E18" s="66"/>
      <c r="F18" s="66"/>
      <c r="G18" s="66"/>
      <c r="H18" s="66"/>
      <c r="I18" s="66"/>
      <c r="J18" s="66"/>
      <c r="K18" s="67"/>
      <c r="L18" s="67"/>
      <c r="M18" s="67"/>
    </row>
    <row r="19" customFormat="false" ht="13.5" hidden="false" customHeight="true" outlineLevel="0" collapsed="false">
      <c r="D19" s="66"/>
      <c r="E19" s="66"/>
      <c r="F19" s="66"/>
      <c r="G19" s="66"/>
      <c r="H19" s="66"/>
      <c r="I19" s="66"/>
      <c r="J19" s="66"/>
      <c r="K19" s="67"/>
      <c r="L19" s="67"/>
      <c r="M19" s="67"/>
    </row>
    <row r="20" customFormat="false" ht="13.5" hidden="false" customHeight="true" outlineLevel="0" collapsed="false">
      <c r="D20" s="66"/>
      <c r="E20" s="66"/>
      <c r="F20" s="66"/>
      <c r="G20" s="66"/>
      <c r="H20" s="66"/>
      <c r="I20" s="66"/>
      <c r="J20" s="66"/>
      <c r="K20" s="67"/>
      <c r="L20" s="67"/>
      <c r="M20" s="67"/>
    </row>
    <row r="21" customFormat="false" ht="13.5" hidden="false" customHeight="true" outlineLevel="0" collapsed="false">
      <c r="D21" s="66"/>
      <c r="E21" s="66"/>
      <c r="F21" s="66"/>
      <c r="G21" s="66"/>
      <c r="H21" s="66"/>
      <c r="I21" s="66"/>
      <c r="J21" s="66"/>
      <c r="K21" s="67"/>
      <c r="L21" s="67"/>
      <c r="M21" s="67"/>
    </row>
    <row r="22" customFormat="false" ht="13.5" hidden="false" customHeight="true" outlineLevel="0" collapsed="false">
      <c r="D22" s="66"/>
      <c r="E22" s="66"/>
      <c r="F22" s="66"/>
      <c r="G22" s="66"/>
      <c r="H22" s="66"/>
      <c r="I22" s="66"/>
      <c r="J22" s="66"/>
      <c r="K22" s="67"/>
      <c r="L22" s="67"/>
      <c r="M22" s="67"/>
    </row>
    <row r="23" customFormat="false" ht="13.5" hidden="false" customHeight="true" outlineLevel="0" collapsed="false">
      <c r="D23" s="66"/>
      <c r="E23" s="66"/>
      <c r="F23" s="66"/>
      <c r="G23" s="66"/>
      <c r="H23" s="66"/>
      <c r="I23" s="66"/>
      <c r="J23" s="66"/>
      <c r="K23" s="67"/>
      <c r="L23" s="67"/>
      <c r="M23" s="67"/>
    </row>
    <row r="24" customFormat="false" ht="13.5" hidden="false" customHeight="true" outlineLevel="0" collapsed="false">
      <c r="D24" s="66"/>
      <c r="E24" s="66"/>
      <c r="F24" s="66"/>
      <c r="G24" s="66"/>
      <c r="H24" s="66"/>
      <c r="I24" s="66"/>
      <c r="J24" s="66"/>
      <c r="K24" s="67"/>
      <c r="L24" s="67"/>
      <c r="M24" s="67"/>
    </row>
    <row r="25" customFormat="false" ht="13.5" hidden="false" customHeight="true" outlineLevel="0" collapsed="false">
      <c r="D25" s="66"/>
      <c r="E25" s="66"/>
      <c r="F25" s="66"/>
      <c r="G25" s="66"/>
      <c r="H25" s="66"/>
      <c r="I25" s="66"/>
      <c r="J25" s="66"/>
      <c r="K25" s="67"/>
      <c r="L25" s="67"/>
      <c r="M25" s="67"/>
    </row>
    <row r="26" customFormat="false" ht="13.5" hidden="false" customHeight="true" outlineLevel="0" collapsed="false">
      <c r="D26" s="66"/>
      <c r="E26" s="66"/>
      <c r="F26" s="66"/>
      <c r="G26" s="66"/>
      <c r="H26" s="66"/>
      <c r="I26" s="66"/>
      <c r="J26" s="66"/>
      <c r="K26" s="67"/>
      <c r="L26" s="67"/>
      <c r="M26" s="67"/>
    </row>
    <row r="27" customFormat="false" ht="13.5" hidden="false" customHeight="true" outlineLevel="0" collapsed="false">
      <c r="D27" s="66"/>
      <c r="E27" s="66"/>
      <c r="F27" s="66"/>
      <c r="G27" s="66"/>
      <c r="H27" s="66"/>
      <c r="I27" s="66"/>
      <c r="J27" s="66"/>
      <c r="K27" s="67"/>
      <c r="L27" s="67"/>
      <c r="M27" s="67"/>
    </row>
    <row r="28" customFormat="false" ht="13.5" hidden="false" customHeight="true" outlineLevel="0" collapsed="false">
      <c r="C28" s="69" t="s">
        <v>44</v>
      </c>
      <c r="D28" s="69"/>
      <c r="E28" s="69"/>
      <c r="F28" s="69" t="s">
        <v>45</v>
      </c>
      <c r="G28" s="69" t="s">
        <v>46</v>
      </c>
      <c r="H28" s="69" t="s">
        <v>47</v>
      </c>
      <c r="I28" s="69" t="s">
        <v>48</v>
      </c>
      <c r="K28" s="67"/>
      <c r="L28" s="67"/>
      <c r="M28" s="67"/>
    </row>
    <row r="29" customFormat="false" ht="29.25" hidden="false" customHeight="true" outlineLevel="0" collapsed="false">
      <c r="C29" s="70" t="s">
        <v>49</v>
      </c>
      <c r="D29" s="71"/>
      <c r="E29" s="72"/>
      <c r="F29" s="73" t="s">
        <v>50</v>
      </c>
      <c r="G29" s="73" t="s">
        <v>51</v>
      </c>
      <c r="H29" s="73"/>
      <c r="I29" s="73"/>
      <c r="J29" s="66"/>
      <c r="K29" s="67"/>
      <c r="L29" s="67"/>
      <c r="M29" s="67"/>
    </row>
    <row r="30" customFormat="false" ht="13.5" hidden="false" customHeight="true" outlineLevel="0" collapsed="false">
      <c r="C30" s="70" t="s">
        <v>52</v>
      </c>
      <c r="D30" s="71"/>
      <c r="E30" s="72"/>
      <c r="F30" s="73" t="s">
        <v>50</v>
      </c>
      <c r="G30" s="73"/>
      <c r="H30" s="73"/>
      <c r="I30" s="73"/>
      <c r="J30" s="66"/>
      <c r="K30" s="67"/>
      <c r="L30" s="67"/>
      <c r="M30" s="67"/>
    </row>
    <row r="31" customFormat="false" ht="13.5" hidden="false" customHeight="true" outlineLevel="0" collapsed="false">
      <c r="C31" s="70" t="s">
        <v>53</v>
      </c>
      <c r="D31" s="71"/>
      <c r="E31" s="72"/>
      <c r="F31" s="73" t="s">
        <v>54</v>
      </c>
      <c r="G31" s="73" t="s">
        <v>50</v>
      </c>
      <c r="H31" s="73"/>
      <c r="I31" s="73"/>
      <c r="J31" s="66"/>
      <c r="K31" s="67"/>
      <c r="L31" s="67"/>
      <c r="M31" s="67"/>
    </row>
    <row r="32" customFormat="false" ht="13.5" hidden="false" customHeight="true" outlineLevel="0" collapsed="false">
      <c r="C32" s="70" t="s">
        <v>55</v>
      </c>
      <c r="D32" s="71"/>
      <c r="E32" s="72"/>
      <c r="F32" s="73"/>
      <c r="G32" s="73" t="s">
        <v>54</v>
      </c>
      <c r="H32" s="73" t="s">
        <v>50</v>
      </c>
      <c r="I32" s="73" t="s">
        <v>51</v>
      </c>
      <c r="J32" s="66"/>
      <c r="K32" s="67"/>
      <c r="L32" s="67"/>
      <c r="M32" s="67"/>
    </row>
    <row r="33" customFormat="false" ht="13.5" hidden="false" customHeight="true" outlineLevel="0" collapsed="false">
      <c r="C33" s="70" t="s">
        <v>56</v>
      </c>
      <c r="D33" s="71"/>
      <c r="E33" s="72"/>
      <c r="F33" s="73"/>
      <c r="G33" s="73" t="s">
        <v>54</v>
      </c>
      <c r="H33" s="73"/>
      <c r="I33" s="73" t="s">
        <v>50</v>
      </c>
      <c r="J33" s="66"/>
      <c r="K33" s="67"/>
      <c r="L33" s="67"/>
      <c r="M33" s="67"/>
    </row>
    <row r="34" customFormat="false" ht="13.5" hidden="false" customHeight="true" outlineLevel="0" collapsed="false">
      <c r="C34" s="70" t="s">
        <v>57</v>
      </c>
      <c r="D34" s="71"/>
      <c r="E34" s="72"/>
      <c r="F34" s="73"/>
      <c r="G34" s="73" t="s">
        <v>54</v>
      </c>
      <c r="H34" s="73"/>
      <c r="I34" s="73" t="s">
        <v>50</v>
      </c>
    </row>
    <row r="35" customFormat="false" ht="12.75" hidden="false" customHeight="false" outlineLevel="0" collapsed="false">
      <c r="A35" s="68"/>
      <c r="B35" s="68"/>
      <c r="C35" s="68"/>
      <c r="D35" s="68"/>
      <c r="E35" s="68"/>
      <c r="F35" s="68"/>
      <c r="G35" s="68"/>
      <c r="H35" s="68"/>
      <c r="I35" s="68"/>
      <c r="J35" s="68"/>
      <c r="K35" s="68"/>
      <c r="L35" s="68"/>
      <c r="M35" s="68"/>
    </row>
    <row r="36" customFormat="false" ht="12.75" hidden="false" customHeight="false" outlineLevel="0" collapsed="false">
      <c r="C36" s="30" t="s">
        <v>58</v>
      </c>
    </row>
    <row r="37" customFormat="false" ht="12.75" hidden="false" customHeight="false" outlineLevel="0" collapsed="false">
      <c r="C37" s="30" t="s">
        <v>59</v>
      </c>
    </row>
    <row r="38" customFormat="false" ht="12.75" hidden="false" customHeight="false" outlineLevel="0" collapsed="false">
      <c r="C38" s="30" t="s">
        <v>60</v>
      </c>
    </row>
    <row r="42" customFormat="false" ht="38.25" hidden="false" customHeight="true" outlineLevel="0" collapsed="false">
      <c r="C42" s="69" t="s">
        <v>61</v>
      </c>
      <c r="D42" s="69"/>
      <c r="E42" s="69"/>
      <c r="F42" s="69" t="s">
        <v>62</v>
      </c>
      <c r="G42" s="69" t="s">
        <v>63</v>
      </c>
      <c r="H42" s="69" t="s">
        <v>64</v>
      </c>
      <c r="I42" s="69" t="s">
        <v>65</v>
      </c>
      <c r="J42" s="69" t="s">
        <v>66</v>
      </c>
      <c r="K42" s="69" t="s">
        <v>67</v>
      </c>
      <c r="L42" s="69" t="s">
        <v>68</v>
      </c>
      <c r="M42" s="69" t="s">
        <v>69</v>
      </c>
      <c r="N42" s="69" t="s">
        <v>70</v>
      </c>
      <c r="O42" s="69" t="s">
        <v>71</v>
      </c>
      <c r="P42" s="69" t="s">
        <v>72</v>
      </c>
    </row>
    <row r="43" customFormat="false" ht="18" hidden="false" customHeight="false" outlineLevel="0" collapsed="false">
      <c r="C43" s="70" t="s">
        <v>49</v>
      </c>
      <c r="D43" s="71"/>
      <c r="E43" s="72"/>
      <c r="F43" s="73"/>
      <c r="G43" s="73"/>
      <c r="H43" s="73"/>
      <c r="I43" s="73"/>
      <c r="J43" s="73"/>
      <c r="K43" s="73" t="s">
        <v>73</v>
      </c>
      <c r="L43" s="73"/>
      <c r="M43" s="73"/>
      <c r="N43" s="73"/>
      <c r="O43" s="73"/>
      <c r="P43" s="73"/>
    </row>
    <row r="44" customFormat="false" ht="18" hidden="false" customHeight="false" outlineLevel="0" collapsed="false">
      <c r="C44" s="70" t="s">
        <v>52</v>
      </c>
      <c r="D44" s="71"/>
      <c r="E44" s="72"/>
      <c r="F44" s="73"/>
      <c r="G44" s="73"/>
      <c r="H44" s="73"/>
      <c r="I44" s="73"/>
      <c r="J44" s="73"/>
      <c r="K44" s="73"/>
      <c r="L44" s="73" t="s">
        <v>73</v>
      </c>
      <c r="M44" s="73" t="s">
        <v>73</v>
      </c>
      <c r="N44" s="73" t="s">
        <v>73</v>
      </c>
      <c r="O44" s="73"/>
      <c r="P44" s="73"/>
    </row>
    <row r="45" customFormat="false" ht="18" hidden="false" customHeight="false" outlineLevel="0" collapsed="false">
      <c r="C45" s="70" t="s">
        <v>53</v>
      </c>
      <c r="D45" s="71"/>
      <c r="E45" s="72"/>
      <c r="F45" s="73"/>
      <c r="G45" s="73"/>
      <c r="H45" s="73"/>
      <c r="I45" s="73"/>
      <c r="J45" s="73"/>
      <c r="K45" s="73"/>
      <c r="L45" s="73"/>
      <c r="M45" s="73"/>
      <c r="N45" s="73"/>
      <c r="O45" s="73" t="s">
        <v>73</v>
      </c>
      <c r="P45" s="73" t="s">
        <v>73</v>
      </c>
    </row>
    <row r="46" customFormat="false" ht="18" hidden="false" customHeight="false" outlineLevel="0" collapsed="false">
      <c r="C46" s="70" t="s">
        <v>74</v>
      </c>
      <c r="D46" s="71"/>
      <c r="E46" s="72"/>
      <c r="F46" s="73" t="s">
        <v>73</v>
      </c>
      <c r="G46" s="73" t="s">
        <v>73</v>
      </c>
      <c r="H46" s="73" t="s">
        <v>73</v>
      </c>
      <c r="I46" s="73"/>
      <c r="J46" s="73"/>
      <c r="K46" s="73"/>
      <c r="L46" s="73"/>
      <c r="M46" s="73"/>
      <c r="N46" s="73"/>
      <c r="O46" s="73"/>
      <c r="P46" s="73" t="s">
        <v>73</v>
      </c>
    </row>
    <row r="47" customFormat="false" ht="18" hidden="false" customHeight="false" outlineLevel="0" collapsed="false">
      <c r="C47" s="70" t="s">
        <v>75</v>
      </c>
      <c r="D47" s="71"/>
      <c r="E47" s="72"/>
      <c r="F47" s="73"/>
      <c r="G47" s="73"/>
      <c r="H47" s="73"/>
      <c r="I47" s="73" t="s">
        <v>73</v>
      </c>
      <c r="J47" s="73"/>
      <c r="K47" s="73"/>
      <c r="L47" s="73"/>
      <c r="M47" s="73"/>
      <c r="N47" s="73"/>
      <c r="O47" s="73"/>
      <c r="P47" s="73" t="s">
        <v>73</v>
      </c>
    </row>
    <row r="48" customFormat="false" ht="18" hidden="false" customHeight="false" outlineLevel="0" collapsed="false">
      <c r="C48" s="70" t="s">
        <v>76</v>
      </c>
      <c r="D48" s="71"/>
      <c r="E48" s="72"/>
      <c r="F48" s="73"/>
      <c r="G48" s="73"/>
      <c r="H48" s="73"/>
      <c r="I48" s="73"/>
      <c r="J48" s="73" t="s">
        <v>73</v>
      </c>
      <c r="K48" s="73"/>
      <c r="L48" s="73"/>
      <c r="M48" s="73"/>
      <c r="N48" s="73"/>
      <c r="O48" s="73"/>
      <c r="P48" s="73" t="s">
        <v>73</v>
      </c>
    </row>
  </sheetData>
  <mergeCells count="5">
    <mergeCell ref="K1:N1"/>
    <mergeCell ref="K2:N2"/>
    <mergeCell ref="K3:N3"/>
    <mergeCell ref="C28:E28"/>
    <mergeCell ref="C42:E42"/>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7"/>
  <sheetViews>
    <sheetView showFormulas="false" showGridLines="false" showRowColHeaders="true" showZeros="true" rightToLeft="false" tabSelected="false" showOutlineSymbols="true" defaultGridColor="true" view="normal" topLeftCell="A19" colorId="64" zoomScale="200" zoomScaleNormal="200" zoomScalePageLayoutView="100" workbookViewId="0">
      <selection pane="topLeft" activeCell="D56" activeCellId="0" sqref="D56"/>
    </sheetView>
  </sheetViews>
  <sheetFormatPr defaultColWidth="11.43359375" defaultRowHeight="12.75" zeroHeight="false" outlineLevelRow="0" outlineLevelCol="0"/>
  <cols>
    <col collapsed="false" customWidth="true" hidden="false" outlineLevel="0" max="1" min="1" style="30" width="1.71"/>
    <col collapsed="false" customWidth="true" hidden="false" outlineLevel="0" max="2" min="2" style="30" width="14.28"/>
    <col collapsed="false" customWidth="true" hidden="false" outlineLevel="0" max="3" min="3" style="30" width="28.98"/>
    <col collapsed="false" customWidth="true" hidden="false" outlineLevel="0" max="5" min="4" style="30" width="17"/>
    <col collapsed="false" customWidth="true" hidden="false" outlineLevel="0" max="6" min="6" style="30" width="16.14"/>
    <col collapsed="false" customWidth="false" hidden="false" outlineLevel="0" max="8" min="7" style="30" width="11.42"/>
    <col collapsed="false" customWidth="true" hidden="false" outlineLevel="0" max="10" min="9" style="30" width="17"/>
    <col collapsed="false" customWidth="false" hidden="false" outlineLevel="0" max="12" min="11" style="30" width="11.42"/>
    <col collapsed="false" customWidth="true" hidden="false" outlineLevel="0" max="13" min="13" style="30" width="17.13"/>
    <col collapsed="false" customWidth="false" hidden="false" outlineLevel="0" max="1024" min="14" style="30" width="11.42"/>
  </cols>
  <sheetData>
    <row r="1" customFormat="false" ht="18" hidden="false" customHeight="false" outlineLevel="0" collapsed="false">
      <c r="A1" s="56"/>
      <c r="B1" s="57"/>
      <c r="C1" s="58"/>
      <c r="D1" s="58"/>
      <c r="E1" s="58"/>
      <c r="F1" s="58"/>
      <c r="G1" s="58"/>
      <c r="H1" s="58"/>
      <c r="I1" s="58"/>
      <c r="J1" s="58"/>
      <c r="K1" s="59" t="str">
        <f aca="false">'1a-Identification Projet'!$L$1</f>
        <v>TamairOS V0.1</v>
      </c>
      <c r="L1" s="59"/>
      <c r="M1" s="59"/>
    </row>
    <row r="2" s="56" customFormat="true" ht="12.75" hidden="false" customHeight="true" outlineLevel="0" collapsed="false">
      <c r="B2" s="60"/>
      <c r="C2" s="61"/>
      <c r="D2" s="61"/>
      <c r="E2" s="61"/>
      <c r="F2" s="61"/>
      <c r="G2" s="61"/>
      <c r="H2" s="61"/>
      <c r="I2" s="61"/>
      <c r="J2" s="61"/>
      <c r="K2" s="62" t="n">
        <f aca="false">'1a-Identification Projet'!$L$2</f>
        <v>44580</v>
      </c>
      <c r="L2" s="62"/>
      <c r="M2" s="62"/>
    </row>
    <row r="3" s="56" customFormat="true" ht="12.75" hidden="false" customHeight="true" outlineLevel="0" collapsed="false">
      <c r="B3" s="63"/>
      <c r="C3" s="64"/>
      <c r="D3" s="64"/>
      <c r="E3" s="64"/>
      <c r="F3" s="64"/>
      <c r="G3" s="64"/>
      <c r="H3" s="64"/>
      <c r="I3" s="64"/>
      <c r="J3" s="64"/>
      <c r="K3" s="65" t="str">
        <f aca="false">'1a-Identification Projet'!$L$3</f>
        <v>TamairOS</v>
      </c>
      <c r="L3" s="65"/>
      <c r="M3" s="65"/>
    </row>
    <row r="4" s="56" customFormat="true" ht="12.75" hidden="false" customHeight="true" outlineLevel="0" collapsed="false">
      <c r="A4" s="30"/>
      <c r="B4" s="30"/>
      <c r="C4" s="30"/>
      <c r="D4" s="66"/>
      <c r="E4" s="66"/>
      <c r="F4" s="66"/>
      <c r="G4" s="66"/>
      <c r="H4" s="66"/>
      <c r="I4" s="66"/>
      <c r="J4" s="66"/>
      <c r="K4" s="67"/>
      <c r="L4" s="67"/>
      <c r="M4" s="30"/>
    </row>
    <row r="5" s="56" customFormat="true" ht="12.75" hidden="false" customHeight="true" outlineLevel="0" collapsed="false">
      <c r="A5" s="30"/>
      <c r="B5" s="30"/>
      <c r="C5" s="30"/>
      <c r="D5" s="66"/>
      <c r="E5" s="66"/>
      <c r="F5" s="66"/>
      <c r="G5" s="66"/>
      <c r="H5" s="66"/>
      <c r="I5" s="30"/>
      <c r="J5" s="30"/>
      <c r="K5" s="30"/>
      <c r="L5" s="30"/>
      <c r="M5" s="30"/>
      <c r="N5" s="30"/>
    </row>
    <row r="6" s="56" customFormat="true" ht="12.75" hidden="false" customHeight="true" outlineLevel="0" collapsed="false">
      <c r="A6" s="30"/>
      <c r="B6" s="30"/>
      <c r="C6" s="30"/>
      <c r="D6" s="74" t="s">
        <v>77</v>
      </c>
      <c r="E6" s="74"/>
      <c r="F6" s="74"/>
      <c r="G6" s="74"/>
      <c r="H6" s="74"/>
      <c r="I6" s="30"/>
      <c r="J6" s="30"/>
      <c r="K6" s="30"/>
      <c r="L6" s="30"/>
      <c r="M6" s="30"/>
      <c r="N6" s="30"/>
    </row>
    <row r="7" customFormat="false" ht="38.25" hidden="false" customHeight="false" outlineLevel="0" collapsed="false">
      <c r="B7" s="75" t="s">
        <v>78</v>
      </c>
      <c r="C7" s="76" t="s">
        <v>79</v>
      </c>
      <c r="D7" s="77" t="s">
        <v>80</v>
      </c>
      <c r="E7" s="78" t="s">
        <v>81</v>
      </c>
      <c r="F7" s="78" t="s">
        <v>82</v>
      </c>
      <c r="G7" s="78" t="s">
        <v>83</v>
      </c>
      <c r="H7" s="79" t="s">
        <v>84</v>
      </c>
    </row>
    <row r="8" customFormat="false" ht="29.25" hidden="false" customHeight="true" outlineLevel="0" collapsed="false">
      <c r="B8" s="80" t="n">
        <v>1</v>
      </c>
      <c r="C8" s="81" t="s">
        <v>2</v>
      </c>
      <c r="D8" s="82" t="n">
        <f aca="false">+MIN(D9:D25)</f>
        <v>42828</v>
      </c>
      <c r="E8" s="83" t="n">
        <f aca="false">+MAX(E9:E25)</f>
        <v>42864</v>
      </c>
      <c r="F8" s="84" t="s">
        <v>85</v>
      </c>
      <c r="G8" s="84" t="s">
        <v>85</v>
      </c>
      <c r="H8" s="85" t="n">
        <f aca="false">+SUM(H9:H25)</f>
        <v>228.9</v>
      </c>
    </row>
    <row r="9" customFormat="false" ht="13.5" hidden="false" customHeight="true" outlineLevel="0" collapsed="false">
      <c r="B9" s="86" t="n">
        <v>2</v>
      </c>
      <c r="C9" s="87" t="s">
        <v>86</v>
      </c>
      <c r="D9" s="88" t="n">
        <v>42828</v>
      </c>
      <c r="E9" s="89" t="n">
        <v>42829</v>
      </c>
      <c r="F9" s="90"/>
      <c r="G9" s="91" t="s">
        <v>87</v>
      </c>
      <c r="H9" s="92" t="n">
        <v>14</v>
      </c>
    </row>
    <row r="10" customFormat="false" ht="13.5" hidden="false" customHeight="true" outlineLevel="0" collapsed="false">
      <c r="B10" s="86" t="n">
        <v>3</v>
      </c>
      <c r="C10" s="87" t="s">
        <v>88</v>
      </c>
      <c r="D10" s="88" t="n">
        <v>42830</v>
      </c>
      <c r="E10" s="89" t="n">
        <v>42832</v>
      </c>
      <c r="F10" s="93" t="n">
        <v>2</v>
      </c>
      <c r="G10" s="91" t="s">
        <v>45</v>
      </c>
      <c r="H10" s="92" t="n">
        <v>21</v>
      </c>
    </row>
    <row r="11" customFormat="false" ht="13.5" hidden="false" customHeight="true" outlineLevel="0" collapsed="false">
      <c r="B11" s="86" t="n">
        <v>4</v>
      </c>
      <c r="C11" s="87" t="s">
        <v>89</v>
      </c>
      <c r="D11" s="88" t="n">
        <v>42835</v>
      </c>
      <c r="E11" s="89" t="n">
        <v>42853</v>
      </c>
      <c r="F11" s="93" t="n">
        <v>3</v>
      </c>
      <c r="G11" s="91" t="s">
        <v>90</v>
      </c>
      <c r="H11" s="92" t="n">
        <v>10.5</v>
      </c>
    </row>
    <row r="12" customFormat="false" ht="13.5" hidden="false" customHeight="true" outlineLevel="0" collapsed="false">
      <c r="B12" s="86" t="n">
        <v>5</v>
      </c>
      <c r="C12" s="87" t="s">
        <v>91</v>
      </c>
      <c r="D12" s="88" t="n">
        <v>42857</v>
      </c>
      <c r="E12" s="89" t="n">
        <v>42858</v>
      </c>
      <c r="F12" s="93" t="s">
        <v>92</v>
      </c>
      <c r="G12" s="91" t="s">
        <v>45</v>
      </c>
      <c r="H12" s="92" t="n">
        <v>14</v>
      </c>
    </row>
    <row r="13" customFormat="false" ht="13.5" hidden="false" customHeight="true" outlineLevel="0" collapsed="false">
      <c r="B13" s="86" t="n">
        <v>6</v>
      </c>
      <c r="C13" s="87" t="s">
        <v>93</v>
      </c>
      <c r="D13" s="88" t="n">
        <v>42835</v>
      </c>
      <c r="E13" s="89" t="n">
        <v>42838</v>
      </c>
      <c r="F13" s="93" t="n">
        <v>3</v>
      </c>
      <c r="G13" s="91" t="s">
        <v>94</v>
      </c>
      <c r="H13" s="92" t="n">
        <v>29.4</v>
      </c>
    </row>
    <row r="14" customFormat="false" ht="13.5" hidden="false" customHeight="true" outlineLevel="0" collapsed="false">
      <c r="B14" s="86" t="n">
        <v>7</v>
      </c>
      <c r="C14" s="87" t="s">
        <v>95</v>
      </c>
      <c r="D14" s="88" t="n">
        <v>42839</v>
      </c>
      <c r="E14" s="89" t="n">
        <v>42843</v>
      </c>
      <c r="F14" s="93" t="n">
        <v>6</v>
      </c>
      <c r="G14" s="91" t="s">
        <v>47</v>
      </c>
      <c r="H14" s="92" t="n">
        <v>21</v>
      </c>
    </row>
    <row r="15" customFormat="false" ht="13.5" hidden="false" customHeight="true" outlineLevel="0" collapsed="false">
      <c r="B15" s="86" t="n">
        <v>8</v>
      </c>
      <c r="C15" s="87" t="s">
        <v>96</v>
      </c>
      <c r="D15" s="88" t="n">
        <v>42844</v>
      </c>
      <c r="E15" s="89" t="n">
        <v>42849</v>
      </c>
      <c r="F15" s="93" t="n">
        <v>7</v>
      </c>
      <c r="G15" s="91" t="s">
        <v>48</v>
      </c>
      <c r="H15" s="92" t="n">
        <v>28</v>
      </c>
    </row>
    <row r="16" customFormat="false" ht="13.5" hidden="false" customHeight="true" outlineLevel="0" collapsed="false">
      <c r="B16" s="86" t="n">
        <v>9</v>
      </c>
      <c r="C16" s="87" t="s">
        <v>97</v>
      </c>
      <c r="D16" s="88" t="n">
        <v>42844</v>
      </c>
      <c r="E16" s="89" t="n">
        <v>42845</v>
      </c>
      <c r="F16" s="93" t="n">
        <v>7</v>
      </c>
      <c r="G16" s="91" t="s">
        <v>47</v>
      </c>
      <c r="H16" s="92" t="n">
        <v>14</v>
      </c>
    </row>
    <row r="17" customFormat="false" ht="13.5" hidden="false" customHeight="true" outlineLevel="0" collapsed="false">
      <c r="B17" s="86" t="n">
        <v>10</v>
      </c>
      <c r="C17" s="87" t="s">
        <v>98</v>
      </c>
      <c r="D17" s="88" t="n">
        <v>42846</v>
      </c>
      <c r="E17" s="89" t="n">
        <v>42846</v>
      </c>
      <c r="F17" s="93" t="n">
        <v>7</v>
      </c>
      <c r="G17" s="91" t="s">
        <v>47</v>
      </c>
      <c r="H17" s="92" t="n">
        <v>7</v>
      </c>
    </row>
    <row r="18" customFormat="false" ht="13.5" hidden="false" customHeight="true" outlineLevel="0" collapsed="false">
      <c r="B18" s="86" t="n">
        <v>11</v>
      </c>
      <c r="C18" s="87" t="s">
        <v>99</v>
      </c>
      <c r="D18" s="88" t="n">
        <v>42850</v>
      </c>
      <c r="E18" s="89" t="n">
        <v>42851</v>
      </c>
      <c r="F18" s="93" t="s">
        <v>100</v>
      </c>
      <c r="G18" s="91" t="s">
        <v>47</v>
      </c>
      <c r="H18" s="92" t="n">
        <v>14</v>
      </c>
    </row>
    <row r="19" customFormat="false" ht="13.5" hidden="false" customHeight="true" outlineLevel="0" collapsed="false">
      <c r="B19" s="86" t="n">
        <v>12</v>
      </c>
      <c r="C19" s="87" t="s">
        <v>101</v>
      </c>
      <c r="D19" s="88" t="n">
        <v>42839</v>
      </c>
      <c r="E19" s="89" t="n">
        <v>42843</v>
      </c>
      <c r="F19" s="93" t="n">
        <v>6</v>
      </c>
      <c r="G19" s="91" t="s">
        <v>48</v>
      </c>
      <c r="H19" s="92" t="n">
        <v>21</v>
      </c>
    </row>
    <row r="20" customFormat="false" ht="13.5" hidden="false" customHeight="true" outlineLevel="0" collapsed="false">
      <c r="B20" s="86" t="n">
        <v>13</v>
      </c>
      <c r="C20" s="87" t="s">
        <v>102</v>
      </c>
      <c r="D20" s="88" t="n">
        <v>42850</v>
      </c>
      <c r="E20" s="89" t="n">
        <v>42851</v>
      </c>
      <c r="F20" s="93" t="n">
        <v>6</v>
      </c>
      <c r="G20" s="91" t="s">
        <v>48</v>
      </c>
      <c r="H20" s="92" t="n">
        <v>14</v>
      </c>
    </row>
    <row r="21" customFormat="false" ht="13.5" hidden="false" customHeight="true" outlineLevel="0" collapsed="false">
      <c r="B21" s="86" t="n">
        <v>14</v>
      </c>
      <c r="C21" s="87" t="s">
        <v>103</v>
      </c>
      <c r="D21" s="88" t="n">
        <v>42852</v>
      </c>
      <c r="E21" s="89" t="n">
        <v>42856</v>
      </c>
      <c r="F21" s="93" t="s">
        <v>104</v>
      </c>
      <c r="G21" s="91" t="s">
        <v>46</v>
      </c>
      <c r="H21" s="92" t="n">
        <v>21</v>
      </c>
    </row>
    <row r="22" customFormat="false" ht="13.5" hidden="false" customHeight="true" outlineLevel="0" collapsed="false">
      <c r="B22" s="86" t="n">
        <v>15</v>
      </c>
      <c r="C22" s="87" t="s">
        <v>105</v>
      </c>
      <c r="D22" s="88" t="n">
        <v>42832</v>
      </c>
      <c r="E22" s="89" t="n">
        <v>42832</v>
      </c>
      <c r="F22" s="93" t="n">
        <v>2</v>
      </c>
      <c r="G22" s="90"/>
      <c r="H22" s="92" t="n">
        <v>0</v>
      </c>
    </row>
    <row r="23" customFormat="false" ht="13.5" hidden="false" customHeight="true" outlineLevel="0" collapsed="false">
      <c r="B23" s="86" t="n">
        <v>16</v>
      </c>
      <c r="C23" s="87" t="s">
        <v>106</v>
      </c>
      <c r="D23" s="88" t="n">
        <v>42839</v>
      </c>
      <c r="E23" s="89" t="n">
        <v>42839</v>
      </c>
      <c r="F23" s="93" t="n">
        <v>3</v>
      </c>
      <c r="G23" s="90"/>
      <c r="H23" s="92" t="n">
        <v>0</v>
      </c>
    </row>
    <row r="24" customFormat="false" ht="13.5" hidden="false" customHeight="true" outlineLevel="0" collapsed="false">
      <c r="B24" s="86" t="n">
        <v>17</v>
      </c>
      <c r="C24" s="87" t="s">
        <v>107</v>
      </c>
      <c r="D24" s="88" t="n">
        <v>42864</v>
      </c>
      <c r="E24" s="89" t="n">
        <v>42864</v>
      </c>
      <c r="F24" s="93" t="n">
        <v>14</v>
      </c>
      <c r="G24" s="90"/>
      <c r="H24" s="92" t="n">
        <v>0</v>
      </c>
    </row>
    <row r="25" customFormat="false" ht="13.5" hidden="false" customHeight="true" outlineLevel="0" collapsed="false">
      <c r="B25" s="94" t="n">
        <v>18</v>
      </c>
      <c r="C25" s="95" t="s">
        <v>108</v>
      </c>
      <c r="D25" s="96" t="n">
        <v>42864</v>
      </c>
      <c r="E25" s="97" t="n">
        <v>42864</v>
      </c>
      <c r="F25" s="98" t="n">
        <v>5</v>
      </c>
      <c r="G25" s="99"/>
      <c r="H25" s="100" t="n">
        <v>0</v>
      </c>
    </row>
    <row r="26" customFormat="false" ht="13.5" hidden="false" customHeight="true" outlineLevel="0" collapsed="false">
      <c r="D26" s="66"/>
      <c r="E26" s="66"/>
      <c r="F26" s="66"/>
      <c r="G26" s="66"/>
      <c r="H26" s="66"/>
    </row>
    <row r="27" customFormat="false" ht="13.5" hidden="false" customHeight="true" outlineLevel="0" collapsed="false">
      <c r="A27" s="68"/>
      <c r="B27" s="68"/>
      <c r="C27" s="68"/>
      <c r="D27" s="68"/>
      <c r="E27" s="68"/>
      <c r="F27" s="68"/>
      <c r="G27" s="68"/>
      <c r="H27" s="68"/>
      <c r="I27" s="68"/>
      <c r="J27" s="68"/>
      <c r="K27" s="68"/>
      <c r="L27" s="68"/>
    </row>
  </sheetData>
  <mergeCells count="4">
    <mergeCell ref="K1:M1"/>
    <mergeCell ref="K2:M2"/>
    <mergeCell ref="K3:M3"/>
    <mergeCell ref="D6:H6"/>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B35" activeCellId="0" sqref="B35"/>
    </sheetView>
  </sheetViews>
  <sheetFormatPr defaultColWidth="11.43359375" defaultRowHeight="12.75" zeroHeight="false" outlineLevelRow="0" outlineLevelCol="0"/>
  <cols>
    <col collapsed="false" customWidth="true" hidden="false" outlineLevel="0" max="1" min="1" style="30" width="40.88"/>
    <col collapsed="false" customWidth="true" hidden="false" outlineLevel="0" max="2" min="2" style="30" width="55.29"/>
    <col collapsed="false" customWidth="true" hidden="false" outlineLevel="0" max="3" min="3" style="30" width="13.57"/>
    <col collapsed="false" customWidth="true" hidden="false" outlineLevel="0" max="4" min="4" style="30" width="13.29"/>
    <col collapsed="false" customWidth="true" hidden="false" outlineLevel="0" max="5" min="5" style="30" width="8.29"/>
    <col collapsed="false" customWidth="true" hidden="false" outlineLevel="0" max="6" min="6" style="30" width="13.29"/>
    <col collapsed="false" customWidth="true" hidden="false" outlineLevel="0" max="8" min="7" style="30" width="13.02"/>
    <col collapsed="false" customWidth="true" hidden="false" outlineLevel="0" max="9" min="9" style="30" width="12.42"/>
    <col collapsed="false" customWidth="true" hidden="false" outlineLevel="0" max="10" min="10" style="30" width="19.99"/>
    <col collapsed="false" customWidth="false" hidden="false" outlineLevel="0" max="1024" min="11" style="30" width="11.42"/>
  </cols>
  <sheetData>
    <row r="1" customFormat="false" ht="12.75" hidden="false" customHeight="false" outlineLevel="0" collapsed="false">
      <c r="A1" s="101" t="str">
        <f aca="false">"Risques / opportunités au "&amp;TEXT(F2,"jj/MM/AAAA")</f>
        <v>Risques / opportunités au 19/01/2022</v>
      </c>
      <c r="B1" s="101"/>
      <c r="C1" s="101"/>
      <c r="D1" s="101"/>
      <c r="E1" s="101"/>
      <c r="F1" s="102" t="str">
        <f aca="false">'1a-Identification Projet'!$L1</f>
        <v>TamairOS V0.1</v>
      </c>
      <c r="G1" s="102"/>
      <c r="H1" s="102"/>
      <c r="I1" s="102"/>
    </row>
    <row r="2" customFormat="false" ht="12.75" hidden="false" customHeight="true" outlineLevel="0" collapsed="false">
      <c r="A2" s="101"/>
      <c r="B2" s="101"/>
      <c r="C2" s="101"/>
      <c r="D2" s="101"/>
      <c r="E2" s="101"/>
      <c r="F2" s="103" t="n">
        <f aca="false">'1a-Identification Projet'!$L2</f>
        <v>44580</v>
      </c>
      <c r="G2" s="103"/>
      <c r="H2" s="103"/>
      <c r="I2" s="103"/>
    </row>
    <row r="3" customFormat="false" ht="12.75" hidden="false" customHeight="true" outlineLevel="0" collapsed="false">
      <c r="A3" s="101"/>
      <c r="B3" s="101"/>
      <c r="C3" s="101"/>
      <c r="D3" s="101"/>
      <c r="E3" s="101"/>
      <c r="F3" s="104" t="str">
        <f aca="false">'1a-Identification Projet'!$L3</f>
        <v>TamairOS</v>
      </c>
      <c r="G3" s="104"/>
      <c r="H3" s="104"/>
      <c r="I3" s="104"/>
    </row>
    <row r="4" customFormat="false" ht="12.75" hidden="false" customHeight="false" outlineLevel="0" collapsed="false">
      <c r="A4" s="68"/>
      <c r="B4" s="68"/>
      <c r="C4" s="68"/>
      <c r="D4" s="68"/>
      <c r="E4" s="68"/>
      <c r="F4" s="105"/>
      <c r="G4" s="105"/>
      <c r="H4" s="105"/>
      <c r="I4" s="105"/>
    </row>
    <row r="5" customFormat="false" ht="13.5" hidden="false" customHeight="false" outlineLevel="0" collapsed="false">
      <c r="A5" s="68"/>
      <c r="B5" s="68"/>
      <c r="C5" s="68"/>
      <c r="D5" s="68"/>
      <c r="E5" s="68"/>
      <c r="F5" s="105"/>
      <c r="G5" s="105"/>
      <c r="H5" s="105"/>
      <c r="I5" s="105"/>
    </row>
    <row r="6" customFormat="false" ht="45" hidden="false" customHeight="false" outlineLevel="0" collapsed="false">
      <c r="A6" s="106" t="s">
        <v>109</v>
      </c>
      <c r="B6" s="107" t="s">
        <v>110</v>
      </c>
      <c r="C6" s="107" t="s">
        <v>111</v>
      </c>
      <c r="D6" s="107" t="s">
        <v>112</v>
      </c>
      <c r="E6" s="107" t="s">
        <v>113</v>
      </c>
      <c r="F6" s="107" t="s">
        <v>114</v>
      </c>
      <c r="G6" s="107" t="s">
        <v>115</v>
      </c>
      <c r="H6" s="107" t="s">
        <v>116</v>
      </c>
      <c r="I6" s="108" t="s">
        <v>117</v>
      </c>
    </row>
    <row r="7" customFormat="false" ht="12.75" hidden="false" customHeight="false" outlineLevel="0" collapsed="false">
      <c r="A7" s="109"/>
      <c r="B7" s="110"/>
      <c r="C7" s="111"/>
      <c r="D7" s="112"/>
      <c r="E7" s="111" t="n">
        <f aca="false">C7*D7</f>
        <v>0</v>
      </c>
      <c r="F7" s="113"/>
      <c r="G7" s="113"/>
      <c r="H7" s="113"/>
      <c r="I7" s="114"/>
    </row>
    <row r="8" customFormat="false" ht="21" hidden="false" customHeight="true" outlineLevel="0" collapsed="false">
      <c r="A8" s="109"/>
      <c r="B8" s="110"/>
      <c r="C8" s="111"/>
      <c r="D8" s="112"/>
      <c r="E8" s="111" t="n">
        <f aca="false">C8*D8</f>
        <v>0</v>
      </c>
      <c r="F8" s="113"/>
      <c r="G8" s="113"/>
      <c r="H8" s="113"/>
      <c r="I8" s="114"/>
    </row>
    <row r="9" customFormat="false" ht="21" hidden="false" customHeight="true" outlineLevel="0" collapsed="false">
      <c r="A9" s="115"/>
      <c r="B9" s="110"/>
      <c r="C9" s="111"/>
      <c r="D9" s="112"/>
      <c r="E9" s="111" t="n">
        <f aca="false">C9*D9</f>
        <v>0</v>
      </c>
      <c r="F9" s="113"/>
      <c r="G9" s="113"/>
      <c r="H9" s="113"/>
      <c r="I9" s="114"/>
    </row>
    <row r="10" customFormat="false" ht="21" hidden="false" customHeight="true" outlineLevel="0" collapsed="false">
      <c r="A10" s="115"/>
      <c r="B10" s="110"/>
      <c r="C10" s="111"/>
      <c r="D10" s="112"/>
      <c r="E10" s="111" t="n">
        <f aca="false">C10*D10</f>
        <v>0</v>
      </c>
      <c r="F10" s="113"/>
      <c r="G10" s="113"/>
      <c r="H10" s="113"/>
      <c r="I10" s="114"/>
    </row>
    <row r="11" customFormat="false" ht="21" hidden="false" customHeight="true" outlineLevel="0" collapsed="false">
      <c r="A11" s="115"/>
      <c r="B11" s="110"/>
      <c r="C11" s="111"/>
      <c r="D11" s="112"/>
      <c r="E11" s="111" t="n">
        <f aca="false">C11*D11</f>
        <v>0</v>
      </c>
      <c r="F11" s="113"/>
      <c r="G11" s="113"/>
      <c r="H11" s="113"/>
      <c r="I11" s="114"/>
    </row>
    <row r="12" customFormat="false" ht="21" hidden="false" customHeight="true" outlineLevel="0" collapsed="false">
      <c r="A12" s="116"/>
      <c r="B12" s="117" t="s">
        <v>118</v>
      </c>
      <c r="C12" s="111" t="n">
        <f aca="false">SUM(C7:C11)</f>
        <v>0</v>
      </c>
      <c r="D12" s="110"/>
      <c r="E12" s="111" t="n">
        <f aca="false">SUM(E7:E11)</f>
        <v>0</v>
      </c>
      <c r="F12" s="118"/>
      <c r="G12" s="118"/>
      <c r="H12" s="119"/>
      <c r="I12" s="114"/>
    </row>
    <row r="13" s="42" customFormat="true" ht="21" hidden="false" customHeight="true" outlineLevel="0" collapsed="false">
      <c r="A13" s="120"/>
      <c r="B13" s="121"/>
      <c r="C13" s="122"/>
      <c r="D13" s="122"/>
      <c r="E13" s="122"/>
      <c r="F13" s="122"/>
      <c r="G13" s="122"/>
      <c r="H13" s="122"/>
      <c r="I13" s="122"/>
    </row>
    <row r="14" customFormat="false" ht="13.5" hidden="false" customHeight="false" outlineLevel="0" collapsed="false"/>
    <row r="15" customFormat="false" ht="60" hidden="false" customHeight="false" outlineLevel="0" collapsed="false">
      <c r="A15" s="123" t="s">
        <v>119</v>
      </c>
      <c r="B15" s="107" t="s">
        <v>110</v>
      </c>
      <c r="C15" s="107" t="s">
        <v>120</v>
      </c>
      <c r="D15" s="107" t="s">
        <v>112</v>
      </c>
      <c r="E15" s="107" t="s">
        <v>121</v>
      </c>
      <c r="F15" s="107" t="s">
        <v>114</v>
      </c>
      <c r="G15" s="107" t="s">
        <v>115</v>
      </c>
      <c r="H15" s="107" t="s">
        <v>116</v>
      </c>
      <c r="I15" s="108" t="s">
        <v>117</v>
      </c>
    </row>
    <row r="16" customFormat="false" ht="12.75" hidden="false" customHeight="false" outlineLevel="0" collapsed="false">
      <c r="A16" s="124"/>
      <c r="B16" s="125"/>
      <c r="C16" s="111"/>
      <c r="D16" s="112"/>
      <c r="E16" s="111" t="n">
        <f aca="false">C16*D16</f>
        <v>0</v>
      </c>
      <c r="F16" s="113"/>
      <c r="G16" s="113"/>
      <c r="H16" s="113"/>
      <c r="I16" s="126"/>
    </row>
    <row r="17" customFormat="false" ht="21" hidden="false" customHeight="true" outlineLevel="0" collapsed="false">
      <c r="A17" s="124"/>
      <c r="B17" s="125"/>
      <c r="C17" s="111"/>
      <c r="D17" s="112"/>
      <c r="E17" s="111" t="n">
        <f aca="false">C17*D17</f>
        <v>0</v>
      </c>
      <c r="F17" s="113"/>
      <c r="G17" s="113"/>
      <c r="H17" s="113"/>
      <c r="I17" s="126"/>
    </row>
    <row r="18" customFormat="false" ht="21" hidden="false" customHeight="true" outlineLevel="0" collapsed="false">
      <c r="A18" s="127"/>
      <c r="B18" s="125"/>
      <c r="C18" s="111"/>
      <c r="D18" s="112"/>
      <c r="E18" s="111" t="n">
        <f aca="false">C18*D18</f>
        <v>0</v>
      </c>
      <c r="F18" s="113"/>
      <c r="G18" s="113"/>
      <c r="H18" s="113"/>
      <c r="I18" s="126"/>
    </row>
    <row r="19" customFormat="false" ht="21" hidden="false" customHeight="true" outlineLevel="0" collapsed="false">
      <c r="A19" s="127"/>
      <c r="B19" s="125"/>
      <c r="C19" s="111"/>
      <c r="D19" s="112"/>
      <c r="E19" s="111" t="n">
        <f aca="false">C19*D19</f>
        <v>0</v>
      </c>
      <c r="F19" s="113"/>
      <c r="G19" s="113"/>
      <c r="H19" s="113"/>
      <c r="I19" s="126"/>
    </row>
    <row r="20" customFormat="false" ht="21" hidden="false" customHeight="true" outlineLevel="0" collapsed="false">
      <c r="A20" s="127"/>
      <c r="B20" s="125"/>
      <c r="C20" s="111"/>
      <c r="D20" s="112"/>
      <c r="E20" s="111" t="n">
        <f aca="false">C20*D20</f>
        <v>0</v>
      </c>
      <c r="F20" s="113"/>
      <c r="G20" s="113"/>
      <c r="H20" s="113"/>
      <c r="I20" s="126"/>
    </row>
    <row r="21" customFormat="false" ht="21" hidden="false" customHeight="true" outlineLevel="0" collapsed="false">
      <c r="A21" s="128"/>
      <c r="B21" s="117" t="s">
        <v>122</v>
      </c>
      <c r="C21" s="111" t="n">
        <f aca="false">SUM(C16:C20)</f>
        <v>0</v>
      </c>
      <c r="D21" s="119"/>
      <c r="E21" s="111" t="n">
        <f aca="false">SUM(E16:E20)</f>
        <v>0</v>
      </c>
      <c r="F21" s="119"/>
      <c r="G21" s="119"/>
      <c r="H21" s="119"/>
      <c r="I21" s="126"/>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3"/>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H26" activeCellId="0" sqref="H26"/>
    </sheetView>
  </sheetViews>
  <sheetFormatPr defaultColWidth="11.43359375" defaultRowHeight="12.75" zeroHeight="false" outlineLevelRow="1" outlineLevelCol="0"/>
  <cols>
    <col collapsed="false" customWidth="true" hidden="false" outlineLevel="0" max="1" min="1" style="129" width="88.71"/>
    <col collapsed="false" customWidth="true" hidden="false" outlineLevel="0" max="2" min="2" style="129" width="85.29"/>
    <col collapsed="false" customWidth="true" hidden="false" outlineLevel="0" max="3" min="3" style="129" width="1.71"/>
    <col collapsed="false" customWidth="true" hidden="false" outlineLevel="0" max="4" min="4" style="129" width="4.71"/>
    <col collapsed="false" customWidth="false" hidden="false" outlineLevel="0" max="1024" min="5" style="129" width="11.42"/>
  </cols>
  <sheetData>
    <row r="1" customFormat="false" ht="18" hidden="false" customHeight="false" outlineLevel="0" collapsed="false">
      <c r="A1" s="130"/>
      <c r="B1" s="131" t="str">
        <f aca="false">'1a-Identification Projet'!$L$1</f>
        <v>TamairOS V0.1</v>
      </c>
      <c r="C1" s="132"/>
      <c r="D1" s="132"/>
      <c r="E1" s="132"/>
      <c r="F1" s="132"/>
      <c r="G1" s="132"/>
      <c r="H1" s="132"/>
      <c r="I1" s="132"/>
      <c r="J1" s="132"/>
      <c r="K1" s="132"/>
    </row>
    <row r="2" customFormat="false" ht="12.75" hidden="false" customHeight="true" outlineLevel="0" collapsed="false">
      <c r="A2" s="133"/>
      <c r="B2" s="134" t="n">
        <f aca="false">'1a-Identification Projet'!$L$2</f>
        <v>44580</v>
      </c>
      <c r="C2" s="132"/>
      <c r="D2" s="132"/>
      <c r="E2" s="132"/>
      <c r="F2" s="132"/>
      <c r="G2" s="132"/>
      <c r="H2" s="132"/>
      <c r="I2" s="132"/>
      <c r="J2" s="132"/>
      <c r="K2" s="132"/>
    </row>
    <row r="3" customFormat="false" ht="12.75" hidden="false" customHeight="true" outlineLevel="0" collapsed="false">
      <c r="A3" s="135"/>
      <c r="B3" s="136" t="str">
        <f aca="false">'1a-Identification Projet'!$L$3</f>
        <v>TamairOS</v>
      </c>
      <c r="C3" s="132"/>
      <c r="D3" s="132"/>
      <c r="E3" s="132"/>
      <c r="F3" s="132"/>
      <c r="G3" s="132"/>
      <c r="H3" s="132"/>
      <c r="I3" s="132"/>
      <c r="J3" s="132"/>
      <c r="K3" s="132"/>
    </row>
    <row r="4" customFormat="false" ht="12.75" hidden="false" customHeight="true" outlineLevel="0" collapsed="false">
      <c r="C4" s="132"/>
      <c r="D4" s="132"/>
      <c r="E4" s="132"/>
      <c r="F4" s="132"/>
      <c r="G4" s="132"/>
      <c r="H4" s="132"/>
      <c r="I4" s="132"/>
      <c r="J4" s="132"/>
      <c r="K4" s="132"/>
    </row>
    <row r="5" customFormat="false" ht="18.75" hidden="false" customHeight="false" outlineLevel="0" collapsed="false">
      <c r="A5" s="137" t="s">
        <v>123</v>
      </c>
      <c r="B5" s="138"/>
      <c r="C5" s="139"/>
      <c r="D5" s="139"/>
      <c r="E5" s="139"/>
    </row>
    <row r="6" customFormat="false" ht="16.5" hidden="false" customHeight="false" outlineLevel="0" collapsed="false">
      <c r="A6" s="140" t="s">
        <v>124</v>
      </c>
      <c r="B6" s="141" t="s">
        <v>125</v>
      </c>
      <c r="C6" s="139"/>
      <c r="D6" s="139"/>
      <c r="E6" s="139"/>
    </row>
    <row r="7" customFormat="false" ht="24" hidden="false" customHeight="true" outlineLevel="1" collapsed="false">
      <c r="A7" s="142"/>
      <c r="B7" s="142"/>
      <c r="C7" s="139"/>
      <c r="D7" s="139"/>
      <c r="E7" s="139"/>
    </row>
    <row r="8" customFormat="false" ht="15.75" hidden="false" customHeight="false" outlineLevel="1" collapsed="false">
      <c r="A8" s="142"/>
      <c r="B8" s="142"/>
      <c r="C8" s="139"/>
      <c r="D8" s="139"/>
      <c r="E8" s="139"/>
    </row>
    <row r="9" customFormat="false" ht="15.75" hidden="false" customHeight="false" outlineLevel="1" collapsed="false">
      <c r="A9" s="142"/>
      <c r="B9" s="142"/>
      <c r="C9" s="139"/>
      <c r="D9" s="139"/>
      <c r="E9" s="139"/>
    </row>
    <row r="10" customFormat="false" ht="15" hidden="false" customHeight="false" outlineLevel="1" collapsed="false">
      <c r="A10" s="143"/>
      <c r="B10" s="144"/>
      <c r="C10" s="139"/>
      <c r="D10" s="139"/>
      <c r="E10" s="139"/>
    </row>
    <row r="11" customFormat="false" ht="15" hidden="false" customHeight="false" outlineLevel="1" collapsed="false">
      <c r="A11" s="145"/>
      <c r="B11" s="146"/>
      <c r="C11" s="139"/>
      <c r="D11" s="139"/>
      <c r="E11" s="139"/>
    </row>
    <row r="12" customFormat="false" ht="18.75" hidden="false" customHeight="false" outlineLevel="1" collapsed="false">
      <c r="A12" s="137" t="s">
        <v>126</v>
      </c>
      <c r="B12" s="138"/>
      <c r="C12" s="139"/>
      <c r="D12" s="139"/>
      <c r="E12" s="139"/>
    </row>
    <row r="13" customFormat="false" ht="16.5" hidden="false" customHeight="false" outlineLevel="0" collapsed="false">
      <c r="A13" s="140" t="s">
        <v>124</v>
      </c>
      <c r="B13" s="141" t="s">
        <v>125</v>
      </c>
      <c r="C13" s="139"/>
      <c r="D13" s="139"/>
      <c r="E13" s="139"/>
    </row>
    <row r="14" customFormat="false" ht="24" hidden="false" customHeight="true" outlineLevel="1" collapsed="false">
      <c r="A14" s="142"/>
      <c r="B14" s="142"/>
      <c r="C14" s="139"/>
      <c r="D14" s="139"/>
      <c r="E14" s="139"/>
    </row>
    <row r="15" customFormat="false" ht="15.75" hidden="false" customHeight="false" outlineLevel="1" collapsed="false">
      <c r="A15" s="142"/>
      <c r="B15" s="142"/>
      <c r="C15" s="139"/>
      <c r="D15" s="139"/>
      <c r="E15" s="139"/>
    </row>
    <row r="16" customFormat="false" ht="15.75" hidden="false" customHeight="false" outlineLevel="1" collapsed="false">
      <c r="A16" s="142"/>
      <c r="B16" s="142"/>
      <c r="C16" s="139"/>
      <c r="D16" s="139"/>
      <c r="E16" s="139"/>
    </row>
    <row r="17" customFormat="false" ht="15" hidden="false" customHeight="false" outlineLevel="1" collapsed="false">
      <c r="A17" s="143"/>
      <c r="B17" s="144"/>
      <c r="C17" s="139"/>
      <c r="D17" s="139"/>
      <c r="E17" s="139"/>
    </row>
    <row r="18" customFormat="false" ht="15" hidden="false" customHeight="false" outlineLevel="1" collapsed="false">
      <c r="A18" s="145"/>
      <c r="B18" s="146"/>
      <c r="C18" s="139"/>
      <c r="D18" s="139"/>
      <c r="E18" s="139"/>
    </row>
    <row r="19" customFormat="false" ht="18" hidden="false" customHeight="false" outlineLevel="1" collapsed="false">
      <c r="A19" s="147" t="s">
        <v>127</v>
      </c>
      <c r="B19" s="139"/>
      <c r="C19" s="139"/>
      <c r="D19" s="139"/>
      <c r="E19" s="139"/>
    </row>
    <row r="20" customFormat="false" ht="12.75" hidden="false" customHeight="false" outlineLevel="0" collapsed="false">
      <c r="A20" s="139"/>
      <c r="B20" s="139"/>
      <c r="C20" s="139"/>
      <c r="D20" s="139"/>
      <c r="E20" s="139"/>
    </row>
    <row r="21" customFormat="false" ht="12.75" hidden="false" customHeight="false" outlineLevel="0" collapsed="false">
      <c r="A21" s="139"/>
      <c r="B21" s="139"/>
      <c r="C21" s="139"/>
      <c r="D21" s="139"/>
      <c r="E21" s="139"/>
    </row>
    <row r="22" customFormat="false" ht="12.75" hidden="false" customHeight="false" outlineLevel="0" collapsed="false">
      <c r="A22" s="139"/>
      <c r="B22" s="139"/>
      <c r="C22" s="139"/>
      <c r="D22" s="139"/>
      <c r="E22" s="139"/>
    </row>
    <row r="23" customFormat="false" ht="12.75" hidden="false" customHeight="false" outlineLevel="0" collapsed="false">
      <c r="A23" s="139"/>
      <c r="B23" s="139"/>
      <c r="C23" s="139"/>
      <c r="D23" s="139"/>
      <c r="E23" s="139"/>
    </row>
    <row r="24" customFormat="false" ht="12.75" hidden="false" customHeight="false" outlineLevel="0" collapsed="false">
      <c r="A24" s="139"/>
      <c r="B24" s="139"/>
      <c r="C24" s="139"/>
      <c r="D24" s="139"/>
      <c r="E24" s="139"/>
    </row>
    <row r="25" customFormat="false" ht="12.75" hidden="false" customHeight="false" outlineLevel="0" collapsed="false">
      <c r="A25" s="139"/>
      <c r="B25" s="139"/>
      <c r="C25" s="139"/>
      <c r="D25" s="139"/>
      <c r="E25" s="139"/>
    </row>
    <row r="26" customFormat="false" ht="12.75" hidden="false" customHeight="false" outlineLevel="0" collapsed="false">
      <c r="A26" s="139"/>
      <c r="B26" s="139"/>
      <c r="C26" s="139"/>
      <c r="D26" s="139"/>
      <c r="E26" s="139"/>
    </row>
    <row r="27" customFormat="false" ht="12.75" hidden="false" customHeight="false" outlineLevel="0" collapsed="false">
      <c r="A27" s="139"/>
      <c r="B27" s="139"/>
      <c r="C27" s="139"/>
      <c r="D27" s="139"/>
      <c r="E27" s="139"/>
    </row>
    <row r="28" customFormat="false" ht="12.75" hidden="false" customHeight="false" outlineLevel="0" collapsed="false">
      <c r="A28" s="139"/>
      <c r="B28" s="139"/>
      <c r="C28" s="139"/>
      <c r="D28" s="139"/>
      <c r="E28" s="139"/>
    </row>
    <row r="29" customFormat="false" ht="12.75" hidden="false" customHeight="false" outlineLevel="0" collapsed="false">
      <c r="A29" s="139"/>
      <c r="B29" s="139"/>
      <c r="C29" s="139"/>
      <c r="D29" s="139"/>
      <c r="E29" s="139"/>
    </row>
    <row r="30" customFormat="false" ht="12.75" hidden="false" customHeight="false" outlineLevel="0" collapsed="false">
      <c r="A30" s="139"/>
      <c r="B30" s="139"/>
      <c r="C30" s="139"/>
      <c r="D30" s="139"/>
      <c r="E30" s="139"/>
    </row>
    <row r="31" customFormat="false" ht="12.75" hidden="false" customHeight="false" outlineLevel="0" collapsed="false">
      <c r="A31" s="139"/>
      <c r="B31" s="139"/>
      <c r="C31" s="139"/>
      <c r="D31" s="139"/>
      <c r="E31" s="139"/>
    </row>
    <row r="32" customFormat="false" ht="12.75" hidden="false" customHeight="false" outlineLevel="0" collapsed="false">
      <c r="A32" s="139"/>
      <c r="B32" s="139"/>
      <c r="C32" s="139"/>
      <c r="D32" s="139"/>
      <c r="E32" s="139"/>
    </row>
    <row r="33" customFormat="false" ht="12.75" hidden="false" customHeight="false" outlineLevel="0" collapsed="false">
      <c r="A33" s="139"/>
      <c r="B33" s="139"/>
      <c r="C33" s="139"/>
      <c r="D33" s="139"/>
      <c r="E33" s="139"/>
    </row>
    <row r="34" customFormat="false" ht="12.75" hidden="false" customHeight="false" outlineLevel="0" collapsed="false">
      <c r="A34" s="139"/>
      <c r="B34" s="139"/>
      <c r="C34" s="139"/>
      <c r="D34" s="139"/>
      <c r="E34" s="139"/>
    </row>
    <row r="35" customFormat="false" ht="12.75" hidden="false" customHeight="false" outlineLevel="0" collapsed="false">
      <c r="A35" s="139"/>
      <c r="B35" s="139"/>
      <c r="C35" s="139"/>
      <c r="D35" s="139"/>
      <c r="E35" s="139"/>
    </row>
    <row r="36" customFormat="false" ht="12.75" hidden="false" customHeight="false" outlineLevel="0" collapsed="false">
      <c r="A36" s="139"/>
      <c r="B36" s="139"/>
      <c r="C36" s="139"/>
      <c r="D36" s="139"/>
      <c r="E36" s="139"/>
    </row>
    <row r="37" customFormat="false" ht="12.75" hidden="false" customHeight="false" outlineLevel="0" collapsed="false">
      <c r="A37" s="139"/>
      <c r="B37" s="139"/>
      <c r="C37" s="139"/>
      <c r="D37" s="139"/>
      <c r="E37" s="139"/>
    </row>
    <row r="38" customFormat="false" ht="12.75" hidden="false" customHeight="false" outlineLevel="0" collapsed="false">
      <c r="A38" s="139"/>
      <c r="B38" s="139"/>
      <c r="C38" s="139"/>
      <c r="D38" s="139"/>
      <c r="E38" s="139"/>
    </row>
    <row r="39" customFormat="false" ht="12.75" hidden="false" customHeight="false" outlineLevel="0" collapsed="false">
      <c r="A39" s="139"/>
      <c r="B39" s="139"/>
      <c r="C39" s="139"/>
      <c r="D39" s="139"/>
      <c r="E39" s="139"/>
    </row>
    <row r="40" customFormat="false" ht="12.75" hidden="false" customHeight="false" outlineLevel="0" collapsed="false">
      <c r="A40" s="139"/>
      <c r="B40" s="139"/>
      <c r="C40" s="139"/>
      <c r="D40" s="139"/>
      <c r="E40" s="139"/>
    </row>
    <row r="41" customFormat="false" ht="12.75" hidden="false" customHeight="false" outlineLevel="0" collapsed="false">
      <c r="A41" s="139"/>
      <c r="B41" s="139"/>
      <c r="C41" s="139"/>
      <c r="D41" s="139"/>
      <c r="E41" s="139"/>
    </row>
    <row r="42" customFormat="false" ht="12.75" hidden="false" customHeight="false" outlineLevel="0" collapsed="false">
      <c r="A42" s="139"/>
      <c r="B42" s="139"/>
      <c r="C42" s="139"/>
      <c r="D42" s="139"/>
      <c r="E42" s="139"/>
    </row>
    <row r="43" customFormat="false" ht="12.75" hidden="false" customHeight="false" outlineLevel="0" collapsed="false">
      <c r="A43" s="139"/>
      <c r="B43" s="139"/>
      <c r="C43" s="139"/>
      <c r="D43" s="139"/>
      <c r="E43" s="139"/>
    </row>
    <row r="44" customFormat="false" ht="12.75" hidden="false" customHeight="false" outlineLevel="0" collapsed="false">
      <c r="A44" s="139"/>
      <c r="B44" s="139"/>
      <c r="C44" s="139"/>
      <c r="D44" s="139"/>
      <c r="E44" s="139"/>
    </row>
    <row r="45" customFormat="false" ht="12.75" hidden="false" customHeight="false" outlineLevel="0" collapsed="false">
      <c r="A45" s="139"/>
      <c r="B45" s="139"/>
      <c r="C45" s="139"/>
      <c r="D45" s="139"/>
      <c r="E45" s="139"/>
    </row>
    <row r="46" customFormat="false" ht="12.75" hidden="false" customHeight="false" outlineLevel="0" collapsed="false">
      <c r="A46" s="139"/>
      <c r="B46" s="139"/>
      <c r="C46" s="139"/>
      <c r="D46" s="139"/>
      <c r="E46" s="139"/>
    </row>
    <row r="47" customFormat="false" ht="12.75" hidden="false" customHeight="false" outlineLevel="0" collapsed="false">
      <c r="A47" s="139"/>
      <c r="B47" s="139"/>
      <c r="C47" s="139"/>
      <c r="D47" s="139"/>
      <c r="E47" s="139"/>
    </row>
    <row r="48" customFormat="false" ht="12.75" hidden="false" customHeight="false" outlineLevel="0" collapsed="false">
      <c r="A48" s="139"/>
      <c r="B48" s="139"/>
      <c r="C48" s="139"/>
      <c r="D48" s="139"/>
      <c r="E48" s="139"/>
    </row>
    <row r="49" customFormat="false" ht="12.75" hidden="false" customHeight="false" outlineLevel="0" collapsed="false">
      <c r="A49" s="139"/>
      <c r="B49" s="139"/>
      <c r="C49" s="139"/>
      <c r="D49" s="139"/>
      <c r="E49" s="139"/>
    </row>
    <row r="50" customFormat="false" ht="12.75" hidden="false" customHeight="false" outlineLevel="0" collapsed="false">
      <c r="A50" s="139"/>
      <c r="B50" s="139"/>
      <c r="C50" s="139"/>
      <c r="D50" s="139"/>
      <c r="E50" s="139"/>
    </row>
    <row r="51" customFormat="false" ht="12.75" hidden="false" customHeight="false" outlineLevel="0" collapsed="false">
      <c r="A51" s="139"/>
      <c r="B51" s="139"/>
      <c r="C51" s="139"/>
      <c r="D51" s="139"/>
      <c r="E51" s="139"/>
    </row>
    <row r="52" customFormat="false" ht="12.75" hidden="false" customHeight="false" outlineLevel="0" collapsed="false">
      <c r="A52" s="139"/>
      <c r="B52" s="139"/>
      <c r="C52" s="139"/>
      <c r="D52" s="139"/>
      <c r="E52" s="139"/>
    </row>
    <row r="53" customFormat="false" ht="12.75" hidden="false" customHeight="false" outlineLevel="0" collapsed="false">
      <c r="A53" s="139"/>
      <c r="B53" s="139"/>
      <c r="C53" s="139"/>
      <c r="D53" s="139"/>
      <c r="E53" s="139"/>
    </row>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H14"/>
  <sheetViews>
    <sheetView showFormulas="false" showGridLines="false" showRowColHeaders="true" showZeros="true" rightToLeft="false" tabSelected="false" showOutlineSymbols="true" defaultGridColor="true" view="normal" topLeftCell="A1" colorId="64" zoomScale="200" zoomScaleNormal="200" zoomScalePageLayoutView="100" workbookViewId="0">
      <selection pane="topLeft" activeCell="O29" activeCellId="0" sqref="O29"/>
    </sheetView>
  </sheetViews>
  <sheetFormatPr defaultColWidth="11.43359375" defaultRowHeight="12.75" zeroHeight="false" outlineLevelRow="0" outlineLevelCol="0"/>
  <cols>
    <col collapsed="false" customWidth="true" hidden="false" outlineLevel="0" max="1" min="1" style="30" width="7.87"/>
    <col collapsed="false" customWidth="true" hidden="false" outlineLevel="0" max="2" min="2" style="30" width="58.41"/>
    <col collapsed="false" customWidth="true" hidden="false" outlineLevel="0" max="3" min="3" style="30" width="13.57"/>
    <col collapsed="false" customWidth="true" hidden="false" outlineLevel="0" max="4" min="4" style="30" width="18"/>
    <col collapsed="false" customWidth="true" hidden="false" outlineLevel="0" max="5" min="5" style="31" width="11.57"/>
    <col collapsed="false" customWidth="true" hidden="false" outlineLevel="0" max="6" min="6" style="31" width="10.99"/>
    <col collapsed="false" customWidth="true" hidden="false" outlineLevel="0" max="7" min="7" style="30" width="18.85"/>
    <col collapsed="false" customWidth="false" hidden="false" outlineLevel="0" max="8" min="8" style="30" width="11.42"/>
    <col collapsed="false" customWidth="true" hidden="false" outlineLevel="0" max="9" min="9" style="30" width="12.14"/>
    <col collapsed="false" customWidth="true" hidden="false" outlineLevel="0" max="10" min="10" style="30" width="37.14"/>
    <col collapsed="false" customWidth="false" hidden="false" outlineLevel="0" max="1024" min="11" style="30" width="11.42"/>
  </cols>
  <sheetData>
    <row r="1" customFormat="false" ht="13.5" hidden="false" customHeight="true" outlineLevel="0" collapsed="false">
      <c r="A1" s="148" t="str">
        <f aca="false">"LISTE DES ACTIONS au "&amp;TEXT(I2,"jj/mm/aaaa")</f>
        <v>LISTE DES ACTIONS au 19/01/2022</v>
      </c>
      <c r="B1" s="148"/>
      <c r="C1" s="148"/>
      <c r="D1" s="148"/>
      <c r="E1" s="148"/>
      <c r="F1" s="148"/>
      <c r="G1" s="148"/>
      <c r="H1" s="148"/>
      <c r="I1" s="34" t="str">
        <f aca="false">'1a-Identification Projet'!$L1</f>
        <v>TamairOS V0.1</v>
      </c>
      <c r="J1" s="34"/>
    </row>
    <row r="2" customFormat="false" ht="12.75" hidden="false" customHeight="true" outlineLevel="0" collapsed="false">
      <c r="A2" s="148"/>
      <c r="B2" s="148"/>
      <c r="C2" s="148"/>
      <c r="D2" s="148"/>
      <c r="E2" s="148"/>
      <c r="F2" s="148"/>
      <c r="G2" s="148"/>
      <c r="H2" s="148"/>
      <c r="I2" s="37" t="n">
        <f aca="false">'1a-Identification Projet'!$L2</f>
        <v>44580</v>
      </c>
      <c r="J2" s="37"/>
    </row>
    <row r="3" customFormat="false" ht="16.5" hidden="false" customHeight="true" outlineLevel="0" collapsed="false">
      <c r="A3" s="148"/>
      <c r="B3" s="148"/>
      <c r="C3" s="148"/>
      <c r="D3" s="148"/>
      <c r="E3" s="148"/>
      <c r="F3" s="148"/>
      <c r="G3" s="148"/>
      <c r="H3" s="148"/>
      <c r="I3" s="40" t="str">
        <f aca="false">'1a-Identification Projet'!$L3</f>
        <v>TamairOS</v>
      </c>
      <c r="J3" s="40"/>
    </row>
    <row r="4" customFormat="false" ht="12.75" hidden="false" customHeight="true" outlineLevel="0" collapsed="false">
      <c r="B4" s="41"/>
      <c r="C4" s="41"/>
      <c r="D4" s="41"/>
    </row>
    <row r="5" customFormat="false" ht="39" hidden="false" customHeight="false" outlineLevel="0" collapsed="false">
      <c r="A5" s="149" t="s">
        <v>128</v>
      </c>
      <c r="B5" s="149" t="s">
        <v>129</v>
      </c>
      <c r="C5" s="149" t="s">
        <v>130</v>
      </c>
      <c r="D5" s="149" t="s">
        <v>131</v>
      </c>
      <c r="E5" s="149" t="s">
        <v>132</v>
      </c>
      <c r="F5" s="149" t="s">
        <v>133</v>
      </c>
      <c r="G5" s="149" t="s">
        <v>134</v>
      </c>
      <c r="H5" s="149" t="s">
        <v>135</v>
      </c>
      <c r="I5" s="149" t="s">
        <v>136</v>
      </c>
      <c r="J5" s="150" t="s">
        <v>137</v>
      </c>
      <c r="K5" s="151"/>
      <c r="L5" s="151"/>
      <c r="M5" s="151"/>
      <c r="N5" s="151"/>
      <c r="O5" s="151"/>
      <c r="P5" s="151"/>
      <c r="Q5" s="151"/>
      <c r="R5" s="151"/>
      <c r="S5" s="151"/>
      <c r="T5" s="152"/>
      <c r="U5" s="152"/>
      <c r="V5" s="152"/>
      <c r="W5" s="153"/>
      <c r="X5" s="153"/>
      <c r="Y5" s="153"/>
      <c r="Z5" s="153"/>
      <c r="AA5" s="153"/>
      <c r="AB5" s="153"/>
      <c r="AC5" s="153"/>
      <c r="AD5" s="153"/>
      <c r="AE5" s="153"/>
      <c r="AF5" s="153"/>
      <c r="AG5" s="153"/>
      <c r="AH5" s="153"/>
      <c r="AI5" s="153"/>
      <c r="AJ5" s="153"/>
      <c r="AK5" s="153"/>
      <c r="AL5" s="153"/>
      <c r="AM5" s="153"/>
      <c r="AN5" s="153"/>
      <c r="AO5" s="153"/>
      <c r="AP5" s="153"/>
      <c r="AQ5" s="153"/>
      <c r="AR5" s="153"/>
      <c r="AS5" s="153"/>
      <c r="AT5" s="153"/>
      <c r="AU5" s="153"/>
      <c r="AV5" s="153"/>
      <c r="AW5" s="153"/>
      <c r="AX5" s="153"/>
      <c r="AY5" s="153"/>
      <c r="AZ5" s="153"/>
      <c r="BA5" s="153"/>
      <c r="BB5" s="153"/>
      <c r="BC5" s="153"/>
      <c r="BD5" s="153"/>
      <c r="BE5" s="153"/>
      <c r="BF5" s="153"/>
      <c r="BG5" s="153"/>
      <c r="BH5" s="153"/>
    </row>
    <row r="6" s="153" customFormat="true" ht="15" hidden="false" customHeight="false" outlineLevel="0" collapsed="false">
      <c r="A6" s="154"/>
      <c r="B6" s="155"/>
      <c r="C6" s="156"/>
      <c r="D6" s="157"/>
      <c r="E6" s="157"/>
      <c r="F6" s="157"/>
      <c r="G6" s="156"/>
      <c r="H6" s="158"/>
      <c r="I6" s="159"/>
      <c r="J6" s="160"/>
      <c r="K6" s="161"/>
      <c r="L6" s="161"/>
      <c r="M6" s="161"/>
      <c r="N6" s="161"/>
      <c r="O6" s="161"/>
      <c r="P6" s="161"/>
      <c r="Q6" s="161"/>
      <c r="R6" s="161"/>
      <c r="S6" s="161"/>
      <c r="T6" s="162"/>
      <c r="U6" s="162"/>
      <c r="V6" s="162"/>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row>
    <row r="7" s="163" customFormat="true" ht="15" hidden="false" customHeight="false" outlineLevel="0" collapsed="false">
      <c r="A7" s="154"/>
      <c r="B7" s="155"/>
      <c r="C7" s="156"/>
      <c r="D7" s="157"/>
      <c r="E7" s="157"/>
      <c r="F7" s="157"/>
      <c r="G7" s="156"/>
      <c r="H7" s="158"/>
      <c r="I7" s="159"/>
      <c r="J7" s="155"/>
      <c r="K7" s="161"/>
      <c r="L7" s="161"/>
      <c r="M7" s="161"/>
      <c r="N7" s="161"/>
      <c r="O7" s="161"/>
      <c r="P7" s="161"/>
      <c r="Q7" s="161"/>
      <c r="R7" s="161"/>
      <c r="S7" s="161"/>
      <c r="T7" s="162"/>
      <c r="U7" s="162"/>
      <c r="V7" s="162"/>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row>
    <row r="8" s="163" customFormat="true" ht="15" hidden="false" customHeight="false" outlineLevel="0" collapsed="false">
      <c r="A8" s="164"/>
      <c r="B8" s="165"/>
      <c r="C8" s="166"/>
      <c r="D8" s="167"/>
      <c r="E8" s="167"/>
      <c r="F8" s="167"/>
      <c r="G8" s="166"/>
      <c r="H8" s="168"/>
      <c r="I8" s="169"/>
      <c r="J8" s="165"/>
      <c r="K8" s="161"/>
      <c r="L8" s="161"/>
      <c r="M8" s="161"/>
      <c r="N8" s="161"/>
      <c r="O8" s="161"/>
      <c r="P8" s="161"/>
      <c r="Q8" s="161"/>
      <c r="R8" s="161"/>
      <c r="S8" s="161"/>
      <c r="T8" s="162"/>
      <c r="U8" s="162"/>
      <c r="V8" s="162"/>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row>
    <row r="9" s="163" customFormat="true" ht="15" hidden="false" customHeight="false" outlineLevel="0" collapsed="false">
      <c r="A9" s="164"/>
      <c r="B9" s="170"/>
      <c r="C9" s="166"/>
      <c r="D9" s="167"/>
      <c r="E9" s="167"/>
      <c r="F9" s="167"/>
      <c r="G9" s="166"/>
      <c r="H9" s="168"/>
      <c r="I9" s="169"/>
      <c r="J9" s="165"/>
      <c r="K9" s="161"/>
      <c r="L9" s="161"/>
      <c r="M9" s="161"/>
      <c r="N9" s="161"/>
      <c r="O9" s="161"/>
      <c r="P9" s="161"/>
      <c r="Q9" s="161"/>
      <c r="R9" s="161"/>
      <c r="S9" s="161"/>
      <c r="T9" s="162"/>
      <c r="U9" s="162"/>
      <c r="V9" s="162"/>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row>
    <row r="10" s="163" customFormat="true" ht="15" hidden="false" customHeight="false" outlineLevel="0" collapsed="false">
      <c r="A10" s="164"/>
      <c r="B10" s="170"/>
      <c r="C10" s="166"/>
      <c r="D10" s="167"/>
      <c r="E10" s="167"/>
      <c r="F10" s="167"/>
      <c r="G10" s="166"/>
      <c r="H10" s="171"/>
      <c r="I10" s="169"/>
      <c r="J10" s="172"/>
      <c r="K10" s="161"/>
      <c r="L10" s="161"/>
      <c r="M10" s="161"/>
      <c r="N10" s="161"/>
      <c r="O10" s="161"/>
      <c r="P10" s="161"/>
      <c r="Q10" s="161"/>
      <c r="R10" s="161"/>
      <c r="S10" s="161"/>
      <c r="T10" s="162"/>
      <c r="U10" s="162"/>
      <c r="V10" s="162"/>
      <c r="W10" s="68"/>
      <c r="X10" s="68"/>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8"/>
      <c r="BB10" s="68"/>
      <c r="BC10" s="68"/>
      <c r="BD10" s="68"/>
      <c r="BE10" s="68"/>
      <c r="BF10" s="68"/>
      <c r="BG10" s="68"/>
      <c r="BH10" s="68"/>
    </row>
    <row r="11" s="163" customFormat="true" ht="15" hidden="false" customHeight="false" outlineLevel="0" collapsed="false">
      <c r="A11" s="164"/>
      <c r="B11" s="170"/>
      <c r="C11" s="166"/>
      <c r="D11" s="167"/>
      <c r="E11" s="167"/>
      <c r="F11" s="167"/>
      <c r="G11" s="166"/>
      <c r="H11" s="171"/>
      <c r="I11" s="169"/>
      <c r="J11" s="165"/>
      <c r="K11" s="161"/>
      <c r="L11" s="161"/>
      <c r="M11" s="161"/>
      <c r="N11" s="161"/>
      <c r="O11" s="161"/>
      <c r="P11" s="161"/>
      <c r="Q11" s="161"/>
      <c r="R11" s="161"/>
      <c r="S11" s="161"/>
      <c r="T11" s="162"/>
      <c r="U11" s="162"/>
      <c r="V11" s="162"/>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c r="BE11" s="68"/>
      <c r="BF11" s="68"/>
      <c r="BG11" s="68"/>
      <c r="BH11" s="68"/>
    </row>
    <row r="12" s="163" customFormat="true" ht="15" hidden="false" customHeight="false" outlineLevel="0" collapsed="false">
      <c r="A12" s="164"/>
      <c r="B12" s="170"/>
      <c r="C12" s="166"/>
      <c r="D12" s="167"/>
      <c r="E12" s="167"/>
      <c r="F12" s="167"/>
      <c r="G12" s="166"/>
      <c r="H12" s="168"/>
      <c r="I12" s="169"/>
      <c r="J12" s="165"/>
      <c r="K12" s="161"/>
      <c r="L12" s="161"/>
      <c r="M12" s="161"/>
      <c r="N12" s="161"/>
      <c r="O12" s="161"/>
      <c r="P12" s="161"/>
      <c r="Q12" s="161"/>
      <c r="R12" s="161"/>
      <c r="S12" s="161"/>
      <c r="T12" s="162"/>
      <c r="U12" s="162"/>
      <c r="V12" s="162"/>
      <c r="W12" s="68"/>
      <c r="X12" s="68"/>
      <c r="Y12" s="68"/>
      <c r="Z12" s="68"/>
      <c r="AA12" s="68"/>
      <c r="AB12" s="68"/>
      <c r="AC12" s="68"/>
      <c r="AD12" s="68"/>
      <c r="AE12" s="68"/>
      <c r="AF12" s="68"/>
      <c r="AG12" s="68"/>
      <c r="AH12" s="68"/>
      <c r="AI12" s="68"/>
      <c r="AJ12" s="68"/>
      <c r="AK12" s="68"/>
      <c r="AL12" s="68"/>
      <c r="AM12" s="68"/>
      <c r="AN12" s="68"/>
      <c r="AO12" s="68"/>
      <c r="AP12" s="68"/>
      <c r="AQ12" s="68"/>
      <c r="AR12" s="68"/>
      <c r="AS12" s="68"/>
      <c r="AT12" s="68"/>
      <c r="AU12" s="68"/>
      <c r="AV12" s="68"/>
      <c r="AW12" s="68"/>
      <c r="AX12" s="68"/>
      <c r="AY12" s="68"/>
      <c r="AZ12" s="68"/>
      <c r="BA12" s="68"/>
      <c r="BB12" s="68"/>
      <c r="BC12" s="68"/>
      <c r="BD12" s="68"/>
      <c r="BE12" s="68"/>
      <c r="BF12" s="68"/>
      <c r="BG12" s="68"/>
      <c r="BH12" s="68"/>
    </row>
    <row r="13" s="163" customFormat="true" ht="12.75" hidden="false" customHeight="false" outlineLevel="0" collapsed="false">
      <c r="A13" s="30"/>
      <c r="B13" s="30"/>
      <c r="C13" s="30"/>
      <c r="D13" s="30"/>
      <c r="E13" s="31"/>
      <c r="F13" s="31"/>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customFormat="false" ht="12.75" hidden="false" customHeight="false" outlineLevel="0" collapsed="false">
      <c r="F14" s="173"/>
    </row>
  </sheetData>
  <mergeCells count="4">
    <mergeCell ref="A1:H3"/>
    <mergeCell ref="I1:J1"/>
    <mergeCell ref="I2:J2"/>
    <mergeCell ref="I3:J3"/>
  </mergeCells>
  <conditionalFormatting sqref="A6:J10 A12:J12">
    <cfRule type="expression" priority="2" aboveAverage="0" equalAverage="0" bottom="0" percent="0" rank="0" text="" dxfId="0">
      <formula>IF($G6="Done",1,0)</formula>
    </cfRule>
    <cfRule type="expression" priority="3" aboveAverage="0" equalAverage="0" bottom="0" percent="0" rank="0" text="" dxfId="1">
      <formula>IF($G6="Cancelled",1,0)</formula>
    </cfRule>
    <cfRule type="expression" priority="4" aboveAverage="0" equalAverage="0" bottom="0" percent="0" rank="0" text="" dxfId="2">
      <formula>IF($G6="Pending",1,0)</formula>
    </cfRule>
  </conditionalFormatting>
  <dataValidations count="1">
    <dataValidation allowBlank="true" errorStyle="stop" operator="between" showDropDown="false" showErrorMessage="true" showInputMessage="true" sqref="G6:G12"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21</TotalTime>
  <Application>LibreOffice/7.2.4.1$Linux_X86_64 LibreOffice_project/20$Build-1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2022-01-26T17:41:51Z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