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4.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6.xml" ContentType="application/vnd.openxmlformats-officedocument.drawing+xml"/>
  <Override PartName="/xl/drawings/drawing11.xml" ContentType="application/vnd.openxmlformats-officedocument.drawing+xml"/>
  <Override PartName="/xl/drawings/drawing7.xml" ContentType="application/vnd.openxmlformats-officedocument.drawing+xml"/>
  <Override PartName="/xl/drawings/drawing12.xml" ContentType="application/vnd.openxmlformats-officedocument.drawing+xml"/>
  <Override PartName="/xl/drawings/drawing8.xml" ContentType="application/vnd.openxmlformats-officedocument.drawing+xml"/>
  <Override PartName="/xl/drawings/drawing13.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1a-Identification Projet" sheetId="1" state="visible" r:id="rId2"/>
    <sheet name="1b- Besoin capturé" sheetId="2" state="visible" r:id="rId3"/>
    <sheet name="2a-OBS" sheetId="3" state="visible" r:id="rId4"/>
    <sheet name="2b-PBS" sheetId="4" state="visible" r:id="rId5"/>
    <sheet name="2c-WBS" sheetId="5" state="visible" r:id="rId6"/>
    <sheet name="2d-Planning Initial" sheetId="6" state="visible" r:id="rId7"/>
    <sheet name="23a Risques-Opportunités" sheetId="7" state="visible" r:id="rId8"/>
    <sheet name="23b- Principaux évènements" sheetId="8" state="visible" r:id="rId9"/>
    <sheet name="23c Actions" sheetId="9" state="visible" r:id="rId10"/>
    <sheet name="23e Documents projet" sheetId="10" state="visible" r:id="rId11"/>
    <sheet name="23d Decisions" sheetId="11" state="visible" r:id="rId12"/>
    <sheet name="23f Livrables projet" sheetId="12" state="visible" r:id="rId13"/>
    <sheet name="3a-Planning courant" sheetId="13" state="visible" r:id="rId14"/>
    <sheet name="4-Bilan" sheetId="14" state="visible" r:id="rId15"/>
    <sheet name="Cartouche" sheetId="15" state="visible" r:id="rId16"/>
  </sheets>
  <definedNames>
    <definedName function="false" hidden="false" name="a" vbProcedure="false">#REF!</definedName>
    <definedName function="false" hidden="false" name="aa" vbProcedure="false">#REF!</definedName>
    <definedName function="false" hidden="false" name="aaa" vbProcedure="false">#REF!</definedName>
    <definedName function="false" hidden="false" name="Admin" vbProcedure="false">#REF!</definedName>
    <definedName function="false" hidden="false" name="Admin10" vbProcedure="false">#REF!</definedName>
    <definedName function="false" hidden="false" name="Admin2" vbProcedure="false">#REF!</definedName>
    <definedName function="false" hidden="false" name="admin20" vbProcedure="false">#REF!</definedName>
    <definedName function="false" hidden="false" name="admin3" vbProcedure="false">#REF!</definedName>
    <definedName function="false" hidden="false" name="Admin4" vbProcedure="false">#REF!</definedName>
    <definedName function="false" hidden="false" name="Admin5" vbProcedure="false">#REF!</definedName>
    <definedName function="false" hidden="false" name="aeafe" vbProcedure="false">#REF!</definedName>
    <definedName function="false" hidden="false" name="aef" vbProcedure="false">#REF!</definedName>
    <definedName function="false" hidden="false" name="aefe" vbProcedure="false">#REF!</definedName>
    <definedName function="false" hidden="false" name="are" vbProcedure="false">#REF!</definedName>
    <definedName function="false" hidden="false" name="bf" vbProcedure="false">#REF!</definedName>
    <definedName function="false" hidden="false" name="codir.A380.4.2" vbProcedure="false">#REF!</definedName>
    <definedName function="false" hidden="false" name="codir.RRJ_NAV.2.4" vbProcedure="false">#REF!</definedName>
    <definedName function="false" hidden="false" name="DCR" vbProcedure="false">#REF!</definedName>
    <definedName function="false" hidden="false" name="DCRx" vbProcedure="false">#REF!</definedName>
    <definedName function="false" hidden="false" name="dfgg" vbProcedure="false">#REF!</definedName>
    <definedName function="false" hidden="false" name="dfggg" vbProcedure="false">#REF!</definedName>
    <definedName function="false" hidden="false" name="eaaef" vbProcedure="false">#REF!</definedName>
    <definedName function="false" hidden="false" name="eery" vbProcedure="false">#REF!</definedName>
    <definedName function="false" hidden="false" name="EPGS" vbProcedure="false">#REF!</definedName>
    <definedName function="false" hidden="false" name="erer" vbProcedure="false">#REF!</definedName>
    <definedName function="false" hidden="false" name="eyr" vbProcedure="false">#REF!</definedName>
    <definedName function="false" hidden="false" name="F" vbProcedure="false">#REF!</definedName>
    <definedName function="false" hidden="false" name="FCU" vbProcedure="false">#REF!</definedName>
    <definedName function="false" hidden="false" name="fqsdf" vbProcedure="false">#REF!</definedName>
    <definedName function="false" hidden="false" name="gg" vbProcedure="false">#REF!</definedName>
    <definedName function="false" hidden="false" name="gh" vbProcedure="false">#REF!</definedName>
    <definedName function="false" hidden="false" name="GRAPH_EVOL_SHIPSET" vbProcedure="false">#REF!</definedName>
    <definedName function="false" hidden="false" name="hjkh" vbProcedure="false">#REF!</definedName>
    <definedName function="false" hidden="false" name="HUD" vbProcedure="false">#REF!</definedName>
    <definedName function="false" hidden="false" name="IVV" vbProcedure="false">#REF!</definedName>
    <definedName function="false" hidden="false" name="KCCU" vbProcedure="false">#REF!</definedName>
    <definedName function="false" hidden="false" name="MOU" vbProcedure="false">#REF!</definedName>
    <definedName function="false" hidden="false" name="NDXKTMDRT" vbProcedure="false">#REF!</definedName>
    <definedName function="false" hidden="false" name="newname" vbProcedure="false">#REF!</definedName>
    <definedName function="false" hidden="false" name="QQQQQQQ" vbProcedure="false">#REF!</definedName>
    <definedName function="false" hidden="false" name="RRJ" vbProcedure="false">#REF!</definedName>
    <definedName function="false" hidden="false" name="rtg" vbProcedure="false">#REF!</definedName>
    <definedName function="false" hidden="false" name="ss" vbProcedure="false">#REF!</definedName>
    <definedName function="false" hidden="false" name="sss" vbProcedure="false">#REF!</definedName>
    <definedName function="false" hidden="false" name="sssss" vbProcedure="false">#REF!</definedName>
    <definedName function="false" hidden="false" name="TBD" vbProcedure="false">#REF!</definedName>
    <definedName function="false" hidden="false" name="test" vbProcedure="false">#REF!</definedName>
    <definedName function="false" hidden="false" name="test2" vbProcedure="false">#REF!</definedName>
    <definedName function="false" hidden="false" name="toto2" vbProcedure="false">#REF!</definedName>
    <definedName function="false" hidden="false" name="wrn.Entreprises." vbProcedure="false">#REF!</definedName>
    <definedName function="false" hidden="false" name="wrn.poles." vbProcedure="false">#REF!</definedName>
    <definedName function="false" hidden="false" name="wrn.Rap1." vbProcedure="false">#REF!</definedName>
    <definedName function="false" hidden="false" name="wrn.Rap1.2" vbProcedure="false">#REF!</definedName>
    <definedName function="false" hidden="false" name="wrn.rap11." vbProcedure="false">#REF!</definedName>
    <definedName function="false" hidden="false" name="wrn.Rap1bis." vbProcedure="false">#REF!</definedName>
    <definedName function="false" hidden="false" name="wrn.RapDG." vbProcedure="false">#REF!</definedName>
    <definedName function="false" hidden="false" name="wrn.tdb" vbProcedure="false">#REF!</definedName>
    <definedName function="false" hidden="false" name="wrn.TdB._.complet." vbProcedure="false">#REF!</definedName>
    <definedName function="false" hidden="false" name="wrn.TdB._.complet.2" vbProcedure="false">#REF!</definedName>
    <definedName function="false" hidden="false" name="wrn.TdB._.MIG29." vbProcedure="false">#REF!</definedName>
    <definedName function="false" hidden="false" name="x" vbProcedure="false">#REF!</definedName>
    <definedName function="false" hidden="false" name="xxx" vbProcedure="false">#REF!</definedName>
    <definedName function="false" hidden="false" name="y" vbProcedure="false">#REF!</definedName>
    <definedName function="false" hidden="false" name="z" vbProcedure="false">#REF!</definedName>
    <definedName function="false" hidden="false" name="_a362903" vbProcedure="false">#REF!</definedName>
    <definedName function="false" hidden="false" name="_TBD2" vbProcedure="false">#REF!</definedName>
    <definedName function="false" hidden="false" name="_TBD3" vbProcedure="false">#REF!</definedName>
    <definedName function="false" hidden="false" name="_TBD5" vbProcedure="false">#REF!</definedName>
    <definedName function="false" hidden="false" name="_TBD6" vbProcedure="false">#REF!</definedName>
    <definedName function="false" hidden="false" name="_TBD7" vbProcedure="false">#REF!</definedName>
    <definedName function="false" hidden="false" name="_TBD8" vbProcedure="false">#REF!</definedName>
    <definedName function="false" hidden="false" name="_TDB4" vbProcedure="false">#REF!</definedName>
    <definedName function="false" hidden="false" name="__TBD2" vbProcedure="false">#REF!</definedName>
    <definedName function="false" hidden="false" name="__TBD3" vbProcedure="false">#REF!</definedName>
    <definedName function="false" hidden="false" name="__TBD5" vbProcedure="false">#REF!</definedName>
    <definedName function="false" hidden="false" name="__TBD6" vbProcedure="false">#REF!</definedName>
    <definedName function="false" hidden="false" name="__TBD7" vbProcedure="false">#REF!</definedName>
    <definedName function="false" hidden="false" name="__TBD8" vbProcedure="false">#REF!</definedName>
    <definedName function="false" hidden="false" name="__TDB4" vbProcedure="false">#REF!</definedName>
    <definedName function="false" hidden="false" localSheetId="1" name="codir.A380.4.2" vbProcedure="false">#REF!</definedName>
    <definedName function="false" hidden="false" localSheetId="1" name="DCR" vbProcedure="false">#REF!</definedName>
    <definedName function="false" hidden="false" localSheetId="1" name="dfgg" vbProcedure="false">#REF!</definedName>
    <definedName function="false" hidden="false" localSheetId="1" name="dfggg" vbProcedure="false">#REF!</definedName>
    <definedName function="false" hidden="false" localSheetId="1" name="test" vbProcedure="false">#REF!</definedName>
    <definedName function="false" hidden="false" localSheetId="1" name="toto2" vbProcedure="false">#REF!</definedName>
    <definedName function="false" hidden="false" localSheetId="1" name="wrn.Rap1." vbProcedure="false">#REF!</definedName>
    <definedName function="false" hidden="false" localSheetId="1" name="wrn.Rap1bis." vbProcedure="false">#REF!</definedName>
    <definedName function="false" hidden="false" localSheetId="1" name="wrn.TdB._.complet." vbProcedure="false">#REF!</definedName>
    <definedName function="false" hidden="false" localSheetId="8" name="codir.A380.4.2" vbProcedure="false">#REF!</definedName>
    <definedName function="false" hidden="false" localSheetId="8" name="DCR" vbProcedure="false">#REF!</definedName>
    <definedName function="false" hidden="false" localSheetId="8" name="dfgg" vbProcedure="false">#REF!</definedName>
    <definedName function="false" hidden="false" localSheetId="8" name="dfggg" vbProcedure="false">#REF!</definedName>
    <definedName function="false" hidden="false" localSheetId="8" name="test" vbProcedure="false">#REF!</definedName>
    <definedName function="false" hidden="false" localSheetId="8" name="toto2" vbProcedure="false">#REF!</definedName>
    <definedName function="false" hidden="false" localSheetId="8" name="wrn.Rap1." vbProcedure="false">#REF!</definedName>
    <definedName function="false" hidden="false" localSheetId="8" name="wrn.Rap1bis." vbProcedure="false">#REF!</definedName>
    <definedName function="false" hidden="false" localSheetId="8" name="wrn.TdB._.complet." vbProcedure="false">#REF!</definedName>
    <definedName function="false" hidden="false" localSheetId="9" name="codir.A380.4.2" vbProcedure="false">#REF!</definedName>
    <definedName function="false" hidden="false" localSheetId="9" name="DCR" vbProcedure="false">#REF!</definedName>
    <definedName function="false" hidden="false" localSheetId="9" name="dfgg" vbProcedure="false">#REF!</definedName>
    <definedName function="false" hidden="false" localSheetId="9" name="dfggg" vbProcedure="false">#REF!</definedName>
    <definedName function="false" hidden="false" localSheetId="9" name="test" vbProcedure="false">#REF!</definedName>
    <definedName function="false" hidden="false" localSheetId="9" name="toto2" vbProcedure="false">#REF!</definedName>
    <definedName function="false" hidden="false" localSheetId="9" name="wrn.Rap1." vbProcedure="false">#REF!</definedName>
    <definedName function="false" hidden="false" localSheetId="9" name="wrn.Rap1bis." vbProcedure="false">#REF!</definedName>
    <definedName function="false" hidden="false" localSheetId="9" name="wrn.TdB._.complet." vbProcedure="false">#REF!</definedName>
    <definedName function="false" hidden="false" localSheetId="10" name="codir.A380.4.2" vbProcedure="false">#REF!</definedName>
    <definedName function="false" hidden="false" localSheetId="10" name="DCR" vbProcedure="false">#REF!</definedName>
    <definedName function="false" hidden="false" localSheetId="10" name="dfgg" vbProcedure="false">#REF!</definedName>
    <definedName function="false" hidden="false" localSheetId="10" name="dfggg" vbProcedure="false">#REF!</definedName>
    <definedName function="false" hidden="false" localSheetId="10" name="test" vbProcedure="false">#REF!</definedName>
    <definedName function="false" hidden="false" localSheetId="10" name="toto2" vbProcedure="false">#REF!</definedName>
    <definedName function="false" hidden="false" localSheetId="10" name="wrn.Rap1." vbProcedure="false">#REF!</definedName>
    <definedName function="false" hidden="false" localSheetId="10" name="wrn.Rap1bis." vbProcedure="false">#REF!</definedName>
    <definedName function="false" hidden="false" localSheetId="10" name="wrn.TdB._.complet." vbProcedure="false">#REF!</definedName>
    <definedName function="false" hidden="false" localSheetId="11" name="codir.A380.4.2" vbProcedure="false">#REF!</definedName>
    <definedName function="false" hidden="false" localSheetId="11" name="DCR" vbProcedure="false">#REF!</definedName>
    <definedName function="false" hidden="false" localSheetId="11" name="dfgg" vbProcedure="false">#REF!</definedName>
    <definedName function="false" hidden="false" localSheetId="11" name="dfggg" vbProcedure="false">#REF!</definedName>
    <definedName function="false" hidden="false" localSheetId="11" name="test" vbProcedure="false">#REF!</definedName>
    <definedName function="false" hidden="false" localSheetId="11" name="toto2" vbProcedure="false">#REF!</definedName>
    <definedName function="false" hidden="false" localSheetId="11" name="wrn.Rap1." vbProcedure="false">#REF!</definedName>
    <definedName function="false" hidden="false" localSheetId="11" name="wrn.Rap1bis." vbProcedure="false">#REF!</definedName>
    <definedName function="false" hidden="false" localSheetId="11" name="wrn.TdB._.complet." vbProcedure="false">#REF!</definedName>
    <definedName function="false" hidden="false" localSheetId="13" name="codir.A380.4.2" vbProcedure="false">#REF!</definedName>
    <definedName function="false" hidden="false" localSheetId="13" name="DCR" vbProcedure="false">#REF!</definedName>
    <definedName function="false" hidden="false" localSheetId="13" name="dfgg" vbProcedure="false">#REF!</definedName>
    <definedName function="false" hidden="false" localSheetId="13" name="dfggg" vbProcedure="false">#REF!</definedName>
    <definedName function="false" hidden="false" localSheetId="13" name="test" vbProcedure="false">#REF!</definedName>
    <definedName function="false" hidden="false" localSheetId="13" name="toto2" vbProcedure="false">#REF!</definedName>
    <definedName function="false" hidden="false" localSheetId="13" name="wrn.Rap1." vbProcedure="false">#REF!</definedName>
    <definedName function="false" hidden="false" localSheetId="13" name="wrn.Rap1bis." vbProcedure="false">#REF!</definedName>
    <definedName function="false" hidden="false" localSheetId="13" name="wrn.TdB._.complet."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<sst xmlns="http://schemas.openxmlformats.org/spreadsheetml/2006/main" count="474" uniqueCount="292">
  <si>
    <t xml:space="preserve">Cosinus V0.1</t>
  </si>
  <si>
    <t xml:space="preserve">Cosinus</t>
  </si>
  <si>
    <t xml:space="preserve">Projet</t>
  </si>
  <si>
    <t xml:space="preserve">Réalisation d’un système d’exploitation virtuel</t>
  </si>
  <si>
    <t xml:space="preserve">Responsable Dossier</t>
  </si>
  <si>
    <t xml:space="preserve">Alary Dorian</t>
  </si>
  <si>
    <t xml:space="preserve">Période couverte par le dossier</t>
  </si>
  <si>
    <t xml:space="preserve">19/01/2022 =&gt; 15/05/2022
</t>
  </si>
  <si>
    <t xml:space="preserve">Objectifs du projet</t>
  </si>
  <si>
    <t xml:space="preserve">Réaliser un système d’exploitation virtuel
Se familiariser avec la gestion de projet
Apprendre à développer en équipe </t>
  </si>
  <si>
    <t xml:space="preserve">Liste de diffusion</t>
  </si>
  <si>
    <t xml:space="preserve">Vincent DUGAT (Responsable de l’unité d ‘enseignement)
Gilles LEPINARD (Client)
Caelan HEHIR (Développeur)
Thomas LEBRUN (Développeur)
Enzo MUNOS (Développeur)
Dorian ALARY (Développeur)
</t>
  </si>
  <si>
    <t xml:space="preserve">Contexte Client</t>
  </si>
  <si>
    <t xml:space="preserve">Vincent Dugat et son collègue Gilles Lepinard, souhaitent à terme nous enseigner les bases de la gestion d’un projet, en nous apprenant à travailler en équipe sur un projet informatique. 
De plus, les clients veulent améliorer nos bases en développement avec le langage C au niveau système, ainsi qu’avec le langage Java.</t>
  </si>
  <si>
    <t xml:space="preserve">Exigences Client</t>
  </si>
  <si>
    <t xml:space="preserve">Categorie</t>
  </si>
  <si>
    <t xml:space="preserve">ID d'exigence</t>
  </si>
  <si>
    <t xml:space="preserve">Titre Exigence</t>
  </si>
  <si>
    <t xml:space="preserve">Criticité (Obligatioire/ Souhaitée/exemple)</t>
  </si>
  <si>
    <t xml:space="preserve">Description Exigence</t>
  </si>
  <si>
    <t xml:space="preserve">Methode d'acceptation</t>
  </si>
  <si>
    <t xml:space="preserve">Explication</t>
  </si>
  <si>
    <t xml:space="preserve">Developpement Projet</t>
  </si>
  <si>
    <t xml:space="preserve">DP001</t>
  </si>
  <si>
    <t xml:space="preserve">O</t>
  </si>
  <si>
    <t xml:space="preserve">L’OS doit être programmé en langage C</t>
  </si>
  <si>
    <t xml:space="preserve">Suivi </t>
  </si>
  <si>
    <t xml:space="preserve">DP002</t>
  </si>
  <si>
    <t xml:space="preserve">L’OS peut s’installer à l’aide d’un installeur programmé en JAVA</t>
  </si>
  <si>
    <t xml:space="preserve">Test proto</t>
  </si>
  <si>
    <t xml:space="preserve">DP003</t>
  </si>
  <si>
    <t xml:space="preserve">L’OS doit posséder un disque dur qui sera simulé par un fichier qu’on appellera le disque virtuel et qui sera nommé d0, 
qu’il faudra formater et qui contiendra les fichiers et le catalogue du disque</t>
  </si>
  <si>
    <t xml:space="preserve">Developement Projet</t>
  </si>
  <si>
    <t xml:space="preserve">DP004</t>
  </si>
  <si>
    <t xml:space="preserve">L’OS doit contenir un programme de défragmentation permettant de compacter le stockage des fichiers en supprimant les trous occasionnés par la suppression d’un fichier.</t>
  </si>
  <si>
    <t xml:space="preserve">Suivi</t>
  </si>
  <si>
    <t xml:space="preserve">DP005</t>
  </si>
  <si>
    <t xml:space="preserve">L'OS comprendra 5 couches , chaque couche implémente des fonctionnalités utilisant celles de la couche inférieure et fournissant des services à la couche supérieure.</t>
  </si>
  <si>
    <t xml:space="preserve">DP006</t>
  </si>
  <si>
    <t xml:space="preserve">L'OS doit comprendre la fonction de hashage SHA256 </t>
  </si>
  <si>
    <t xml:space="preserve">DP007</t>
  </si>
  <si>
    <t xml:space="preserve">Le système devra gérer diverses opérations sur les fichiers, une table des utilisateurs, des droits (simplifiés)
de ces derniers sur les fichiers, une procédure de connexion et un interprète de commande</t>
  </si>
  <si>
    <t xml:space="preserve">DP008</t>
  </si>
  <si>
    <t xml:space="preserve">L'OS doit comprendre une interface graphique d’interaction pour gérer les différentes commandes précédentes</t>
  </si>
  <si>
    <t xml:space="preserve">DP009</t>
  </si>
  <si>
    <t xml:space="preserve">L’OS doit se compiler sans présence de bug.</t>
  </si>
  <si>
    <t xml:space="preserve">Gestion de projet</t>
  </si>
  <si>
    <t xml:space="preserve">GP001</t>
  </si>
  <si>
    <t xml:space="preserve">L’équipe doit livrer le canevas instancié et complété avec la capture du besoin (Onglets 1a&amp;1b) avant le TD2</t>
  </si>
  <si>
    <t xml:space="preserve">GP002</t>
  </si>
  <si>
    <t xml:space="preserve">L’équipe doit livrer le canevas instancié complété avec le référentiel projet et l’avancement courant 
(Onglets 2a,2b,2c,2d, 23a,23b,23c,23d,23e, 23f,23a) avant le TD4</t>
  </si>
  <si>
    <t xml:space="preserve">GP003</t>
  </si>
  <si>
    <t xml:space="preserve">L’équipe doit livrer le canevas instancié complété avec l’avancement à la date courante (Onglets 23a,23b,23c,23d,23e,23f, 3a)</t>
  </si>
  <si>
    <t xml:space="preserve">GP004</t>
  </si>
  <si>
    <t xml:space="preserve">L’équipe doit livrer le canevas instancié complété avec le bilan de projet (Onglets 23a,23b,23c,23d,23e,23f, 3a,4) 
Une semaine avant la soutenance</t>
  </si>
  <si>
    <t xml:space="preserve">                    OBS
WBS</t>
  </si>
  <si>
    <t xml:space="preserve">RP</t>
  </si>
  <si>
    <t xml:space="preserve">RDD</t>
  </si>
  <si>
    <t xml:space="preserve">RD1</t>
  </si>
  <si>
    <t xml:space="preserve">RD2</t>
  </si>
  <si>
    <t xml:space="preserve">R: Responsable</t>
  </si>
  <si>
    <t xml:space="preserve">WP0 Capture Besoin</t>
  </si>
  <si>
    <t xml:space="preserve">RC</t>
  </si>
  <si>
    <t xml:space="preserve">CA</t>
  </si>
  <si>
    <t xml:space="preserve">C: Contributeur</t>
  </si>
  <si>
    <t xml:space="preserve">WP1 Pilotage Projet</t>
  </si>
  <si>
    <t xml:space="preserve">A</t>
  </si>
  <si>
    <t xml:space="preserve">R</t>
  </si>
  <si>
    <t xml:space="preserve">WP2 Développement couche 1</t>
  </si>
  <si>
    <t xml:space="preserve">C</t>
  </si>
  <si>
    <t xml:space="preserve">WP2 Développement couche 2</t>
  </si>
  <si>
    <t xml:space="preserve">WP2 Développement couche 3</t>
  </si>
  <si>
    <t xml:space="preserve">WP2 Développement couche 4</t>
  </si>
  <si>
    <t xml:space="preserve">WP2 Développement couche 5</t>
  </si>
  <si>
    <t xml:space="preserve">WP3 Développement JAVA</t>
  </si>
  <si>
    <t xml:space="preserve">                    PBS
WBS</t>
  </si>
  <si>
    <t xml:space="preserve">Capture du besoin</t>
  </si>
  <si>
    <t xml:space="preserve">Reférentiel projet</t>
  </si>
  <si>
    <t xml:space="preserve">Avancement projet</t>
  </si>
  <si>
    <t xml:space="preserve">Bilan projet</t>
  </si>
  <si>
    <t xml:space="preserve">Couche 1</t>
  </si>
  <si>
    <t xml:space="preserve">Couche2</t>
  </si>
  <si>
    <t xml:space="preserve">Couche 3</t>
  </si>
  <si>
    <t xml:space="preserve">Couche 4</t>
  </si>
  <si>
    <t xml:space="preserve">Couche 5</t>
  </si>
  <si>
    <t xml:space="preserve">Programme Analyse Java</t>
  </si>
  <si>
    <t xml:space="preserve">Programme
Fragmentation Java</t>
  </si>
  <si>
    <t xml:space="preserve">Analyse graphique Java</t>
  </si>
  <si>
    <t xml:space="preserve">Doxygen</t>
  </si>
  <si>
    <t xml:space="preserve">Espace GitHub</t>
  </si>
  <si>
    <t xml:space="preserve">X</t>
  </si>
  <si>
    <t xml:space="preserve">Planning Initial</t>
  </si>
  <si>
    <t xml:space="preserve">ID de la tâche</t>
  </si>
  <si>
    <t xml:space="preserve">Nom de la tâche</t>
  </si>
  <si>
    <t xml:space="preserve">Début initial prévu</t>
  </si>
  <si>
    <t xml:space="preserve">Fin initiale prévue</t>
  </si>
  <si>
    <t xml:space="preserve">Prédécesseurs</t>
  </si>
  <si>
    <t xml:space="preserve">Noms ressources</t>
  </si>
  <si>
    <t xml:space="preserve">Travail initial prévu (hr)</t>
  </si>
  <si>
    <t xml:space="preserve">NA</t>
  </si>
  <si>
    <t xml:space="preserve">Creation environnement + partage ressource</t>
  </si>
  <si>
    <t xml:space="preserve">Référentiel du projet</t>
  </si>
  <si>
    <t xml:space="preserve">Pilotage du projet</t>
  </si>
  <si>
    <t xml:space="preserve">Bilan du projet</t>
  </si>
  <si>
    <t xml:space="preserve">Développement couche 1</t>
  </si>
  <si>
    <t xml:space="preserve">Développement couche 2</t>
  </si>
  <si>
    <t xml:space="preserve">Développement couche 3</t>
  </si>
  <si>
    <t xml:space="preserve">Développement couche 4</t>
  </si>
  <si>
    <t xml:space="preserve">Développement couche 5</t>
  </si>
  <si>
    <t xml:space="preserve">Programme d’analyse Java</t>
  </si>
  <si>
    <t xml:space="preserve">Programme de fragmentation Java</t>
  </si>
  <si>
    <t xml:space="preserve">Interface graphique Java</t>
  </si>
  <si>
    <t xml:space="preserve">7;14</t>
  </si>
  <si>
    <t xml:space="preserve">Correction bug + rattrapage retard</t>
  </si>
  <si>
    <t xml:space="preserve">Gantt Chart Template </t>
  </si>
  <si>
    <t xml:space="preserve">Author: Fernando Ribeiro &lt;pinguim.ribeiro@gmail.com&gt;</t>
  </si>
  <si>
    <t xml:space="preserve">Description du risque</t>
  </si>
  <si>
    <t xml:space="preserve">Plan d'action et commentaires</t>
  </si>
  <si>
    <t xml:space="preserve">Poid brut</t>
  </si>
  <si>
    <t xml:space="preserve">Prob.</t>
  </si>
  <si>
    <t xml:space="preserve">Poid pondéré</t>
  </si>
  <si>
    <t xml:space="preserve">Date d'ouverture</t>
  </si>
  <si>
    <t xml:space="preserve">Date de mise à jour</t>
  </si>
  <si>
    <t xml:space="preserve">Date fermeture</t>
  </si>
  <si>
    <t xml:space="preserve">Responsable</t>
  </si>
  <si>
    <t xml:space="preserve">Risque de bug au moment du lancement.</t>
  </si>
  <si>
    <t xml:space="preserve">Aucun programme n'est à l'abri d'un bug de fonctionnement ou de compatibilité c'est pour ca qu'une série de tests sera nécessaire pour palier à ce problème.</t>
  </si>
  <si>
    <t xml:space="preserve">Courte limite de temps</t>
  </si>
  <si>
    <t xml:space="preserve">Le client attend de nous la création d'un système d'exploitation à partir de rien , ce projet nécessitant des compétences nouvelles pour nous , il est nécessaire de commencer à acquérir ces compétences sous peine d'être limité par le temps</t>
  </si>
  <si>
    <t xml:space="preserve">Possibilité de non concordance avec les attentes client .</t>
  </si>
  <si>
    <t xml:space="preserve">La grande quantité de travail ainsi que les d'élements à associer à notre projet pourrait divaguer des attentes du client , c'est pourquoi que des entretients et des tests courant seront nécessaire . </t>
  </si>
  <si>
    <t xml:space="preserve">Total     </t>
  </si>
  <si>
    <t xml:space="preserve">Description de l'opportunité </t>
  </si>
  <si>
    <t xml:space="preserve">Montant brut</t>
  </si>
  <si>
    <t xml:space="preserve">Montant pondéré</t>
  </si>
  <si>
    <t xml:space="preserve">Acquisition de compétences utiles pour le travail en entreprise</t>
  </si>
  <si>
    <t xml:space="preserve">Ce projet est riche contenu , on y trouve plein de sujet et domaine qui sont très utile pour un informaticien</t>
  </si>
  <si>
    <t xml:space="preserve">Premier avant gout du travail en équipe en informatique</t>
  </si>
  <si>
    <t xml:space="preserve">Ce projet est une opportunité d'apprendre à travailler en groupe , d'apprendre comment gérer la répartition du travail etc , c'est une expérience qui nous sera utile pour le travail en entreprise.</t>
  </si>
  <si>
    <t xml:space="preserve">Total</t>
  </si>
  <si>
    <t xml:space="preserve">Période du 9/02 au 16/03</t>
  </si>
  <si>
    <t xml:space="preserve">POINTS POSITIFS</t>
  </si>
  <si>
    <t xml:space="preserve">POINTS NEGATIFS / ALERTES</t>
  </si>
  <si>
    <t xml:space="preserve">
L'analyse du besoin a été menée et montre une certaine clareté de l'attendu .
La structuration du projet a été réalisée et les besoins du client sont clairs , la répartition du travail a été répartie convenablement.
</t>
  </si>
  <si>
    <t xml:space="preserve">R.A.S mis à part la difficulté de la répartition du travail pour l'équipe , n' ayant aucune expérience du travail d'équipe , c'est ce qui nous a pris le plus de temps.</t>
  </si>
  <si>
    <t xml:space="preserve">Période du 30/03 au 10/04/2022</t>
  </si>
  <si>
    <t xml:space="preserve">La couche 2 à pris plus de temps que prévu. La compréhension du sujet nous a fait recommencer plusieurs fois certaines questions.</t>
  </si>
  <si>
    <t xml:space="preserve">On s’est rendu compte que le rendu projet était un mois après la fin de notre planning initial. On a du se tromper au début du projet. Tout cela nous a mis la pression pour avancer vite. C’est une bonne chose</t>
  </si>
  <si>
    <t xml:space="preserve">On s’est rendu compte que nous devions rendre l’avancement courant du projet. Ceci nous a conduit a envoyer un mail au prof, pour lui rendre le document par mail.</t>
  </si>
  <si>
    <t xml:space="preserve">Période du 25/04 au 01/05/2022</t>
  </si>
  <si>
    <t xml:space="preserve">La période est très calme, nous avons beaucoup de partiels. Nous avons décider de beaucoup travailler après les partiels. Cela nous permet de respirer pendant les partiels et de se donner à fond plus tard.</t>
  </si>
  <si>
    <t xml:space="preserve">Période du 01/05/2022 à la fin</t>
  </si>
  <si>
    <t xml:space="preserve">Le programme principal et l’installeur fonctionnent super bien. Tout est compréhensible, lisible. Chacun y donne du sien et on travaille tous beaucoup.</t>
  </si>
  <si>
    <t xml:space="preserve">On s’est rendu compte que la partie JAVA serait plus longue que prévu. Cela nous amène à avoir une partie C quasiment fini (phase debug) et une partie JAVA en développement</t>
  </si>
  <si>
    <t xml:space="preserve">Il y a beaucoup d’entraide et de question au sein du groupe. Une bonne cohésion.</t>
  </si>
  <si>
    <t xml:space="preserve">SI quelqu’un à un problème ou un manque de temps. Le reste du groupe peut le remplacer sur une tâches facilement. On a des conventions de commentaires pour la compréhension du programme.</t>
  </si>
  <si>
    <t xml:space="preserve">Num</t>
  </si>
  <si>
    <t xml:space="preserve">Description de l'action</t>
  </si>
  <si>
    <t xml:space="preserve">Resp</t>
  </si>
  <si>
    <t xml:space="preserve">Date d'enregistrement</t>
  </si>
  <si>
    <t xml:space="preserve">Date prévue initiale</t>
  </si>
  <si>
    <t xml:space="preserve">Date prévue courante</t>
  </si>
  <si>
    <t xml:space="preserve">Etat de l'action</t>
  </si>
  <si>
    <t xml:space="preserve">Date de cloture</t>
  </si>
  <si>
    <t xml:space="preserve">Preuve de cloture</t>
  </si>
  <si>
    <t xml:space="preserve">Commentaire</t>
  </si>
  <si>
    <t xml:space="preserve">M.Lebrun : Terminer la couche 1 afin que les autres puisse s'en servir .</t>
  </si>
  <si>
    <t xml:space="preserve">Thomas</t>
  </si>
  <si>
    <t xml:space="preserve">Done</t>
  </si>
  <si>
    <t xml:space="preserve">Dorian : Terminer et rendre la couche 2</t>
  </si>
  <si>
    <t xml:space="preserve">Dorian</t>
  </si>
  <si>
    <t xml:space="preserve">Dorian : Terminer la couche 3</t>
  </si>
  <si>
    <t xml:space="preserve">On a eu besoin de la couhe4 pour terminer</t>
  </si>
  <si>
    <t xml:space="preserve">Caelan : Terminer la couche 4</t>
  </si>
  <si>
    <t xml:space="preserve">Caelan</t>
  </si>
  <si>
    <t xml:space="preserve">Thomas : Terminer la couche 5</t>
  </si>
  <si>
    <t xml:space="preserve">In Progress</t>
  </si>
  <si>
    <t xml:space="preserve">Pause du projet pendant les partiels, une bonne semaine</t>
  </si>
  <si>
    <t xml:space="preserve">Le Groupe</t>
  </si>
  <si>
    <t xml:space="preserve">L’action est écrit après, car nous n’avions pas eu l’idée de la notifier</t>
  </si>
  <si>
    <t xml:space="preserve">Enzo &amp; Dorian : Installeur</t>
  </si>
  <si>
    <t xml:space="preserve">Pas dans le planning initial, sujet mal compris</t>
  </si>
  <si>
    <t xml:space="preserve">Enzo : Faire la partie JAVA</t>
  </si>
  <si>
    <t xml:space="preserve">Enzo</t>
  </si>
  <si>
    <t xml:space="preserve">Titre</t>
  </si>
  <si>
    <t xml:space="preserve">Description/ objectif</t>
  </si>
  <si>
    <t xml:space="preserve">Type</t>
  </si>
  <si>
    <t xml:space="preserve">Référence</t>
  </si>
  <si>
    <t xml:space="preserve">Indice</t>
  </si>
  <si>
    <t xml:space="preserve">Hyperlien</t>
  </si>
  <si>
    <t xml:space="preserve">date prévue de dispo</t>
  </si>
  <si>
    <t xml:space="preserve">date effective
 de dispo</t>
  </si>
  <si>
    <t xml:space="preserve">Status</t>
  </si>
  <si>
    <t xml:space="preserve">&gt;&gt;&gt; Documents en entrée</t>
  </si>
  <si>
    <t xml:space="preserve">    &gt;&gt;&gt; dossier Client</t>
  </si>
  <si>
    <t xml:space="preserve">Scratch OS</t>
  </si>
  <si>
    <t xml:space="preserve">Cahier des charges clients</t>
  </si>
  <si>
    <t xml:space="preserve">pdf</t>
  </si>
  <si>
    <t xml:space="preserve">CLIENT</t>
  </si>
  <si>
    <t xml:space="preserve">validé</t>
  </si>
  <si>
    <t xml:space="preserve">Programme de formatage</t>
  </si>
  <si>
    <t xml:space="preserve">Programme de formatage DD en C</t>
  </si>
  <si>
    <t xml:space="preserve">dossier</t>
  </si>
  <si>
    <t xml:space="preserve">VINCENT DUGAT</t>
  </si>
  <si>
    <t xml:space="preserve">Code C sha256</t>
  </si>
  <si>
    <t xml:space="preserve">Bibliothèque C pour hashage</t>
  </si>
  <si>
    <t xml:space="preserve">Header structure</t>
  </si>
  <si>
    <t xml:space="preserve">Header .h pour les structures</t>
  </si>
  <si>
    <t xml:space="preserve">.h</t>
  </si>
  <si>
    <t xml:space="preserve">    &gt;&gt;&gt; Document de reference</t>
  </si>
  <si>
    <t xml:space="preserve">Cour sur le ascii art</t>
  </si>
  <si>
    <t xml:space="preserve">Faire un bel affichage du nom de notre OS (facultatif)</t>
  </si>
  <si>
    <t xml:space="preserve">Groupe Cosinus</t>
  </si>
  <si>
    <t xml:space="preserve">à realiser</t>
  </si>
  <si>
    <t xml:space="preserve">&gt;&gt;&gt; Documents en sortie</t>
  </si>
  <si>
    <t xml:space="preserve">    &gt;&gt;&gt; livrables projet</t>
  </si>
  <si>
    <t xml:space="preserve">Expression du besoin</t>
  </si>
  <si>
    <t xml:space="preserve">Capture du besoin du client</t>
  </si>
  <si>
    <t xml:space="preserve">excel</t>
  </si>
  <si>
    <t xml:space="preserve">Structuration projet</t>
  </si>
  <si>
    <t xml:space="preserve">Structuration de la gestion de projet</t>
  </si>
  <si>
    <t xml:space="preserve">en validaion</t>
  </si>
  <si>
    <t xml:space="preserve">suivi projet</t>
  </si>
  <si>
    <t xml:space="preserve">Mettre à jour le suivi du projet sur le doc excel</t>
  </si>
  <si>
    <t xml:space="preserve">Bilan</t>
  </si>
  <si>
    <t xml:space="preserve">Remplir la partie bilan de projet du doc excel</t>
  </si>
  <si>
    <t xml:space="preserve">    &gt;&gt;&gt; Documents developpement solution</t>
  </si>
  <si>
    <t xml:space="preserve">Couche1.c et Couche 1.h</t>
  </si>
  <si>
    <t xml:space="preserve">.c .h</t>
  </si>
  <si>
    <t xml:space="preserve">Couche2.c et Couche 2.h</t>
  </si>
  <si>
    <t xml:space="preserve">Couche3.c et Couche 3.h</t>
  </si>
  <si>
    <t xml:space="preserve">Couche4.c et Couche 4.h</t>
  </si>
  <si>
    <t xml:space="preserve">Couche5.c et Couche 5.h</t>
  </si>
  <si>
    <t xml:space="preserve">en cours</t>
  </si>
  <si>
    <t xml:space="preserve">Installeur.c</t>
  </si>
  <si>
    <t xml:space="preserve">.c</t>
  </si>
  <si>
    <t xml:space="preserve">Dorian &amp; Enzo</t>
  </si>
  <si>
    <t xml:space="preserve">Pas de dates intiiales</t>
  </si>
  <si>
    <t xml:space="preserve">test.c</t>
  </si>
  <si>
    <t xml:space="preserve">SOS.java</t>
  </si>
  <si>
    <t xml:space="preserve">.java</t>
  </si>
  <si>
    <t xml:space="preserve">    &gt;&gt;&gt; Documents Utilisateurs</t>
  </si>
  <si>
    <t xml:space="preserve">Readme.txt</t>
  </si>
  <si>
    <t xml:space="preserve">Explique le fonctionnement de notre OS </t>
  </si>
  <si>
    <t xml:space="preserve">.txt</t>
  </si>
  <si>
    <t xml:space="preserve">N°</t>
  </si>
  <si>
    <r>
      <rPr>
        <b val="true"/>
        <i val="true"/>
        <sz val="10"/>
        <color rgb="FF000000"/>
        <rFont val="Arial"/>
        <family val="0"/>
        <charset val="1"/>
      </rPr>
      <t xml:space="preserve"> </t>
    </r>
    <r>
      <rPr>
        <b val="true"/>
        <sz val="10"/>
        <color rgb="FF000000"/>
        <rFont val="Arial"/>
        <family val="0"/>
        <charset val="1"/>
      </rPr>
      <t xml:space="preserve">DESCRIPTION </t>
    </r>
  </si>
  <si>
    <t xml:space="preserve">JUSTIFICATION</t>
  </si>
  <si>
    <t xml:space="preserve">Date d'applicabilité</t>
  </si>
  <si>
    <t xml:space="preserve">Date de fin d'applicabilité</t>
  </si>
  <si>
    <t xml:space="preserve">Motif de fin d'applicabilité</t>
  </si>
  <si>
    <t xml:space="preserve">Applicable :O/N</t>
  </si>
  <si>
    <t xml:space="preserve">Dorian fera la couche 3 et Enzo munos se concentrera sur le java</t>
  </si>
  <si>
    <t xml:space="preserve">Il ne pouvait pas faire la couche 3 dans les délais, on a donc répartit équitablement le travail</t>
  </si>
  <si>
    <t xml:space="preserve">Fin projet</t>
  </si>
  <si>
    <t xml:space="preserve">Pause du projet pendant une semaine</t>
  </si>
  <si>
    <t xml:space="preserve">Cela fera du bien à l’équipe, en période de partiel</t>
  </si>
  <si>
    <t xml:space="preserve">Enzo à fait la partie technique de l’installeur et Dorian la partie visuelle</t>
  </si>
  <si>
    <t xml:space="preserve">Enzo doit se concentrer sur le JAVA qui est une grosse partie</t>
  </si>
  <si>
    <t xml:space="preserve">Intitulé livrable</t>
  </si>
  <si>
    <t xml:space="preserve">Description Livrable</t>
  </si>
  <si>
    <t xml:space="preserve">date prévue </t>
  </si>
  <si>
    <t xml:space="preserve">&gt;&gt;&gt; Livrables en sortie</t>
  </si>
  <si>
    <t xml:space="preserve">Canevas instancié avec la capture du besoin</t>
  </si>
  <si>
    <t xml:space="preserve">Canevas avancé jusqu’à la capture du besoin</t>
  </si>
  <si>
    <t xml:space="preserve">Canevas instancié avec le référentiel projet</t>
  </si>
  <si>
    <t xml:space="preserve">Rendu de l'avancement courant rempli jusqu’à la colonne 3a </t>
  </si>
  <si>
    <t xml:space="preserve">Rendu avancement courant</t>
  </si>
  <si>
    <t xml:space="preserve">Rendu de l'avancement courant rempli jusqu’à la colonne 3a .</t>
  </si>
  <si>
    <t xml:space="preserve">Canevas complétement rempli</t>
  </si>
  <si>
    <t xml:space="preserve">Canevas complétement instancié </t>
  </si>
  <si>
    <t xml:space="preserve">Projet complet</t>
  </si>
  <si>
    <t xml:space="preserve">Rendu final du projet à donner au client .</t>
  </si>
  <si>
    <t xml:space="preserve">Canevas complétement instancié à rendre à M.Lepinard .</t>
  </si>
  <si>
    <t xml:space="preserve">Planning courant</t>
  </si>
  <si>
    <t xml:space="preserve">Ecart de travail</t>
  </si>
  <si>
    <t xml:space="preserve">Début réel</t>
  </si>
  <si>
    <t xml:space="preserve">Fin réelle</t>
  </si>
  <si>
    <t xml:space="preserve">Travail effectué</t>
  </si>
  <si>
    <t xml:space="preserve">Travail restant</t>
  </si>
  <si>
    <t xml:space="preserve">Ecart de travail (effectué+ restant)- initial</t>
  </si>
  <si>
    <t xml:space="preserve">Installeur (pas prévu au départ)</t>
  </si>
  <si>
    <t xml:space="preserve">Analyse critique du déroulement du projet</t>
  </si>
  <si>
    <t xml:space="preserve">Au fil du projet, nous avons rencontré quelques soucis de temps qui ont ralenti la cadence de conception. Ces contretemps sont du à des défauts techniques mais aussi à des incompréhension des attentes client. Ces imprévus ont changé la gestion du travail dans l'équipe mais aussi le temps total passé sur le projet. Cependant, l'entraide et la confiance de notre équipe nous a permis de finir ce projet avec succès.                                                        
                                                        </t>
  </si>
  <si>
    <t xml:space="preserve">Leçons apprises</t>
  </si>
  <si>
    <t xml:space="preserve">Comme dit précedemment, le temps que nous avions prévu d'accorder pour chaque couches était difficile à respecter. Comme le planning initial était erroné (sûrement fait trop rapidement). Cela a fait que nous avons commencé certaines parties avec une ou deux semaines de retard. Cependant, ces imprévus nous ont appris beaucoup de choses, notamment qu'il est difficile de prévoir exactement comment va se dérouler un projet dans son ensemble. Mais la chose la plus importante que nous avons apprise durant ce projet est que la bonne entente et la cohésion dans une équipe est nécessaire pour l'aboutissement de ce dernier.                                               
                                                </t>
  </si>
  <si>
    <t xml:space="preserve">Mise en perspectives pour les projets futurs</t>
  </si>
  <si>
    <t xml:space="preserve">Grâce à ce projet, nous avons eu un avant goût de ce qu'est le métier de programmeur au sein d'une équipe. Cela est très intéressant, nous amène une expérience professionnelle. La partie "gestion de projet" nous a, quant à elle, apprit la logistique et la direction d'un projet en vue d'être préparé pour affronter celui-ci. Nous ne nous doutions pas que cette partie était aussi importante. Les dates de début et de fin qui motive toutes l’équipe. Les fichiers à rendre au client. Les attendus client. Au fil de ce projet, ce dossier nous à permis de nous retrouver et de suivre la bonne voie.</t>
  </si>
  <si>
    <t xml:space="preserve">Canevas réalisé par </t>
  </si>
  <si>
    <t xml:space="preserve">Gilles LEPINARD</t>
  </si>
  <si>
    <t xml:space="preserve">Version</t>
  </si>
  <si>
    <t xml:space="preserve">2021-10</t>
  </si>
</sst>
</file>

<file path=xl/styles.xml><?xml version="1.0" encoding="utf-8"?>
<styleSheet xmlns="http://schemas.openxmlformats.org/spreadsheetml/2006/main">
  <numFmts count="16">
    <numFmt numFmtId="164" formatCode="General"/>
    <numFmt numFmtId="165" formatCode="d/m/yyyy"/>
    <numFmt numFmtId="166" formatCode="General"/>
    <numFmt numFmtId="167" formatCode="dd/mm/yy"/>
    <numFmt numFmtId="168" formatCode="0\ %"/>
    <numFmt numFmtId="169" formatCode="0"/>
    <numFmt numFmtId="170" formatCode="dd\-mmm\-yyyy"/>
    <numFmt numFmtId="171" formatCode="dddd&quot;, &quot;d\ mmmm\ yyyy"/>
    <numFmt numFmtId="172" formatCode="00"/>
    <numFmt numFmtId="173" formatCode="mmm\-yy"/>
    <numFmt numFmtId="174" formatCode="dd"/>
    <numFmt numFmtId="175" formatCode="&quot;VRAI&quot;;&quot;VRAI&quot;;&quot;FAUX&quot;"/>
    <numFmt numFmtId="176" formatCode="hh:mm:ss"/>
    <numFmt numFmtId="177" formatCode="#,##0.0"/>
    <numFmt numFmtId="178" formatCode="#,##0&quot; €&quot;"/>
    <numFmt numFmtId="179" formatCode="@"/>
  </numFmts>
  <fonts count="37">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b val="true"/>
      <sz val="10"/>
      <color rgb="FF000000"/>
      <name val="Arial"/>
      <family val="0"/>
      <charset val="1"/>
    </font>
    <font>
      <sz val="10"/>
      <color rgb="FFFF0000"/>
      <name val="Arial"/>
      <family val="0"/>
      <charset val="1"/>
    </font>
    <font>
      <b val="true"/>
      <i val="true"/>
      <sz val="14"/>
      <color rgb="FF000000"/>
      <name val="Arial"/>
      <family val="0"/>
      <charset val="1"/>
    </font>
    <font>
      <sz val="14"/>
      <color rgb="FF000000"/>
      <name val="Arial"/>
      <family val="0"/>
      <charset val="1"/>
    </font>
    <font>
      <b val="true"/>
      <sz val="18"/>
      <color rgb="FF000000"/>
      <name val="Arial"/>
      <family val="0"/>
      <charset val="1"/>
    </font>
    <font>
      <b val="true"/>
      <sz val="12"/>
      <color rgb="FF000000"/>
      <name val="Arial"/>
      <family val="0"/>
      <charset val="1"/>
    </font>
    <font>
      <sz val="12"/>
      <color rgb="FF000000"/>
      <name val="Arial"/>
      <family val="0"/>
      <charset val="1"/>
    </font>
    <font>
      <b val="true"/>
      <sz val="16"/>
      <color rgb="FF000000"/>
      <name val="Arial"/>
      <family val="0"/>
    </font>
    <font>
      <sz val="11"/>
      <color rgb="FF000000"/>
      <name val="Calibri"/>
      <family val="0"/>
    </font>
    <font>
      <sz val="11"/>
      <name val="Times New Roman"/>
      <family val="0"/>
    </font>
    <font>
      <sz val="8"/>
      <color rgb="FF000000"/>
      <name val="Arial"/>
      <family val="0"/>
      <charset val="1"/>
    </font>
    <font>
      <b val="true"/>
      <sz val="8"/>
      <color rgb="FF000000"/>
      <name val="Arial"/>
      <family val="0"/>
      <charset val="1"/>
    </font>
    <font>
      <b val="true"/>
      <sz val="18"/>
      <color rgb="FF000000"/>
      <name val="Arial"/>
      <family val="0"/>
    </font>
    <font>
      <b val="true"/>
      <sz val="11"/>
      <color rgb="FFC9211E"/>
      <name val="Calibri"/>
      <family val="0"/>
    </font>
    <font>
      <sz val="11"/>
      <color rgb="FFC9211E"/>
      <name val="Calibri"/>
      <family val="0"/>
    </font>
    <font>
      <sz val="11"/>
      <color rgb="FFFFFFFF"/>
      <name val="Calibri"/>
      <family val="0"/>
    </font>
    <font>
      <sz val="18"/>
      <color rgb="FF000000"/>
      <name val="Calibri"/>
      <family val="0"/>
    </font>
    <font>
      <sz val="18"/>
      <name val="Times New Roman"/>
      <family val="0"/>
    </font>
    <font>
      <sz val="11"/>
      <color rgb="FF000000"/>
      <name val="Times New Roman"/>
      <family val="0"/>
    </font>
    <font>
      <sz val="11"/>
      <color rgb="FF000000"/>
      <name val="Times New Roman"/>
      <family val="0"/>
      <charset val="1"/>
    </font>
    <font>
      <b val="true"/>
      <sz val="16"/>
      <color rgb="FF000000"/>
      <name val="Arial"/>
      <family val="0"/>
      <charset val="1"/>
    </font>
    <font>
      <sz val="10"/>
      <color rgb="FF363636"/>
      <name val="Calibri"/>
      <family val="0"/>
      <charset val="1"/>
    </font>
    <font>
      <b val="true"/>
      <sz val="11"/>
      <color rgb="FF000000"/>
      <name val="Calibri"/>
      <family val="0"/>
      <charset val="1"/>
    </font>
    <font>
      <sz val="11"/>
      <color rgb="FF000000"/>
      <name val="Calibri"/>
      <family val="0"/>
      <charset val="1"/>
    </font>
    <font>
      <sz val="11"/>
      <color rgb="FF000000"/>
      <name val="Arial"/>
      <family val="0"/>
      <charset val="1"/>
    </font>
    <font>
      <sz val="9"/>
      <color rgb="FF000000"/>
      <name val="Calibri"/>
      <family val="0"/>
      <charset val="1"/>
    </font>
    <font>
      <u val="single"/>
      <sz val="10"/>
      <color rgb="FF0000FF"/>
      <name val="Arial"/>
      <family val="0"/>
      <charset val="1"/>
    </font>
    <font>
      <b val="true"/>
      <sz val="11"/>
      <color rgb="FF000000"/>
      <name val="Arial"/>
      <family val="0"/>
      <charset val="1"/>
    </font>
    <font>
      <b val="true"/>
      <sz val="11"/>
      <color rgb="FF333333"/>
      <name val="Arial"/>
      <family val="0"/>
      <charset val="1"/>
    </font>
    <font>
      <b val="true"/>
      <i val="true"/>
      <u val="single"/>
      <sz val="10"/>
      <color rgb="FFFF0000"/>
      <name val="Arial"/>
      <family val="0"/>
      <charset val="1"/>
    </font>
    <font>
      <b val="true"/>
      <sz val="9"/>
      <color rgb="FF000000"/>
      <name val="Arial"/>
      <family val="0"/>
      <charset val="1"/>
    </font>
    <font>
      <b val="true"/>
      <i val="true"/>
      <sz val="10"/>
      <color rgb="FF000000"/>
      <name val="Arial"/>
      <family val="0"/>
      <charset val="1"/>
    </font>
  </fonts>
  <fills count="17">
    <fill>
      <patternFill patternType="none"/>
    </fill>
    <fill>
      <patternFill patternType="gray125"/>
    </fill>
    <fill>
      <patternFill patternType="solid">
        <fgColor rgb="FFCCFFCC"/>
        <bgColor rgb="FFDBEEF4"/>
      </patternFill>
    </fill>
    <fill>
      <patternFill patternType="solid">
        <fgColor rgb="FF95B3DB"/>
        <bgColor rgb="FF8FB3E4"/>
      </patternFill>
    </fill>
    <fill>
      <patternFill patternType="solid">
        <fgColor rgb="FFD7E4BD"/>
        <bgColor rgb="FFDFDFDF"/>
      </patternFill>
    </fill>
    <fill>
      <patternFill patternType="solid">
        <fgColor rgb="FFFFFF99"/>
        <bgColor rgb="FFD7E4BD"/>
      </patternFill>
    </fill>
    <fill>
      <patternFill patternType="solid">
        <fgColor rgb="FF8FB3E4"/>
        <bgColor rgb="FF95B3DB"/>
      </patternFill>
    </fill>
    <fill>
      <patternFill patternType="solid">
        <fgColor rgb="FFFFFFFF"/>
        <bgColor rgb="FFDBEEF4"/>
      </patternFill>
    </fill>
    <fill>
      <patternFill patternType="solid">
        <fgColor rgb="FFDFE3E8"/>
        <bgColor rgb="FFDFDFDF"/>
      </patternFill>
    </fill>
    <fill>
      <patternFill patternType="solid">
        <fgColor rgb="FFB7DEE8"/>
        <bgColor rgb="FFDFDFDF"/>
      </patternFill>
    </fill>
    <fill>
      <patternFill patternType="solid">
        <fgColor rgb="FF729FCF"/>
        <bgColor rgb="FF8FB3E4"/>
      </patternFill>
    </fill>
    <fill>
      <patternFill patternType="solid">
        <fgColor rgb="FFDFDFDF"/>
        <bgColor rgb="FFDFE3E8"/>
      </patternFill>
    </fill>
    <fill>
      <patternFill patternType="solid">
        <fgColor rgb="FFC3D69B"/>
        <bgColor rgb="FFD7E4BD"/>
      </patternFill>
    </fill>
    <fill>
      <patternFill patternType="solid">
        <fgColor rgb="FFFAC090"/>
        <bgColor rgb="FFFFCC99"/>
      </patternFill>
    </fill>
    <fill>
      <patternFill patternType="solid">
        <fgColor rgb="FF98C5F6"/>
        <bgColor rgb="FF8FB3E4"/>
      </patternFill>
    </fill>
    <fill>
      <patternFill patternType="solid">
        <fgColor rgb="FFDBEEF4"/>
        <bgColor rgb="FFDFE3E8"/>
      </patternFill>
    </fill>
    <fill>
      <patternFill patternType="solid">
        <fgColor rgb="FFCCC1DA"/>
        <bgColor rgb="FFC0C0C0"/>
      </patternFill>
    </fill>
  </fills>
  <borders count="64">
    <border diagonalUp="false" diagonalDown="false">
      <left/>
      <right/>
      <top/>
      <bottom/>
      <diagonal/>
    </border>
    <border diagonalUp="false" diagonalDown="false">
      <left style="medium"/>
      <right/>
      <top style="medium"/>
      <bottom/>
      <diagonal/>
    </border>
    <border diagonalUp="false" diagonalDown="false">
      <left/>
      <right/>
      <top style="medium"/>
      <bottom/>
      <diagonal/>
    </border>
    <border diagonalUp="false" diagonalDown="false">
      <left style="medium"/>
      <right style="medium"/>
      <top style="medium"/>
      <bottom/>
      <diagonal/>
    </border>
    <border diagonalUp="false" diagonalDown="false">
      <left style="medium"/>
      <right/>
      <top/>
      <bottom/>
      <diagonal/>
    </border>
    <border diagonalUp="false" diagonalDown="false">
      <left style="medium"/>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style="medium"/>
      <right/>
      <top style="medium"/>
      <bottom style="thin"/>
      <diagonal/>
    </border>
    <border diagonalUp="false" diagonalDown="false">
      <left/>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right/>
      <top/>
      <bottom style="hair"/>
      <diagonal/>
    </border>
    <border diagonalUp="false" diagonalDown="false">
      <left style="medium"/>
      <right style="medium"/>
      <top style="medium"/>
      <bottom style="thin">
        <color rgb="FFB1BBCC"/>
      </bottom>
      <diagonal/>
    </border>
    <border diagonalUp="false" diagonalDown="false">
      <left/>
      <right style="hair"/>
      <top/>
      <bottom/>
      <diagonal/>
    </border>
    <border diagonalUp="false" diagonalDown="false">
      <left style="medium"/>
      <right/>
      <top style="medium"/>
      <bottom style="thin">
        <color rgb="FFB1BBCC"/>
      </bottom>
      <diagonal/>
    </border>
    <border diagonalUp="false" diagonalDown="false">
      <left style="thin">
        <color rgb="FFB1BBCC"/>
      </left>
      <right style="medium"/>
      <top style="medium"/>
      <bottom style="thin">
        <color rgb="FFB1BBCC"/>
      </bottom>
      <diagonal/>
    </border>
    <border diagonalUp="false" diagonalDown="false">
      <left style="medium"/>
      <right style="thin">
        <color rgb="FFB1BBCC"/>
      </right>
      <top style="thin">
        <color rgb="FFB1BBCC"/>
      </top>
      <bottom style="thin">
        <color rgb="FFB1BBCC"/>
      </bottom>
      <diagonal/>
    </border>
    <border diagonalUp="false" diagonalDown="false">
      <left style="thin">
        <color rgb="FFB1BBCC"/>
      </left>
      <right style="thin">
        <color rgb="FFB1BBCC"/>
      </right>
      <top style="thin">
        <color rgb="FFB1BBCC"/>
      </top>
      <bottom style="thin">
        <color rgb="FFB1BBCC"/>
      </bottom>
      <diagonal/>
    </border>
    <border diagonalUp="false" diagonalDown="false">
      <left style="thin">
        <color rgb="FFB1BBCC"/>
      </left>
      <right style="medium"/>
      <top style="thin">
        <color rgb="FFB1BBCC"/>
      </top>
      <bottom style="thin">
        <color rgb="FFB1BBCC"/>
      </bottom>
      <diagonal/>
    </border>
    <border diagonalUp="false" diagonalDown="false">
      <left/>
      <right style="hair">
        <color rgb="FFFFFFFF"/>
      </right>
      <top/>
      <bottom/>
      <diagonal/>
    </border>
    <border diagonalUp="false" diagonalDown="false">
      <left style="medium"/>
      <right/>
      <top style="thin">
        <color rgb="FFB1BBCC"/>
      </top>
      <bottom style="thin">
        <color rgb="FFB1BBCC"/>
      </bottom>
      <diagonal/>
    </border>
    <border diagonalUp="false" diagonalDown="false">
      <left style="dotted">
        <color rgb="FFFFFFFF"/>
      </left>
      <right style="dotted">
        <color rgb="FFFFFFFF"/>
      </right>
      <top style="dotted">
        <color rgb="FFFFFFFF"/>
      </top>
      <bottom/>
      <diagonal/>
    </border>
    <border diagonalUp="false" diagonalDown="false">
      <left style="dotted"/>
      <right style="dotted"/>
      <top style="dotted"/>
      <bottom/>
      <diagonal/>
    </border>
    <border diagonalUp="false" diagonalDown="false">
      <left style="dotted">
        <color rgb="FFFFFFFF"/>
      </left>
      <right style="dotted">
        <color rgb="FFFFFFFF"/>
      </right>
      <top/>
      <bottom/>
      <diagonal/>
    </border>
    <border diagonalUp="false" diagonalDown="false">
      <left style="dotted"/>
      <right style="dotted"/>
      <top/>
      <bottom/>
      <diagonal/>
    </border>
    <border diagonalUp="false" diagonalDown="false">
      <left style="medium"/>
      <right/>
      <top style="thin">
        <color rgb="FFB1BBCC"/>
      </top>
      <bottom style="medium"/>
      <diagonal/>
    </border>
    <border diagonalUp="false" diagonalDown="false">
      <left style="medium"/>
      <right style="thin">
        <color rgb="FFB1BBCC"/>
      </right>
      <top style="thin">
        <color rgb="FFB1BBCC"/>
      </top>
      <bottom style="medium"/>
      <diagonal/>
    </border>
    <border diagonalUp="false" diagonalDown="false">
      <left style="thin">
        <color rgb="FFB1BBCC"/>
      </left>
      <right style="thin">
        <color rgb="FFB1BBCC"/>
      </right>
      <top style="thin">
        <color rgb="FFB1BBCC"/>
      </top>
      <bottom style="medium"/>
      <diagonal/>
    </border>
    <border diagonalUp="false" diagonalDown="false">
      <left style="thin">
        <color rgb="FFB1BBCC"/>
      </left>
      <right style="medium"/>
      <top style="thin">
        <color rgb="FFB1BBCC"/>
      </top>
      <bottom style="medium"/>
      <diagonal/>
    </border>
    <border diagonalUp="false" diagonalDown="false">
      <left style="dotted">
        <color rgb="FFFFFFFF"/>
      </left>
      <right style="dotted">
        <color rgb="FFFFFFFF"/>
      </right>
      <top/>
      <bottom style="dotted">
        <color rgb="FFFFFFFF"/>
      </bottom>
      <diagonal/>
    </border>
    <border diagonalUp="false" diagonalDown="false">
      <left style="dotted"/>
      <right style="dotted"/>
      <top/>
      <bottom style="dotted"/>
      <diagonal/>
    </border>
    <border diagonalUp="false" diagonalDown="false">
      <left/>
      <right/>
      <top style="hair">
        <color rgb="FFFFFFFF"/>
      </top>
      <bottom/>
      <diagonal/>
    </border>
    <border diagonalUp="false" diagonalDown="false">
      <left/>
      <right/>
      <top style="hair"/>
      <bottom/>
      <diagonal/>
    </border>
    <border diagonalUp="false" diagonalDown="false">
      <left style="hair">
        <color rgb="FFFFFFFF"/>
      </left>
      <right style="hair">
        <color rgb="FFFFFFFF"/>
      </right>
      <top/>
      <bottom/>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medium"/>
      <right/>
      <top style="medium"/>
      <bottom style="medium"/>
      <diagonal/>
    </border>
    <border diagonalUp="false" diagonalDown="false">
      <left style="thin"/>
      <right style="medium"/>
      <top style="medium"/>
      <bottom/>
      <diagonal/>
    </border>
    <border diagonalUp="false" diagonalDown="false">
      <left style="thin"/>
      <right style="medium"/>
      <top/>
      <bottom/>
      <diagonal/>
    </border>
    <border diagonalUp="false" diagonalDown="false">
      <left style="thin"/>
      <right style="medium"/>
      <top/>
      <bottom style="medium"/>
      <diagonal/>
    </border>
    <border diagonalUp="false" diagonalDown="false">
      <left style="thin"/>
      <right style="thin"/>
      <top style="medium"/>
      <bottom style="thin"/>
      <diagonal/>
    </border>
    <border diagonalUp="false" diagonalDown="false">
      <left style="thin"/>
      <right style="medium"/>
      <top style="thin"/>
      <bottom style="thin"/>
      <diagonal/>
    </border>
    <border diagonalUp="false" diagonalDown="false">
      <left style="medium"/>
      <right style="thin">
        <color rgb="FFC0C0C0"/>
      </right>
      <top style="medium"/>
      <bottom style="thin">
        <color rgb="FFC0C0C0"/>
      </bottom>
      <diagonal/>
    </border>
    <border diagonalUp="false" diagonalDown="false">
      <left style="medium"/>
      <right style="thin"/>
      <top style="thin"/>
      <bottom style="thin"/>
      <diagonal/>
    </border>
    <border diagonalUp="false" diagonalDown="false">
      <left style="medium"/>
      <right/>
      <top style="thin"/>
      <bottom style="thin"/>
      <diagonal/>
    </border>
    <border diagonalUp="false" diagonalDown="false">
      <left/>
      <right style="medium"/>
      <top style="medium"/>
      <bottom/>
      <diagonal/>
    </border>
    <border diagonalUp="false" diagonalDown="false">
      <left/>
      <right style="medium"/>
      <top/>
      <bottom/>
      <diagonal/>
    </border>
    <border diagonalUp="false" diagonalDown="false">
      <left/>
      <right style="medium"/>
      <top/>
      <bottom style="medium"/>
      <diagonal/>
    </border>
    <border diagonalUp="false" diagonalDown="false">
      <left style="medium"/>
      <right style="medium"/>
      <top/>
      <bottom style="thin"/>
      <diagonal/>
    </border>
    <border diagonalUp="false" diagonalDown="false">
      <left/>
      <right style="medium"/>
      <top/>
      <bottom style="thin"/>
      <diagonal/>
    </border>
    <border diagonalUp="false" diagonalDown="false">
      <left/>
      <right style="medium"/>
      <top style="medium"/>
      <bottom style="medium"/>
      <diagonal/>
    </border>
    <border diagonalUp="false" diagonalDown="false">
      <left style="thin"/>
      <right style="thin"/>
      <top/>
      <bottom style="thin"/>
      <diagonal/>
    </border>
    <border diagonalUp="false" diagonalDown="false">
      <left/>
      <right style="medium"/>
      <top style="medium"/>
      <bottom style="thin">
        <color rgb="FFB1BBCC"/>
      </bottom>
      <diagonal/>
    </border>
    <border diagonalUp="false" diagonalDown="false">
      <left/>
      <right style="thin">
        <color rgb="FFB1BBCC"/>
      </right>
      <top style="thin">
        <color rgb="FFB1BBCC"/>
      </top>
      <bottom style="thin">
        <color rgb="FFB1BBCC"/>
      </bottom>
      <diagonal/>
    </border>
    <border diagonalUp="false" diagonalDown="false">
      <left style="medium"/>
      <right style="medium"/>
      <top style="thin">
        <color rgb="FFB1BBCC"/>
      </top>
      <bottom style="thin">
        <color rgb="FFB1BBCC"/>
      </bottom>
      <diagonal/>
    </border>
    <border diagonalUp="false" diagonalDown="false">
      <left/>
      <right style="thin">
        <color rgb="FFB1BBCC"/>
      </right>
      <top style="thin">
        <color rgb="FFB1BBCC"/>
      </top>
      <bottom style="medium"/>
      <diagonal/>
    </border>
    <border diagonalUp="false" diagonalDown="false">
      <left style="medium"/>
      <right style="medium"/>
      <top style="thin">
        <color rgb="FFB1BBCC"/>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2" borderId="2" xfId="0" applyFont="true" applyBorder="true" applyAlignment="true" applyProtection="false">
      <alignment horizontal="general" vertical="center" textRotation="0" wrapText="false" indent="0" shrinkToFit="false"/>
      <protection locked="true" hidden="false"/>
    </xf>
    <xf numFmtId="164" fontId="5" fillId="2" borderId="3" xfId="0" applyFont="true" applyBorder="true" applyAlignment="true" applyProtection="false">
      <alignment horizontal="right"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5" fontId="5" fillId="2" borderId="5" xfId="0" applyFont="true" applyBorder="true" applyAlignment="true" applyProtection="false">
      <alignment horizontal="right" vertical="bottom" textRotation="0" wrapText="false" indent="0" shrinkToFit="false"/>
      <protection locked="true" hidden="false"/>
    </xf>
    <xf numFmtId="164" fontId="4" fillId="2" borderId="6" xfId="0" applyFont="true" applyBorder="true" applyAlignment="true" applyProtection="false">
      <alignment horizontal="general" vertical="center" textRotation="0" wrapText="false" indent="0" shrinkToFit="false"/>
      <protection locked="true" hidden="false"/>
    </xf>
    <xf numFmtId="164" fontId="4" fillId="2" borderId="7" xfId="0" applyFont="true" applyBorder="true" applyAlignment="true" applyProtection="false">
      <alignment horizontal="general" vertical="center" textRotation="0" wrapText="false" indent="0" shrinkToFit="false"/>
      <protection locked="true" hidden="false"/>
    </xf>
    <xf numFmtId="165" fontId="5" fillId="2" borderId="8" xfId="0" applyFont="true" applyBorder="true" applyAlignment="true" applyProtection="false">
      <alignment horizontal="right" vertical="bottom" textRotation="0" wrapText="false" indent="0" shrinkToFit="false"/>
      <protection locked="true" hidden="false"/>
    </xf>
    <xf numFmtId="164" fontId="7" fillId="3" borderId="9"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9" fillId="4" borderId="9"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0" fillId="0" borderId="10" xfId="0" applyFont="true" applyBorder="true" applyAlignment="true" applyProtection="false">
      <alignment horizontal="general" vertical="center" textRotation="0" wrapText="false" indent="0" shrinkToFit="false"/>
      <protection locked="true" hidden="false"/>
    </xf>
    <xf numFmtId="164" fontId="4" fillId="4" borderId="9"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7" fillId="3" borderId="9" xfId="0" applyFont="true" applyBorder="true" applyAlignment="true" applyProtection="false">
      <alignment horizontal="center" vertical="center" textRotation="0" wrapText="true" indent="0" shrinkToFit="false"/>
      <protection locked="true" hidden="false"/>
    </xf>
    <xf numFmtId="164" fontId="10" fillId="4" borderId="9" xfId="0" applyFont="true" applyBorder="true" applyAlignment="true" applyProtection="false">
      <alignment horizontal="general" vertical="center" textRotation="0" wrapText="true" indent="0" shrinkToFit="false"/>
      <protection locked="true" hidden="false"/>
    </xf>
    <xf numFmtId="164" fontId="11" fillId="4" borderId="9"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right" vertical="center" textRotation="0" wrapText="false" indent="0" shrinkToFit="false"/>
      <protection locked="true" hidden="false"/>
    </xf>
    <xf numFmtId="164" fontId="5" fillId="2" borderId="2" xfId="0" applyFont="true" applyBorder="true" applyAlignment="true" applyProtection="false">
      <alignment horizontal="right" vertical="center" textRotation="0" wrapText="false" indent="0" shrinkToFit="false"/>
      <protection locked="true" hidden="false"/>
    </xf>
    <xf numFmtId="166" fontId="5" fillId="2" borderId="3" xfId="0" applyFont="true" applyBorder="true" applyAlignment="true" applyProtection="false">
      <alignment horizontal="right" vertical="center" textRotation="0" wrapText="false" indent="0" shrinkToFit="false"/>
      <protection locked="true" hidden="false"/>
    </xf>
    <xf numFmtId="164" fontId="5" fillId="2" borderId="4" xfId="0" applyFont="true" applyBorder="true" applyAlignment="true" applyProtection="false">
      <alignment horizontal="right" vertical="center" textRotation="0" wrapText="false" indent="0" shrinkToFit="false"/>
      <protection locked="true" hidden="false"/>
    </xf>
    <xf numFmtId="164" fontId="5" fillId="2" borderId="0" xfId="0" applyFont="true" applyBorder="true" applyAlignment="true" applyProtection="false">
      <alignment horizontal="right" vertical="center" textRotation="0" wrapText="false" indent="0" shrinkToFit="false"/>
      <protection locked="true" hidden="false"/>
    </xf>
    <xf numFmtId="165" fontId="5" fillId="2" borderId="5" xfId="0" applyFont="true" applyBorder="true" applyAlignment="true" applyProtection="false">
      <alignment horizontal="right" vertical="center" textRotation="0" wrapText="false" indent="0" shrinkToFit="false"/>
      <protection locked="true" hidden="false"/>
    </xf>
    <xf numFmtId="164" fontId="5" fillId="2" borderId="6" xfId="0" applyFont="true" applyBorder="true" applyAlignment="true" applyProtection="false">
      <alignment horizontal="right" vertical="center" textRotation="0" wrapText="false" indent="0" shrinkToFit="false"/>
      <protection locked="true" hidden="false"/>
    </xf>
    <xf numFmtId="164" fontId="5" fillId="2" borderId="7" xfId="0" applyFont="true" applyBorder="true" applyAlignment="true" applyProtection="false">
      <alignment horizontal="right" vertical="center" textRotation="0" wrapText="false" indent="0" shrinkToFit="false"/>
      <protection locked="true" hidden="false"/>
    </xf>
    <xf numFmtId="165" fontId="5" fillId="2" borderId="8" xfId="0" applyFont="true" applyBorder="tru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5" fillId="5" borderId="0"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6" fillId="3" borderId="3" xfId="0" applyFont="true" applyBorder="true" applyAlignment="true" applyProtection="false">
      <alignment horizontal="left" vertical="top" textRotation="0" wrapText="true" indent="0" shrinkToFit="false"/>
      <protection locked="true" hidden="false"/>
    </xf>
    <xf numFmtId="164" fontId="16" fillId="3" borderId="9" xfId="0" applyFont="true" applyBorder="true" applyAlignment="true" applyProtection="false">
      <alignment horizontal="left" vertical="top" textRotation="0" wrapText="true" indent="0" shrinkToFit="false"/>
      <protection locked="true" hidden="false"/>
    </xf>
    <xf numFmtId="164" fontId="16" fillId="3" borderId="11" xfId="0" applyFont="true" applyBorder="true" applyAlignment="true" applyProtection="false">
      <alignment horizontal="left" vertical="top" textRotation="0" wrapText="true" indent="0" shrinkToFit="false"/>
      <protection locked="true" hidden="false"/>
    </xf>
    <xf numFmtId="164" fontId="0" fillId="6" borderId="12" xfId="0" applyFont="true" applyBorder="true" applyAlignment="true" applyProtection="false">
      <alignment horizontal="left" vertical="top" textRotation="0" wrapText="false" indent="0" shrinkToFit="false"/>
      <protection locked="true" hidden="false"/>
    </xf>
    <xf numFmtId="167" fontId="15" fillId="5" borderId="13" xfId="0" applyFont="true" applyBorder="true" applyAlignment="true" applyProtection="false">
      <alignment horizontal="left" vertical="center" textRotation="0" wrapText="false" indent="0" shrinkToFit="false"/>
      <protection locked="true" hidden="false"/>
    </xf>
    <xf numFmtId="167" fontId="15" fillId="5" borderId="14" xfId="0" applyFont="true" applyBorder="true" applyAlignment="true" applyProtection="false">
      <alignment horizontal="left" vertical="center" textRotation="0" wrapText="false" indent="0" shrinkToFit="false"/>
      <protection locked="true" hidden="false"/>
    </xf>
    <xf numFmtId="164" fontId="16" fillId="5" borderId="14" xfId="0" applyFont="true" applyBorder="true" applyAlignment="true" applyProtection="false">
      <alignment horizontal="left" vertical="top" textRotation="0" wrapText="true" indent="0" shrinkToFit="false"/>
      <protection locked="true" hidden="false"/>
    </xf>
    <xf numFmtId="164" fontId="0" fillId="5" borderId="15" xfId="0" applyFont="true" applyBorder="true" applyAlignment="true" applyProtection="false">
      <alignment horizontal="left" vertical="top" textRotation="0" wrapText="false" indent="0" shrinkToFit="false"/>
      <protection locked="true" hidden="false"/>
    </xf>
    <xf numFmtId="167" fontId="15" fillId="5" borderId="14"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13" xfId="0" applyFont="true" applyBorder="true" applyAlignment="true" applyProtection="false">
      <alignment horizontal="center" vertical="top" textRotation="0" wrapText="tru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4" fillId="0" borderId="16" xfId="0" applyFont="true" applyBorder="true" applyAlignment="true" applyProtection="false">
      <alignment horizontal="center" vertical="center" textRotation="0" wrapText="true" indent="0" shrinkToFit="false"/>
      <protection locked="true" hidden="false"/>
    </xf>
    <xf numFmtId="164" fontId="4" fillId="0" borderId="15"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24" fillId="0" borderId="13" xfId="0" applyFont="true" applyBorder="true" applyAlignment="true" applyProtection="false">
      <alignment horizontal="center" vertical="top" textRotation="0" wrapText="true" indent="0" shrinkToFit="false"/>
      <protection locked="true" hidden="false"/>
    </xf>
    <xf numFmtId="164" fontId="0" fillId="7" borderId="0" xfId="0" applyFont="true" applyBorder="true" applyAlignment="true" applyProtection="false">
      <alignment horizontal="center" vertical="bottom" textRotation="0" wrapText="false" indent="0" shrinkToFit="false"/>
      <protection locked="true" hidden="false"/>
    </xf>
    <xf numFmtId="168" fontId="0" fillId="7" borderId="0" xfId="0" applyFont="true" applyBorder="true" applyAlignment="false" applyProtection="false">
      <alignment horizontal="general" vertical="bottom" textRotation="0" wrapText="false" indent="0" shrinkToFit="false"/>
      <protection locked="true" hidden="false"/>
    </xf>
    <xf numFmtId="169" fontId="0" fillId="0" borderId="0" xfId="0" applyFont="true" applyBorder="false" applyAlignment="true" applyProtection="false">
      <alignment horizontal="center" vertical="bottom"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4" fontId="25" fillId="7" borderId="0" xfId="0" applyFont="true" applyBorder="true" applyAlignment="true" applyProtection="false">
      <alignment horizontal="center" vertical="center" textRotation="0" wrapText="false" indent="0" shrinkToFit="false"/>
      <protection locked="true" hidden="false"/>
    </xf>
    <xf numFmtId="170" fontId="0" fillId="7" borderId="0" xfId="0" applyFont="true" applyBorder="true" applyAlignment="true" applyProtection="false">
      <alignment horizontal="center" vertical="bottom" textRotation="0" wrapText="false" indent="0" shrinkToFit="false"/>
      <protection locked="true" hidden="false"/>
    </xf>
    <xf numFmtId="168" fontId="25" fillId="7" borderId="0"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true" applyAlignment="true" applyProtection="false">
      <alignment horizontal="center" vertical="center" textRotation="0" wrapText="false" indent="0" shrinkToFit="false"/>
      <protection locked="true" hidden="false"/>
    </xf>
    <xf numFmtId="164" fontId="0" fillId="7" borderId="0" xfId="0" applyFont="true" applyBorder="true" applyAlignment="true" applyProtection="false">
      <alignment horizontal="center" vertical="center" textRotation="0" wrapText="false" indent="0" shrinkToFit="false"/>
      <protection locked="true" hidden="false"/>
    </xf>
    <xf numFmtId="171" fontId="0" fillId="7" borderId="0"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true" applyProtection="false">
      <alignment horizontal="right" vertical="bottom" textRotation="9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3" borderId="18" xfId="0" applyFont="true" applyBorder="true" applyAlignment="true" applyProtection="false">
      <alignment horizontal="center" vertical="bottom" textRotation="0" wrapText="false" indent="0" shrinkToFit="false"/>
      <protection locked="true" hidden="false"/>
    </xf>
    <xf numFmtId="164" fontId="0" fillId="0" borderId="19" xfId="0" applyFont="true" applyBorder="true" applyAlignment="true" applyProtection="false">
      <alignment horizontal="center" vertical="bottom" textRotation="0" wrapText="false" indent="0" shrinkToFit="false"/>
      <protection locked="true" hidden="false"/>
    </xf>
    <xf numFmtId="172" fontId="0" fillId="0" borderId="0" xfId="0" applyFont="true" applyBorder="false" applyAlignment="true" applyProtection="false">
      <alignment horizontal="center" vertical="bottom" textRotation="0" wrapText="false" indent="0" shrinkToFit="false"/>
      <protection locked="true" hidden="false"/>
    </xf>
    <xf numFmtId="164" fontId="26" fillId="8" borderId="20" xfId="0" applyFont="true" applyBorder="true" applyAlignment="true" applyProtection="false">
      <alignment horizontal="general" vertical="center" textRotation="0" wrapText="true" indent="0" shrinkToFit="false"/>
      <protection locked="true" hidden="false"/>
    </xf>
    <xf numFmtId="164" fontId="26" fillId="8" borderId="21" xfId="0" applyFont="true" applyBorder="true" applyAlignment="true" applyProtection="false">
      <alignment horizontal="general" vertical="center" textRotation="0" wrapText="true" indent="0" shrinkToFit="false"/>
      <protection locked="true" hidden="false"/>
    </xf>
    <xf numFmtId="164" fontId="26" fillId="8" borderId="22" xfId="0" applyFont="true" applyBorder="true" applyAlignment="true" applyProtection="false">
      <alignment horizontal="general" vertical="center" textRotation="0" wrapText="true" indent="0" shrinkToFit="false"/>
      <protection locked="true" hidden="false"/>
    </xf>
    <xf numFmtId="164" fontId="26" fillId="8" borderId="23" xfId="0" applyFont="true" applyBorder="true" applyAlignment="true" applyProtection="false">
      <alignment horizontal="general" vertical="center" textRotation="0" wrapText="true" indent="0" shrinkToFit="false"/>
      <protection locked="true" hidden="false"/>
    </xf>
    <xf numFmtId="164" fontId="26" fillId="8" borderId="24" xfId="0" applyFont="true" applyBorder="true" applyAlignment="true" applyProtection="false">
      <alignment horizontal="general" vertical="center" textRotation="0" wrapText="true" indent="0" shrinkToFit="false"/>
      <protection locked="true" hidden="false"/>
    </xf>
    <xf numFmtId="164" fontId="11" fillId="7" borderId="0" xfId="0" applyFont="true" applyBorder="true" applyAlignment="true" applyProtection="false">
      <alignment horizontal="center" vertical="bottom" textRotation="90" wrapText="false" indent="0" shrinkToFit="false"/>
      <protection locked="true" hidden="false"/>
    </xf>
    <xf numFmtId="169" fontId="11" fillId="7" borderId="0" xfId="0" applyFont="true" applyBorder="true" applyAlignment="true" applyProtection="false">
      <alignment horizontal="center" vertical="bottom" textRotation="90" wrapText="false" indent="0" shrinkToFit="false"/>
      <protection locked="true" hidden="false"/>
    </xf>
    <xf numFmtId="169" fontId="11" fillId="7" borderId="25" xfId="0" applyFont="true" applyBorder="true" applyAlignment="true" applyProtection="false">
      <alignment horizontal="center" vertical="bottom" textRotation="90" wrapText="false" indent="0" shrinkToFit="false"/>
      <protection locked="true" hidden="false"/>
    </xf>
    <xf numFmtId="173" fontId="5" fillId="0" borderId="0" xfId="0" applyFont="true" applyBorder="false" applyAlignment="true" applyProtection="false">
      <alignment horizontal="center" vertical="bottom" textRotation="90" wrapText="false" indent="0" shrinkToFit="false"/>
      <protection locked="true" hidden="false"/>
    </xf>
    <xf numFmtId="164" fontId="27" fillId="9" borderId="26" xfId="0" applyFont="true" applyBorder="true" applyAlignment="true" applyProtection="false">
      <alignment horizontal="general" vertical="center" textRotation="0" wrapText="true" indent="0" shrinkToFit="false"/>
      <protection locked="true" hidden="false"/>
    </xf>
    <xf numFmtId="165" fontId="27" fillId="9" borderId="24" xfId="0" applyFont="true" applyBorder="true" applyAlignment="true" applyProtection="false">
      <alignment horizontal="general" vertical="center" textRotation="0" wrapText="true" indent="0" shrinkToFit="false"/>
      <protection locked="true" hidden="false"/>
    </xf>
    <xf numFmtId="165" fontId="27" fillId="9" borderId="22" xfId="0" applyFont="true" applyBorder="true" applyAlignment="true" applyProtection="false">
      <alignment horizontal="general" vertical="center" textRotation="0" wrapText="true" indent="0" shrinkToFit="false"/>
      <protection locked="true" hidden="false"/>
    </xf>
    <xf numFmtId="165" fontId="27" fillId="9" borderId="23" xfId="0" applyFont="true" applyBorder="true" applyAlignment="true" applyProtection="false">
      <alignment horizontal="general" vertical="center" textRotation="0" wrapText="true" indent="0" shrinkToFit="false"/>
      <protection locked="true" hidden="false"/>
    </xf>
    <xf numFmtId="164" fontId="28" fillId="9" borderId="23" xfId="0" applyFont="true" applyBorder="true" applyAlignment="true" applyProtection="false">
      <alignment horizontal="general" vertical="center" textRotation="0" wrapText="true" indent="0" shrinkToFit="false"/>
      <protection locked="true" hidden="false"/>
    </xf>
    <xf numFmtId="166" fontId="27" fillId="9" borderId="24" xfId="0" applyFont="true" applyBorder="true" applyAlignment="true" applyProtection="false">
      <alignment horizontal="right" vertical="center" textRotation="0" wrapText="true" indent="0" shrinkToFit="false"/>
      <protection locked="true" hidden="false"/>
    </xf>
    <xf numFmtId="164" fontId="10" fillId="7" borderId="27" xfId="0" applyFont="true" applyBorder="true" applyAlignment="true" applyProtection="false">
      <alignment horizontal="center" vertical="bottom" textRotation="0" wrapText="false" indent="0" shrinkToFit="false"/>
      <protection locked="true" hidden="false"/>
    </xf>
    <xf numFmtId="169" fontId="10" fillId="7" borderId="27" xfId="0" applyFont="true" applyBorder="true" applyAlignment="true" applyProtection="false">
      <alignment horizontal="center" vertical="bottom" textRotation="0" wrapText="false" indent="0" shrinkToFit="false"/>
      <protection locked="true" hidden="false"/>
    </xf>
    <xf numFmtId="174" fontId="29" fillId="0" borderId="28" xfId="0" applyFont="true" applyBorder="true" applyAlignment="true" applyProtection="false">
      <alignment horizontal="center" vertical="bottom" textRotation="0" wrapText="false" indent="0" shrinkToFit="false"/>
      <protection locked="true" hidden="false"/>
    </xf>
    <xf numFmtId="164" fontId="29" fillId="0" borderId="28" xfId="0" applyFont="true" applyBorder="true" applyAlignment="false" applyProtection="false">
      <alignment horizontal="general" vertical="bottom" textRotation="0" wrapText="false" indent="0" shrinkToFit="false"/>
      <protection locked="true" hidden="false"/>
    </xf>
    <xf numFmtId="164" fontId="28" fillId="7" borderId="26" xfId="0" applyFont="true" applyBorder="true" applyAlignment="true" applyProtection="false">
      <alignment horizontal="general" vertical="center" textRotation="0" wrapText="true" indent="0" shrinkToFit="false"/>
      <protection locked="true" hidden="false"/>
    </xf>
    <xf numFmtId="164" fontId="30" fillId="7" borderId="26" xfId="0" applyFont="true" applyBorder="true" applyAlignment="true" applyProtection="false">
      <alignment horizontal="general" vertical="center" textRotation="0" wrapText="true" indent="0" shrinkToFit="false"/>
      <protection locked="true" hidden="false"/>
    </xf>
    <xf numFmtId="165" fontId="28" fillId="7" borderId="22" xfId="0" applyFont="true" applyBorder="true" applyAlignment="true" applyProtection="false">
      <alignment horizontal="general" vertical="center" textRotation="0" wrapText="true" indent="0" shrinkToFit="false"/>
      <protection locked="true" hidden="false"/>
    </xf>
    <xf numFmtId="165" fontId="28" fillId="7" borderId="23" xfId="0" applyFont="true" applyBorder="true" applyAlignment="true" applyProtection="false">
      <alignment horizontal="general" vertical="center" textRotation="0" wrapText="true" indent="0" shrinkToFit="false"/>
      <protection locked="true" hidden="false"/>
    </xf>
    <xf numFmtId="164" fontId="28" fillId="7" borderId="23" xfId="0" applyFont="true" applyBorder="true" applyAlignment="true" applyProtection="false">
      <alignment horizontal="general" vertical="center" textRotation="0" wrapText="true" indent="0" shrinkToFit="false"/>
      <protection locked="true" hidden="false"/>
    </xf>
    <xf numFmtId="164" fontId="28" fillId="7" borderId="24" xfId="0" applyFont="true" applyBorder="true" applyAlignment="true" applyProtection="false">
      <alignment horizontal="right" vertical="center" textRotation="0" wrapText="true" indent="0" shrinkToFit="false"/>
      <protection locked="true" hidden="false"/>
    </xf>
    <xf numFmtId="164" fontId="10" fillId="7" borderId="29" xfId="0" applyFont="true" applyBorder="true" applyAlignment="true" applyProtection="false">
      <alignment horizontal="center" vertical="bottom" textRotation="0" wrapText="false" indent="0" shrinkToFit="false"/>
      <protection locked="true" hidden="false"/>
    </xf>
    <xf numFmtId="169" fontId="10" fillId="7" borderId="29" xfId="0" applyFont="true" applyBorder="true" applyAlignment="true" applyProtection="false">
      <alignment horizontal="center" vertical="bottom" textRotation="0" wrapText="false" indent="0" shrinkToFit="false"/>
      <protection locked="true" hidden="false"/>
    </xf>
    <xf numFmtId="175" fontId="5" fillId="10" borderId="30" xfId="0" applyFont="true" applyBorder="true" applyAlignment="true" applyProtection="false">
      <alignment horizontal="center" vertical="bottom" textRotation="0" wrapText="false" indent="0" shrinkToFit="false"/>
      <protection locked="true" hidden="false"/>
    </xf>
    <xf numFmtId="165" fontId="5" fillId="10" borderId="30" xfId="0" applyFont="true" applyBorder="true" applyAlignment="true" applyProtection="false">
      <alignment horizontal="center" vertical="bottom" textRotation="0" wrapText="false" indent="0" shrinkToFit="false"/>
      <protection locked="true" hidden="false"/>
    </xf>
    <xf numFmtId="164" fontId="10" fillId="10" borderId="30" xfId="0" applyFont="true" applyBorder="true" applyAlignment="false" applyProtection="false">
      <alignment horizontal="general" vertical="bottom" textRotation="0" wrapText="false" indent="0" shrinkToFit="false"/>
      <protection locked="true" hidden="false"/>
    </xf>
    <xf numFmtId="164" fontId="10" fillId="11" borderId="30" xfId="0" applyFont="true" applyBorder="true" applyAlignment="false" applyProtection="false">
      <alignment horizontal="general" vertical="bottom" textRotation="0" wrapText="false" indent="0" shrinkToFit="false"/>
      <protection locked="true" hidden="false"/>
    </xf>
    <xf numFmtId="164" fontId="0" fillId="7" borderId="29" xfId="0" applyFont="true" applyBorder="true" applyAlignment="true" applyProtection="false">
      <alignment horizontal="center" vertical="bottom" textRotation="0" wrapText="false" indent="0" shrinkToFit="false"/>
      <protection locked="true" hidden="false"/>
    </xf>
    <xf numFmtId="169" fontId="5" fillId="7" borderId="29" xfId="0" applyFont="true" applyBorder="true" applyAlignment="true" applyProtection="false">
      <alignment horizontal="center" vertical="bottom" textRotation="0" wrapText="false" indent="0" shrinkToFit="false"/>
      <protection locked="true" hidden="false"/>
    </xf>
    <xf numFmtId="175" fontId="0" fillId="10" borderId="30" xfId="0" applyFont="true" applyBorder="true" applyAlignment="true" applyProtection="false">
      <alignment horizontal="center" vertical="bottom" textRotation="0" wrapText="false" indent="0" shrinkToFit="false"/>
      <protection locked="true" hidden="false"/>
    </xf>
    <xf numFmtId="165" fontId="0" fillId="10" borderId="30" xfId="0" applyFont="true" applyBorder="true" applyAlignment="true" applyProtection="false">
      <alignment horizontal="center" vertical="bottom" textRotation="0" wrapText="false" indent="0" shrinkToFit="false"/>
      <protection locked="true" hidden="false"/>
    </xf>
    <xf numFmtId="165" fontId="0" fillId="0" borderId="30" xfId="0" applyFont="true" applyBorder="true" applyAlignment="true" applyProtection="false">
      <alignment horizontal="center" vertical="bottom" textRotation="0" wrapText="false" indent="0" shrinkToFit="false"/>
      <protection locked="true" hidden="false"/>
    </xf>
    <xf numFmtId="164" fontId="5" fillId="0" borderId="30" xfId="0" applyFont="true" applyBorder="true" applyAlignment="false" applyProtection="false">
      <alignment horizontal="general" vertical="bottom" textRotation="0" wrapText="false" indent="0" shrinkToFit="false"/>
      <protection locked="true" hidden="false"/>
    </xf>
    <xf numFmtId="165" fontId="0" fillId="7" borderId="30" xfId="0" applyFont="true" applyBorder="true" applyAlignment="true" applyProtection="false">
      <alignment horizontal="center" vertical="bottom" textRotation="0" wrapText="false" indent="0" shrinkToFit="false"/>
      <protection locked="true" hidden="false"/>
    </xf>
    <xf numFmtId="164" fontId="0" fillId="0" borderId="30" xfId="0" applyFont="true" applyBorder="true" applyAlignment="false" applyProtection="false">
      <alignment horizontal="general" vertical="bottom" textRotation="0" wrapText="false" indent="0" shrinkToFit="false"/>
      <protection locked="true" hidden="false"/>
    </xf>
    <xf numFmtId="175" fontId="0" fillId="0" borderId="30" xfId="0" applyFont="true" applyBorder="true" applyAlignment="true" applyProtection="false">
      <alignment horizontal="center" vertical="bottom" textRotation="0" wrapText="false" indent="0" shrinkToFit="false"/>
      <protection locked="true" hidden="false"/>
    </xf>
    <xf numFmtId="164" fontId="0" fillId="10" borderId="30" xfId="0" applyFont="true" applyBorder="true" applyAlignment="false" applyProtection="false">
      <alignment horizontal="general" vertical="bottom" textRotation="0" wrapText="false" indent="0" shrinkToFit="false"/>
      <protection locked="true" hidden="false"/>
    </xf>
    <xf numFmtId="175" fontId="5" fillId="0" borderId="30" xfId="0" applyFont="true" applyBorder="true" applyAlignment="true" applyProtection="false">
      <alignment horizontal="center" vertical="bottom" textRotation="0" wrapText="false" indent="0" shrinkToFit="false"/>
      <protection locked="true" hidden="false"/>
    </xf>
    <xf numFmtId="165" fontId="5" fillId="0" borderId="30" xfId="0" applyFont="true" applyBorder="true" applyAlignment="true" applyProtection="false">
      <alignment horizontal="center" vertical="bottom" textRotation="0" wrapText="false" indent="0" shrinkToFit="false"/>
      <protection locked="true" hidden="false"/>
    </xf>
    <xf numFmtId="164" fontId="0" fillId="0" borderId="30" xfId="0" applyFont="true" applyBorder="true" applyAlignment="true" applyProtection="false">
      <alignment horizontal="center" vertical="bottom" textRotation="0" wrapText="false" indent="0" shrinkToFit="false"/>
      <protection locked="true" hidden="false"/>
    </xf>
    <xf numFmtId="164" fontId="0" fillId="7" borderId="30" xfId="0" applyFont="true" applyBorder="true" applyAlignment="false" applyProtection="false">
      <alignment horizontal="general" vertical="bottom" textRotation="0" wrapText="false" indent="0" shrinkToFit="false"/>
      <protection locked="true" hidden="false"/>
    </xf>
    <xf numFmtId="164" fontId="5" fillId="10" borderId="30" xfId="0" applyFont="true" applyBorder="true" applyAlignment="false" applyProtection="false">
      <alignment horizontal="general" vertical="bottom" textRotation="0" wrapText="false" indent="0" shrinkToFit="false"/>
      <protection locked="true" hidden="false"/>
    </xf>
    <xf numFmtId="176" fontId="28" fillId="7" borderId="23" xfId="0" applyFont="true" applyBorder="true" applyAlignment="true" applyProtection="false">
      <alignment horizontal="right" vertical="center" textRotation="0" wrapText="true" indent="0" shrinkToFit="false"/>
      <protection locked="true" hidden="false"/>
    </xf>
    <xf numFmtId="164" fontId="28" fillId="7" borderId="31" xfId="0" applyFont="true" applyBorder="true" applyAlignment="true" applyProtection="false">
      <alignment horizontal="general" vertical="center" textRotation="0" wrapText="true" indent="0" shrinkToFit="false"/>
      <protection locked="true" hidden="false"/>
    </xf>
    <xf numFmtId="164" fontId="30" fillId="7" borderId="31" xfId="0" applyFont="true" applyBorder="true" applyAlignment="true" applyProtection="false">
      <alignment horizontal="general" vertical="center" textRotation="0" wrapText="true" indent="0" shrinkToFit="false"/>
      <protection locked="true" hidden="false"/>
    </xf>
    <xf numFmtId="165" fontId="28" fillId="7" borderId="32" xfId="0" applyFont="true" applyBorder="true" applyAlignment="true" applyProtection="false">
      <alignment horizontal="general" vertical="center" textRotation="0" wrapText="true" indent="0" shrinkToFit="false"/>
      <protection locked="true" hidden="false"/>
    </xf>
    <xf numFmtId="165" fontId="28" fillId="7" borderId="33" xfId="0" applyFont="true" applyBorder="true" applyAlignment="true" applyProtection="false">
      <alignment horizontal="general" vertical="center" textRotation="0" wrapText="true" indent="0" shrinkToFit="false"/>
      <protection locked="true" hidden="false"/>
    </xf>
    <xf numFmtId="164" fontId="28" fillId="7" borderId="33" xfId="0" applyFont="true" applyBorder="true" applyAlignment="true" applyProtection="false">
      <alignment horizontal="general" vertical="center" textRotation="0" wrapText="true" indent="0" shrinkToFit="false"/>
      <protection locked="true" hidden="false"/>
    </xf>
    <xf numFmtId="164" fontId="28" fillId="7" borderId="34" xfId="0" applyFont="true" applyBorder="true" applyAlignment="true" applyProtection="false">
      <alignment horizontal="right" vertical="center" textRotation="0" wrapText="true" indent="0" shrinkToFit="false"/>
      <protection locked="true" hidden="false"/>
    </xf>
    <xf numFmtId="164" fontId="5" fillId="7" borderId="29" xfId="0" applyFont="true" applyBorder="true" applyAlignment="true" applyProtection="false">
      <alignment horizontal="left" vertical="bottom" textRotation="0" wrapText="false" indent="0" shrinkToFit="false"/>
      <protection locked="true" hidden="false"/>
    </xf>
    <xf numFmtId="164" fontId="0" fillId="7" borderId="29" xfId="0" applyFont="true" applyBorder="true" applyAlignment="false" applyProtection="false">
      <alignment horizontal="general" vertical="bottom" textRotation="0" wrapText="false" indent="0" shrinkToFit="false"/>
      <protection locked="true" hidden="false"/>
    </xf>
    <xf numFmtId="167" fontId="0" fillId="7" borderId="29" xfId="0" applyFont="true" applyBorder="true" applyAlignment="true" applyProtection="false">
      <alignment horizontal="center" vertical="bottom" textRotation="0" wrapText="false" indent="0" shrinkToFit="false"/>
      <protection locked="true" hidden="false"/>
    </xf>
    <xf numFmtId="168" fontId="0" fillId="7" borderId="29" xfId="0" applyFont="true" applyBorder="true" applyAlignment="false" applyProtection="false">
      <alignment horizontal="general" vertical="bottom" textRotation="0" wrapText="false" indent="0" shrinkToFit="false"/>
      <protection locked="true" hidden="false"/>
    </xf>
    <xf numFmtId="164" fontId="5" fillId="7" borderId="29" xfId="0" applyFont="true" applyBorder="true" applyAlignment="false" applyProtection="false">
      <alignment horizontal="general" vertical="bottom" textRotation="0" wrapText="false" indent="0" shrinkToFit="false"/>
      <protection locked="true" hidden="false"/>
    </xf>
    <xf numFmtId="164" fontId="5" fillId="7" borderId="35" xfId="0" applyFont="true" applyBorder="true" applyAlignment="true" applyProtection="false">
      <alignment horizontal="left" vertical="bottom" textRotation="0" wrapText="false" indent="0" shrinkToFit="false"/>
      <protection locked="true" hidden="false"/>
    </xf>
    <xf numFmtId="164" fontId="5" fillId="7" borderId="35" xfId="0" applyFont="true" applyBorder="true" applyAlignment="false" applyProtection="false">
      <alignment horizontal="general" vertical="bottom" textRotation="0" wrapText="false" indent="0" shrinkToFit="false"/>
      <protection locked="true" hidden="false"/>
    </xf>
    <xf numFmtId="167" fontId="0" fillId="7" borderId="35" xfId="0" applyFont="true" applyBorder="true" applyAlignment="true" applyProtection="false">
      <alignment horizontal="center" vertical="bottom" textRotation="0" wrapText="false" indent="0" shrinkToFit="false"/>
      <protection locked="true" hidden="false"/>
    </xf>
    <xf numFmtId="164" fontId="0" fillId="7" borderId="35" xfId="0" applyFont="true" applyBorder="true" applyAlignment="true" applyProtection="false">
      <alignment horizontal="center" vertical="bottom" textRotation="0" wrapText="false" indent="0" shrinkToFit="false"/>
      <protection locked="true" hidden="false"/>
    </xf>
    <xf numFmtId="168" fontId="5" fillId="7" borderId="35" xfId="0" applyFont="true" applyBorder="true" applyAlignment="false" applyProtection="false">
      <alignment horizontal="general" vertical="bottom" textRotation="0" wrapText="false" indent="0" shrinkToFit="false"/>
      <protection locked="true" hidden="false"/>
    </xf>
    <xf numFmtId="169" fontId="5" fillId="7" borderId="35" xfId="0" applyFont="true" applyBorder="true" applyAlignment="true" applyProtection="false">
      <alignment horizontal="center" vertical="bottom" textRotation="0" wrapText="false" indent="0" shrinkToFit="false"/>
      <protection locked="true" hidden="false"/>
    </xf>
    <xf numFmtId="165" fontId="0" fillId="0" borderId="36" xfId="0" applyFont="true" applyBorder="true" applyAlignment="true" applyProtection="false">
      <alignment horizontal="center" vertical="bottom" textRotation="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10" borderId="36" xfId="0" applyFont="tru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false" applyProtection="false">
      <alignment horizontal="general" vertical="bottom" textRotation="0" wrapText="false" indent="0" shrinkToFit="false"/>
      <protection locked="true" hidden="false"/>
    </xf>
    <xf numFmtId="164" fontId="0" fillId="0" borderId="37" xfId="0" applyFont="true" applyBorder="true" applyAlignment="true" applyProtection="false">
      <alignment horizontal="left" vertical="bottom" textRotation="0" wrapText="false" indent="0" shrinkToFit="false"/>
      <protection locked="true" hidden="false"/>
    </xf>
    <xf numFmtId="170" fontId="0" fillId="0" borderId="37" xfId="0" applyFont="true" applyBorder="true" applyAlignment="true" applyProtection="false">
      <alignment horizontal="center" vertical="bottom" textRotation="0" wrapText="false" indent="0" shrinkToFit="false"/>
      <protection locked="true" hidden="false"/>
    </xf>
    <xf numFmtId="164" fontId="0" fillId="0" borderId="37" xfId="0" applyFont="true" applyBorder="true" applyAlignment="true" applyProtection="false">
      <alignment horizontal="center" vertical="bottom" textRotation="0" wrapText="false" indent="0" shrinkToFit="false"/>
      <protection locked="true" hidden="false"/>
    </xf>
    <xf numFmtId="168" fontId="0" fillId="0" borderId="37" xfId="0" applyFont="true" applyBorder="true" applyAlignment="false" applyProtection="false">
      <alignment horizontal="general" vertical="bottom" textRotation="0" wrapText="false" indent="0" shrinkToFit="false"/>
      <protection locked="true" hidden="false"/>
    </xf>
    <xf numFmtId="169" fontId="0" fillId="7" borderId="37" xfId="0" applyFont="true" applyBorder="true" applyAlignment="true" applyProtection="false">
      <alignment horizontal="center" vertical="bottom" textRotation="0" wrapText="false" indent="0" shrinkToFit="false"/>
      <protection locked="true" hidden="false"/>
    </xf>
    <xf numFmtId="164" fontId="0" fillId="7" borderId="37" xfId="0" applyFont="true" applyBorder="true" applyAlignment="true" applyProtection="false">
      <alignment horizontal="center" vertical="bottom" textRotation="0" wrapText="false" indent="0" shrinkToFit="false"/>
      <protection locked="true" hidden="false"/>
    </xf>
    <xf numFmtId="164" fontId="0" fillId="0" borderId="38" xfId="0" applyFont="true" applyBorder="true" applyAlignment="false" applyProtection="false">
      <alignment horizontal="general" vertical="bottom" textRotation="0" wrapText="false" indent="0" shrinkToFit="false"/>
      <protection locked="true" hidden="false"/>
    </xf>
    <xf numFmtId="170" fontId="0" fillId="0" borderId="0" xfId="0" applyFont="true" applyBorder="false" applyAlignment="true" applyProtection="false">
      <alignment horizontal="center" vertical="bottom" textRotation="0" wrapText="false" indent="0" shrinkToFit="false"/>
      <protection locked="true" hidden="false"/>
    </xf>
    <xf numFmtId="168" fontId="0" fillId="0" borderId="39" xfId="0" applyFont="true" applyBorder="true" applyAlignment="false" applyProtection="false">
      <alignment horizontal="general" vertical="bottom" textRotation="0" wrapText="false" indent="0" shrinkToFit="false"/>
      <protection locked="true" hidden="false"/>
    </xf>
    <xf numFmtId="169" fontId="0" fillId="7" borderId="0" xfId="0" applyFont="true" applyBorder="true" applyAlignment="true" applyProtection="false">
      <alignment horizontal="center" vertical="bottom" textRotation="0" wrapText="false" indent="0" shrinkToFit="false"/>
      <protection locked="true" hidden="false"/>
    </xf>
    <xf numFmtId="168"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70" fontId="10"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8" fontId="10" fillId="0" borderId="0" xfId="0" applyFont="true" applyBorder="false" applyAlignment="false" applyProtection="false">
      <alignment horizontal="general" vertical="bottom" textRotation="0" wrapText="false" indent="0" shrinkToFit="false"/>
      <protection locked="true" hidden="false"/>
    </xf>
    <xf numFmtId="169" fontId="1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70"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8" fontId="5" fillId="0" borderId="0" xfId="0" applyFont="true" applyBorder="false" applyAlignment="false" applyProtection="false">
      <alignment horizontal="general" vertical="bottom" textRotation="0" wrapText="false" indent="0" shrinkToFit="false"/>
      <protection locked="true" hidden="false"/>
    </xf>
    <xf numFmtId="169" fontId="5" fillId="0" borderId="0" xfId="0" applyFont="true" applyBorder="false" applyAlignment="true" applyProtection="false">
      <alignment horizontal="center" vertical="bottom" textRotation="0" wrapText="false" indent="0" shrinkToFit="false"/>
      <protection locked="true" hidden="false"/>
    </xf>
    <xf numFmtId="164" fontId="31"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0" fillId="0" borderId="40" xfId="0" applyFont="true" applyBorder="true" applyAlignment="false" applyProtection="false">
      <alignment horizontal="general" vertical="bottom" textRotation="0" wrapText="false" indent="0" shrinkToFit="false"/>
      <protection locked="true" hidden="false"/>
    </xf>
    <xf numFmtId="165" fontId="0" fillId="0" borderId="41" xfId="0" applyFont="true" applyBorder="true" applyAlignment="false" applyProtection="false">
      <alignment horizontal="general" vertical="bottom" textRotation="0" wrapText="false" indent="0" shrinkToFit="false"/>
      <protection locked="true" hidden="false"/>
    </xf>
    <xf numFmtId="165" fontId="0" fillId="0" borderId="42" xfId="0" applyFont="true" applyBorder="true" applyAlignment="false" applyProtection="false">
      <alignment horizontal="general" vertical="bottom" textRotation="0" wrapText="false" indent="0" shrinkToFit="false"/>
      <protection locked="true" hidden="false"/>
    </xf>
    <xf numFmtId="166" fontId="9" fillId="2" borderId="43" xfId="0" applyFont="true" applyBorder="true" applyAlignment="true" applyProtection="false">
      <alignment horizontal="center" vertical="center" textRotation="0" wrapText="false" indent="0" shrinkToFit="false"/>
      <protection locked="true" hidden="false"/>
    </xf>
    <xf numFmtId="166" fontId="5" fillId="2" borderId="44" xfId="0" applyFont="true" applyBorder="true" applyAlignment="true" applyProtection="false">
      <alignment horizontal="right" vertical="bottom" textRotation="0" wrapText="true" indent="0" shrinkToFit="false"/>
      <protection locked="true" hidden="false"/>
    </xf>
    <xf numFmtId="165" fontId="5" fillId="2" borderId="45" xfId="0" applyFont="true" applyBorder="true" applyAlignment="true" applyProtection="false">
      <alignment horizontal="right" vertical="bottom" textRotation="0" wrapText="true" indent="0" shrinkToFit="false"/>
      <protection locked="true" hidden="false"/>
    </xf>
    <xf numFmtId="165" fontId="5" fillId="2" borderId="46" xfId="0" applyFont="true" applyBorder="tru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32" fillId="3" borderId="47" xfId="0" applyFont="true" applyBorder="true" applyAlignment="true" applyProtection="false">
      <alignment horizontal="center" vertical="center" textRotation="0" wrapText="true" indent="0" shrinkToFit="false"/>
      <protection locked="true" hidden="false"/>
    </xf>
    <xf numFmtId="164" fontId="33" fillId="3" borderId="47" xfId="0" applyFont="true" applyBorder="true" applyAlignment="true" applyProtection="false">
      <alignment horizontal="center" vertical="center" textRotation="0" wrapText="true" indent="0" shrinkToFit="false"/>
      <protection locked="true" hidden="false"/>
    </xf>
    <xf numFmtId="164" fontId="33" fillId="3" borderId="12" xfId="0" applyFont="true" applyBorder="true" applyAlignment="true" applyProtection="false">
      <alignment horizontal="center" vertical="center" textRotation="0" wrapText="true" indent="0" shrinkToFit="false"/>
      <protection locked="true" hidden="false"/>
    </xf>
    <xf numFmtId="164" fontId="5" fillId="4" borderId="13" xfId="0" applyFont="true" applyBorder="true" applyAlignment="true" applyProtection="false">
      <alignment horizontal="general" vertical="center" textRotation="0" wrapText="true" indent="0" shrinkToFit="false"/>
      <protection locked="true" hidden="false"/>
    </xf>
    <xf numFmtId="164" fontId="5" fillId="4" borderId="14" xfId="0" applyFont="true" applyBorder="true" applyAlignment="true" applyProtection="false">
      <alignment horizontal="general" vertical="center" textRotation="0" wrapText="true" indent="0" shrinkToFit="false"/>
      <protection locked="true" hidden="false"/>
    </xf>
    <xf numFmtId="177" fontId="5" fillId="4" borderId="14" xfId="0" applyFont="true" applyBorder="true" applyAlignment="true" applyProtection="false">
      <alignment horizontal="general" vertical="center" textRotation="0" wrapText="true" indent="0" shrinkToFit="false"/>
      <protection locked="true" hidden="false"/>
    </xf>
    <xf numFmtId="168" fontId="5" fillId="4" borderId="14" xfId="0" applyFont="true" applyBorder="true" applyAlignment="true" applyProtection="false">
      <alignment horizontal="general" vertical="center" textRotation="0" wrapText="true" indent="0" shrinkToFit="false"/>
      <protection locked="true" hidden="false"/>
    </xf>
    <xf numFmtId="165" fontId="5" fillId="4" borderId="14" xfId="0" applyFont="true" applyBorder="true" applyAlignment="true" applyProtection="false">
      <alignment horizontal="general" vertical="center" textRotation="0" wrapText="true" indent="0" shrinkToFit="false"/>
      <protection locked="true" hidden="false"/>
    </xf>
    <xf numFmtId="178" fontId="5" fillId="4" borderId="48" xfId="0" applyFont="true" applyBorder="true" applyAlignment="true" applyProtection="false">
      <alignment horizontal="general" vertical="center" textRotation="0" wrapText="true" indent="0" shrinkToFit="false"/>
      <protection locked="true" hidden="false"/>
    </xf>
    <xf numFmtId="164" fontId="5" fillId="4" borderId="16" xfId="0" applyFont="true" applyBorder="true" applyAlignment="true" applyProtection="false">
      <alignment horizontal="general" vertical="center" textRotation="0" wrapText="true" indent="0" shrinkToFit="false"/>
      <protection locked="true" hidden="false"/>
    </xf>
    <xf numFmtId="164" fontId="5" fillId="4" borderId="15" xfId="0" applyFont="true" applyBorder="true" applyAlignment="true" applyProtection="false">
      <alignment horizontal="right" vertical="center" textRotation="0" wrapText="true" indent="0" shrinkToFit="false"/>
      <protection locked="true" hidden="false"/>
    </xf>
    <xf numFmtId="178" fontId="5" fillId="4" borderId="14" xfId="0" applyFont="true" applyBorder="true" applyAlignment="true" applyProtection="false">
      <alignment horizontal="center" vertical="center" textRotation="0" wrapText="true" indent="0" shrinkToFit="false"/>
      <protection locked="true" hidden="false"/>
    </xf>
    <xf numFmtId="178" fontId="5" fillId="4" borderId="14"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protection locked="true" hidden="false"/>
    </xf>
    <xf numFmtId="177" fontId="5" fillId="0" borderId="0" xfId="0" applyFont="true" applyBorder="false" applyAlignment="true" applyProtection="false">
      <alignment horizontal="general" vertical="center" textRotation="0" wrapText="true" indent="0" shrinkToFit="false"/>
      <protection locked="true" hidden="false"/>
    </xf>
    <xf numFmtId="164" fontId="10" fillId="3" borderId="49" xfId="0" applyFont="true" applyBorder="true" applyAlignment="true" applyProtection="false">
      <alignment horizontal="center" vertical="center" textRotation="0" wrapText="true" indent="0" shrinkToFit="false"/>
      <protection locked="true" hidden="false"/>
    </xf>
    <xf numFmtId="164" fontId="5" fillId="4" borderId="50" xfId="0" applyFont="true" applyBorder="true" applyAlignment="true" applyProtection="false">
      <alignment horizontal="general" vertical="center" textRotation="0" wrapText="true" indent="0" shrinkToFit="false"/>
      <protection locked="true" hidden="false"/>
    </xf>
    <xf numFmtId="164" fontId="5" fillId="4" borderId="15" xfId="0" applyFont="true" applyBorder="true" applyAlignment="true" applyProtection="false">
      <alignment horizontal="general" vertical="center" textRotation="0" wrapText="true" indent="0" shrinkToFit="false"/>
      <protection locked="true" hidden="false"/>
    </xf>
    <xf numFmtId="164" fontId="5" fillId="4" borderId="48" xfId="0" applyFont="true" applyBorder="true" applyAlignment="true" applyProtection="false">
      <alignment horizontal="general" vertical="center" textRotation="0" wrapText="true" indent="0" shrinkToFit="false"/>
      <protection locked="true" hidden="false"/>
    </xf>
    <xf numFmtId="164" fontId="5" fillId="4" borderId="51" xfId="0" applyFont="true" applyBorder="true" applyAlignment="true" applyProtection="false">
      <alignment horizontal="general" vertical="center" textRotation="0" wrapText="true" indent="0" shrinkToFit="false"/>
      <protection locked="true" hidden="false"/>
    </xf>
    <xf numFmtId="166" fontId="5" fillId="2" borderId="52" xfId="0" applyFont="true" applyBorder="true" applyAlignment="true" applyProtection="false">
      <alignment horizontal="right" vertical="center" textRotation="0" wrapText="false" indent="0" shrinkToFit="false"/>
      <protection locked="true" hidden="false"/>
    </xf>
    <xf numFmtId="165" fontId="5" fillId="2" borderId="53" xfId="0" applyFont="true" applyBorder="true" applyAlignment="true" applyProtection="false">
      <alignment horizontal="right" vertical="center" textRotation="0" wrapText="false" indent="0" shrinkToFit="false"/>
      <protection locked="true" hidden="false"/>
    </xf>
    <xf numFmtId="165" fontId="5" fillId="2" borderId="54" xfId="0" applyFont="true" applyBorder="true" applyAlignment="true" applyProtection="false">
      <alignment horizontal="right"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false" indent="0" shrinkToFit="false"/>
      <protection locked="true" hidden="false"/>
    </xf>
    <xf numFmtId="164" fontId="10" fillId="13" borderId="9" xfId="0" applyFont="true" applyBorder="true" applyAlignment="true" applyProtection="false">
      <alignment horizontal="center" vertical="center" textRotation="0" wrapText="false" indent="0" shrinkToFit="false"/>
      <protection locked="true" hidden="false"/>
    </xf>
    <xf numFmtId="164" fontId="10" fillId="0" borderId="5" xfId="0" applyFont="true" applyBorder="true" applyAlignment="true" applyProtection="false">
      <alignment horizontal="general" vertical="top" textRotation="0" wrapText="true" indent="0" shrinkToFit="false"/>
      <protection locked="true" hidden="false"/>
    </xf>
    <xf numFmtId="164" fontId="11" fillId="0" borderId="5" xfId="0" applyFont="true" applyBorder="true" applyAlignment="true" applyProtection="false">
      <alignment horizontal="general" vertical="top" textRotation="0" wrapText="true" indent="0" shrinkToFit="false"/>
      <protection locked="true" hidden="false"/>
    </xf>
    <xf numFmtId="164" fontId="11" fillId="0" borderId="53" xfId="0" applyFont="true" applyBorder="true" applyAlignment="true" applyProtection="false">
      <alignment horizontal="left" vertical="top" textRotation="0" wrapText="true" indent="0" shrinkToFit="false"/>
      <protection locked="true" hidden="false"/>
    </xf>
    <xf numFmtId="164" fontId="11" fillId="0" borderId="55" xfId="0" applyFont="true" applyBorder="true" applyAlignment="true" applyProtection="false">
      <alignment horizontal="left" vertical="top" textRotation="0" wrapText="true" indent="0" shrinkToFit="false"/>
      <protection locked="true" hidden="false"/>
    </xf>
    <xf numFmtId="164" fontId="11" fillId="0" borderId="56" xfId="0" applyFont="true" applyBorder="true" applyAlignment="true" applyProtection="false">
      <alignment horizontal="left" vertical="top" textRotation="0" wrapText="true" indent="0" shrinkToFit="false"/>
      <protection locked="true" hidden="false"/>
    </xf>
    <xf numFmtId="167" fontId="4" fillId="3" borderId="0" xfId="0" applyFont="true" applyBorder="true" applyAlignment="true" applyProtection="false">
      <alignment horizontal="left" vertical="bottom" textRotation="0" wrapText="false" indent="0" shrinkToFit="false"/>
      <protection locked="true" hidden="false"/>
    </xf>
    <xf numFmtId="166" fontId="4" fillId="2" borderId="9" xfId="0" applyFont="true" applyBorder="true" applyAlignment="true" applyProtection="false">
      <alignment horizontal="center" vertical="center" textRotation="0" wrapText="false" indent="0" shrinkToFit="false"/>
      <protection locked="true" hidden="false"/>
    </xf>
    <xf numFmtId="164" fontId="5" fillId="3" borderId="9" xfId="0" applyFont="true" applyBorder="true" applyAlignment="true" applyProtection="false">
      <alignment horizontal="center" vertical="center" textRotation="0" wrapText="true" indent="0" shrinkToFit="false"/>
      <protection locked="true" hidden="false"/>
    </xf>
    <xf numFmtId="164" fontId="5" fillId="3" borderId="57"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4" borderId="58" xfId="0" applyFont="true" applyBorder="true" applyAlignment="true" applyProtection="false">
      <alignment horizontal="center" vertical="center" textRotation="0" wrapText="true" indent="0" shrinkToFit="false"/>
      <protection locked="true" hidden="false"/>
    </xf>
    <xf numFmtId="164" fontId="0" fillId="4" borderId="58" xfId="0" applyFont="true" applyBorder="true" applyAlignment="true" applyProtection="false">
      <alignment horizontal="general" vertical="center" textRotation="0" wrapText="true" indent="0" shrinkToFit="false"/>
      <protection locked="true" hidden="false"/>
    </xf>
    <xf numFmtId="165" fontId="0" fillId="4" borderId="58" xfId="0" applyFont="true" applyBorder="true" applyAlignment="true" applyProtection="false">
      <alignment horizontal="center" vertical="center" textRotation="0" wrapText="true" indent="0" shrinkToFit="false"/>
      <protection locked="true" hidden="false"/>
    </xf>
    <xf numFmtId="164" fontId="5" fillId="4" borderId="58" xfId="0" applyFont="true" applyBorder="true" applyAlignment="true" applyProtection="false">
      <alignment horizontal="center" vertical="center" textRotation="0" wrapText="true" indent="0" shrinkToFit="false"/>
      <protection locked="true" hidden="false"/>
    </xf>
    <xf numFmtId="164" fontId="5" fillId="4" borderId="58"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0" fillId="4" borderId="58" xfId="0" applyFont="true" applyBorder="true" applyAlignment="true" applyProtection="false">
      <alignment horizontal="left" vertical="center" textRotation="0" wrapText="true" indent="0" shrinkToFit="false"/>
      <protection locked="true" hidden="false"/>
    </xf>
    <xf numFmtId="164" fontId="0" fillId="4" borderId="13" xfId="0" applyFont="true" applyBorder="true" applyAlignment="true" applyProtection="false">
      <alignment horizontal="center" vertical="center" textRotation="0" wrapText="true" indent="0" shrinkToFit="false"/>
      <protection locked="true" hidden="false"/>
    </xf>
    <xf numFmtId="164" fontId="0" fillId="4" borderId="13" xfId="0" applyFont="true" applyBorder="true" applyAlignment="true" applyProtection="false">
      <alignment horizontal="general" vertical="center" textRotation="0" wrapText="true" indent="0" shrinkToFit="false"/>
      <protection locked="true" hidden="false"/>
    </xf>
    <xf numFmtId="165" fontId="0" fillId="4" borderId="13" xfId="0" applyFont="true" applyBorder="true" applyAlignment="true" applyProtection="false">
      <alignment horizontal="center" vertical="center" textRotation="0" wrapText="true" indent="0" shrinkToFit="false"/>
      <protection locked="true" hidden="false"/>
    </xf>
    <xf numFmtId="164" fontId="5" fillId="4" borderId="13" xfId="0" applyFont="true" applyBorder="true" applyAlignment="true" applyProtection="false">
      <alignment horizontal="center" vertical="center" textRotation="0" wrapText="true" indent="0" shrinkToFit="false"/>
      <protection locked="true" hidden="false"/>
    </xf>
    <xf numFmtId="164" fontId="0" fillId="4" borderId="13" xfId="0" applyFont="true" applyBorder="true" applyAlignment="true" applyProtection="false">
      <alignment horizontal="left" vertical="center" textRotation="0" wrapText="tru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16" fillId="3" borderId="3" xfId="0" applyFont="true" applyBorder="true" applyAlignment="true" applyProtection="false">
      <alignment horizontal="center" vertical="top" textRotation="0" wrapText="true" indent="0" shrinkToFit="false"/>
      <protection locked="true" hidden="false"/>
    </xf>
    <xf numFmtId="164" fontId="5" fillId="14" borderId="9" xfId="0" applyFont="true" applyBorder="true" applyAlignment="true" applyProtection="false">
      <alignment horizontal="left" vertical="top" textRotation="0" wrapText="false" indent="0" shrinkToFit="false"/>
      <protection locked="true" hidden="false"/>
    </xf>
    <xf numFmtId="179" fontId="16" fillId="0" borderId="2" xfId="0" applyFont="true" applyBorder="true" applyAlignment="true" applyProtection="false">
      <alignment horizontal="center" vertical="top" textRotation="0" wrapText="false" indent="0" shrinkToFit="false"/>
      <protection locked="true" hidden="false"/>
    </xf>
    <xf numFmtId="164" fontId="16" fillId="0" borderId="2" xfId="0" applyFont="true" applyBorder="true" applyAlignment="true" applyProtection="false">
      <alignment horizontal="center" vertical="top" textRotation="0" wrapText="false" indent="0" shrinkToFit="false"/>
      <protection locked="true" hidden="false"/>
    </xf>
    <xf numFmtId="164" fontId="35" fillId="15" borderId="9" xfId="0" applyFont="true" applyBorder="true" applyAlignment="true" applyProtection="false">
      <alignment horizontal="left" vertical="top" textRotation="0" wrapText="false" indent="0" shrinkToFit="false"/>
      <protection locked="true" hidden="false"/>
    </xf>
    <xf numFmtId="179" fontId="16" fillId="0" borderId="0" xfId="0" applyFont="true" applyBorder="false" applyAlignment="true" applyProtection="false">
      <alignment horizontal="center" vertical="top" textRotation="0" wrapText="false" indent="0" shrinkToFit="false"/>
      <protection locked="true" hidden="false"/>
    </xf>
    <xf numFmtId="164" fontId="16" fillId="0" borderId="0" xfId="0" applyFont="true" applyBorder="false" applyAlignment="true" applyProtection="false">
      <alignment horizontal="center" vertical="top" textRotation="0" wrapText="false" indent="0" shrinkToFit="false"/>
      <protection locked="true" hidden="false"/>
    </xf>
    <xf numFmtId="167" fontId="15" fillId="4" borderId="13" xfId="0" applyFont="true" applyBorder="true" applyAlignment="true" applyProtection="false">
      <alignment horizontal="center" vertical="center" textRotation="0" wrapText="false" indent="0" shrinkToFit="false"/>
      <protection locked="true" hidden="false"/>
    </xf>
    <xf numFmtId="166" fontId="4" fillId="2" borderId="57" xfId="0" applyFont="true" applyBorder="true" applyAlignment="true" applyProtection="false">
      <alignment horizontal="center" vertical="center" textRotation="0" wrapText="false" indent="0" shrinkToFit="false"/>
      <protection locked="true" hidden="false"/>
    </xf>
    <xf numFmtId="164" fontId="5" fillId="3" borderId="3" xfId="0" applyFont="true" applyBorder="true" applyAlignment="true" applyProtection="false">
      <alignment horizontal="center" vertical="bottom" textRotation="0" wrapText="true" indent="0" shrinkToFit="false"/>
      <protection locked="true" hidden="false"/>
    </xf>
    <xf numFmtId="164" fontId="36" fillId="3" borderId="3" xfId="0" applyFont="true" applyBorder="true" applyAlignment="true" applyProtection="false">
      <alignment horizontal="center" vertical="center" textRotation="0" wrapText="true" indent="0" shrinkToFit="false"/>
      <protection locked="true" hidden="false"/>
    </xf>
    <xf numFmtId="164" fontId="36" fillId="3" borderId="52" xfId="0" applyFont="true" applyBorder="true" applyAlignment="true" applyProtection="false">
      <alignment horizontal="center" vertical="center" textRotation="0" wrapText="true" indent="0" shrinkToFit="false"/>
      <protection locked="true" hidden="false"/>
    </xf>
    <xf numFmtId="164" fontId="11" fillId="4" borderId="13" xfId="0" applyFont="true" applyBorder="true" applyAlignment="true" applyProtection="false">
      <alignment horizontal="center" vertical="center" textRotation="0" wrapText="false" indent="0" shrinkToFit="false"/>
      <protection locked="true" hidden="false"/>
    </xf>
    <xf numFmtId="164" fontId="11" fillId="4" borderId="13" xfId="0" applyFont="true" applyBorder="true" applyAlignment="true" applyProtection="false">
      <alignment horizontal="left" vertical="center" textRotation="0" wrapText="true" indent="0" shrinkToFit="false"/>
      <protection locked="true" hidden="false"/>
    </xf>
    <xf numFmtId="167" fontId="11" fillId="4" borderId="13" xfId="0" applyFont="true" applyBorder="true" applyAlignment="true" applyProtection="false">
      <alignment horizontal="left" vertical="center" textRotation="0" wrapText="true" indent="0" shrinkToFit="false"/>
      <protection locked="true" hidden="false"/>
    </xf>
    <xf numFmtId="165" fontId="11" fillId="4" borderId="13" xfId="0" applyFont="true" applyBorder="true" applyAlignment="true" applyProtection="false">
      <alignment horizontal="center" vertical="center" textRotation="0" wrapText="false" indent="0" shrinkToFit="false"/>
      <protection locked="true" hidden="false"/>
    </xf>
    <xf numFmtId="167" fontId="11" fillId="4" borderId="13" xfId="0" applyFont="true" applyBorder="true" applyAlignment="true" applyProtection="false">
      <alignment horizontal="center" vertical="center" textRotation="0" wrapText="false" indent="0" shrinkToFit="false"/>
      <protection locked="true" hidden="false"/>
    </xf>
    <xf numFmtId="164" fontId="10" fillId="4" borderId="13" xfId="0" applyFont="true" applyBorder="true" applyAlignment="true" applyProtection="false">
      <alignment horizontal="center" vertical="center" textRotation="0" wrapText="true" indent="0" shrinkToFit="false"/>
      <protection locked="true" hidden="false"/>
    </xf>
    <xf numFmtId="164" fontId="10" fillId="4" borderId="13" xfId="0" applyFont="true" applyBorder="true" applyAlignment="true" applyProtection="false">
      <alignment horizontal="center" vertical="center" textRotation="0" wrapText="false" indent="0" shrinkToFit="false"/>
      <protection locked="true" hidden="false"/>
    </xf>
    <xf numFmtId="167" fontId="10" fillId="4" borderId="13" xfId="0" applyFont="true" applyBorder="true" applyAlignment="true" applyProtection="false">
      <alignment horizontal="center" vertical="center" textRotation="0" wrapText="false" indent="0" shrinkToFit="false"/>
      <protection locked="true" hidden="false"/>
    </xf>
    <xf numFmtId="165" fontId="10" fillId="4" borderId="13" xfId="0" applyFont="true" applyBorder="true" applyAlignment="true" applyProtection="false">
      <alignment horizontal="center" vertical="center" textRotation="0" wrapText="false" indent="0" shrinkToFit="false"/>
      <protection locked="true" hidden="false"/>
    </xf>
    <xf numFmtId="166" fontId="4" fillId="2" borderId="43" xfId="0" applyFont="true" applyBorder="true" applyAlignment="true" applyProtection="false">
      <alignment horizontal="center" vertical="center" textRotation="0" wrapText="false" indent="0" shrinkToFit="false"/>
      <protection locked="true" hidden="false"/>
    </xf>
    <xf numFmtId="164" fontId="16" fillId="3" borderId="9" xfId="0" applyFont="true" applyBorder="true" applyAlignment="true" applyProtection="false">
      <alignment horizontal="center" vertical="top" textRotation="0" wrapText="true" indent="0" shrinkToFit="false"/>
      <protection locked="true" hidden="false"/>
    </xf>
    <xf numFmtId="164" fontId="0" fillId="13" borderId="59" xfId="0" applyFont="true" applyBorder="true" applyAlignment="true" applyProtection="false">
      <alignment horizontal="center" vertical="bottom" textRotation="0" wrapText="false" indent="0" shrinkToFit="false"/>
      <protection locked="true" hidden="false"/>
    </xf>
    <xf numFmtId="164" fontId="0" fillId="16" borderId="18" xfId="0" applyFont="true" applyBorder="true" applyAlignment="true" applyProtection="false">
      <alignment horizontal="center" vertical="bottom" textRotation="0" wrapText="false" indent="0" shrinkToFit="false"/>
      <protection locked="true" hidden="false"/>
    </xf>
    <xf numFmtId="164" fontId="26" fillId="8" borderId="60" xfId="0" applyFont="true" applyBorder="true" applyAlignment="true" applyProtection="false">
      <alignment horizontal="general" vertical="center" textRotation="0" wrapText="true" indent="0" shrinkToFit="false"/>
      <protection locked="true" hidden="false"/>
    </xf>
    <xf numFmtId="164" fontId="26" fillId="8" borderId="61" xfId="0" applyFont="true" applyBorder="true" applyAlignment="true" applyProtection="false">
      <alignment horizontal="general" vertical="center" textRotation="0" wrapText="true" indent="0" shrinkToFit="false"/>
      <protection locked="true" hidden="false"/>
    </xf>
    <xf numFmtId="165" fontId="27" fillId="9" borderId="60" xfId="0" applyFont="true" applyBorder="true" applyAlignment="true" applyProtection="false">
      <alignment horizontal="general" vertical="center" textRotation="0" wrapText="true" indent="0" shrinkToFit="false"/>
      <protection locked="true" hidden="false"/>
    </xf>
    <xf numFmtId="166" fontId="27" fillId="9" borderId="23" xfId="0" applyFont="true" applyBorder="true" applyAlignment="true" applyProtection="false">
      <alignment horizontal="right" vertical="center" textRotation="0" wrapText="true" indent="0" shrinkToFit="false"/>
      <protection locked="true" hidden="false"/>
    </xf>
    <xf numFmtId="166" fontId="27" fillId="9" borderId="61" xfId="0" applyFont="true" applyBorder="true" applyAlignment="true" applyProtection="false">
      <alignment horizontal="right" vertical="center" textRotation="0" wrapText="true" indent="0" shrinkToFit="false"/>
      <protection locked="true" hidden="false"/>
    </xf>
    <xf numFmtId="165" fontId="28" fillId="7" borderId="60" xfId="0" applyFont="true" applyBorder="true" applyAlignment="true" applyProtection="false">
      <alignment horizontal="general" vertical="center" textRotation="0" wrapText="true" indent="0" shrinkToFit="false"/>
      <protection locked="true" hidden="false"/>
    </xf>
    <xf numFmtId="164" fontId="28" fillId="7" borderId="23" xfId="0" applyFont="true" applyBorder="true" applyAlignment="true" applyProtection="false">
      <alignment horizontal="right" vertical="center" textRotation="0" wrapText="true" indent="0" shrinkToFit="false"/>
      <protection locked="true" hidden="false"/>
    </xf>
    <xf numFmtId="166" fontId="28" fillId="7" borderId="61" xfId="0" applyFont="true" applyBorder="true" applyAlignment="true" applyProtection="false">
      <alignment horizontal="right" vertical="center" textRotation="0" wrapText="true" indent="0" shrinkToFit="false"/>
      <protection locked="true" hidden="false"/>
    </xf>
    <xf numFmtId="165" fontId="28" fillId="7" borderId="62" xfId="0" applyFont="true" applyBorder="true" applyAlignment="true" applyProtection="false">
      <alignment horizontal="general" vertical="center" textRotation="0" wrapText="true" indent="0" shrinkToFit="false"/>
      <protection locked="true" hidden="false"/>
    </xf>
    <xf numFmtId="164" fontId="28" fillId="7" borderId="33" xfId="0" applyFont="true" applyBorder="true" applyAlignment="true" applyProtection="false">
      <alignment horizontal="right" vertical="center" textRotation="0" wrapText="true" indent="0" shrinkToFit="false"/>
      <protection locked="true" hidden="false"/>
    </xf>
    <xf numFmtId="166" fontId="28" fillId="7" borderId="63" xfId="0" applyFont="true" applyBorder="true" applyAlignment="true" applyProtection="false">
      <alignment horizontal="right" vertical="center" textRotation="0" wrapText="tru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5" borderId="0" xfId="0" applyFont="true" applyBorder="true" applyAlignment="true" applyProtection="false">
      <alignment horizontal="left" vertical="top" textRotation="0" wrapText="true" indent="0" shrinkToFit="false"/>
      <protection locked="true" hidden="false"/>
    </xf>
    <xf numFmtId="164" fontId="0" fillId="7" borderId="0" xfId="0" applyFont="true" applyBorder="true" applyAlignment="true" applyProtection="false">
      <alignment horizontal="center" vertical="center" textRotation="0" wrapText="tru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ont>
        <b val="1"/>
      </font>
      <fill>
        <patternFill>
          <bgColor rgb="FFDFDFDF"/>
        </patternFill>
      </fill>
    </dxf>
    <dxf>
      <fill>
        <patternFill>
          <bgColor rgb="FFFFCC99"/>
        </patternFill>
      </fill>
    </dxf>
    <dxf>
      <font>
        <name val="Arial"/>
        <charset val="1"/>
        <family val="0"/>
      </font>
      <fill>
        <patternFill>
          <bgColor rgb="FF7F0000"/>
        </patternFill>
      </fill>
    </dxf>
    <dxf>
      <fill>
        <patternFill>
          <bgColor rgb="FFCCFFCC"/>
        </patternFill>
      </fill>
    </dxf>
  </dxfs>
  <colors>
    <indexedColors>
      <rgbColor rgb="FF000000"/>
      <rgbColor rgb="FFFFFFFF"/>
      <rgbColor rgb="FFFF0000"/>
      <rgbColor rgb="FF00FF00"/>
      <rgbColor rgb="FF0000FF"/>
      <rgbColor rgb="FFFFFF00"/>
      <rgbColor rgb="FFFF00FF"/>
      <rgbColor rgb="FF00FFFF"/>
      <rgbColor rgb="FF7F0000"/>
      <rgbColor rgb="FF008000"/>
      <rgbColor rgb="FF000080"/>
      <rgbColor rgb="FF808000"/>
      <rgbColor rgb="FF800080"/>
      <rgbColor rgb="FF008080"/>
      <rgbColor rgb="FFC0C0C0"/>
      <rgbColor rgb="FF95B3DB"/>
      <rgbColor rgb="FF8FB3E4"/>
      <rgbColor rgb="FF993366"/>
      <rgbColor rgb="FFD7E4BD"/>
      <rgbColor rgb="FFDBEEF4"/>
      <rgbColor rgb="FF660066"/>
      <rgbColor rgb="FFFF8080"/>
      <rgbColor rgb="FF0066CC"/>
      <rgbColor rgb="FFCCC1DA"/>
      <rgbColor rgb="FF000080"/>
      <rgbColor rgb="FFFF00FF"/>
      <rgbColor rgb="FFFFFF00"/>
      <rgbColor rgb="FF00FFFF"/>
      <rgbColor rgb="FF800080"/>
      <rgbColor rgb="FF800000"/>
      <rgbColor rgb="FF008080"/>
      <rgbColor rgb="FF0000FF"/>
      <rgbColor rgb="FF00CCFF"/>
      <rgbColor rgb="FFDFE3E8"/>
      <rgbColor rgb="FFCCFFCC"/>
      <rgbColor rgb="FFFFFF99"/>
      <rgbColor rgb="FF98C5F6"/>
      <rgbColor rgb="FFFAC090"/>
      <rgbColor rgb="FFB1BBCC"/>
      <rgbColor rgb="FFFFCC99"/>
      <rgbColor rgb="FF3366FF"/>
      <rgbColor rgb="FFB7DEE8"/>
      <rgbColor rgb="FFC3D69B"/>
      <rgbColor rgb="FFDFDFDF"/>
      <rgbColor rgb="FFFF9900"/>
      <rgbColor rgb="FFFF6600"/>
      <rgbColor rgb="FF666699"/>
      <rgbColor rgb="FF729FCF"/>
      <rgbColor rgb="FF003366"/>
      <rgbColor rgb="FF339966"/>
      <rgbColor rgb="FF003300"/>
      <rgbColor rgb="FF363636"/>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228600</xdr:colOff>
      <xdr:row>0</xdr:row>
      <xdr:rowOff>85680</xdr:rowOff>
    </xdr:from>
    <xdr:to>
      <xdr:col>11</xdr:col>
      <xdr:colOff>495360</xdr:colOff>
      <xdr:row>2</xdr:row>
      <xdr:rowOff>46800</xdr:rowOff>
    </xdr:to>
    <xdr:sp>
      <xdr:nvSpPr>
        <xdr:cNvPr id="0" name="Shape 3"/>
        <xdr:cNvSpPr/>
      </xdr:nvSpPr>
      <xdr:spPr>
        <a:xfrm>
          <a:off x="351000" y="85680"/>
          <a:ext cx="8538480" cy="285120"/>
        </a:xfrm>
        <a:prstGeom prst="rect">
          <a:avLst/>
        </a:prstGeom>
        <a:noFill/>
        <a:ln w="0">
          <a:noFill/>
        </a:ln>
      </xdr:spPr>
      <xdr:style>
        <a:lnRef idx="0"/>
        <a:fillRef idx="0"/>
        <a:effectRef idx="0"/>
        <a:fontRef idx="minor"/>
      </xdr:style>
      <xdr:txBody>
        <a:bodyPr lIns="36720" rIns="36720" tIns="32040" bIns="0" anchor="t">
          <a:noAutofit/>
        </a:bodyPr>
        <a:p>
          <a:pPr algn="ctr">
            <a:lnSpc>
              <a:spcPct val="100000"/>
            </a:lnSpc>
            <a:tabLst>
              <a:tab algn="l" pos="0"/>
            </a:tabLst>
          </a:pPr>
          <a:r>
            <a:rPr b="1" lang="en-US" sz="1600" spc="-1" strike="noStrike">
              <a:solidFill>
                <a:srgbClr val="000000"/>
              </a:solidFill>
              <a:latin typeface="Arial"/>
              <a:ea typeface="Arial"/>
            </a:rPr>
            <a:t>Dossier de pilotage de projet ; Identification Projet</a:t>
          </a:r>
          <a:endParaRPr b="0" lang="fr-FR" sz="1600" spc="-1" strike="noStrike">
            <a:latin typeface="Times New Roman"/>
          </a:endParaRPr>
        </a:p>
      </xdr:txBody>
    </xdr:sp>
    <xdr:clientData/>
  </xdr:twoCellAnchor>
  <xdr:twoCellAnchor editAs="oneCell">
    <xdr:from>
      <xdr:col>16</xdr:col>
      <xdr:colOff>571680</xdr:colOff>
      <xdr:row>12</xdr:row>
      <xdr:rowOff>257040</xdr:rowOff>
    </xdr:from>
    <xdr:to>
      <xdr:col>20</xdr:col>
      <xdr:colOff>503640</xdr:colOff>
      <xdr:row>12</xdr:row>
      <xdr:rowOff>818280</xdr:rowOff>
    </xdr:to>
    <xdr:sp>
      <xdr:nvSpPr>
        <xdr:cNvPr id="1" name="Shape 4"/>
        <xdr:cNvSpPr/>
      </xdr:nvSpPr>
      <xdr:spPr>
        <a:xfrm>
          <a:off x="13201200" y="3219480"/>
          <a:ext cx="3142440" cy="561240"/>
        </a:xfrm>
        <a:prstGeom prst="wedgeRoundRectCallout">
          <a:avLst>
            <a:gd name="adj1" fmla="val -126096"/>
            <a:gd name="adj2" fmla="val -191362"/>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Definissez ici l'objectif de votre projet</a:t>
          </a:r>
          <a:endParaRPr b="0" lang="fr-FR" sz="1100" spc="-1" strike="noStrike">
            <a:latin typeface="Times New Roman"/>
          </a:endParaRPr>
        </a:p>
      </xdr:txBody>
    </xdr:sp>
    <xdr:clientData/>
  </xdr:twoCellAnchor>
  <xdr:twoCellAnchor editAs="oneCell">
    <xdr:from>
      <xdr:col>16</xdr:col>
      <xdr:colOff>514440</xdr:colOff>
      <xdr:row>12</xdr:row>
      <xdr:rowOff>1219320</xdr:rowOff>
    </xdr:from>
    <xdr:to>
      <xdr:col>20</xdr:col>
      <xdr:colOff>446400</xdr:colOff>
      <xdr:row>13</xdr:row>
      <xdr:rowOff>523440</xdr:rowOff>
    </xdr:to>
    <xdr:sp>
      <xdr:nvSpPr>
        <xdr:cNvPr id="2" name="Shape 5"/>
        <xdr:cNvSpPr/>
      </xdr:nvSpPr>
      <xdr:spPr>
        <a:xfrm>
          <a:off x="13143960" y="4181760"/>
          <a:ext cx="3142440" cy="561240"/>
        </a:xfrm>
        <a:prstGeom prst="wedgeRoundRectCallout">
          <a:avLst>
            <a:gd name="adj1" fmla="val -122587"/>
            <a:gd name="adj2" fmla="val -161575"/>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Diffusez votre tableau de bord  à vos clients et aux membres du groupe  projet.</a:t>
          </a:r>
          <a:endParaRPr b="0" lang="fr-FR" sz="1100" spc="-1" strike="noStrike">
            <a:latin typeface="Times New Roman"/>
          </a:endParaRPr>
        </a:p>
      </xdr:txBody>
    </xdr:sp>
    <xdr:clientData/>
  </xdr:twoCellAnchor>
  <xdr:twoCellAnchor editAs="oneCell">
    <xdr:from>
      <xdr:col>16</xdr:col>
      <xdr:colOff>609480</xdr:colOff>
      <xdr:row>10</xdr:row>
      <xdr:rowOff>142920</xdr:rowOff>
    </xdr:from>
    <xdr:to>
      <xdr:col>20</xdr:col>
      <xdr:colOff>541440</xdr:colOff>
      <xdr:row>10</xdr:row>
      <xdr:rowOff>704160</xdr:rowOff>
    </xdr:to>
    <xdr:sp>
      <xdr:nvSpPr>
        <xdr:cNvPr id="3" name="Shape 6"/>
        <xdr:cNvSpPr/>
      </xdr:nvSpPr>
      <xdr:spPr>
        <a:xfrm>
          <a:off x="13239000" y="2200320"/>
          <a:ext cx="3142440" cy="561240"/>
        </a:xfrm>
        <a:prstGeom prst="wedgeRoundRectCallout">
          <a:avLst>
            <a:gd name="adj1" fmla="val -127850"/>
            <a:gd name="adj2" fmla="val -148809"/>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Definissez ici la période pendant laquelle se déroule votre projet</a:t>
          </a:r>
          <a:endParaRPr b="0" lang="fr-FR" sz="1100" spc="-1" strike="noStrike">
            <a:latin typeface="Times New Roman"/>
          </a:endParaRPr>
        </a:p>
      </xdr:txBody>
    </xdr:sp>
    <xdr:clientData/>
  </xdr:twoCellAnchor>
  <xdr:twoCellAnchor editAs="oneCell">
    <xdr:from>
      <xdr:col>16</xdr:col>
      <xdr:colOff>533520</xdr:colOff>
      <xdr:row>8</xdr:row>
      <xdr:rowOff>237960</xdr:rowOff>
    </xdr:from>
    <xdr:to>
      <xdr:col>20</xdr:col>
      <xdr:colOff>465480</xdr:colOff>
      <xdr:row>9</xdr:row>
      <xdr:rowOff>113400</xdr:rowOff>
    </xdr:to>
    <xdr:sp>
      <xdr:nvSpPr>
        <xdr:cNvPr id="4" name="Shape 7"/>
        <xdr:cNvSpPr/>
      </xdr:nvSpPr>
      <xdr:spPr>
        <a:xfrm>
          <a:off x="13163040" y="1476360"/>
          <a:ext cx="3142440" cy="561240"/>
        </a:xfrm>
        <a:prstGeom prst="wedgeRoundRectCallout">
          <a:avLst>
            <a:gd name="adj1" fmla="val -126096"/>
            <a:gd name="adj2" fmla="val -136043"/>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Indiquez ici qui endosse la responsabilité de la pertinence et de la complétude de ce tableau de bord.</a:t>
          </a:r>
          <a:endParaRPr b="0" lang="fr-FR" sz="1100" spc="-1" strike="noStrike">
            <a:latin typeface="Times New Roman"/>
          </a:endParaRPr>
        </a:p>
      </xdr:txBody>
    </xdr:sp>
    <xdr:clientData/>
  </xdr:twoCellAnchor>
  <xdr:twoCellAnchor editAs="oneCell">
    <xdr:from>
      <xdr:col>16</xdr:col>
      <xdr:colOff>590400</xdr:colOff>
      <xdr:row>7</xdr:row>
      <xdr:rowOff>38160</xdr:rowOff>
    </xdr:from>
    <xdr:to>
      <xdr:col>20</xdr:col>
      <xdr:colOff>522360</xdr:colOff>
      <xdr:row>8</xdr:row>
      <xdr:rowOff>132480</xdr:rowOff>
    </xdr:to>
    <xdr:sp>
      <xdr:nvSpPr>
        <xdr:cNvPr id="5" name="Shape 8"/>
        <xdr:cNvSpPr/>
      </xdr:nvSpPr>
      <xdr:spPr>
        <a:xfrm>
          <a:off x="13219920" y="1162080"/>
          <a:ext cx="3142440" cy="208800"/>
        </a:xfrm>
        <a:prstGeom prst="wedgeRoundRectCallout">
          <a:avLst>
            <a:gd name="adj1" fmla="val -126973"/>
            <a:gd name="adj2" fmla="val -229003"/>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Indiquez ici le nom de votre projet</a:t>
          </a:r>
          <a:endParaRPr b="0" lang="fr-FR" sz="1100" spc="-1" strike="noStrike">
            <a:latin typeface="Times New Roman"/>
          </a:endParaRPr>
        </a:p>
      </xdr:txBody>
    </xdr:sp>
    <xdr:clientData/>
  </xdr:twoCellAnchor>
  <xdr:twoCellAnchor editAs="oneCell">
    <xdr:from>
      <xdr:col>20</xdr:col>
      <xdr:colOff>600120</xdr:colOff>
      <xdr:row>3</xdr:row>
      <xdr:rowOff>9360</xdr:rowOff>
    </xdr:from>
    <xdr:to>
      <xdr:col>25</xdr:col>
      <xdr:colOff>358200</xdr:colOff>
      <xdr:row>5</xdr:row>
      <xdr:rowOff>8640</xdr:rowOff>
    </xdr:to>
    <xdr:sp>
      <xdr:nvSpPr>
        <xdr:cNvPr id="6" name="Shape 9"/>
        <xdr:cNvSpPr/>
      </xdr:nvSpPr>
      <xdr:spPr>
        <a:xfrm>
          <a:off x="16440120" y="495000"/>
          <a:ext cx="3771360" cy="323280"/>
        </a:xfrm>
        <a:prstGeom prst="wedgeRoundRectCallout">
          <a:avLst>
            <a:gd name="adj1" fmla="val -210455"/>
            <a:gd name="adj2" fmla="val -102880"/>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Indiquez ici la date de l'issue de ce tableau de bord, elle  se répercutera dans les autres onglets</a:t>
          </a:r>
          <a:endParaRPr b="0" lang="fr-FR" sz="1100" spc="-1" strike="noStrike">
            <a:latin typeface="Times New Roman"/>
          </a:endParaRPr>
        </a:p>
      </xdr:txBody>
    </xdr:sp>
    <xdr:clientData/>
  </xdr:twoCellAnchor>
  <xdr:twoCellAnchor editAs="oneCell">
    <xdr:from>
      <xdr:col>20</xdr:col>
      <xdr:colOff>600120</xdr:colOff>
      <xdr:row>5</xdr:row>
      <xdr:rowOff>95400</xdr:rowOff>
    </xdr:from>
    <xdr:to>
      <xdr:col>25</xdr:col>
      <xdr:colOff>424800</xdr:colOff>
      <xdr:row>8</xdr:row>
      <xdr:rowOff>75600</xdr:rowOff>
    </xdr:to>
    <xdr:sp>
      <xdr:nvSpPr>
        <xdr:cNvPr id="7" name="Shape 10"/>
        <xdr:cNvSpPr/>
      </xdr:nvSpPr>
      <xdr:spPr>
        <a:xfrm>
          <a:off x="16440120" y="905040"/>
          <a:ext cx="3837960" cy="408960"/>
        </a:xfrm>
        <a:prstGeom prst="wedgeRoundRectCallout">
          <a:avLst>
            <a:gd name="adj1" fmla="val -206771"/>
            <a:gd name="adj2" fmla="val -176683"/>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Indiquez ici votre groupe projet, , il se répercutera dans les autres onglets</a:t>
          </a:r>
          <a:endParaRPr b="0" lang="fr-FR" sz="1100" spc="-1" strike="noStrike">
            <a:latin typeface="Times New Roman"/>
          </a:endParaRPr>
        </a:p>
        <a:p>
          <a:pPr>
            <a:lnSpc>
              <a:spcPct val="100000"/>
            </a:lnSpc>
            <a:tabLst>
              <a:tab algn="l" pos="0"/>
            </a:tabLst>
          </a:pPr>
          <a:endParaRPr b="0" lang="fr-FR" sz="1100" spc="-1" strike="noStrike">
            <a:latin typeface="Times New Roman"/>
          </a:endParaRPr>
        </a:p>
      </xdr:txBody>
    </xdr:sp>
    <xdr:clientData/>
  </xdr:twoCellAnchor>
  <xdr:twoCellAnchor editAs="oneCell">
    <xdr:from>
      <xdr:col>20</xdr:col>
      <xdr:colOff>619200</xdr:colOff>
      <xdr:row>0</xdr:row>
      <xdr:rowOff>38160</xdr:rowOff>
    </xdr:from>
    <xdr:to>
      <xdr:col>25</xdr:col>
      <xdr:colOff>129600</xdr:colOff>
      <xdr:row>2</xdr:row>
      <xdr:rowOff>46800</xdr:rowOff>
    </xdr:to>
    <xdr:sp>
      <xdr:nvSpPr>
        <xdr:cNvPr id="8" name="Shape 11"/>
        <xdr:cNvSpPr/>
      </xdr:nvSpPr>
      <xdr:spPr>
        <a:xfrm>
          <a:off x="16459200" y="38160"/>
          <a:ext cx="3523680" cy="332640"/>
        </a:xfrm>
        <a:prstGeom prst="wedgeRoundRectCallout">
          <a:avLst>
            <a:gd name="adj1" fmla="val -218094"/>
            <a:gd name="adj2" fmla="val -27260"/>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Indiquez ici la dréférence de votre tableau de bord, elle  se répercutera dans les autres onglets</a:t>
          </a:r>
          <a:endParaRPr b="0" lang="fr-FR"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514440</xdr:colOff>
      <xdr:row>0</xdr:row>
      <xdr:rowOff>0</xdr:rowOff>
    </xdr:from>
    <xdr:to>
      <xdr:col>6</xdr:col>
      <xdr:colOff>157320</xdr:colOff>
      <xdr:row>2</xdr:row>
      <xdr:rowOff>180360</xdr:rowOff>
    </xdr:to>
    <xdr:sp>
      <xdr:nvSpPr>
        <xdr:cNvPr id="9" name="Shape 12"/>
        <xdr:cNvSpPr/>
      </xdr:nvSpPr>
      <xdr:spPr>
        <a:xfrm>
          <a:off x="514440" y="0"/>
          <a:ext cx="11763000" cy="513720"/>
        </a:xfrm>
        <a:prstGeom prst="rect">
          <a:avLst/>
        </a:prstGeom>
        <a:noFill/>
        <a:ln w="0">
          <a:noFill/>
        </a:ln>
      </xdr:spPr>
      <xdr:style>
        <a:lnRef idx="0"/>
        <a:fillRef idx="0"/>
        <a:effectRef idx="0"/>
        <a:fontRef idx="minor"/>
      </xdr:style>
      <xdr:txBody>
        <a:bodyPr lIns="45720" rIns="45720" tIns="36360" bIns="0" anchor="t">
          <a:noAutofit/>
        </a:bodyPr>
        <a:p>
          <a:pPr algn="ctr">
            <a:lnSpc>
              <a:spcPct val="100000"/>
            </a:lnSpc>
            <a:tabLst>
              <a:tab algn="l" pos="0"/>
            </a:tabLst>
          </a:pPr>
          <a:r>
            <a:rPr b="1" lang="en-US" sz="1800" spc="-1" strike="noStrike">
              <a:solidFill>
                <a:srgbClr val="000000"/>
              </a:solidFill>
              <a:latin typeface="Arial"/>
              <a:ea typeface="Arial"/>
            </a:rPr>
            <a:t>Besoin Capturé</a:t>
          </a:r>
          <a:endParaRPr b="0" lang="fr-FR" sz="1800" spc="-1" strike="noStrike">
            <a:latin typeface="Times New Roman"/>
          </a:endParaRPr>
        </a:p>
      </xdr:txBody>
    </xdr:sp>
    <xdr:clientData/>
  </xdr:twoCellAnchor>
  <xdr:twoCellAnchor editAs="oneCell">
    <xdr:from>
      <xdr:col>9</xdr:col>
      <xdr:colOff>371520</xdr:colOff>
      <xdr:row>5</xdr:row>
      <xdr:rowOff>76320</xdr:rowOff>
    </xdr:from>
    <xdr:to>
      <xdr:col>13</xdr:col>
      <xdr:colOff>303480</xdr:colOff>
      <xdr:row>9</xdr:row>
      <xdr:rowOff>151920</xdr:rowOff>
    </xdr:to>
    <xdr:sp>
      <xdr:nvSpPr>
        <xdr:cNvPr id="10" name="Shape 13"/>
        <xdr:cNvSpPr/>
      </xdr:nvSpPr>
      <xdr:spPr>
        <a:xfrm>
          <a:off x="17114040" y="962280"/>
          <a:ext cx="3142440" cy="1732680"/>
        </a:xfrm>
        <a:prstGeom prst="wedgeRoundRectCallout">
          <a:avLst>
            <a:gd name="adj1" fmla="val -77412"/>
            <a:gd name="adj2" fmla="val 10445"/>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Effectuez la capture du besoin en identifiant bien le contexte du projet et en identifiant l'ensemble des exigences portant sur le projet et sur le produit à développer. Respectez le formalisme des exigences et soyez couvrant.</a:t>
          </a:r>
          <a:endParaRPr b="0" lang="fr-FR" sz="11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219240</xdr:colOff>
      <xdr:row>0</xdr:row>
      <xdr:rowOff>57240</xdr:rowOff>
    </xdr:from>
    <xdr:to>
      <xdr:col>10</xdr:col>
      <xdr:colOff>405360</xdr:colOff>
      <xdr:row>2</xdr:row>
      <xdr:rowOff>56520</xdr:rowOff>
    </xdr:to>
    <xdr:sp>
      <xdr:nvSpPr>
        <xdr:cNvPr id="11" name="Shape 14"/>
        <xdr:cNvSpPr/>
      </xdr:nvSpPr>
      <xdr:spPr>
        <a:xfrm>
          <a:off x="341640" y="57240"/>
          <a:ext cx="7409880" cy="323280"/>
        </a:xfrm>
        <a:prstGeom prst="rect">
          <a:avLst/>
        </a:prstGeom>
        <a:noFill/>
        <a:ln w="0">
          <a:noFill/>
        </a:ln>
      </xdr:spPr>
      <xdr:style>
        <a:lnRef idx="0"/>
        <a:fillRef idx="0"/>
        <a:effectRef idx="0"/>
        <a:fontRef idx="minor"/>
      </xdr:style>
      <xdr:txBody>
        <a:bodyPr lIns="45720" rIns="45720" tIns="36720" bIns="0" anchor="t">
          <a:noAutofit/>
        </a:bodyPr>
        <a:p>
          <a:pPr algn="ctr">
            <a:lnSpc>
              <a:spcPct val="100000"/>
            </a:lnSpc>
            <a:tabLst>
              <a:tab algn="l" pos="0"/>
            </a:tabLst>
          </a:pPr>
          <a:r>
            <a:rPr b="1" lang="en-US" sz="1800" spc="-1" strike="noStrike">
              <a:solidFill>
                <a:srgbClr val="000000"/>
              </a:solidFill>
              <a:latin typeface="Arial"/>
              <a:ea typeface="Arial"/>
            </a:rPr>
            <a:t>Organisation Breakdown Structure (OBS)</a:t>
          </a:r>
          <a:endParaRPr b="0" lang="fr-FR" sz="1800" spc="-1" strike="noStrike">
            <a:latin typeface="Times New Roman"/>
          </a:endParaRPr>
        </a:p>
      </xdr:txBody>
    </xdr:sp>
    <xdr:clientData/>
  </xdr:twoCellAnchor>
  <xdr:twoCellAnchor editAs="oneCell">
    <xdr:from>
      <xdr:col>5</xdr:col>
      <xdr:colOff>95400</xdr:colOff>
      <xdr:row>10</xdr:row>
      <xdr:rowOff>95400</xdr:rowOff>
    </xdr:from>
    <xdr:to>
      <xdr:col>7</xdr:col>
      <xdr:colOff>222480</xdr:colOff>
      <xdr:row>13</xdr:row>
      <xdr:rowOff>161640</xdr:rowOff>
    </xdr:to>
    <xdr:sp>
      <xdr:nvSpPr>
        <xdr:cNvPr id="12" name="Shape 15"/>
        <xdr:cNvSpPr/>
      </xdr:nvSpPr>
      <xdr:spPr>
        <a:xfrm>
          <a:off x="3428640" y="1771920"/>
          <a:ext cx="1732320" cy="58032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1" lang="en-US" sz="1100" spc="-1" strike="noStrike">
              <a:solidFill>
                <a:srgbClr val="c9211e"/>
              </a:solidFill>
              <a:latin typeface="Calibri"/>
              <a:ea typeface="Calibri"/>
            </a:rPr>
            <a:t>Responsable Projet</a:t>
          </a:r>
          <a:endParaRPr b="0" lang="fr-FR" sz="1100" spc="-1" strike="noStrike">
            <a:latin typeface="Times New Roman"/>
          </a:endParaRPr>
        </a:p>
        <a:p>
          <a:pPr algn="ctr">
            <a:lnSpc>
              <a:spcPct val="109000"/>
            </a:lnSpc>
            <a:tabLst>
              <a:tab algn="l" pos="0"/>
            </a:tabLst>
          </a:pPr>
          <a:r>
            <a:rPr b="1" lang="en-US" sz="1100" spc="-1" strike="noStrike">
              <a:solidFill>
                <a:srgbClr val="c9211e"/>
              </a:solidFill>
              <a:latin typeface="Calibri"/>
              <a:ea typeface="Calibri"/>
            </a:rPr>
            <a:t>Thomas Lebrun</a:t>
          </a:r>
          <a:endParaRPr b="0" lang="fr-FR" sz="1100" spc="-1" strike="noStrike">
            <a:latin typeface="Times New Roman"/>
          </a:endParaRPr>
        </a:p>
      </xdr:txBody>
    </xdr:sp>
    <xdr:clientData/>
  </xdr:twoCellAnchor>
  <xdr:twoCellAnchor editAs="oneCell">
    <xdr:from>
      <xdr:col>2</xdr:col>
      <xdr:colOff>600120</xdr:colOff>
      <xdr:row>22</xdr:row>
      <xdr:rowOff>114480</xdr:rowOff>
    </xdr:from>
    <xdr:to>
      <xdr:col>4</xdr:col>
      <xdr:colOff>794520</xdr:colOff>
      <xdr:row>25</xdr:row>
      <xdr:rowOff>114120</xdr:rowOff>
    </xdr:to>
    <xdr:sp>
      <xdr:nvSpPr>
        <xdr:cNvPr id="13" name="Shape 16"/>
        <xdr:cNvSpPr/>
      </xdr:nvSpPr>
      <xdr:spPr>
        <a:xfrm>
          <a:off x="1525320" y="3848400"/>
          <a:ext cx="1799640" cy="51372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c9211e"/>
              </a:solidFill>
              <a:latin typeface="Calibri"/>
              <a:ea typeface="Calibri"/>
            </a:rPr>
            <a:t>Responsable </a:t>
          </a:r>
          <a:endParaRPr b="0" lang="fr-FR" sz="1100" spc="-1" strike="noStrike">
            <a:latin typeface="Times New Roman"/>
          </a:endParaRPr>
        </a:p>
        <a:p>
          <a:pPr algn="ctr">
            <a:lnSpc>
              <a:spcPct val="100000"/>
            </a:lnSpc>
            <a:tabLst>
              <a:tab algn="l" pos="0"/>
            </a:tabLst>
          </a:pPr>
          <a:r>
            <a:rPr b="0" lang="en-US" sz="1100" spc="-1" strike="noStrike">
              <a:solidFill>
                <a:srgbClr val="c9211e"/>
              </a:solidFill>
              <a:latin typeface="Calibri"/>
              <a:ea typeface="Calibri"/>
            </a:rPr>
            <a:t>Doc / Développement</a:t>
          </a:r>
          <a:endParaRPr b="0" lang="fr-FR" sz="1100" spc="-1" strike="noStrike">
            <a:latin typeface="Times New Roman"/>
          </a:endParaRPr>
        </a:p>
        <a:p>
          <a:pPr algn="ctr">
            <a:lnSpc>
              <a:spcPct val="100000"/>
            </a:lnSpc>
            <a:tabLst>
              <a:tab algn="l" pos="0"/>
            </a:tabLst>
          </a:pPr>
          <a:r>
            <a:rPr b="0" lang="en-US" sz="1100" spc="-1" strike="noStrike">
              <a:solidFill>
                <a:srgbClr val="c9211e"/>
              </a:solidFill>
              <a:latin typeface="Calibri"/>
              <a:ea typeface="Calibri"/>
            </a:rPr>
            <a:t>Dorian Alary</a:t>
          </a:r>
          <a:endParaRPr b="0" lang="fr-FR" sz="1100" spc="-1" strike="noStrike">
            <a:latin typeface="Times New Roman"/>
          </a:endParaRPr>
        </a:p>
      </xdr:txBody>
    </xdr:sp>
    <xdr:clientData/>
  </xdr:twoCellAnchor>
  <xdr:twoCellAnchor editAs="oneCell">
    <xdr:from>
      <xdr:col>6</xdr:col>
      <xdr:colOff>123840</xdr:colOff>
      <xdr:row>22</xdr:row>
      <xdr:rowOff>114480</xdr:rowOff>
    </xdr:from>
    <xdr:to>
      <xdr:col>8</xdr:col>
      <xdr:colOff>394200</xdr:colOff>
      <xdr:row>25</xdr:row>
      <xdr:rowOff>114120</xdr:rowOff>
    </xdr:to>
    <xdr:sp>
      <xdr:nvSpPr>
        <xdr:cNvPr id="14" name="Shape 17"/>
        <xdr:cNvSpPr/>
      </xdr:nvSpPr>
      <xdr:spPr>
        <a:xfrm>
          <a:off x="4259520" y="3848400"/>
          <a:ext cx="1875600" cy="51372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c9211e"/>
              </a:solidFill>
              <a:latin typeface="Calibri"/>
              <a:ea typeface="Calibri"/>
            </a:rPr>
            <a:t>Responsable Développement 1</a:t>
          </a:r>
          <a:endParaRPr b="0" lang="fr-FR" sz="1100" spc="-1" strike="noStrike">
            <a:latin typeface="Times New Roman"/>
          </a:endParaRPr>
        </a:p>
        <a:p>
          <a:pPr algn="ctr">
            <a:lnSpc>
              <a:spcPct val="100000"/>
            </a:lnSpc>
            <a:tabLst>
              <a:tab algn="l" pos="0"/>
            </a:tabLst>
          </a:pPr>
          <a:r>
            <a:rPr b="0" lang="en-US" sz="1100" spc="-1" strike="noStrike">
              <a:solidFill>
                <a:srgbClr val="c9211e"/>
              </a:solidFill>
              <a:latin typeface="Calibri"/>
              <a:ea typeface="Calibri"/>
            </a:rPr>
            <a:t>Enzo Munos</a:t>
          </a:r>
          <a:endParaRPr b="0" lang="fr-FR" sz="1100" spc="-1" strike="noStrike">
            <a:latin typeface="Times New Roman"/>
          </a:endParaRPr>
        </a:p>
      </xdr:txBody>
    </xdr:sp>
    <xdr:clientData/>
  </xdr:twoCellAnchor>
  <xdr:twoCellAnchor editAs="oneCell">
    <xdr:from>
      <xdr:col>9</xdr:col>
      <xdr:colOff>0</xdr:colOff>
      <xdr:row>22</xdr:row>
      <xdr:rowOff>114480</xdr:rowOff>
    </xdr:from>
    <xdr:to>
      <xdr:col>11</xdr:col>
      <xdr:colOff>261000</xdr:colOff>
      <xdr:row>25</xdr:row>
      <xdr:rowOff>114120</xdr:rowOff>
    </xdr:to>
    <xdr:sp>
      <xdr:nvSpPr>
        <xdr:cNvPr id="15" name="Shape 18"/>
        <xdr:cNvSpPr/>
      </xdr:nvSpPr>
      <xdr:spPr>
        <a:xfrm>
          <a:off x="6543720" y="3848400"/>
          <a:ext cx="1866240" cy="51372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c9211e"/>
              </a:solidFill>
              <a:latin typeface="Calibri"/>
              <a:ea typeface="Calibri"/>
            </a:rPr>
            <a:t>Responsable Développement 2</a:t>
          </a:r>
          <a:endParaRPr b="0" lang="fr-FR" sz="1100" spc="-1" strike="noStrike">
            <a:latin typeface="Times New Roman"/>
          </a:endParaRPr>
        </a:p>
        <a:p>
          <a:pPr algn="ctr">
            <a:lnSpc>
              <a:spcPct val="100000"/>
            </a:lnSpc>
            <a:tabLst>
              <a:tab algn="l" pos="0"/>
            </a:tabLst>
          </a:pPr>
          <a:r>
            <a:rPr b="0" lang="en-US" sz="1100" spc="-1" strike="noStrike">
              <a:solidFill>
                <a:srgbClr val="c9211e"/>
              </a:solidFill>
              <a:latin typeface="Calibri"/>
              <a:ea typeface="Calibri"/>
            </a:rPr>
            <a:t>Caelan Hehir</a:t>
          </a:r>
          <a:endParaRPr b="0" lang="fr-FR" sz="1100" spc="-1" strike="noStrike">
            <a:latin typeface="Times New Roman"/>
          </a:endParaRPr>
        </a:p>
      </xdr:txBody>
    </xdr:sp>
    <xdr:clientData/>
  </xdr:twoCellAnchor>
  <xdr:twoCellAnchor editAs="absolute">
    <xdr:from>
      <xdr:col>4</xdr:col>
      <xdr:colOff>116280</xdr:colOff>
      <xdr:row>12</xdr:row>
      <xdr:rowOff>63000</xdr:rowOff>
    </xdr:from>
    <xdr:to>
      <xdr:col>6</xdr:col>
      <xdr:colOff>15120</xdr:colOff>
      <xdr:row>24</xdr:row>
      <xdr:rowOff>71640</xdr:rowOff>
    </xdr:to>
    <xdr:sp>
      <xdr:nvSpPr>
        <xdr:cNvPr id="16" name="Shape 19"/>
        <xdr:cNvSpPr/>
      </xdr:nvSpPr>
      <xdr:spPr>
        <a:xfrm rot="16200000">
          <a:off x="2365560" y="2363040"/>
          <a:ext cx="2066040" cy="1504080"/>
        </a:xfrm>
        <a:prstGeom prst="bentConnector3">
          <a:avLst>
            <a:gd name="adj1" fmla="val 50000"/>
          </a:avLst>
        </a:prstGeom>
        <a:noFill/>
        <a:ln w="9525">
          <a:solidFill>
            <a:srgbClr val="4a7ebb"/>
          </a:solidFill>
          <a:miter/>
          <a:tailEnd len="med" type="stealth" w="med"/>
        </a:ln>
      </xdr:spPr>
      <xdr:style>
        <a:lnRef idx="0"/>
        <a:fillRef idx="0"/>
        <a:effectRef idx="0"/>
        <a:fontRef idx="minor"/>
      </xdr:style>
    </xdr:sp>
    <xdr:clientData/>
  </xdr:twoCellAnchor>
  <xdr:twoCellAnchor editAs="absolute">
    <xdr:from>
      <xdr:col>6</xdr:col>
      <xdr:colOff>268200</xdr:colOff>
      <xdr:row>11</xdr:row>
      <xdr:rowOff>97920</xdr:rowOff>
    </xdr:from>
    <xdr:to>
      <xdr:col>7</xdr:col>
      <xdr:colOff>89640</xdr:colOff>
      <xdr:row>25</xdr:row>
      <xdr:rowOff>36360</xdr:rowOff>
    </xdr:to>
    <xdr:sp>
      <xdr:nvSpPr>
        <xdr:cNvPr id="17" name="Shape 20"/>
        <xdr:cNvSpPr/>
      </xdr:nvSpPr>
      <xdr:spPr>
        <a:xfrm flipH="1" rot="5400000">
          <a:off x="3546720" y="2802960"/>
          <a:ext cx="2338560" cy="624240"/>
        </a:xfrm>
        <a:prstGeom prst="bentConnector3">
          <a:avLst>
            <a:gd name="adj1" fmla="val 50000"/>
          </a:avLst>
        </a:prstGeom>
        <a:noFill/>
        <a:ln w="9525">
          <a:solidFill>
            <a:srgbClr val="4a7ebb"/>
          </a:solidFill>
          <a:miter/>
          <a:tailEnd len="med" type="stealth" w="med"/>
        </a:ln>
      </xdr:spPr>
      <xdr:style>
        <a:lnRef idx="0"/>
        <a:fillRef idx="0"/>
        <a:effectRef idx="0"/>
        <a:fontRef idx="minor"/>
      </xdr:style>
    </xdr:sp>
    <xdr:clientData/>
  </xdr:twoCellAnchor>
  <xdr:twoCellAnchor editAs="absolute">
    <xdr:from>
      <xdr:col>3</xdr:col>
      <xdr:colOff>263160</xdr:colOff>
      <xdr:row>16</xdr:row>
      <xdr:rowOff>83160</xdr:rowOff>
    </xdr:from>
    <xdr:to>
      <xdr:col>13</xdr:col>
      <xdr:colOff>164160</xdr:colOff>
      <xdr:row>20</xdr:row>
      <xdr:rowOff>51120</xdr:rowOff>
    </xdr:to>
    <xdr:sp>
      <xdr:nvSpPr>
        <xdr:cNvPr id="18" name="Shape 21"/>
        <xdr:cNvSpPr/>
      </xdr:nvSpPr>
      <xdr:spPr>
        <a:xfrm flipH="1" rot="5400000">
          <a:off x="5627880" y="-848520"/>
          <a:ext cx="653760" cy="7927200"/>
        </a:xfrm>
        <a:prstGeom prst="bentConnector3">
          <a:avLst>
            <a:gd name="adj1" fmla="val 50000"/>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1</xdr:col>
      <xdr:colOff>419040</xdr:colOff>
      <xdr:row>10</xdr:row>
      <xdr:rowOff>104760</xdr:rowOff>
    </xdr:from>
    <xdr:to>
      <xdr:col>3</xdr:col>
      <xdr:colOff>680040</xdr:colOff>
      <xdr:row>13</xdr:row>
      <xdr:rowOff>171000</xdr:rowOff>
    </xdr:to>
    <xdr:sp>
      <xdr:nvSpPr>
        <xdr:cNvPr id="19" name="Shape 22"/>
        <xdr:cNvSpPr/>
      </xdr:nvSpPr>
      <xdr:spPr>
        <a:xfrm>
          <a:off x="541440" y="1781280"/>
          <a:ext cx="1866600" cy="580320"/>
        </a:xfrm>
        <a:prstGeom prst="rect">
          <a:avLst/>
        </a:prstGeom>
        <a:solidFill>
          <a:srgbClr val="4f81bd"/>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ffffff"/>
              </a:solidFill>
              <a:latin typeface="Calibri"/>
              <a:ea typeface="Calibri"/>
            </a:rPr>
            <a:t>Vincent Dugat</a:t>
          </a:r>
          <a:endParaRPr b="0" lang="fr-FR" sz="1100" spc="-1" strike="noStrike">
            <a:latin typeface="Times New Roman"/>
          </a:endParaRPr>
        </a:p>
        <a:p>
          <a:pPr algn="ctr">
            <a:lnSpc>
              <a:spcPct val="100000"/>
            </a:lnSpc>
            <a:tabLst>
              <a:tab algn="l" pos="0"/>
            </a:tabLst>
          </a:pPr>
          <a:r>
            <a:rPr b="0" lang="en-US" sz="1100" spc="-1" strike="noStrike">
              <a:solidFill>
                <a:srgbClr val="ffffff"/>
              </a:solidFill>
              <a:latin typeface="Calibri"/>
              <a:ea typeface="Calibri"/>
            </a:rPr>
            <a:t>Gilles Lepinard</a:t>
          </a:r>
          <a:endParaRPr b="0" lang="fr-FR" sz="1100" spc="-1" strike="noStrike">
            <a:latin typeface="Times New Roman"/>
          </a:endParaRPr>
        </a:p>
      </xdr:txBody>
    </xdr:sp>
    <xdr:clientData/>
  </xdr:twoCellAnchor>
  <xdr:twoCellAnchor editAs="absolute">
    <xdr:from>
      <xdr:col>3</xdr:col>
      <xdr:colOff>561960</xdr:colOff>
      <xdr:row>12</xdr:row>
      <xdr:rowOff>28440</xdr:rowOff>
    </xdr:from>
    <xdr:to>
      <xdr:col>5</xdr:col>
      <xdr:colOff>232200</xdr:colOff>
      <xdr:row>12</xdr:row>
      <xdr:rowOff>28800</xdr:rowOff>
    </xdr:to>
    <xdr:sp>
      <xdr:nvSpPr>
        <xdr:cNvPr id="20" name="Shape 23"/>
        <xdr:cNvSpPr/>
      </xdr:nvSpPr>
      <xdr:spPr>
        <a:xfrm>
          <a:off x="2289960" y="2047680"/>
          <a:ext cx="1275480" cy="360"/>
        </a:xfrm>
        <a:custGeom>
          <a:avLst/>
          <a:gdLst/>
          <a:ahLst/>
          <a:rect l="l" t="t" r="r" b="b"/>
          <a:pathLst>
            <a:path w="21600" h="21600">
              <a:moveTo>
                <a:pt x="0" y="0"/>
              </a:moveTo>
              <a:lnTo>
                <a:pt x="21600" y="21600"/>
              </a:lnTo>
            </a:path>
          </a:pathLst>
        </a:custGeom>
        <a:noFill/>
        <a:ln w="9525">
          <a:solidFill>
            <a:srgbClr val="4a7ebb"/>
          </a:solidFill>
          <a:miter/>
        </a:ln>
      </xdr:spPr>
      <xdr:style>
        <a:lnRef idx="0"/>
        <a:fillRef idx="0"/>
        <a:effectRef idx="0"/>
        <a:fontRef idx="minor"/>
      </xdr:style>
    </xdr:sp>
    <xdr:clientData/>
  </xdr:twoCellAnchor>
  <xdr:twoCellAnchor editAs="oneCell">
    <xdr:from>
      <xdr:col>5</xdr:col>
      <xdr:colOff>619200</xdr:colOff>
      <xdr:row>6</xdr:row>
      <xdr:rowOff>0</xdr:rowOff>
    </xdr:from>
    <xdr:to>
      <xdr:col>7</xdr:col>
      <xdr:colOff>784440</xdr:colOff>
      <xdr:row>9</xdr:row>
      <xdr:rowOff>56880</xdr:rowOff>
    </xdr:to>
    <xdr:sp>
      <xdr:nvSpPr>
        <xdr:cNvPr id="21" name="Shape 24"/>
        <xdr:cNvSpPr/>
      </xdr:nvSpPr>
      <xdr:spPr>
        <a:xfrm>
          <a:off x="3952440" y="990720"/>
          <a:ext cx="1770480" cy="57096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800" spc="-1" strike="noStrike">
              <a:solidFill>
                <a:srgbClr val="000000"/>
              </a:solidFill>
              <a:latin typeface="Calibri"/>
              <a:ea typeface="Calibri"/>
            </a:rPr>
            <a:t>OBS  du projet</a:t>
          </a:r>
          <a:endParaRPr b="0" lang="fr-FR" sz="1800" spc="-1" strike="noStrike">
            <a:latin typeface="Times New Roman"/>
          </a:endParaRPr>
        </a:p>
        <a:p>
          <a:pPr>
            <a:lnSpc>
              <a:spcPct val="100000"/>
            </a:lnSpc>
            <a:tabLst>
              <a:tab algn="l" pos="0"/>
            </a:tabLst>
          </a:pPr>
          <a:endParaRPr b="0" lang="fr-FR" sz="18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76320</xdr:colOff>
      <xdr:row>0</xdr:row>
      <xdr:rowOff>38160</xdr:rowOff>
    </xdr:from>
    <xdr:to>
      <xdr:col>10</xdr:col>
      <xdr:colOff>433800</xdr:colOff>
      <xdr:row>2</xdr:row>
      <xdr:rowOff>37440</xdr:rowOff>
    </xdr:to>
    <xdr:sp>
      <xdr:nvSpPr>
        <xdr:cNvPr id="22" name="Shape 25"/>
        <xdr:cNvSpPr/>
      </xdr:nvSpPr>
      <xdr:spPr>
        <a:xfrm>
          <a:off x="198720" y="38160"/>
          <a:ext cx="7581240" cy="323280"/>
        </a:xfrm>
        <a:prstGeom prst="rect">
          <a:avLst/>
        </a:prstGeom>
        <a:noFill/>
        <a:ln w="0">
          <a:noFill/>
        </a:ln>
      </xdr:spPr>
      <xdr:style>
        <a:lnRef idx="0"/>
        <a:fillRef idx="0"/>
        <a:effectRef idx="0"/>
        <a:fontRef idx="minor"/>
      </xdr:style>
      <xdr:txBody>
        <a:bodyPr lIns="45720" rIns="45720" tIns="36720" bIns="0" anchor="t">
          <a:noAutofit/>
        </a:bodyPr>
        <a:p>
          <a:pPr algn="ctr">
            <a:lnSpc>
              <a:spcPct val="100000"/>
            </a:lnSpc>
            <a:tabLst>
              <a:tab algn="l" pos="0"/>
            </a:tabLst>
          </a:pPr>
          <a:r>
            <a:rPr b="1" lang="en-US" sz="1800" spc="-1" strike="noStrike">
              <a:solidFill>
                <a:srgbClr val="000000"/>
              </a:solidFill>
              <a:latin typeface="Arial"/>
              <a:ea typeface="Arial"/>
            </a:rPr>
            <a:t>Product Breakdown Structure (PBS)</a:t>
          </a:r>
          <a:endParaRPr b="0" lang="fr-FR" sz="1800" spc="-1" strike="noStrike">
            <a:latin typeface="Times New Roman"/>
          </a:endParaRPr>
        </a:p>
      </xdr:txBody>
    </xdr:sp>
    <xdr:clientData/>
  </xdr:twoCellAnchor>
  <xdr:twoCellAnchor editAs="absolute">
    <xdr:from>
      <xdr:col>5</xdr:col>
      <xdr:colOff>495360</xdr:colOff>
      <xdr:row>9</xdr:row>
      <xdr:rowOff>143640</xdr:rowOff>
    </xdr:from>
    <xdr:to>
      <xdr:col>6</xdr:col>
      <xdr:colOff>139680</xdr:colOff>
      <xdr:row>18</xdr:row>
      <xdr:rowOff>9720</xdr:rowOff>
    </xdr:to>
    <xdr:sp>
      <xdr:nvSpPr>
        <xdr:cNvPr id="23" name="Shape 26"/>
        <xdr:cNvSpPr/>
      </xdr:nvSpPr>
      <xdr:spPr>
        <a:xfrm rot="16200000">
          <a:off x="3371040" y="2105640"/>
          <a:ext cx="1361520" cy="446760"/>
        </a:xfrm>
        <a:prstGeom prst="bentConnector3">
          <a:avLst>
            <a:gd name="adj1" fmla="val 50000"/>
          </a:avLst>
        </a:prstGeom>
        <a:noFill/>
        <a:ln w="9525">
          <a:solidFill>
            <a:srgbClr val="4a7ebb"/>
          </a:solidFill>
          <a:miter/>
          <a:tailEnd len="med" type="stealth" w="med"/>
        </a:ln>
      </xdr:spPr>
      <xdr:style>
        <a:lnRef idx="0"/>
        <a:fillRef idx="0"/>
        <a:effectRef idx="0"/>
        <a:fontRef idx="minor"/>
      </xdr:style>
    </xdr:sp>
    <xdr:clientData/>
  </xdr:twoCellAnchor>
  <xdr:twoCellAnchor editAs="absolute">
    <xdr:from>
      <xdr:col>5</xdr:col>
      <xdr:colOff>38520</xdr:colOff>
      <xdr:row>17</xdr:row>
      <xdr:rowOff>57600</xdr:rowOff>
    </xdr:from>
    <xdr:to>
      <xdr:col>5</xdr:col>
      <xdr:colOff>237960</xdr:colOff>
      <xdr:row>41</xdr:row>
      <xdr:rowOff>152280</xdr:rowOff>
    </xdr:to>
    <xdr:sp>
      <xdr:nvSpPr>
        <xdr:cNvPr id="24" name="Shape 27"/>
        <xdr:cNvSpPr/>
      </xdr:nvSpPr>
      <xdr:spPr>
        <a:xfrm rot="10800000">
          <a:off x="3371760" y="2896200"/>
          <a:ext cx="199440" cy="398088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4</xdr:col>
      <xdr:colOff>228600</xdr:colOff>
      <xdr:row>15</xdr:row>
      <xdr:rowOff>28440</xdr:rowOff>
    </xdr:from>
    <xdr:to>
      <xdr:col>5</xdr:col>
      <xdr:colOff>701640</xdr:colOff>
      <xdr:row>17</xdr:row>
      <xdr:rowOff>37080</xdr:rowOff>
    </xdr:to>
    <xdr:sp>
      <xdr:nvSpPr>
        <xdr:cNvPr id="25" name="Shape 28"/>
        <xdr:cNvSpPr/>
      </xdr:nvSpPr>
      <xdr:spPr>
        <a:xfrm>
          <a:off x="2759040" y="2543040"/>
          <a:ext cx="1275840" cy="33264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Application</a:t>
          </a:r>
          <a:endParaRPr b="0" lang="fr-FR" sz="1100" spc="-1" strike="noStrike">
            <a:latin typeface="Times New Roman"/>
          </a:endParaRPr>
        </a:p>
      </xdr:txBody>
    </xdr:sp>
    <xdr:clientData/>
  </xdr:twoCellAnchor>
  <xdr:twoCellAnchor editAs="oneCell">
    <xdr:from>
      <xdr:col>5</xdr:col>
      <xdr:colOff>257040</xdr:colOff>
      <xdr:row>18</xdr:row>
      <xdr:rowOff>38520</xdr:rowOff>
    </xdr:from>
    <xdr:to>
      <xdr:col>6</xdr:col>
      <xdr:colOff>729720</xdr:colOff>
      <xdr:row>20</xdr:row>
      <xdr:rowOff>37800</xdr:rowOff>
    </xdr:to>
    <xdr:sp>
      <xdr:nvSpPr>
        <xdr:cNvPr id="26" name="Shape 29"/>
        <xdr:cNvSpPr/>
      </xdr:nvSpPr>
      <xdr:spPr>
        <a:xfrm>
          <a:off x="3590280" y="3038760"/>
          <a:ext cx="1275120" cy="3232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Couche 1</a:t>
          </a:r>
          <a:endParaRPr b="0" lang="fr-FR" sz="1100" spc="-1" strike="noStrike">
            <a:latin typeface="Times New Roman"/>
          </a:endParaRPr>
        </a:p>
      </xdr:txBody>
    </xdr:sp>
    <xdr:clientData/>
  </xdr:twoCellAnchor>
  <xdr:twoCellAnchor editAs="absolute">
    <xdr:from>
      <xdr:col>5</xdr:col>
      <xdr:colOff>48240</xdr:colOff>
      <xdr:row>17</xdr:row>
      <xdr:rowOff>38520</xdr:rowOff>
    </xdr:from>
    <xdr:to>
      <xdr:col>5</xdr:col>
      <xdr:colOff>247680</xdr:colOff>
      <xdr:row>38</xdr:row>
      <xdr:rowOff>38160</xdr:rowOff>
    </xdr:to>
    <xdr:sp>
      <xdr:nvSpPr>
        <xdr:cNvPr id="27" name="Shape 30"/>
        <xdr:cNvSpPr/>
      </xdr:nvSpPr>
      <xdr:spPr>
        <a:xfrm rot="10800000">
          <a:off x="3381480" y="2877120"/>
          <a:ext cx="199440" cy="339984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5</xdr:col>
      <xdr:colOff>533520</xdr:colOff>
      <xdr:row>10</xdr:row>
      <xdr:rowOff>0</xdr:rowOff>
    </xdr:from>
    <xdr:to>
      <xdr:col>7</xdr:col>
      <xdr:colOff>660600</xdr:colOff>
      <xdr:row>12</xdr:row>
      <xdr:rowOff>94680</xdr:rowOff>
    </xdr:to>
    <xdr:sp>
      <xdr:nvSpPr>
        <xdr:cNvPr id="28" name="Shape 31"/>
        <xdr:cNvSpPr/>
      </xdr:nvSpPr>
      <xdr:spPr>
        <a:xfrm>
          <a:off x="3866760" y="1676520"/>
          <a:ext cx="1732320" cy="43740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Projet</a:t>
          </a:r>
          <a:endParaRPr b="0" lang="fr-FR" sz="1100" spc="-1" strike="noStrike">
            <a:latin typeface="Times New Roman"/>
          </a:endParaRPr>
        </a:p>
        <a:p>
          <a:pPr algn="ctr">
            <a:lnSpc>
              <a:spcPct val="100000"/>
            </a:lnSpc>
            <a:tabLst>
              <a:tab algn="l" pos="0"/>
            </a:tabLst>
          </a:pPr>
          <a:endParaRPr b="0" lang="fr-FR" sz="1100" spc="-1" strike="noStrike">
            <a:latin typeface="Times New Roman"/>
          </a:endParaRPr>
        </a:p>
      </xdr:txBody>
    </xdr:sp>
    <xdr:clientData/>
  </xdr:twoCellAnchor>
  <xdr:twoCellAnchor editAs="oneCell">
    <xdr:from>
      <xdr:col>5</xdr:col>
      <xdr:colOff>257040</xdr:colOff>
      <xdr:row>23</xdr:row>
      <xdr:rowOff>85680</xdr:rowOff>
    </xdr:from>
    <xdr:to>
      <xdr:col>6</xdr:col>
      <xdr:colOff>729720</xdr:colOff>
      <xdr:row>25</xdr:row>
      <xdr:rowOff>94320</xdr:rowOff>
    </xdr:to>
    <xdr:sp>
      <xdr:nvSpPr>
        <xdr:cNvPr id="29" name="Shape 32"/>
        <xdr:cNvSpPr/>
      </xdr:nvSpPr>
      <xdr:spPr>
        <a:xfrm>
          <a:off x="3590280" y="3895560"/>
          <a:ext cx="1275120" cy="33264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Couche 3</a:t>
          </a:r>
          <a:endParaRPr b="0" lang="fr-FR" sz="1100" spc="-1" strike="noStrike">
            <a:latin typeface="Times New Roman"/>
          </a:endParaRPr>
        </a:p>
      </xdr:txBody>
    </xdr:sp>
    <xdr:clientData/>
  </xdr:twoCellAnchor>
  <xdr:twoCellAnchor editAs="absolute">
    <xdr:from>
      <xdr:col>5</xdr:col>
      <xdr:colOff>48240</xdr:colOff>
      <xdr:row>17</xdr:row>
      <xdr:rowOff>48240</xdr:rowOff>
    </xdr:from>
    <xdr:to>
      <xdr:col>5</xdr:col>
      <xdr:colOff>266760</xdr:colOff>
      <xdr:row>34</xdr:row>
      <xdr:rowOff>38160</xdr:rowOff>
    </xdr:to>
    <xdr:sp>
      <xdr:nvSpPr>
        <xdr:cNvPr id="30" name="Shape 33"/>
        <xdr:cNvSpPr/>
      </xdr:nvSpPr>
      <xdr:spPr>
        <a:xfrm rot="10800000">
          <a:off x="3381480" y="2886840"/>
          <a:ext cx="218520" cy="274248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5</xdr:col>
      <xdr:colOff>257040</xdr:colOff>
      <xdr:row>20</xdr:row>
      <xdr:rowOff>152280</xdr:rowOff>
    </xdr:from>
    <xdr:to>
      <xdr:col>6</xdr:col>
      <xdr:colOff>729720</xdr:colOff>
      <xdr:row>22</xdr:row>
      <xdr:rowOff>151560</xdr:rowOff>
    </xdr:to>
    <xdr:sp>
      <xdr:nvSpPr>
        <xdr:cNvPr id="31" name="Shape 34"/>
        <xdr:cNvSpPr/>
      </xdr:nvSpPr>
      <xdr:spPr>
        <a:xfrm>
          <a:off x="3590280" y="3476520"/>
          <a:ext cx="1275120" cy="3232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Couche 2</a:t>
          </a:r>
          <a:endParaRPr b="0" lang="fr-FR" sz="1100" spc="-1" strike="noStrike">
            <a:latin typeface="Times New Roman"/>
          </a:endParaRPr>
        </a:p>
      </xdr:txBody>
    </xdr:sp>
    <xdr:clientData/>
  </xdr:twoCellAnchor>
  <xdr:twoCellAnchor editAs="oneCell">
    <xdr:from>
      <xdr:col>5</xdr:col>
      <xdr:colOff>228600</xdr:colOff>
      <xdr:row>40</xdr:row>
      <xdr:rowOff>114480</xdr:rowOff>
    </xdr:from>
    <xdr:to>
      <xdr:col>7</xdr:col>
      <xdr:colOff>165240</xdr:colOff>
      <xdr:row>43</xdr:row>
      <xdr:rowOff>66240</xdr:rowOff>
    </xdr:to>
    <xdr:sp>
      <xdr:nvSpPr>
        <xdr:cNvPr id="32" name="Shape 35"/>
        <xdr:cNvSpPr/>
      </xdr:nvSpPr>
      <xdr:spPr>
        <a:xfrm>
          <a:off x="3561840" y="6677280"/>
          <a:ext cx="1541880" cy="43740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L’interface graphique en JAVA</a:t>
          </a:r>
          <a:endParaRPr b="0" lang="fr-FR" sz="1100" spc="-1" strike="noStrike">
            <a:latin typeface="Times New Roman"/>
          </a:endParaRPr>
        </a:p>
      </xdr:txBody>
    </xdr:sp>
    <xdr:clientData/>
  </xdr:twoCellAnchor>
  <xdr:twoCellAnchor editAs="absolute">
    <xdr:from>
      <xdr:col>5</xdr:col>
      <xdr:colOff>38520</xdr:colOff>
      <xdr:row>17</xdr:row>
      <xdr:rowOff>38880</xdr:rowOff>
    </xdr:from>
    <xdr:to>
      <xdr:col>5</xdr:col>
      <xdr:colOff>257040</xdr:colOff>
      <xdr:row>19</xdr:row>
      <xdr:rowOff>47880</xdr:rowOff>
    </xdr:to>
    <xdr:sp>
      <xdr:nvSpPr>
        <xdr:cNvPr id="33" name="Shape 36"/>
        <xdr:cNvSpPr/>
      </xdr:nvSpPr>
      <xdr:spPr>
        <a:xfrm rot="10800000">
          <a:off x="3371760" y="2877480"/>
          <a:ext cx="218520" cy="33264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5</xdr:col>
      <xdr:colOff>237960</xdr:colOff>
      <xdr:row>36</xdr:row>
      <xdr:rowOff>123840</xdr:rowOff>
    </xdr:from>
    <xdr:to>
      <xdr:col>6</xdr:col>
      <xdr:colOff>710640</xdr:colOff>
      <xdr:row>40</xdr:row>
      <xdr:rowOff>9000</xdr:rowOff>
    </xdr:to>
    <xdr:sp>
      <xdr:nvSpPr>
        <xdr:cNvPr id="34" name="Shape 37"/>
        <xdr:cNvSpPr/>
      </xdr:nvSpPr>
      <xdr:spPr>
        <a:xfrm>
          <a:off x="3571200" y="6039000"/>
          <a:ext cx="1275120" cy="53280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Programme de fragmentation Java</a:t>
          </a:r>
          <a:endParaRPr b="0" lang="fr-FR" sz="1100" spc="-1" strike="noStrike">
            <a:latin typeface="Times New Roman"/>
          </a:endParaRPr>
        </a:p>
      </xdr:txBody>
    </xdr:sp>
    <xdr:clientData/>
  </xdr:twoCellAnchor>
  <xdr:twoCellAnchor editAs="absolute">
    <xdr:from>
      <xdr:col>5</xdr:col>
      <xdr:colOff>38520</xdr:colOff>
      <xdr:row>17</xdr:row>
      <xdr:rowOff>38880</xdr:rowOff>
    </xdr:from>
    <xdr:to>
      <xdr:col>5</xdr:col>
      <xdr:colOff>257040</xdr:colOff>
      <xdr:row>24</xdr:row>
      <xdr:rowOff>105120</xdr:rowOff>
    </xdr:to>
    <xdr:sp>
      <xdr:nvSpPr>
        <xdr:cNvPr id="35" name="Shape 38"/>
        <xdr:cNvSpPr/>
      </xdr:nvSpPr>
      <xdr:spPr>
        <a:xfrm rot="10800000">
          <a:off x="3371760" y="2877480"/>
          <a:ext cx="218520" cy="119952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5</xdr:col>
      <xdr:colOff>247680</xdr:colOff>
      <xdr:row>33</xdr:row>
      <xdr:rowOff>0</xdr:rowOff>
    </xdr:from>
    <xdr:to>
      <xdr:col>6</xdr:col>
      <xdr:colOff>720360</xdr:colOff>
      <xdr:row>35</xdr:row>
      <xdr:rowOff>104040</xdr:rowOff>
    </xdr:to>
    <xdr:sp>
      <xdr:nvSpPr>
        <xdr:cNvPr id="36" name="Shape 39"/>
        <xdr:cNvSpPr/>
      </xdr:nvSpPr>
      <xdr:spPr>
        <a:xfrm>
          <a:off x="3580920" y="5429160"/>
          <a:ext cx="1275120" cy="42804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Programme d’analyse Java</a:t>
          </a:r>
          <a:endParaRPr b="0" lang="fr-FR" sz="1100" spc="-1" strike="noStrike">
            <a:latin typeface="Times New Roman"/>
          </a:endParaRPr>
        </a:p>
      </xdr:txBody>
    </xdr:sp>
    <xdr:clientData/>
  </xdr:twoCellAnchor>
  <xdr:twoCellAnchor editAs="absolute">
    <xdr:from>
      <xdr:col>5</xdr:col>
      <xdr:colOff>38520</xdr:colOff>
      <xdr:row>17</xdr:row>
      <xdr:rowOff>38880</xdr:rowOff>
    </xdr:from>
    <xdr:to>
      <xdr:col>5</xdr:col>
      <xdr:colOff>257040</xdr:colOff>
      <xdr:row>21</xdr:row>
      <xdr:rowOff>152640</xdr:rowOff>
    </xdr:to>
    <xdr:sp>
      <xdr:nvSpPr>
        <xdr:cNvPr id="37" name="Shape 40"/>
        <xdr:cNvSpPr/>
      </xdr:nvSpPr>
      <xdr:spPr>
        <a:xfrm rot="10800000">
          <a:off x="3371760" y="2877480"/>
          <a:ext cx="218520" cy="76140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absolute">
    <xdr:from>
      <xdr:col>5</xdr:col>
      <xdr:colOff>48240</xdr:colOff>
      <xdr:row>17</xdr:row>
      <xdr:rowOff>48240</xdr:rowOff>
    </xdr:from>
    <xdr:to>
      <xdr:col>5</xdr:col>
      <xdr:colOff>266760</xdr:colOff>
      <xdr:row>30</xdr:row>
      <xdr:rowOff>85680</xdr:rowOff>
    </xdr:to>
    <xdr:sp>
      <xdr:nvSpPr>
        <xdr:cNvPr id="38" name="Shape 41"/>
        <xdr:cNvSpPr/>
      </xdr:nvSpPr>
      <xdr:spPr>
        <a:xfrm rot="10800000">
          <a:off x="3381480" y="2886840"/>
          <a:ext cx="218520" cy="214236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2</xdr:col>
      <xdr:colOff>57240</xdr:colOff>
      <xdr:row>15</xdr:row>
      <xdr:rowOff>38160</xdr:rowOff>
    </xdr:from>
    <xdr:to>
      <xdr:col>3</xdr:col>
      <xdr:colOff>530280</xdr:colOff>
      <xdr:row>17</xdr:row>
      <xdr:rowOff>46800</xdr:rowOff>
    </xdr:to>
    <xdr:sp>
      <xdr:nvSpPr>
        <xdr:cNvPr id="39" name="Shape 42"/>
        <xdr:cNvSpPr/>
      </xdr:nvSpPr>
      <xdr:spPr>
        <a:xfrm>
          <a:off x="982440" y="2552760"/>
          <a:ext cx="1275840" cy="33264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Document projet</a:t>
          </a:r>
          <a:endParaRPr b="0" lang="fr-FR" sz="1100" spc="-1" strike="noStrike">
            <a:latin typeface="Times New Roman"/>
          </a:endParaRPr>
        </a:p>
      </xdr:txBody>
    </xdr:sp>
    <xdr:clientData/>
  </xdr:twoCellAnchor>
  <xdr:twoCellAnchor editAs="absolute">
    <xdr:from>
      <xdr:col>5</xdr:col>
      <xdr:colOff>48240</xdr:colOff>
      <xdr:row>17</xdr:row>
      <xdr:rowOff>48240</xdr:rowOff>
    </xdr:from>
    <xdr:to>
      <xdr:col>5</xdr:col>
      <xdr:colOff>266760</xdr:colOff>
      <xdr:row>27</xdr:row>
      <xdr:rowOff>123840</xdr:rowOff>
    </xdr:to>
    <xdr:sp>
      <xdr:nvSpPr>
        <xdr:cNvPr id="40" name="Shape 43"/>
        <xdr:cNvSpPr/>
      </xdr:nvSpPr>
      <xdr:spPr>
        <a:xfrm rot="10800000">
          <a:off x="3381480" y="2886840"/>
          <a:ext cx="218520" cy="169488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3</xdr:col>
      <xdr:colOff>85680</xdr:colOff>
      <xdr:row>18</xdr:row>
      <xdr:rowOff>38520</xdr:rowOff>
    </xdr:from>
    <xdr:to>
      <xdr:col>5</xdr:col>
      <xdr:colOff>13320</xdr:colOff>
      <xdr:row>20</xdr:row>
      <xdr:rowOff>37800</xdr:rowOff>
    </xdr:to>
    <xdr:sp>
      <xdr:nvSpPr>
        <xdr:cNvPr id="41" name="Shape 44"/>
        <xdr:cNvSpPr/>
      </xdr:nvSpPr>
      <xdr:spPr>
        <a:xfrm>
          <a:off x="1813680" y="3038760"/>
          <a:ext cx="1532880" cy="3232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La capture du besoin</a:t>
          </a:r>
          <a:endParaRPr b="0" lang="fr-FR" sz="1100" spc="-1" strike="noStrike">
            <a:latin typeface="Times New Roman"/>
          </a:endParaRPr>
        </a:p>
      </xdr:txBody>
    </xdr:sp>
    <xdr:clientData/>
  </xdr:twoCellAnchor>
  <xdr:twoCellAnchor editAs="oneCell">
    <xdr:from>
      <xdr:col>5</xdr:col>
      <xdr:colOff>257040</xdr:colOff>
      <xdr:row>29</xdr:row>
      <xdr:rowOff>0</xdr:rowOff>
    </xdr:from>
    <xdr:to>
      <xdr:col>6</xdr:col>
      <xdr:colOff>729720</xdr:colOff>
      <xdr:row>31</xdr:row>
      <xdr:rowOff>113400</xdr:rowOff>
    </xdr:to>
    <xdr:sp>
      <xdr:nvSpPr>
        <xdr:cNvPr id="42" name="Shape 45"/>
        <xdr:cNvSpPr/>
      </xdr:nvSpPr>
      <xdr:spPr>
        <a:xfrm>
          <a:off x="3590280" y="4781520"/>
          <a:ext cx="1275120" cy="43740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Couche 5</a:t>
          </a:r>
          <a:endParaRPr b="0" lang="fr-FR" sz="1100" spc="-1" strike="noStrike">
            <a:latin typeface="Times New Roman"/>
          </a:endParaRPr>
        </a:p>
      </xdr:txBody>
    </xdr:sp>
    <xdr:clientData/>
  </xdr:twoCellAnchor>
  <xdr:twoCellAnchor editAs="absolute">
    <xdr:from>
      <xdr:col>2</xdr:col>
      <xdr:colOff>648360</xdr:colOff>
      <xdr:row>17</xdr:row>
      <xdr:rowOff>57960</xdr:rowOff>
    </xdr:from>
    <xdr:to>
      <xdr:col>3</xdr:col>
      <xdr:colOff>159480</xdr:colOff>
      <xdr:row>19</xdr:row>
      <xdr:rowOff>47880</xdr:rowOff>
    </xdr:to>
    <xdr:sp>
      <xdr:nvSpPr>
        <xdr:cNvPr id="43" name="Shape 46"/>
        <xdr:cNvSpPr/>
      </xdr:nvSpPr>
      <xdr:spPr>
        <a:xfrm rot="10800000">
          <a:off x="1573560" y="2896560"/>
          <a:ext cx="313920" cy="31356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5</xdr:col>
      <xdr:colOff>266760</xdr:colOff>
      <xdr:row>26</xdr:row>
      <xdr:rowOff>47520</xdr:rowOff>
    </xdr:from>
    <xdr:to>
      <xdr:col>6</xdr:col>
      <xdr:colOff>739440</xdr:colOff>
      <xdr:row>28</xdr:row>
      <xdr:rowOff>56520</xdr:rowOff>
    </xdr:to>
    <xdr:sp>
      <xdr:nvSpPr>
        <xdr:cNvPr id="44" name="Shape 47"/>
        <xdr:cNvSpPr/>
      </xdr:nvSpPr>
      <xdr:spPr>
        <a:xfrm>
          <a:off x="3600000" y="4343400"/>
          <a:ext cx="1275120" cy="33264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Couche 4</a:t>
          </a:r>
          <a:endParaRPr b="0" lang="fr-FR" sz="1100" spc="-1" strike="noStrike">
            <a:latin typeface="Times New Roman"/>
          </a:endParaRPr>
        </a:p>
      </xdr:txBody>
    </xdr:sp>
    <xdr:clientData/>
  </xdr:twoCellAnchor>
  <xdr:twoCellAnchor editAs="oneCell">
    <xdr:from>
      <xdr:col>3</xdr:col>
      <xdr:colOff>114480</xdr:colOff>
      <xdr:row>20</xdr:row>
      <xdr:rowOff>152280</xdr:rowOff>
    </xdr:from>
    <xdr:to>
      <xdr:col>4</xdr:col>
      <xdr:colOff>587160</xdr:colOff>
      <xdr:row>22</xdr:row>
      <xdr:rowOff>151560</xdr:rowOff>
    </xdr:to>
    <xdr:sp>
      <xdr:nvSpPr>
        <xdr:cNvPr id="45" name="Shape 48"/>
        <xdr:cNvSpPr/>
      </xdr:nvSpPr>
      <xdr:spPr>
        <a:xfrm>
          <a:off x="1842480" y="3476520"/>
          <a:ext cx="1275120" cy="3232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Le référentiel projet</a:t>
          </a:r>
          <a:endParaRPr b="0" lang="fr-FR" sz="1100" spc="-1" strike="noStrike">
            <a:latin typeface="Times New Roman"/>
          </a:endParaRPr>
        </a:p>
      </xdr:txBody>
    </xdr:sp>
    <xdr:clientData/>
  </xdr:twoCellAnchor>
  <xdr:twoCellAnchor editAs="absolute">
    <xdr:from>
      <xdr:col>9</xdr:col>
      <xdr:colOff>257760</xdr:colOff>
      <xdr:row>17</xdr:row>
      <xdr:rowOff>38880</xdr:rowOff>
    </xdr:from>
    <xdr:to>
      <xdr:col>9</xdr:col>
      <xdr:colOff>485640</xdr:colOff>
      <xdr:row>22</xdr:row>
      <xdr:rowOff>38160</xdr:rowOff>
    </xdr:to>
    <xdr:sp>
      <xdr:nvSpPr>
        <xdr:cNvPr id="46" name="Shape 49"/>
        <xdr:cNvSpPr/>
      </xdr:nvSpPr>
      <xdr:spPr>
        <a:xfrm rot="10800000">
          <a:off x="6801480" y="2877480"/>
          <a:ext cx="227880" cy="80892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3</xdr:col>
      <xdr:colOff>123840</xdr:colOff>
      <xdr:row>24</xdr:row>
      <xdr:rowOff>28440</xdr:rowOff>
    </xdr:from>
    <xdr:to>
      <xdr:col>4</xdr:col>
      <xdr:colOff>596520</xdr:colOff>
      <xdr:row>26</xdr:row>
      <xdr:rowOff>27720</xdr:rowOff>
    </xdr:to>
    <xdr:sp>
      <xdr:nvSpPr>
        <xdr:cNvPr id="47" name="Shape 50"/>
        <xdr:cNvSpPr/>
      </xdr:nvSpPr>
      <xdr:spPr>
        <a:xfrm>
          <a:off x="1851840" y="4000320"/>
          <a:ext cx="1275120" cy="3232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L’avancement du projet</a:t>
          </a:r>
          <a:endParaRPr b="0" lang="fr-FR" sz="1100" spc="-1" strike="noStrike">
            <a:latin typeface="Times New Roman"/>
          </a:endParaRPr>
        </a:p>
      </xdr:txBody>
    </xdr:sp>
    <xdr:clientData/>
  </xdr:twoCellAnchor>
  <xdr:twoCellAnchor editAs="absolute">
    <xdr:from>
      <xdr:col>9</xdr:col>
      <xdr:colOff>257760</xdr:colOff>
      <xdr:row>17</xdr:row>
      <xdr:rowOff>38880</xdr:rowOff>
    </xdr:from>
    <xdr:to>
      <xdr:col>9</xdr:col>
      <xdr:colOff>476280</xdr:colOff>
      <xdr:row>19</xdr:row>
      <xdr:rowOff>66960</xdr:rowOff>
    </xdr:to>
    <xdr:sp>
      <xdr:nvSpPr>
        <xdr:cNvPr id="48" name="Shape 51"/>
        <xdr:cNvSpPr/>
      </xdr:nvSpPr>
      <xdr:spPr>
        <a:xfrm rot="10800000">
          <a:off x="6801480" y="2877480"/>
          <a:ext cx="218520" cy="35172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3</xdr:col>
      <xdr:colOff>142920</xdr:colOff>
      <xdr:row>27</xdr:row>
      <xdr:rowOff>28440</xdr:rowOff>
    </xdr:from>
    <xdr:to>
      <xdr:col>4</xdr:col>
      <xdr:colOff>615600</xdr:colOff>
      <xdr:row>29</xdr:row>
      <xdr:rowOff>28080</xdr:rowOff>
    </xdr:to>
    <xdr:sp>
      <xdr:nvSpPr>
        <xdr:cNvPr id="49" name="Shape 52"/>
        <xdr:cNvSpPr/>
      </xdr:nvSpPr>
      <xdr:spPr>
        <a:xfrm>
          <a:off x="1870920" y="4486320"/>
          <a:ext cx="1275120" cy="3232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Le bilan du projet</a:t>
          </a:r>
          <a:endParaRPr b="0" lang="fr-FR" sz="1100" spc="-1" strike="noStrike">
            <a:latin typeface="Times New Roman"/>
          </a:endParaRPr>
        </a:p>
      </xdr:txBody>
    </xdr:sp>
    <xdr:clientData/>
  </xdr:twoCellAnchor>
  <xdr:twoCellAnchor editAs="oneCell">
    <xdr:from>
      <xdr:col>9</xdr:col>
      <xdr:colOff>476280</xdr:colOff>
      <xdr:row>21</xdr:row>
      <xdr:rowOff>38160</xdr:rowOff>
    </xdr:from>
    <xdr:to>
      <xdr:col>11</xdr:col>
      <xdr:colOff>261000</xdr:colOff>
      <xdr:row>23</xdr:row>
      <xdr:rowOff>37800</xdr:rowOff>
    </xdr:to>
    <xdr:sp>
      <xdr:nvSpPr>
        <xdr:cNvPr id="50" name="Shape 53"/>
        <xdr:cNvSpPr/>
      </xdr:nvSpPr>
      <xdr:spPr>
        <a:xfrm>
          <a:off x="7020000" y="3524400"/>
          <a:ext cx="1389960" cy="3232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Espace de projet sous GitHub</a:t>
          </a:r>
          <a:endParaRPr b="0" lang="fr-FR" sz="1100" spc="-1" strike="noStrike">
            <a:latin typeface="Times New Roman"/>
          </a:endParaRPr>
        </a:p>
      </xdr:txBody>
    </xdr:sp>
    <xdr:clientData/>
  </xdr:twoCellAnchor>
  <xdr:twoCellAnchor editAs="absolute">
    <xdr:from>
      <xdr:col>2</xdr:col>
      <xdr:colOff>648360</xdr:colOff>
      <xdr:row>17</xdr:row>
      <xdr:rowOff>57960</xdr:rowOff>
    </xdr:from>
    <xdr:to>
      <xdr:col>3</xdr:col>
      <xdr:colOff>197640</xdr:colOff>
      <xdr:row>21</xdr:row>
      <xdr:rowOff>152640</xdr:rowOff>
    </xdr:to>
    <xdr:sp>
      <xdr:nvSpPr>
        <xdr:cNvPr id="51" name="Shape 54"/>
        <xdr:cNvSpPr/>
      </xdr:nvSpPr>
      <xdr:spPr>
        <a:xfrm rot="10800000">
          <a:off x="1573560" y="2896560"/>
          <a:ext cx="352080" cy="74232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9</xdr:col>
      <xdr:colOff>466560</xdr:colOff>
      <xdr:row>18</xdr:row>
      <xdr:rowOff>66600</xdr:rowOff>
    </xdr:from>
    <xdr:to>
      <xdr:col>11</xdr:col>
      <xdr:colOff>603720</xdr:colOff>
      <xdr:row>20</xdr:row>
      <xdr:rowOff>65880</xdr:rowOff>
    </xdr:to>
    <xdr:sp>
      <xdr:nvSpPr>
        <xdr:cNvPr id="52" name="Shape 55"/>
        <xdr:cNvSpPr/>
      </xdr:nvSpPr>
      <xdr:spPr>
        <a:xfrm>
          <a:off x="7010280" y="3066840"/>
          <a:ext cx="1742400" cy="3232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t">
          <a:noAutofit/>
        </a:bodyPr>
        <a:p>
          <a:pPr>
            <a:lnSpc>
              <a:spcPct val="100000"/>
            </a:lnSpc>
            <a:tabLst>
              <a:tab algn="l" pos="0"/>
            </a:tabLst>
          </a:pPr>
          <a:r>
            <a:rPr b="0" lang="en-US" sz="1100" spc="-1" strike="noStrike">
              <a:solidFill>
                <a:srgbClr val="000000"/>
              </a:solidFill>
              <a:latin typeface="Times New Roman"/>
              <a:ea typeface="Times New Roman"/>
            </a:rPr>
            <a:t>Produire une documentation Doxygen</a:t>
          </a:r>
          <a:endParaRPr b="0" lang="fr-FR" sz="1100" spc="-1" strike="noStrike">
            <a:latin typeface="Times New Roman"/>
          </a:endParaRPr>
        </a:p>
      </xdr:txBody>
    </xdr:sp>
    <xdr:clientData/>
  </xdr:twoCellAnchor>
  <xdr:twoCellAnchor editAs="absolute">
    <xdr:from>
      <xdr:col>2</xdr:col>
      <xdr:colOff>648720</xdr:colOff>
      <xdr:row>17</xdr:row>
      <xdr:rowOff>57960</xdr:rowOff>
    </xdr:from>
    <xdr:to>
      <xdr:col>3</xdr:col>
      <xdr:colOff>207360</xdr:colOff>
      <xdr:row>25</xdr:row>
      <xdr:rowOff>38160</xdr:rowOff>
    </xdr:to>
    <xdr:sp>
      <xdr:nvSpPr>
        <xdr:cNvPr id="53" name="Shape 56"/>
        <xdr:cNvSpPr/>
      </xdr:nvSpPr>
      <xdr:spPr>
        <a:xfrm rot="10800000">
          <a:off x="1573920" y="2896560"/>
          <a:ext cx="361440" cy="127548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8</xdr:col>
      <xdr:colOff>428760</xdr:colOff>
      <xdr:row>15</xdr:row>
      <xdr:rowOff>19080</xdr:rowOff>
    </xdr:from>
    <xdr:to>
      <xdr:col>10</xdr:col>
      <xdr:colOff>213480</xdr:colOff>
      <xdr:row>17</xdr:row>
      <xdr:rowOff>27720</xdr:rowOff>
    </xdr:to>
    <xdr:sp>
      <xdr:nvSpPr>
        <xdr:cNvPr id="54" name="Shape 57"/>
        <xdr:cNvSpPr/>
      </xdr:nvSpPr>
      <xdr:spPr>
        <a:xfrm>
          <a:off x="6169680" y="2533680"/>
          <a:ext cx="1389960" cy="33264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Documents Techniques</a:t>
          </a:r>
          <a:endParaRPr b="0" lang="fr-FR" sz="1100" spc="-1" strike="noStrike">
            <a:latin typeface="Times New Roman"/>
          </a:endParaRPr>
        </a:p>
      </xdr:txBody>
    </xdr:sp>
    <xdr:clientData/>
  </xdr:twoCellAnchor>
  <xdr:twoCellAnchor editAs="absolute">
    <xdr:from>
      <xdr:col>2</xdr:col>
      <xdr:colOff>648360</xdr:colOff>
      <xdr:row>17</xdr:row>
      <xdr:rowOff>57960</xdr:rowOff>
    </xdr:from>
    <xdr:to>
      <xdr:col>3</xdr:col>
      <xdr:colOff>264240</xdr:colOff>
      <xdr:row>28</xdr:row>
      <xdr:rowOff>47880</xdr:rowOff>
    </xdr:to>
    <xdr:sp>
      <xdr:nvSpPr>
        <xdr:cNvPr id="55" name="Shape 58"/>
        <xdr:cNvSpPr/>
      </xdr:nvSpPr>
      <xdr:spPr>
        <a:xfrm rot="10800000">
          <a:off x="1573560" y="2896560"/>
          <a:ext cx="418680" cy="177084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absolute">
    <xdr:from>
      <xdr:col>4</xdr:col>
      <xdr:colOff>490320</xdr:colOff>
      <xdr:row>4</xdr:row>
      <xdr:rowOff>10080</xdr:rowOff>
    </xdr:from>
    <xdr:to>
      <xdr:col>5</xdr:col>
      <xdr:colOff>153720</xdr:colOff>
      <xdr:row>24</xdr:row>
      <xdr:rowOff>47520</xdr:rowOff>
    </xdr:to>
    <xdr:sp>
      <xdr:nvSpPr>
        <xdr:cNvPr id="56" name="Shape 60"/>
        <xdr:cNvSpPr/>
      </xdr:nvSpPr>
      <xdr:spPr>
        <a:xfrm rot="16200000">
          <a:off x="1572840" y="2105280"/>
          <a:ext cx="3361680" cy="466200"/>
        </a:xfrm>
        <a:prstGeom prst="bentConnector3">
          <a:avLst>
            <a:gd name="adj1" fmla="val 50000"/>
          </a:avLst>
        </a:prstGeom>
        <a:noFill/>
        <a:ln w="9525">
          <a:solidFill>
            <a:srgbClr val="4a7ebb"/>
          </a:solidFill>
          <a:miter/>
          <a:tailEnd len="med" type="stealth" w="me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114480</xdr:colOff>
      <xdr:row>0</xdr:row>
      <xdr:rowOff>66600</xdr:rowOff>
    </xdr:from>
    <xdr:to>
      <xdr:col>10</xdr:col>
      <xdr:colOff>462240</xdr:colOff>
      <xdr:row>2</xdr:row>
      <xdr:rowOff>65880</xdr:rowOff>
    </xdr:to>
    <xdr:sp>
      <xdr:nvSpPr>
        <xdr:cNvPr id="57" name="Shape 61"/>
        <xdr:cNvSpPr/>
      </xdr:nvSpPr>
      <xdr:spPr>
        <a:xfrm>
          <a:off x="236880" y="66600"/>
          <a:ext cx="7571520" cy="323280"/>
        </a:xfrm>
        <a:prstGeom prst="rect">
          <a:avLst/>
        </a:prstGeom>
        <a:noFill/>
        <a:ln w="0">
          <a:noFill/>
        </a:ln>
      </xdr:spPr>
      <xdr:style>
        <a:lnRef idx="0"/>
        <a:fillRef idx="0"/>
        <a:effectRef idx="0"/>
        <a:fontRef idx="minor"/>
      </xdr:style>
      <xdr:txBody>
        <a:bodyPr lIns="45720" rIns="45720" tIns="36720" bIns="0" anchor="t">
          <a:noAutofit/>
        </a:bodyPr>
        <a:p>
          <a:pPr algn="ctr">
            <a:lnSpc>
              <a:spcPct val="100000"/>
            </a:lnSpc>
            <a:tabLst>
              <a:tab algn="l" pos="0"/>
            </a:tabLst>
          </a:pPr>
          <a:r>
            <a:rPr b="1" lang="en-US" sz="1800" spc="-1" strike="noStrike">
              <a:solidFill>
                <a:srgbClr val="000000"/>
              </a:solidFill>
              <a:latin typeface="Arial"/>
              <a:ea typeface="Arial"/>
            </a:rPr>
            <a:t>Work Breakdown Structure (WBS)</a:t>
          </a:r>
          <a:endParaRPr b="0" lang="fr-FR" sz="1800" spc="-1" strike="noStrike">
            <a:latin typeface="Times New Roman"/>
          </a:endParaRPr>
        </a:p>
      </xdr:txBody>
    </xdr:sp>
    <xdr:clientData/>
  </xdr:twoCellAnchor>
  <xdr:twoCellAnchor editAs="oneCell">
    <xdr:from>
      <xdr:col>5</xdr:col>
      <xdr:colOff>666720</xdr:colOff>
      <xdr:row>8</xdr:row>
      <xdr:rowOff>28440</xdr:rowOff>
    </xdr:from>
    <xdr:to>
      <xdr:col>7</xdr:col>
      <xdr:colOff>793800</xdr:colOff>
      <xdr:row>10</xdr:row>
      <xdr:rowOff>37080</xdr:rowOff>
    </xdr:to>
    <xdr:sp>
      <xdr:nvSpPr>
        <xdr:cNvPr id="58" name="Shape 62"/>
        <xdr:cNvSpPr/>
      </xdr:nvSpPr>
      <xdr:spPr>
        <a:xfrm>
          <a:off x="3999960" y="1361880"/>
          <a:ext cx="1732320" cy="35172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Projet</a:t>
          </a:r>
          <a:endParaRPr b="0" lang="fr-FR" sz="1100" spc="-1" strike="noStrike">
            <a:latin typeface="Times New Roman"/>
          </a:endParaRPr>
        </a:p>
      </xdr:txBody>
    </xdr:sp>
    <xdr:clientData/>
  </xdr:twoCellAnchor>
  <xdr:twoCellAnchor editAs="oneCell">
    <xdr:from>
      <xdr:col>3</xdr:col>
      <xdr:colOff>190440</xdr:colOff>
      <xdr:row>13</xdr:row>
      <xdr:rowOff>0</xdr:rowOff>
    </xdr:from>
    <xdr:to>
      <xdr:col>5</xdr:col>
      <xdr:colOff>203760</xdr:colOff>
      <xdr:row>15</xdr:row>
      <xdr:rowOff>8640</xdr:rowOff>
    </xdr:to>
    <xdr:sp>
      <xdr:nvSpPr>
        <xdr:cNvPr id="59" name="Shape 63"/>
        <xdr:cNvSpPr/>
      </xdr:nvSpPr>
      <xdr:spPr>
        <a:xfrm>
          <a:off x="1918440" y="2190600"/>
          <a:ext cx="1618560" cy="35172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WP1 Pilotage Projet</a:t>
          </a:r>
          <a:endParaRPr b="0" lang="fr-FR" sz="1100" spc="-1" strike="noStrike">
            <a:latin typeface="Times New Roman"/>
          </a:endParaRPr>
        </a:p>
        <a:p>
          <a:pPr algn="ctr">
            <a:lnSpc>
              <a:spcPct val="100000"/>
            </a:lnSpc>
            <a:tabLst>
              <a:tab algn="l" pos="0"/>
            </a:tabLst>
          </a:pPr>
          <a:r>
            <a:rPr b="0" lang="en-US" sz="1100" spc="-1" strike="noStrike">
              <a:solidFill>
                <a:srgbClr val="000000"/>
              </a:solidFill>
              <a:latin typeface="Calibri"/>
              <a:ea typeface="Calibri"/>
            </a:rPr>
            <a:t>Dorian</a:t>
          </a:r>
          <a:endParaRPr b="0" lang="fr-FR" sz="1100" spc="-1" strike="noStrike">
            <a:latin typeface="Times New Roman"/>
          </a:endParaRPr>
        </a:p>
      </xdr:txBody>
    </xdr:sp>
    <xdr:clientData/>
  </xdr:twoCellAnchor>
  <xdr:twoCellAnchor editAs="oneCell">
    <xdr:from>
      <xdr:col>6</xdr:col>
      <xdr:colOff>123840</xdr:colOff>
      <xdr:row>12</xdr:row>
      <xdr:rowOff>123840</xdr:rowOff>
    </xdr:from>
    <xdr:to>
      <xdr:col>9</xdr:col>
      <xdr:colOff>229680</xdr:colOff>
      <xdr:row>14</xdr:row>
      <xdr:rowOff>141840</xdr:rowOff>
    </xdr:to>
    <xdr:sp>
      <xdr:nvSpPr>
        <xdr:cNvPr id="60" name="Shape 64"/>
        <xdr:cNvSpPr/>
      </xdr:nvSpPr>
      <xdr:spPr>
        <a:xfrm>
          <a:off x="4259520" y="2143080"/>
          <a:ext cx="2513880" cy="3610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WP2 Développement partie C</a:t>
          </a:r>
          <a:endParaRPr b="0" lang="fr-FR" sz="1100" spc="-1" strike="noStrike">
            <a:latin typeface="Times New Roman"/>
          </a:endParaRPr>
        </a:p>
      </xdr:txBody>
    </xdr:sp>
    <xdr:clientData/>
  </xdr:twoCellAnchor>
  <xdr:twoCellAnchor editAs="absolute">
    <xdr:from>
      <xdr:col>5</xdr:col>
      <xdr:colOff>159480</xdr:colOff>
      <xdr:row>4</xdr:row>
      <xdr:rowOff>105840</xdr:rowOff>
    </xdr:from>
    <xdr:to>
      <xdr:col>5</xdr:col>
      <xdr:colOff>644400</xdr:colOff>
      <xdr:row>18</xdr:row>
      <xdr:rowOff>114480</xdr:rowOff>
    </xdr:to>
    <xdr:sp>
      <xdr:nvSpPr>
        <xdr:cNvPr id="61" name="Shape 65"/>
        <xdr:cNvSpPr/>
      </xdr:nvSpPr>
      <xdr:spPr>
        <a:xfrm rot="16200000">
          <a:off x="2530440" y="1715400"/>
          <a:ext cx="2409120" cy="484920"/>
        </a:xfrm>
        <a:prstGeom prst="bentConnector3">
          <a:avLst>
            <a:gd name="adj1" fmla="val 50000"/>
          </a:avLst>
        </a:prstGeom>
        <a:noFill/>
        <a:ln w="9525">
          <a:solidFill>
            <a:srgbClr val="4a7ebb"/>
          </a:solidFill>
          <a:miter/>
          <a:tailEnd len="med" type="stealth" w="med"/>
        </a:ln>
      </xdr:spPr>
      <xdr:style>
        <a:lnRef idx="0"/>
        <a:fillRef idx="0"/>
        <a:effectRef idx="0"/>
        <a:fontRef idx="minor"/>
      </xdr:style>
    </xdr:sp>
    <xdr:clientData/>
  </xdr:twoCellAnchor>
  <xdr:twoCellAnchor editAs="absolute">
    <xdr:from>
      <xdr:col>6</xdr:col>
      <xdr:colOff>428760</xdr:colOff>
      <xdr:row>11</xdr:row>
      <xdr:rowOff>38880</xdr:rowOff>
    </xdr:from>
    <xdr:to>
      <xdr:col>7</xdr:col>
      <xdr:colOff>25200</xdr:colOff>
      <xdr:row>11</xdr:row>
      <xdr:rowOff>133560</xdr:rowOff>
    </xdr:to>
    <xdr:sp>
      <xdr:nvSpPr>
        <xdr:cNvPr id="62" name="Shape 66"/>
        <xdr:cNvSpPr/>
      </xdr:nvSpPr>
      <xdr:spPr>
        <a:xfrm rot="16200000">
          <a:off x="4716720" y="1734480"/>
          <a:ext cx="94680" cy="399240"/>
        </a:xfrm>
        <a:prstGeom prst="bentConnector3">
          <a:avLst>
            <a:gd name="adj1" fmla="val 44524"/>
          </a:avLst>
        </a:prstGeom>
        <a:noFill/>
        <a:ln w="9525">
          <a:solidFill>
            <a:srgbClr val="4a7ebb"/>
          </a:solidFill>
          <a:miter/>
          <a:tailEnd len="med" type="stealth" w="med"/>
        </a:ln>
      </xdr:spPr>
      <xdr:style>
        <a:lnRef idx="0"/>
        <a:fillRef idx="0"/>
        <a:effectRef idx="0"/>
        <a:fontRef idx="minor"/>
      </xdr:style>
    </xdr:sp>
    <xdr:clientData/>
  </xdr:twoCellAnchor>
  <xdr:twoCellAnchor editAs="absolute">
    <xdr:from>
      <xdr:col>45</xdr:col>
      <xdr:colOff>867240</xdr:colOff>
      <xdr:row>11</xdr:row>
      <xdr:rowOff>72720</xdr:rowOff>
    </xdr:from>
    <xdr:to>
      <xdr:col>80</xdr:col>
      <xdr:colOff>872640</xdr:colOff>
      <xdr:row>11</xdr:row>
      <xdr:rowOff>128520</xdr:rowOff>
    </xdr:to>
    <xdr:sp>
      <xdr:nvSpPr>
        <xdr:cNvPr id="63" name="Shape 67"/>
        <xdr:cNvSpPr/>
      </xdr:nvSpPr>
      <xdr:spPr>
        <a:xfrm flipH="1" rot="5400000">
          <a:off x="30284280" y="-13667400"/>
          <a:ext cx="55800" cy="31231800"/>
        </a:xfrm>
        <a:prstGeom prst="bentConnector3">
          <a:avLst>
            <a:gd name="adj1" fmla="val 50000"/>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5</xdr:col>
      <xdr:colOff>666720</xdr:colOff>
      <xdr:row>5</xdr:row>
      <xdr:rowOff>0</xdr:rowOff>
    </xdr:from>
    <xdr:to>
      <xdr:col>8</xdr:col>
      <xdr:colOff>67680</xdr:colOff>
      <xdr:row>6</xdr:row>
      <xdr:rowOff>151560</xdr:rowOff>
    </xdr:to>
    <xdr:sp>
      <xdr:nvSpPr>
        <xdr:cNvPr id="64" name="Shape 68"/>
        <xdr:cNvSpPr/>
      </xdr:nvSpPr>
      <xdr:spPr>
        <a:xfrm>
          <a:off x="3999960" y="819000"/>
          <a:ext cx="1808640" cy="32328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tabLst>
              <a:tab algn="l" pos="0"/>
            </a:tabLst>
          </a:pPr>
          <a:r>
            <a:rPr b="0" lang="en-US" sz="1800" spc="-1" strike="noStrike">
              <a:solidFill>
                <a:srgbClr val="000000"/>
              </a:solidFill>
              <a:latin typeface="Calibri"/>
              <a:ea typeface="Calibri"/>
            </a:rPr>
            <a:t>WBS</a:t>
          </a:r>
          <a:endParaRPr b="0" lang="fr-FR" sz="1800" spc="-1" strike="noStrike">
            <a:latin typeface="Times New Roman"/>
          </a:endParaRPr>
        </a:p>
      </xdr:txBody>
    </xdr:sp>
    <xdr:clientData/>
  </xdr:twoCellAnchor>
  <xdr:twoCellAnchor editAs="oneCell">
    <xdr:from>
      <xdr:col>4</xdr:col>
      <xdr:colOff>219240</xdr:colOff>
      <xdr:row>15</xdr:row>
      <xdr:rowOff>152280</xdr:rowOff>
    </xdr:from>
    <xdr:to>
      <xdr:col>5</xdr:col>
      <xdr:colOff>682920</xdr:colOff>
      <xdr:row>18</xdr:row>
      <xdr:rowOff>8640</xdr:rowOff>
    </xdr:to>
    <xdr:sp>
      <xdr:nvSpPr>
        <xdr:cNvPr id="65" name="Shape 69"/>
        <xdr:cNvSpPr/>
      </xdr:nvSpPr>
      <xdr:spPr>
        <a:xfrm>
          <a:off x="2749680" y="2685960"/>
          <a:ext cx="1266480" cy="37080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Structuration projet</a:t>
          </a:r>
          <a:endParaRPr b="0" lang="fr-FR" sz="1100" spc="-1" strike="noStrike">
            <a:latin typeface="Times New Roman"/>
          </a:endParaRPr>
        </a:p>
      </xdr:txBody>
    </xdr:sp>
    <xdr:clientData/>
  </xdr:twoCellAnchor>
  <xdr:twoCellAnchor editAs="oneCell">
    <xdr:from>
      <xdr:col>4</xdr:col>
      <xdr:colOff>219240</xdr:colOff>
      <xdr:row>21</xdr:row>
      <xdr:rowOff>133200</xdr:rowOff>
    </xdr:from>
    <xdr:to>
      <xdr:col>5</xdr:col>
      <xdr:colOff>682920</xdr:colOff>
      <xdr:row>23</xdr:row>
      <xdr:rowOff>151200</xdr:rowOff>
    </xdr:to>
    <xdr:sp>
      <xdr:nvSpPr>
        <xdr:cNvPr id="66" name="Shape 70"/>
        <xdr:cNvSpPr/>
      </xdr:nvSpPr>
      <xdr:spPr>
        <a:xfrm>
          <a:off x="2749680" y="3695400"/>
          <a:ext cx="1266480" cy="3610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Bilan Projet</a:t>
          </a:r>
          <a:endParaRPr b="0" lang="fr-FR" sz="1100" spc="-1" strike="noStrike">
            <a:latin typeface="Times New Roman"/>
          </a:endParaRPr>
        </a:p>
        <a:p>
          <a:pPr algn="ctr">
            <a:lnSpc>
              <a:spcPct val="100000"/>
            </a:lnSpc>
            <a:tabLst>
              <a:tab algn="l" pos="0"/>
            </a:tabLst>
          </a:pPr>
          <a:r>
            <a:rPr b="0" lang="en-US" sz="1100" spc="-1" strike="noStrike">
              <a:solidFill>
                <a:srgbClr val="000000"/>
              </a:solidFill>
              <a:latin typeface="Calibri"/>
              <a:ea typeface="Calibri"/>
            </a:rPr>
            <a:t>Equipe</a:t>
          </a:r>
          <a:endParaRPr b="0" lang="fr-FR" sz="1100" spc="-1" strike="noStrike">
            <a:latin typeface="Times New Roman"/>
          </a:endParaRPr>
        </a:p>
      </xdr:txBody>
    </xdr:sp>
    <xdr:clientData/>
  </xdr:twoCellAnchor>
  <xdr:twoCellAnchor editAs="oneCell">
    <xdr:from>
      <xdr:col>4</xdr:col>
      <xdr:colOff>219240</xdr:colOff>
      <xdr:row>18</xdr:row>
      <xdr:rowOff>142920</xdr:rowOff>
    </xdr:from>
    <xdr:to>
      <xdr:col>5</xdr:col>
      <xdr:colOff>682920</xdr:colOff>
      <xdr:row>20</xdr:row>
      <xdr:rowOff>161280</xdr:rowOff>
    </xdr:to>
    <xdr:sp>
      <xdr:nvSpPr>
        <xdr:cNvPr id="67" name="Shape 71"/>
        <xdr:cNvSpPr/>
      </xdr:nvSpPr>
      <xdr:spPr>
        <a:xfrm>
          <a:off x="2749680" y="3191040"/>
          <a:ext cx="1266480" cy="3610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Suivi Projet</a:t>
          </a:r>
          <a:endParaRPr b="0" lang="fr-FR" sz="1100" spc="-1" strike="noStrike">
            <a:latin typeface="Times New Roman"/>
          </a:endParaRPr>
        </a:p>
      </xdr:txBody>
    </xdr:sp>
    <xdr:clientData/>
  </xdr:twoCellAnchor>
  <xdr:twoCellAnchor editAs="absolute">
    <xdr:from>
      <xdr:col>4</xdr:col>
      <xdr:colOff>720</xdr:colOff>
      <xdr:row>15</xdr:row>
      <xdr:rowOff>10440</xdr:rowOff>
    </xdr:from>
    <xdr:to>
      <xdr:col>4</xdr:col>
      <xdr:colOff>219240</xdr:colOff>
      <xdr:row>17</xdr:row>
      <xdr:rowOff>9720</xdr:rowOff>
    </xdr:to>
    <xdr:sp>
      <xdr:nvSpPr>
        <xdr:cNvPr id="68" name="Shape 72"/>
        <xdr:cNvSpPr/>
      </xdr:nvSpPr>
      <xdr:spPr>
        <a:xfrm rot="10800000">
          <a:off x="2531160" y="2544120"/>
          <a:ext cx="218520" cy="34200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absolute">
    <xdr:from>
      <xdr:col>4</xdr:col>
      <xdr:colOff>720</xdr:colOff>
      <xdr:row>15</xdr:row>
      <xdr:rowOff>10080</xdr:rowOff>
    </xdr:from>
    <xdr:to>
      <xdr:col>4</xdr:col>
      <xdr:colOff>219240</xdr:colOff>
      <xdr:row>22</xdr:row>
      <xdr:rowOff>152280</xdr:rowOff>
    </xdr:to>
    <xdr:sp>
      <xdr:nvSpPr>
        <xdr:cNvPr id="69" name="Shape 73"/>
        <xdr:cNvSpPr/>
      </xdr:nvSpPr>
      <xdr:spPr>
        <a:xfrm rot="10800000">
          <a:off x="2531160" y="2543760"/>
          <a:ext cx="218520" cy="134244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absolute">
    <xdr:from>
      <xdr:col>4</xdr:col>
      <xdr:colOff>720</xdr:colOff>
      <xdr:row>15</xdr:row>
      <xdr:rowOff>19800</xdr:rowOff>
    </xdr:from>
    <xdr:to>
      <xdr:col>4</xdr:col>
      <xdr:colOff>219240</xdr:colOff>
      <xdr:row>19</xdr:row>
      <xdr:rowOff>171360</xdr:rowOff>
    </xdr:to>
    <xdr:sp>
      <xdr:nvSpPr>
        <xdr:cNvPr id="70" name="Shape 74"/>
        <xdr:cNvSpPr/>
      </xdr:nvSpPr>
      <xdr:spPr>
        <a:xfrm rot="10800000">
          <a:off x="2531160" y="2553480"/>
          <a:ext cx="218520" cy="83736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7</xdr:col>
      <xdr:colOff>0</xdr:colOff>
      <xdr:row>16</xdr:row>
      <xdr:rowOff>76320</xdr:rowOff>
    </xdr:from>
    <xdr:to>
      <xdr:col>9</xdr:col>
      <xdr:colOff>60840</xdr:colOff>
      <xdr:row>18</xdr:row>
      <xdr:rowOff>94320</xdr:rowOff>
    </xdr:to>
    <xdr:sp>
      <xdr:nvSpPr>
        <xdr:cNvPr id="71" name="Shape 75"/>
        <xdr:cNvSpPr/>
      </xdr:nvSpPr>
      <xdr:spPr>
        <a:xfrm>
          <a:off x="4938480" y="2781360"/>
          <a:ext cx="1666080" cy="3610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Développemet couche 1</a:t>
          </a:r>
          <a:endParaRPr b="0" lang="fr-FR" sz="1100" spc="-1" strike="noStrike">
            <a:latin typeface="Times New Roman"/>
          </a:endParaRPr>
        </a:p>
        <a:p>
          <a:pPr algn="ctr">
            <a:lnSpc>
              <a:spcPct val="100000"/>
            </a:lnSpc>
            <a:tabLst>
              <a:tab algn="l" pos="0"/>
            </a:tabLst>
          </a:pPr>
          <a:r>
            <a:rPr b="0" lang="en-US" sz="1100" spc="-1" strike="noStrike">
              <a:solidFill>
                <a:srgbClr val="000000"/>
              </a:solidFill>
              <a:latin typeface="Calibri"/>
              <a:ea typeface="Calibri"/>
            </a:rPr>
            <a:t>Thomas </a:t>
          </a:r>
          <a:endParaRPr b="0" lang="fr-FR" sz="1100" spc="-1" strike="noStrike">
            <a:latin typeface="Times New Roman"/>
          </a:endParaRPr>
        </a:p>
      </xdr:txBody>
    </xdr:sp>
    <xdr:clientData/>
  </xdr:twoCellAnchor>
  <xdr:twoCellAnchor editAs="absolute">
    <xdr:from>
      <xdr:col>6</xdr:col>
      <xdr:colOff>629280</xdr:colOff>
      <xdr:row>14</xdr:row>
      <xdr:rowOff>143640</xdr:rowOff>
    </xdr:from>
    <xdr:to>
      <xdr:col>7</xdr:col>
      <xdr:colOff>73440</xdr:colOff>
      <xdr:row>17</xdr:row>
      <xdr:rowOff>114480</xdr:rowOff>
    </xdr:to>
    <xdr:sp>
      <xdr:nvSpPr>
        <xdr:cNvPr id="72" name="Shape 76"/>
        <xdr:cNvSpPr/>
      </xdr:nvSpPr>
      <xdr:spPr>
        <a:xfrm rot="10800000">
          <a:off x="4764960" y="2505960"/>
          <a:ext cx="246960" cy="48492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absolute">
    <xdr:from>
      <xdr:col>6</xdr:col>
      <xdr:colOff>629280</xdr:colOff>
      <xdr:row>14</xdr:row>
      <xdr:rowOff>133920</xdr:rowOff>
    </xdr:from>
    <xdr:to>
      <xdr:col>7</xdr:col>
      <xdr:colOff>130680</xdr:colOff>
      <xdr:row>24</xdr:row>
      <xdr:rowOff>57240</xdr:rowOff>
    </xdr:to>
    <xdr:sp>
      <xdr:nvSpPr>
        <xdr:cNvPr id="73" name="Shape 77"/>
        <xdr:cNvSpPr/>
      </xdr:nvSpPr>
      <xdr:spPr>
        <a:xfrm rot="10800000">
          <a:off x="4764960" y="2496240"/>
          <a:ext cx="304200" cy="163764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1</xdr:col>
      <xdr:colOff>123840</xdr:colOff>
      <xdr:row>13</xdr:row>
      <xdr:rowOff>0</xdr:rowOff>
    </xdr:from>
    <xdr:to>
      <xdr:col>3</xdr:col>
      <xdr:colOff>184680</xdr:colOff>
      <xdr:row>15</xdr:row>
      <xdr:rowOff>27720</xdr:rowOff>
    </xdr:to>
    <xdr:sp>
      <xdr:nvSpPr>
        <xdr:cNvPr id="74" name="Shape 78"/>
        <xdr:cNvSpPr/>
      </xdr:nvSpPr>
      <xdr:spPr>
        <a:xfrm>
          <a:off x="246240" y="2190600"/>
          <a:ext cx="1666440" cy="37080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9000"/>
            </a:lnSpc>
            <a:tabLst>
              <a:tab algn="l" pos="0"/>
            </a:tabLst>
          </a:pPr>
          <a:r>
            <a:rPr b="0" lang="en-US" sz="1100" spc="-1" strike="noStrike">
              <a:solidFill>
                <a:srgbClr val="000000"/>
              </a:solidFill>
              <a:latin typeface="Calibri"/>
              <a:ea typeface="Calibri"/>
            </a:rPr>
            <a:t>WP0 Capture Besoin</a:t>
          </a:r>
          <a:endParaRPr b="0" lang="fr-FR" sz="1100" spc="-1" strike="noStrike">
            <a:latin typeface="Times New Roman"/>
          </a:endParaRPr>
        </a:p>
        <a:p>
          <a:pPr algn="ctr">
            <a:lnSpc>
              <a:spcPct val="109000"/>
            </a:lnSpc>
            <a:tabLst>
              <a:tab algn="l" pos="0"/>
            </a:tabLst>
          </a:pPr>
          <a:r>
            <a:rPr b="0" lang="en-US" sz="1100" spc="-1" strike="noStrike">
              <a:solidFill>
                <a:srgbClr val="000000"/>
              </a:solidFill>
              <a:latin typeface="Calibri"/>
              <a:ea typeface="Calibri"/>
            </a:rPr>
            <a:t>Equipe</a:t>
          </a:r>
          <a:endParaRPr b="0" lang="fr-FR" sz="1100" spc="-1" strike="noStrike">
            <a:latin typeface="Times New Roman"/>
          </a:endParaRPr>
        </a:p>
      </xdr:txBody>
    </xdr:sp>
    <xdr:clientData/>
  </xdr:twoCellAnchor>
  <xdr:twoCellAnchor editAs="absolute">
    <xdr:from>
      <xdr:col>4</xdr:col>
      <xdr:colOff>347400</xdr:colOff>
      <xdr:row>0</xdr:row>
      <xdr:rowOff>10440</xdr:rowOff>
    </xdr:from>
    <xdr:to>
      <xdr:col>5</xdr:col>
      <xdr:colOff>29880</xdr:colOff>
      <xdr:row>22</xdr:row>
      <xdr:rowOff>171360</xdr:rowOff>
    </xdr:to>
    <xdr:sp>
      <xdr:nvSpPr>
        <xdr:cNvPr id="75" name="Shape 79"/>
        <xdr:cNvSpPr/>
      </xdr:nvSpPr>
      <xdr:spPr>
        <a:xfrm rot="16200000">
          <a:off x="1172880" y="1715040"/>
          <a:ext cx="3894840" cy="485280"/>
        </a:xfrm>
        <a:prstGeom prst="bentConnector3">
          <a:avLst>
            <a:gd name="adj1" fmla="val 50000"/>
          </a:avLst>
        </a:prstGeom>
        <a:noFill/>
        <a:ln w="9525">
          <a:solidFill>
            <a:srgbClr val="4a7ebb"/>
          </a:solidFill>
          <a:miter/>
          <a:tailEnd len="med" type="stealth" w="med"/>
        </a:ln>
      </xdr:spPr>
      <xdr:style>
        <a:lnRef idx="0"/>
        <a:fillRef idx="0"/>
        <a:effectRef idx="0"/>
        <a:fontRef idx="minor"/>
      </xdr:style>
    </xdr:sp>
    <xdr:clientData/>
  </xdr:twoCellAnchor>
  <xdr:twoCellAnchor editAs="absolute">
    <xdr:from>
      <xdr:col>6</xdr:col>
      <xdr:colOff>639000</xdr:colOff>
      <xdr:row>14</xdr:row>
      <xdr:rowOff>162720</xdr:rowOff>
    </xdr:from>
    <xdr:to>
      <xdr:col>7</xdr:col>
      <xdr:colOff>83160</xdr:colOff>
      <xdr:row>20</xdr:row>
      <xdr:rowOff>95400</xdr:rowOff>
    </xdr:to>
    <xdr:sp>
      <xdr:nvSpPr>
        <xdr:cNvPr id="76" name="Shape 80"/>
        <xdr:cNvSpPr/>
      </xdr:nvSpPr>
      <xdr:spPr>
        <a:xfrm rot="10800000">
          <a:off x="4774680" y="2525040"/>
          <a:ext cx="246960" cy="96120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7</xdr:col>
      <xdr:colOff>76320</xdr:colOff>
      <xdr:row>26</xdr:row>
      <xdr:rowOff>114480</xdr:rowOff>
    </xdr:from>
    <xdr:to>
      <xdr:col>9</xdr:col>
      <xdr:colOff>232560</xdr:colOff>
      <xdr:row>28</xdr:row>
      <xdr:rowOff>132840</xdr:rowOff>
    </xdr:to>
    <xdr:sp>
      <xdr:nvSpPr>
        <xdr:cNvPr id="77" name="Shape 81"/>
        <xdr:cNvSpPr/>
      </xdr:nvSpPr>
      <xdr:spPr>
        <a:xfrm>
          <a:off x="5014800" y="4534200"/>
          <a:ext cx="1761480" cy="3610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Développement couche 4</a:t>
          </a:r>
          <a:endParaRPr b="0" lang="fr-FR" sz="1100" spc="-1" strike="noStrike">
            <a:latin typeface="Times New Roman"/>
          </a:endParaRPr>
        </a:p>
        <a:p>
          <a:pPr algn="ctr">
            <a:lnSpc>
              <a:spcPct val="91000"/>
            </a:lnSpc>
            <a:tabLst>
              <a:tab algn="l" pos="0"/>
            </a:tabLst>
          </a:pPr>
          <a:r>
            <a:rPr b="0" lang="en-US" sz="1100" spc="-1" strike="noStrike">
              <a:solidFill>
                <a:srgbClr val="000000"/>
              </a:solidFill>
              <a:latin typeface="Calibri"/>
              <a:ea typeface="Calibri"/>
            </a:rPr>
            <a:t>Caelan</a:t>
          </a:r>
          <a:endParaRPr b="0" lang="fr-FR" sz="1100" spc="-1" strike="noStrike">
            <a:latin typeface="Times New Roman"/>
          </a:endParaRPr>
        </a:p>
      </xdr:txBody>
    </xdr:sp>
    <xdr:clientData/>
  </xdr:twoCellAnchor>
  <xdr:twoCellAnchor editAs="absolute">
    <xdr:from>
      <xdr:col>6</xdr:col>
      <xdr:colOff>619920</xdr:colOff>
      <xdr:row>14</xdr:row>
      <xdr:rowOff>133920</xdr:rowOff>
    </xdr:from>
    <xdr:to>
      <xdr:col>7</xdr:col>
      <xdr:colOff>149760</xdr:colOff>
      <xdr:row>27</xdr:row>
      <xdr:rowOff>85680</xdr:rowOff>
    </xdr:to>
    <xdr:sp>
      <xdr:nvSpPr>
        <xdr:cNvPr id="78" name="Shape 82"/>
        <xdr:cNvSpPr/>
      </xdr:nvSpPr>
      <xdr:spPr>
        <a:xfrm rot="10800000">
          <a:off x="4755600" y="2496240"/>
          <a:ext cx="332640" cy="218052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absolute">
    <xdr:from>
      <xdr:col>6</xdr:col>
      <xdr:colOff>629280</xdr:colOff>
      <xdr:row>15</xdr:row>
      <xdr:rowOff>10080</xdr:rowOff>
    </xdr:from>
    <xdr:to>
      <xdr:col>7</xdr:col>
      <xdr:colOff>159120</xdr:colOff>
      <xdr:row>30</xdr:row>
      <xdr:rowOff>142920</xdr:rowOff>
    </xdr:to>
    <xdr:sp>
      <xdr:nvSpPr>
        <xdr:cNvPr id="79" name="Shape 83"/>
        <xdr:cNvSpPr/>
      </xdr:nvSpPr>
      <xdr:spPr>
        <a:xfrm rot="10800000">
          <a:off x="4764960" y="2543760"/>
          <a:ext cx="332640" cy="2904480"/>
        </a:xfrm>
        <a:prstGeom prst="bentConnector2">
          <a:avLst/>
        </a:prstGeom>
        <a:noFill/>
        <a:ln w="9525">
          <a:solidFill>
            <a:srgbClr val="4a7ebb"/>
          </a:solidFill>
          <a:miter/>
          <a:tailEnd len="med" type="stealth" w="med"/>
        </a:ln>
      </xdr:spPr>
      <xdr:style>
        <a:lnRef idx="0"/>
        <a:fillRef idx="0"/>
        <a:effectRef idx="0"/>
        <a:fontRef idx="minor"/>
      </xdr:style>
    </xdr:sp>
    <xdr:clientData/>
  </xdr:twoCellAnchor>
  <xdr:twoCellAnchor editAs="oneCell">
    <xdr:from>
      <xdr:col>10</xdr:col>
      <xdr:colOff>181080</xdr:colOff>
      <xdr:row>12</xdr:row>
      <xdr:rowOff>123840</xdr:rowOff>
    </xdr:from>
    <xdr:to>
      <xdr:col>13</xdr:col>
      <xdr:colOff>67680</xdr:colOff>
      <xdr:row>14</xdr:row>
      <xdr:rowOff>141840</xdr:rowOff>
    </xdr:to>
    <xdr:sp>
      <xdr:nvSpPr>
        <xdr:cNvPr id="80" name="Shape 84"/>
        <xdr:cNvSpPr/>
      </xdr:nvSpPr>
      <xdr:spPr>
        <a:xfrm>
          <a:off x="7527240" y="2143080"/>
          <a:ext cx="2294640" cy="3610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WP3 Développement partie Java</a:t>
          </a:r>
          <a:endParaRPr b="0" lang="fr-FR" sz="1100" spc="-1" strike="noStrike">
            <a:latin typeface="Times New Roman"/>
          </a:endParaRPr>
        </a:p>
        <a:p>
          <a:pPr algn="ctr">
            <a:lnSpc>
              <a:spcPct val="100000"/>
            </a:lnSpc>
            <a:tabLst>
              <a:tab algn="l" pos="0"/>
            </a:tabLst>
          </a:pPr>
          <a:r>
            <a:rPr b="0" lang="en-US" sz="1100" spc="-1" strike="noStrike">
              <a:solidFill>
                <a:srgbClr val="000000"/>
              </a:solidFill>
              <a:latin typeface="Calibri"/>
              <a:ea typeface="Calibri"/>
            </a:rPr>
            <a:t>Enzo</a:t>
          </a:r>
          <a:endParaRPr b="0" lang="fr-FR" sz="1100" spc="-1" strike="noStrike">
            <a:latin typeface="Times New Roman"/>
          </a:endParaRPr>
        </a:p>
      </xdr:txBody>
    </xdr:sp>
    <xdr:clientData/>
  </xdr:twoCellAnchor>
  <xdr:twoCellAnchor editAs="oneCell">
    <xdr:from>
      <xdr:col>7</xdr:col>
      <xdr:colOff>9360</xdr:colOff>
      <xdr:row>19</xdr:row>
      <xdr:rowOff>57240</xdr:rowOff>
    </xdr:from>
    <xdr:to>
      <xdr:col>9</xdr:col>
      <xdr:colOff>136800</xdr:colOff>
      <xdr:row>21</xdr:row>
      <xdr:rowOff>75600</xdr:rowOff>
    </xdr:to>
    <xdr:sp>
      <xdr:nvSpPr>
        <xdr:cNvPr id="81" name="Shape 85"/>
        <xdr:cNvSpPr/>
      </xdr:nvSpPr>
      <xdr:spPr>
        <a:xfrm>
          <a:off x="4947840" y="3276720"/>
          <a:ext cx="1732680" cy="3610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Développemet couche 2</a:t>
          </a:r>
          <a:endParaRPr b="0" lang="fr-FR" sz="1100" spc="-1" strike="noStrike">
            <a:latin typeface="Times New Roman"/>
          </a:endParaRPr>
        </a:p>
        <a:p>
          <a:pPr algn="ctr">
            <a:lnSpc>
              <a:spcPct val="100000"/>
            </a:lnSpc>
            <a:tabLst>
              <a:tab algn="l" pos="0"/>
            </a:tabLst>
          </a:pPr>
          <a:r>
            <a:rPr b="0" lang="en-US" sz="1100" spc="-1" strike="noStrike">
              <a:solidFill>
                <a:srgbClr val="000000"/>
              </a:solidFill>
              <a:latin typeface="Calibri"/>
              <a:ea typeface="Calibri"/>
            </a:rPr>
            <a:t>Dorian</a:t>
          </a:r>
          <a:endParaRPr b="0" lang="fr-FR" sz="1100" spc="-1" strike="noStrike">
            <a:latin typeface="Times New Roman"/>
          </a:endParaRPr>
        </a:p>
      </xdr:txBody>
    </xdr:sp>
    <xdr:clientData/>
  </xdr:twoCellAnchor>
  <xdr:twoCellAnchor editAs="oneCell">
    <xdr:from>
      <xdr:col>7</xdr:col>
      <xdr:colOff>47520</xdr:colOff>
      <xdr:row>23</xdr:row>
      <xdr:rowOff>76320</xdr:rowOff>
    </xdr:from>
    <xdr:to>
      <xdr:col>9</xdr:col>
      <xdr:colOff>174960</xdr:colOff>
      <xdr:row>25</xdr:row>
      <xdr:rowOff>94680</xdr:rowOff>
    </xdr:to>
    <xdr:sp>
      <xdr:nvSpPr>
        <xdr:cNvPr id="82" name="Shape 86"/>
        <xdr:cNvSpPr/>
      </xdr:nvSpPr>
      <xdr:spPr>
        <a:xfrm>
          <a:off x="4986000" y="3981600"/>
          <a:ext cx="1732680" cy="3610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Développemet couche 3</a:t>
          </a:r>
          <a:endParaRPr b="0" lang="fr-FR" sz="1100" spc="-1" strike="noStrike">
            <a:latin typeface="Times New Roman"/>
          </a:endParaRPr>
        </a:p>
        <a:p>
          <a:pPr algn="ctr">
            <a:lnSpc>
              <a:spcPct val="100000"/>
            </a:lnSpc>
            <a:tabLst>
              <a:tab algn="l" pos="0"/>
            </a:tabLst>
          </a:pPr>
          <a:r>
            <a:rPr b="0" lang="en-US" sz="1100" spc="-1" strike="noStrike">
              <a:solidFill>
                <a:srgbClr val="000000"/>
              </a:solidFill>
              <a:latin typeface="Calibri"/>
              <a:ea typeface="Calibri"/>
            </a:rPr>
            <a:t>Enzo </a:t>
          </a:r>
          <a:endParaRPr b="0" lang="fr-FR" sz="1100" spc="-1" strike="noStrike">
            <a:latin typeface="Times New Roman"/>
          </a:endParaRPr>
        </a:p>
      </xdr:txBody>
    </xdr:sp>
    <xdr:clientData/>
  </xdr:twoCellAnchor>
  <xdr:twoCellAnchor editAs="oneCell">
    <xdr:from>
      <xdr:col>7</xdr:col>
      <xdr:colOff>85680</xdr:colOff>
      <xdr:row>29</xdr:row>
      <xdr:rowOff>114480</xdr:rowOff>
    </xdr:from>
    <xdr:to>
      <xdr:col>9</xdr:col>
      <xdr:colOff>241920</xdr:colOff>
      <xdr:row>31</xdr:row>
      <xdr:rowOff>132480</xdr:rowOff>
    </xdr:to>
    <xdr:sp>
      <xdr:nvSpPr>
        <xdr:cNvPr id="83" name="Shape 87"/>
        <xdr:cNvSpPr/>
      </xdr:nvSpPr>
      <xdr:spPr>
        <a:xfrm>
          <a:off x="5024160" y="5248440"/>
          <a:ext cx="1761480" cy="361080"/>
        </a:xfrm>
        <a:prstGeom prst="rect">
          <a:avLst/>
        </a:prstGeom>
        <a:solidFill>
          <a:srgbClr val="ffffff"/>
        </a:solidFill>
        <a:ln w="12700">
          <a:solidFill>
            <a:srgbClr val="3a5f8b"/>
          </a:solidFill>
          <a:miter/>
        </a:ln>
      </xdr:spPr>
      <xdr:style>
        <a:lnRef idx="0"/>
        <a:fillRef idx="0"/>
        <a:effectRef idx="0"/>
        <a:fontRef idx="minor"/>
      </xdr:style>
      <xdr:txBody>
        <a:bodyPr lIns="90000" rIns="90000" tIns="45000" bIns="45000" anchor="ctr">
          <a:noAutofit/>
        </a:bodyPr>
        <a:p>
          <a:pPr algn="ctr">
            <a:lnSpc>
              <a:spcPct val="100000"/>
            </a:lnSpc>
            <a:tabLst>
              <a:tab algn="l" pos="0"/>
            </a:tabLst>
          </a:pPr>
          <a:r>
            <a:rPr b="0" lang="en-US" sz="1100" spc="-1" strike="noStrike">
              <a:solidFill>
                <a:srgbClr val="000000"/>
              </a:solidFill>
              <a:latin typeface="Calibri"/>
              <a:ea typeface="Calibri"/>
            </a:rPr>
            <a:t>Développement couche 5</a:t>
          </a:r>
          <a:endParaRPr b="0" lang="fr-FR" sz="1100" spc="-1" strike="noStrike">
            <a:latin typeface="Times New Roman"/>
          </a:endParaRPr>
        </a:p>
        <a:p>
          <a:pPr algn="ctr">
            <a:lnSpc>
              <a:spcPct val="91000"/>
            </a:lnSpc>
            <a:tabLst>
              <a:tab algn="l" pos="0"/>
            </a:tabLst>
          </a:pPr>
          <a:r>
            <a:rPr b="0" lang="en-US" sz="1100" spc="-1" strike="noStrike">
              <a:solidFill>
                <a:srgbClr val="000000"/>
              </a:solidFill>
              <a:latin typeface="Calibri"/>
              <a:ea typeface="Calibri"/>
            </a:rPr>
            <a:t>Thomas</a:t>
          </a:r>
          <a:endParaRPr b="0" lang="fr-FR"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428760</xdr:colOff>
      <xdr:row>0</xdr:row>
      <xdr:rowOff>47520</xdr:rowOff>
    </xdr:from>
    <xdr:to>
      <xdr:col>11</xdr:col>
      <xdr:colOff>15120</xdr:colOff>
      <xdr:row>2</xdr:row>
      <xdr:rowOff>46800</xdr:rowOff>
    </xdr:to>
    <xdr:sp>
      <xdr:nvSpPr>
        <xdr:cNvPr id="84" name="Shape 88"/>
        <xdr:cNvSpPr/>
      </xdr:nvSpPr>
      <xdr:spPr>
        <a:xfrm>
          <a:off x="861120" y="47520"/>
          <a:ext cx="8390160" cy="323280"/>
        </a:xfrm>
        <a:prstGeom prst="rect">
          <a:avLst/>
        </a:prstGeom>
        <a:noFill/>
        <a:ln w="0">
          <a:noFill/>
        </a:ln>
      </xdr:spPr>
      <xdr:style>
        <a:lnRef idx="0"/>
        <a:fillRef idx="0"/>
        <a:effectRef idx="0"/>
        <a:fontRef idx="minor"/>
      </xdr:style>
      <xdr:txBody>
        <a:bodyPr lIns="45720" rIns="45720" tIns="36720" bIns="0" anchor="t">
          <a:noAutofit/>
        </a:bodyPr>
        <a:p>
          <a:pPr algn="ctr">
            <a:lnSpc>
              <a:spcPct val="100000"/>
            </a:lnSpc>
            <a:tabLst>
              <a:tab algn="l" pos="0"/>
            </a:tabLst>
          </a:pPr>
          <a:r>
            <a:rPr b="1" lang="en-US" sz="1800" spc="-1" strike="noStrike">
              <a:solidFill>
                <a:srgbClr val="000000"/>
              </a:solidFill>
              <a:latin typeface="Arial"/>
              <a:ea typeface="Arial"/>
            </a:rPr>
            <a:t>Planning Initial</a:t>
          </a:r>
          <a:endParaRPr b="0" lang="fr-FR" sz="180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1886040</xdr:colOff>
      <xdr:row>0</xdr:row>
      <xdr:rowOff>123840</xdr:rowOff>
    </xdr:from>
    <xdr:to>
      <xdr:col>1</xdr:col>
      <xdr:colOff>4367160</xdr:colOff>
      <xdr:row>2</xdr:row>
      <xdr:rowOff>123120</xdr:rowOff>
    </xdr:to>
    <xdr:sp>
      <xdr:nvSpPr>
        <xdr:cNvPr id="85" name="Shape 89"/>
        <xdr:cNvSpPr/>
      </xdr:nvSpPr>
      <xdr:spPr>
        <a:xfrm>
          <a:off x="1886040" y="123840"/>
          <a:ext cx="8743320" cy="323280"/>
        </a:xfrm>
        <a:prstGeom prst="rect">
          <a:avLst/>
        </a:prstGeom>
        <a:noFill/>
        <a:ln w="0">
          <a:noFill/>
        </a:ln>
      </xdr:spPr>
      <xdr:style>
        <a:lnRef idx="0"/>
        <a:fillRef idx="0"/>
        <a:effectRef idx="0"/>
        <a:fontRef idx="minor"/>
      </xdr:style>
      <xdr:txBody>
        <a:bodyPr lIns="45720" rIns="45720" tIns="36720" bIns="0" anchor="t">
          <a:noAutofit/>
        </a:bodyPr>
        <a:p>
          <a:pPr algn="ctr">
            <a:lnSpc>
              <a:spcPct val="100000"/>
            </a:lnSpc>
            <a:tabLst>
              <a:tab algn="l" pos="0"/>
            </a:tabLst>
          </a:pPr>
          <a:r>
            <a:rPr b="1" lang="en-US" sz="1800" spc="-1" strike="noStrike">
              <a:solidFill>
                <a:srgbClr val="000000"/>
              </a:solidFill>
              <a:latin typeface="Arial"/>
              <a:ea typeface="Arial"/>
            </a:rPr>
            <a:t>Historique des principaux évènements</a:t>
          </a:r>
          <a:endParaRPr b="0" lang="fr-FR" sz="1800" spc="-1" strike="noStrike">
            <a:latin typeface="Times New Roman"/>
          </a:endParaRPr>
        </a:p>
      </xdr:txBody>
    </xdr:sp>
    <xdr:clientData/>
  </xdr:twoCellAnchor>
  <xdr:twoCellAnchor editAs="oneCell">
    <xdr:from>
      <xdr:col>6</xdr:col>
      <xdr:colOff>0</xdr:colOff>
      <xdr:row>5</xdr:row>
      <xdr:rowOff>142920</xdr:rowOff>
    </xdr:from>
    <xdr:to>
      <xdr:col>10</xdr:col>
      <xdr:colOff>341280</xdr:colOff>
      <xdr:row>18</xdr:row>
      <xdr:rowOff>142200</xdr:rowOff>
    </xdr:to>
    <xdr:sp>
      <xdr:nvSpPr>
        <xdr:cNvPr id="86" name="Shape 90"/>
        <xdr:cNvSpPr/>
      </xdr:nvSpPr>
      <xdr:spPr>
        <a:xfrm>
          <a:off x="14340960" y="952560"/>
          <a:ext cx="3551760" cy="2828160"/>
        </a:xfrm>
        <a:prstGeom prst="wedgeRoundRectCallout">
          <a:avLst>
            <a:gd name="adj1" fmla="val -90400"/>
            <a:gd name="adj2" fmla="val 7312"/>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 </a:t>
          </a:r>
          <a:endParaRPr b="0" lang="fr-FR"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Semaines après semaines (ou quinzaines après quinzaines) racontez le  déroulement du projet avec les points positifs et les points  négatifs. En cas de difficultés cherchez à les surmonter en   enregistrant et référant les actions et décisions que vous prenez pour les surmonter.</a:t>
          </a:r>
          <a:endParaRPr b="0" lang="fr-FR" sz="11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409680</xdr:colOff>
      <xdr:row>5</xdr:row>
      <xdr:rowOff>123840</xdr:rowOff>
    </xdr:from>
    <xdr:to>
      <xdr:col>16</xdr:col>
      <xdr:colOff>750960</xdr:colOff>
      <xdr:row>12</xdr:row>
      <xdr:rowOff>8640</xdr:rowOff>
    </xdr:to>
    <xdr:sp>
      <xdr:nvSpPr>
        <xdr:cNvPr id="87" name="Shape 91"/>
        <xdr:cNvSpPr/>
      </xdr:nvSpPr>
      <xdr:spPr>
        <a:xfrm>
          <a:off x="16211160" y="1074960"/>
          <a:ext cx="3551760" cy="1704240"/>
        </a:xfrm>
        <a:prstGeom prst="wedgeRoundRectCallout">
          <a:avLst>
            <a:gd name="adj1" fmla="val -90400"/>
            <a:gd name="adj2" fmla="val 7312"/>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Au fur et à mesure de l'avancement du projet  enregistrez ici les actions que vous vous allouez afin de surmonter les difficultés ou pour bien réussir votre projet: Pour rappel une action est une  opération allouée à une personne et qui a un objectif de fin: Par exemple ; M. ZZZ Contacter la professeure XX pour se faire expliquer la loi de Mendel pour le 15/10/2021 au plus tard.</a:t>
          </a:r>
          <a:endParaRPr b="0" lang="fr-FR" sz="1100" spc="-1" strike="noStrike">
            <a:latin typeface="Times New Roman"/>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14</xdr:col>
      <xdr:colOff>142920</xdr:colOff>
      <xdr:row>15</xdr:row>
      <xdr:rowOff>95400</xdr:rowOff>
    </xdr:from>
    <xdr:to>
      <xdr:col>18</xdr:col>
      <xdr:colOff>484560</xdr:colOff>
      <xdr:row>31</xdr:row>
      <xdr:rowOff>142200</xdr:rowOff>
    </xdr:to>
    <xdr:sp>
      <xdr:nvSpPr>
        <xdr:cNvPr id="88" name="Shape 92"/>
        <xdr:cNvSpPr/>
      </xdr:nvSpPr>
      <xdr:spPr>
        <a:xfrm>
          <a:off x="16953120" y="2867040"/>
          <a:ext cx="3552480" cy="2637720"/>
        </a:xfrm>
        <a:prstGeom prst="wedgeRoundRectCallout">
          <a:avLst>
            <a:gd name="adj1" fmla="val -166825"/>
            <a:gd name="adj2" fmla="val -11898"/>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Identifiez les documents de votre projet et leurs états:</a:t>
          </a:r>
          <a:endParaRPr b="0" lang="fr-FR"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Documents en entrées: Dossier Client (les documents fournis par  votre client pour caractériser ses attendus) et les Document de références (Cours, normes, tuttos pertinents dans le cadre de votre projet)</a:t>
          </a:r>
          <a:endParaRPr b="0" lang="fr-FR"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Document en sortie : ce que vous produisez dans le cadre du projet.</a:t>
          </a:r>
          <a:endParaRPr b="0" lang="fr-FR" sz="1100" spc="-1" strike="noStrike">
            <a:latin typeface="Times New Roman"/>
          </a:endParaRPr>
        </a:p>
        <a:p>
          <a:pPr>
            <a:lnSpc>
              <a:spcPct val="100000"/>
            </a:lnSpc>
            <a:tabLst>
              <a:tab algn="l" pos="0"/>
            </a:tabLst>
          </a:pPr>
          <a:r>
            <a:rPr b="0" lang="en-US" sz="1100" spc="-1" strike="noStrike">
              <a:solidFill>
                <a:srgbClr val="000000"/>
              </a:solidFill>
              <a:latin typeface="Calibri"/>
              <a:ea typeface="Calibri"/>
            </a:rPr>
            <a:t>Renseignez au fur et à mesure  leurs états et rendez les accessibles par hyperlien.</a:t>
          </a:r>
          <a:endParaRPr b="0" lang="fr-FR" sz="1100" spc="-1" strike="noStrike">
            <a:latin typeface="Times New Roman"/>
          </a:endParaRPr>
        </a:p>
        <a:p>
          <a:pPr>
            <a:lnSpc>
              <a:spcPct val="100000"/>
            </a:lnSpc>
            <a:tabLst>
              <a:tab algn="l" pos="0"/>
            </a:tabLst>
          </a:pPr>
          <a:endParaRPr b="0" lang="fr-FR" sz="1100" spc="-1" strike="noStrike">
            <a:latin typeface="Times New Roman"/>
          </a:endParaRPr>
        </a:p>
        <a:p>
          <a:pPr>
            <a:lnSpc>
              <a:spcPct val="100000"/>
            </a:lnSpc>
            <a:tabLst>
              <a:tab algn="l" pos="0"/>
            </a:tabLst>
          </a:pPr>
          <a:endParaRPr b="0" lang="fr-FR" sz="1100" spc="-1" strike="noStrike">
            <a:latin typeface="Times New Roman"/>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676440</xdr:colOff>
      <xdr:row>1</xdr:row>
      <xdr:rowOff>95400</xdr:rowOff>
    </xdr:from>
    <xdr:to>
      <xdr:col>18</xdr:col>
      <xdr:colOff>527040</xdr:colOff>
      <xdr:row>14</xdr:row>
      <xdr:rowOff>132840</xdr:rowOff>
    </xdr:to>
    <xdr:sp>
      <xdr:nvSpPr>
        <xdr:cNvPr id="89" name="Shape 93"/>
        <xdr:cNvSpPr/>
      </xdr:nvSpPr>
      <xdr:spPr>
        <a:xfrm>
          <a:off x="15548760" y="266760"/>
          <a:ext cx="4666320" cy="3552120"/>
        </a:xfrm>
        <a:prstGeom prst="wedgeRoundRectCallout">
          <a:avLst>
            <a:gd name="adj1" fmla="val -90400"/>
            <a:gd name="adj2" fmla="val 7312"/>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Au fur et à mesure de l'avancement du projet  enregistrez ici les décisions  que vous prenez afin de surmonter les difficultés ou pour bien réussir votre projet: Pour rappel une décision  est un changement ou une précision portant sur le référentiel projet. Elle a une date de début d'applicabilité et éventuellement une fin d'applicabilité. Exemple : A partir du 1 décembre M. XY remplacera Mme XX en tant que responsable projet du fait de son absence pour maladie. </a:t>
          </a:r>
          <a:endParaRPr b="0" lang="fr-FR" sz="1100" spc="-1" strike="noStrike">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9</xdr:col>
      <xdr:colOff>95400</xdr:colOff>
      <xdr:row>1</xdr:row>
      <xdr:rowOff>142920</xdr:rowOff>
    </xdr:from>
    <xdr:to>
      <xdr:col>13</xdr:col>
      <xdr:colOff>436680</xdr:colOff>
      <xdr:row>8</xdr:row>
      <xdr:rowOff>18000</xdr:rowOff>
    </xdr:to>
    <xdr:sp>
      <xdr:nvSpPr>
        <xdr:cNvPr id="90" name="Shape 94"/>
        <xdr:cNvSpPr/>
      </xdr:nvSpPr>
      <xdr:spPr>
        <a:xfrm>
          <a:off x="15902280" y="314280"/>
          <a:ext cx="3552120" cy="1065960"/>
        </a:xfrm>
        <a:prstGeom prst="wedgeRoundRectCallout">
          <a:avLst>
            <a:gd name="adj1" fmla="val -166825"/>
            <a:gd name="adj2" fmla="val -11898"/>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Identifiez les  livrables (élément de configurations (documents, produits, ...) que vous devez livrer à votre client). Au fur et à mesure de l'avancée du projet indiquez leur état à la date courante du tableau de bord.</a:t>
          </a:r>
          <a:endParaRPr b="0" lang="fr-FR" sz="1100" spc="-1" strike="noStrike">
            <a:latin typeface="Times New Roman"/>
          </a:endParaRPr>
        </a:p>
        <a:p>
          <a:pPr>
            <a:lnSpc>
              <a:spcPct val="100000"/>
            </a:lnSpc>
            <a:tabLst>
              <a:tab algn="l" pos="0"/>
            </a:tabLst>
          </a:pPr>
          <a:endParaRPr b="0" lang="fr-FR" sz="1100" spc="-1" strike="noStrike">
            <a:latin typeface="Times New Roman"/>
          </a:endParaRPr>
        </a:p>
        <a:p>
          <a:pPr>
            <a:lnSpc>
              <a:spcPct val="100000"/>
            </a:lnSpc>
            <a:tabLst>
              <a:tab algn="l" pos="0"/>
            </a:tabLst>
          </a:pPr>
          <a:endParaRPr b="0" lang="fr-FR" sz="1100" spc="-1" strike="noStrike">
            <a:latin typeface="Times New Roman"/>
          </a:endParaRPr>
        </a:p>
      </xdr:txBody>
    </xdr:sp>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847800</xdr:colOff>
      <xdr:row>38</xdr:row>
      <xdr:rowOff>0</xdr:rowOff>
    </xdr:from>
    <xdr:to>
      <xdr:col>7</xdr:col>
      <xdr:colOff>136800</xdr:colOff>
      <xdr:row>42</xdr:row>
      <xdr:rowOff>151920</xdr:rowOff>
    </xdr:to>
    <xdr:sp>
      <xdr:nvSpPr>
        <xdr:cNvPr id="91" name="Shape 95"/>
        <xdr:cNvSpPr/>
      </xdr:nvSpPr>
      <xdr:spPr>
        <a:xfrm>
          <a:off x="4004280" y="8364240"/>
          <a:ext cx="3628800" cy="799560"/>
        </a:xfrm>
        <a:prstGeom prst="wedgeRoundRectCallout">
          <a:avLst>
            <a:gd name="adj1" fmla="val -9411"/>
            <a:gd name="adj2" fmla="val -260054"/>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Indiquez ici votre planning initial. Autrement dit le déroulement tel que vous l'aviez initialement prévu (le même que dans l'onglet 2D)</a:t>
          </a:r>
          <a:endParaRPr b="0" lang="fr-FR" sz="1100" spc="-1" strike="noStrike">
            <a:latin typeface="Times New Roman"/>
          </a:endParaRPr>
        </a:p>
      </xdr:txBody>
    </xdr:sp>
    <xdr:clientData/>
  </xdr:twoCellAnchor>
  <xdr:twoCellAnchor editAs="oneCell">
    <xdr:from>
      <xdr:col>8</xdr:col>
      <xdr:colOff>885960</xdr:colOff>
      <xdr:row>38</xdr:row>
      <xdr:rowOff>57240</xdr:rowOff>
    </xdr:from>
    <xdr:to>
      <xdr:col>12</xdr:col>
      <xdr:colOff>557640</xdr:colOff>
      <xdr:row>43</xdr:row>
      <xdr:rowOff>56520</xdr:rowOff>
    </xdr:to>
    <xdr:sp>
      <xdr:nvSpPr>
        <xdr:cNvPr id="92" name="Shape 96"/>
        <xdr:cNvSpPr/>
      </xdr:nvSpPr>
      <xdr:spPr>
        <a:xfrm>
          <a:off x="9184680" y="8421480"/>
          <a:ext cx="3675960" cy="808920"/>
        </a:xfrm>
        <a:prstGeom prst="wedgeRoundRectCallout">
          <a:avLst>
            <a:gd name="adj1" fmla="val -9411"/>
            <a:gd name="adj2" fmla="val -260054"/>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Au fur et à mesure de l'avancement du projet indiquez icila réalité  du démarrage et de la fin des taches, le nombre d'heures effectuées pour la tache et l'estimation de son reste à faire</a:t>
          </a:r>
          <a:endParaRPr b="0" lang="fr-FR" sz="1100" spc="-1" strike="noStrike">
            <a:latin typeface="Times New Roman"/>
          </a:endParaRPr>
        </a:p>
        <a:p>
          <a:pPr>
            <a:lnSpc>
              <a:spcPct val="100000"/>
            </a:lnSpc>
            <a:tabLst>
              <a:tab algn="l" pos="0"/>
            </a:tabLst>
          </a:pPr>
          <a:endParaRPr b="0" lang="fr-FR" sz="1100" spc="-1" strike="noStrike">
            <a:latin typeface="Times New Roman"/>
          </a:endParaRPr>
        </a:p>
      </xdr:txBody>
    </xdr:sp>
    <xdr:clientData/>
  </xdr:twoCellAnchor>
  <xdr:twoCellAnchor editAs="oneCell">
    <xdr:from>
      <xdr:col>13</xdr:col>
      <xdr:colOff>162000</xdr:colOff>
      <xdr:row>37</xdr:row>
      <xdr:rowOff>0</xdr:rowOff>
    </xdr:from>
    <xdr:to>
      <xdr:col>17</xdr:col>
      <xdr:colOff>503640</xdr:colOff>
      <xdr:row>41</xdr:row>
      <xdr:rowOff>151920</xdr:rowOff>
    </xdr:to>
    <xdr:sp>
      <xdr:nvSpPr>
        <xdr:cNvPr id="93" name="Shape 97"/>
        <xdr:cNvSpPr/>
      </xdr:nvSpPr>
      <xdr:spPr>
        <a:xfrm>
          <a:off x="13673520" y="8202240"/>
          <a:ext cx="3552120" cy="799560"/>
        </a:xfrm>
        <a:prstGeom prst="wedgeRoundRectCallout">
          <a:avLst>
            <a:gd name="adj1" fmla="val -64924"/>
            <a:gd name="adj2" fmla="val -251358"/>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Se calcule automatiquement et indique  les écarts entre votre estimation de charge et la réalité constatée ou  anticipée.</a:t>
          </a:r>
          <a:endParaRPr b="0" lang="fr-FR" sz="1100" spc="-1" strike="noStrike">
            <a:latin typeface="Times New Roman"/>
          </a:endParaRPr>
        </a:p>
        <a:p>
          <a:pPr>
            <a:lnSpc>
              <a:spcPct val="100000"/>
            </a:lnSpc>
            <a:tabLst>
              <a:tab algn="l" pos="0"/>
            </a:tabLst>
          </a:pPr>
          <a:endParaRPr b="0" lang="fr-FR" sz="1100" spc="-1" strike="noStrike">
            <a:latin typeface="Times New Roman"/>
          </a:endParaRPr>
        </a:p>
        <a:p>
          <a:pPr>
            <a:lnSpc>
              <a:spcPct val="100000"/>
            </a:lnSpc>
            <a:tabLst>
              <a:tab algn="l" pos="0"/>
            </a:tabLst>
          </a:pPr>
          <a:endParaRPr b="0" lang="fr-FR" sz="1100" spc="-1" strike="noStrike">
            <a:latin typeface="Times New Roman"/>
          </a:endParaRPr>
        </a:p>
      </xdr:txBody>
    </xdr:sp>
    <xdr:clientData/>
  </xdr:twoCellAnchor>
  <xdr:twoCellAnchor editAs="oneCell">
    <xdr:from>
      <xdr:col>14</xdr:col>
      <xdr:colOff>152280</xdr:colOff>
      <xdr:row>8</xdr:row>
      <xdr:rowOff>104760</xdr:rowOff>
    </xdr:from>
    <xdr:to>
      <xdr:col>18</xdr:col>
      <xdr:colOff>493560</xdr:colOff>
      <xdr:row>13</xdr:row>
      <xdr:rowOff>104040</xdr:rowOff>
    </xdr:to>
    <xdr:sp>
      <xdr:nvSpPr>
        <xdr:cNvPr id="94" name="Shape 98"/>
        <xdr:cNvSpPr/>
      </xdr:nvSpPr>
      <xdr:spPr>
        <a:xfrm>
          <a:off x="14466600" y="1829880"/>
          <a:ext cx="3551760" cy="1256760"/>
        </a:xfrm>
        <a:prstGeom prst="wedgeRoundRectCallout">
          <a:avLst>
            <a:gd name="adj1" fmla="val -76711"/>
            <a:gd name="adj2" fmla="val -254256"/>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Assurez-vous que le planning courant est bien l'état d'avancement de votre projet à la date d'issue de votre tableau de bord</a:t>
          </a:r>
          <a:endParaRPr b="0" lang="fr-FR" sz="1100" spc="-1" strike="noStrike">
            <a:latin typeface="Times New Roman"/>
          </a:endParaRPr>
        </a:p>
        <a:p>
          <a:pPr>
            <a:lnSpc>
              <a:spcPct val="100000"/>
            </a:lnSpc>
            <a:tabLst>
              <a:tab algn="l" pos="0"/>
            </a:tabLst>
          </a:pPr>
          <a:endParaRPr b="0" lang="fr-FR" sz="1100" spc="-1" strike="noStrike">
            <a:latin typeface="Times New Roman"/>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9</xdr:col>
      <xdr:colOff>714240</xdr:colOff>
      <xdr:row>8</xdr:row>
      <xdr:rowOff>228600</xdr:rowOff>
    </xdr:from>
    <xdr:to>
      <xdr:col>14</xdr:col>
      <xdr:colOff>367200</xdr:colOff>
      <xdr:row>8</xdr:row>
      <xdr:rowOff>1046880</xdr:rowOff>
    </xdr:to>
    <xdr:sp>
      <xdr:nvSpPr>
        <xdr:cNvPr id="95" name="Shape 99"/>
        <xdr:cNvSpPr/>
      </xdr:nvSpPr>
      <xdr:spPr>
        <a:xfrm>
          <a:off x="14043600" y="3047400"/>
          <a:ext cx="3666240" cy="818280"/>
        </a:xfrm>
        <a:prstGeom prst="wedgeRoundRectCallout">
          <a:avLst>
            <a:gd name="adj1" fmla="val -107129"/>
            <a:gd name="adj2" fmla="val -206430"/>
            <a:gd name="adj3" fmla="val 16667"/>
          </a:avLst>
        </a:prstGeom>
        <a:solidFill>
          <a:srgbClr val="ffffff"/>
        </a:solidFill>
        <a:ln w="9525">
          <a:solidFill>
            <a:srgbClr val="000000"/>
          </a:solidFill>
          <a:round/>
        </a:ln>
      </xdr:spPr>
      <xdr:style>
        <a:lnRef idx="0"/>
        <a:fillRef idx="0"/>
        <a:effectRef idx="0"/>
        <a:fontRef idx="minor"/>
      </xdr:style>
      <xdr:txBody>
        <a:bodyPr lIns="18360" rIns="0" tIns="0" bIns="0" anchor="t">
          <a:noAutofit/>
        </a:bodyPr>
        <a:p>
          <a:pPr>
            <a:lnSpc>
              <a:spcPct val="100000"/>
            </a:lnSpc>
            <a:tabLst>
              <a:tab algn="l" pos="0"/>
            </a:tabLst>
          </a:pPr>
          <a:r>
            <a:rPr b="0" lang="en-US" sz="1100" spc="-1" strike="noStrike">
              <a:solidFill>
                <a:srgbClr val="000000"/>
              </a:solidFill>
              <a:latin typeface="Calibri"/>
              <a:ea typeface="Calibri"/>
            </a:rPr>
            <a:t>A la fin de votre projet , prenez du recul et faite .... un bilan</a:t>
          </a:r>
          <a:endParaRPr b="0" lang="fr-FR" sz="1100" spc="-1" strike="noStrike">
            <a:latin typeface="Times New Roman"/>
          </a:endParaRPr>
        </a:p>
        <a:p>
          <a:pPr>
            <a:lnSpc>
              <a:spcPct val="100000"/>
            </a:lnSpc>
            <a:tabLst>
              <a:tab algn="l" pos="0"/>
            </a:tabLst>
          </a:pPr>
          <a:endParaRPr b="0" lang="fr-FR"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hyperlink" Target="mailto:pinguim.ribeiro@gmail.com" TargetMode="External"/><Relationship Id="rId2"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_rels/sheet12.xml.rels><?xml version="1.0" encoding="UTF-8"?>
<Relationships xmlns="http://schemas.openxmlformats.org/package/2006/relationships"><Relationship Id="rId1" Type="http://schemas.openxmlformats.org/officeDocument/2006/relationships/drawing" Target="../drawings/drawing11.xml"/>
</Relationships>
</file>

<file path=xl/worksheets/_rels/sheet13.xml.rels><?xml version="1.0" encoding="UTF-8"?>
<Relationships xmlns="http://schemas.openxmlformats.org/package/2006/relationships"><Relationship Id="rId1" Type="http://schemas.openxmlformats.org/officeDocument/2006/relationships/drawing" Target="../drawings/drawing12.xml"/>
</Relationships>
</file>

<file path=xl/worksheets/_rels/sheet14.xml.rels><?xml version="1.0" encoding="UTF-8"?>
<Relationships xmlns="http://schemas.openxmlformats.org/package/2006/relationships"><Relationship Id="rId1" Type="http://schemas.openxmlformats.org/officeDocument/2006/relationships/drawing" Target="../drawings/drawing1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1.73"/>
    <col collapsed="false" customWidth="true" hidden="false" outlineLevel="0" max="2" min="2" style="0" width="11.38"/>
    <col collapsed="false" customWidth="true" hidden="false" outlineLevel="0" max="3" min="3" style="0" width="29.63"/>
    <col collapsed="false" customWidth="true" hidden="false" outlineLevel="0" max="4" min="4" style="0" width="0.88"/>
    <col collapsed="false" customWidth="true" hidden="false" outlineLevel="0" max="13" min="5" style="0" width="10.77"/>
    <col collapsed="false" customWidth="true" hidden="false" outlineLevel="0" max="14" min="14" style="0" width="15.75"/>
    <col collapsed="false" customWidth="true" hidden="false" outlineLevel="0" max="26" min="15" style="0" width="11.38"/>
  </cols>
  <sheetData>
    <row r="1" customFormat="false" ht="12.75" hidden="false" customHeight="true" outlineLevel="0" collapsed="false">
      <c r="A1" s="1"/>
      <c r="B1" s="2"/>
      <c r="C1" s="3"/>
      <c r="D1" s="3"/>
      <c r="E1" s="3"/>
      <c r="F1" s="3"/>
      <c r="G1" s="3"/>
      <c r="H1" s="3"/>
      <c r="I1" s="3"/>
      <c r="J1" s="3"/>
      <c r="K1" s="3"/>
      <c r="L1" s="4" t="s">
        <v>0</v>
      </c>
      <c r="M1" s="4"/>
      <c r="N1" s="4"/>
      <c r="O1" s="1"/>
      <c r="P1" s="5"/>
      <c r="Q1" s="1"/>
      <c r="R1" s="1"/>
      <c r="S1" s="1"/>
      <c r="T1" s="1"/>
      <c r="U1" s="1"/>
      <c r="V1" s="1"/>
      <c r="W1" s="1"/>
      <c r="X1" s="1"/>
      <c r="Y1" s="1"/>
      <c r="Z1" s="1"/>
    </row>
    <row r="2" customFormat="false" ht="12.75" hidden="false" customHeight="true" outlineLevel="0" collapsed="false">
      <c r="A2" s="1"/>
      <c r="B2" s="6"/>
      <c r="C2" s="7"/>
      <c r="D2" s="7"/>
      <c r="E2" s="7"/>
      <c r="F2" s="7"/>
      <c r="G2" s="7"/>
      <c r="H2" s="7"/>
      <c r="I2" s="7"/>
      <c r="J2" s="7"/>
      <c r="K2" s="7"/>
      <c r="L2" s="8" t="n">
        <v>44695</v>
      </c>
      <c r="M2" s="8"/>
      <c r="N2" s="8"/>
      <c r="O2" s="1"/>
      <c r="P2" s="1"/>
      <c r="Q2" s="1"/>
      <c r="R2" s="1"/>
      <c r="S2" s="1"/>
      <c r="T2" s="1"/>
      <c r="U2" s="1"/>
      <c r="V2" s="1"/>
      <c r="W2" s="1"/>
      <c r="X2" s="1"/>
      <c r="Y2" s="1"/>
      <c r="Z2" s="1"/>
    </row>
    <row r="3" customFormat="false" ht="12.75" hidden="false" customHeight="true" outlineLevel="0" collapsed="false">
      <c r="A3" s="1"/>
      <c r="B3" s="9"/>
      <c r="C3" s="10"/>
      <c r="D3" s="10"/>
      <c r="E3" s="10"/>
      <c r="F3" s="10"/>
      <c r="G3" s="10"/>
      <c r="H3" s="10"/>
      <c r="I3" s="10"/>
      <c r="J3" s="10"/>
      <c r="K3" s="10"/>
      <c r="L3" s="11" t="s">
        <v>1</v>
      </c>
      <c r="M3" s="11"/>
      <c r="N3" s="11"/>
      <c r="O3" s="1"/>
      <c r="P3" s="5"/>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5"/>
      <c r="Q4" s="1"/>
      <c r="R4" s="1"/>
      <c r="S4" s="1"/>
      <c r="T4" s="1"/>
      <c r="U4" s="1"/>
      <c r="V4" s="1"/>
      <c r="W4" s="1"/>
      <c r="X4" s="1"/>
      <c r="Y4" s="1"/>
      <c r="Z4" s="1"/>
    </row>
    <row r="5" customFormat="false" ht="12.75" hidden="false" customHeight="true" outlineLevel="0" collapsed="false">
      <c r="A5" s="1"/>
      <c r="B5" s="12" t="s">
        <v>2</v>
      </c>
      <c r="C5" s="12"/>
      <c r="D5" s="13"/>
      <c r="E5" s="14" t="s">
        <v>3</v>
      </c>
      <c r="F5" s="14"/>
      <c r="G5" s="14"/>
      <c r="H5" s="14"/>
      <c r="I5" s="14"/>
      <c r="J5" s="14"/>
      <c r="K5" s="14"/>
      <c r="L5" s="14"/>
      <c r="M5" s="14"/>
      <c r="N5" s="14"/>
      <c r="O5" s="1"/>
      <c r="P5" s="1"/>
      <c r="Q5" s="1"/>
      <c r="R5" s="1"/>
      <c r="S5" s="1"/>
      <c r="T5" s="1"/>
      <c r="U5" s="1"/>
      <c r="V5" s="1"/>
      <c r="W5" s="1"/>
      <c r="X5" s="1"/>
      <c r="Y5" s="1"/>
      <c r="Z5" s="1"/>
    </row>
    <row r="6" customFormat="false" ht="12" hidden="false" customHeight="true" outlineLevel="0" collapsed="false">
      <c r="A6" s="1"/>
      <c r="B6" s="15"/>
      <c r="C6" s="16"/>
      <c r="D6" s="1"/>
      <c r="E6" s="17"/>
      <c r="F6" s="17"/>
      <c r="G6" s="17"/>
      <c r="H6" s="17"/>
      <c r="I6" s="17"/>
      <c r="J6" s="17"/>
      <c r="K6" s="17"/>
      <c r="L6" s="17"/>
      <c r="M6" s="17"/>
      <c r="N6" s="17"/>
      <c r="O6" s="1"/>
      <c r="P6" s="1"/>
      <c r="Q6" s="1"/>
      <c r="R6" s="1"/>
      <c r="S6" s="1"/>
      <c r="T6" s="1"/>
      <c r="U6" s="1"/>
      <c r="V6" s="1"/>
      <c r="W6" s="1"/>
      <c r="X6" s="1"/>
      <c r="Y6" s="1"/>
      <c r="Z6" s="1"/>
    </row>
    <row r="7" customFormat="false" ht="12.75" hidden="false" customHeight="true" outlineLevel="0" collapsed="false">
      <c r="A7" s="1"/>
      <c r="B7" s="12" t="s">
        <v>4</v>
      </c>
      <c r="C7" s="12"/>
      <c r="D7" s="13"/>
      <c r="E7" s="18" t="s">
        <v>5</v>
      </c>
      <c r="F7" s="18"/>
      <c r="G7" s="18"/>
      <c r="H7" s="18"/>
      <c r="I7" s="18"/>
      <c r="J7" s="18"/>
      <c r="K7" s="18"/>
      <c r="L7" s="18"/>
      <c r="M7" s="18"/>
      <c r="N7" s="18"/>
      <c r="O7" s="1"/>
      <c r="P7" s="1"/>
      <c r="Q7" s="1"/>
      <c r="R7" s="1"/>
      <c r="S7" s="1"/>
      <c r="T7" s="1"/>
      <c r="U7" s="1"/>
      <c r="V7" s="1"/>
      <c r="W7" s="1"/>
      <c r="X7" s="1"/>
      <c r="Y7" s="1"/>
      <c r="Z7" s="1"/>
    </row>
    <row r="8" customFormat="false" ht="9" hidden="false" customHeight="true" outlineLevel="0" collapsed="false">
      <c r="A8" s="1"/>
      <c r="B8" s="19"/>
      <c r="C8" s="20"/>
      <c r="D8" s="13"/>
      <c r="E8" s="21"/>
      <c r="F8" s="21"/>
      <c r="G8" s="21"/>
      <c r="H8" s="21"/>
      <c r="I8" s="21"/>
      <c r="J8" s="21"/>
      <c r="K8" s="21"/>
      <c r="L8" s="21"/>
      <c r="M8" s="21"/>
      <c r="N8" s="21"/>
      <c r="O8" s="1"/>
      <c r="P8" s="1"/>
      <c r="Q8" s="1"/>
      <c r="R8" s="1"/>
      <c r="S8" s="1"/>
      <c r="T8" s="1"/>
      <c r="U8" s="1"/>
      <c r="V8" s="1"/>
      <c r="W8" s="1"/>
      <c r="X8" s="1"/>
      <c r="Y8" s="1"/>
      <c r="Z8" s="1"/>
    </row>
    <row r="9" customFormat="false" ht="54" hidden="false" customHeight="true" outlineLevel="0" collapsed="false">
      <c r="A9" s="1"/>
      <c r="B9" s="22" t="s">
        <v>6</v>
      </c>
      <c r="C9" s="22"/>
      <c r="D9" s="13"/>
      <c r="E9" s="23" t="s">
        <v>7</v>
      </c>
      <c r="F9" s="23"/>
      <c r="G9" s="23"/>
      <c r="H9" s="23"/>
      <c r="I9" s="23"/>
      <c r="J9" s="23"/>
      <c r="K9" s="23"/>
      <c r="L9" s="23"/>
      <c r="M9" s="23"/>
      <c r="N9" s="23"/>
      <c r="O9" s="1"/>
      <c r="P9" s="1"/>
      <c r="Q9" s="1"/>
      <c r="R9" s="1"/>
      <c r="S9" s="1"/>
      <c r="T9" s="1"/>
      <c r="U9" s="1"/>
      <c r="V9" s="1"/>
      <c r="W9" s="1"/>
      <c r="X9" s="1"/>
      <c r="Y9" s="1"/>
      <c r="Z9" s="1"/>
    </row>
    <row r="10" customFormat="false" ht="10.5" hidden="false" customHeight="true" outlineLevel="0" collapsed="false">
      <c r="A10" s="1"/>
      <c r="B10" s="19"/>
      <c r="C10" s="20"/>
      <c r="D10" s="13"/>
      <c r="E10" s="21"/>
      <c r="F10" s="21"/>
      <c r="G10" s="21"/>
      <c r="H10" s="21"/>
      <c r="I10" s="21"/>
      <c r="J10" s="21"/>
      <c r="K10" s="21"/>
      <c r="L10" s="21"/>
      <c r="M10" s="21"/>
      <c r="N10" s="21"/>
      <c r="O10" s="1"/>
      <c r="P10" s="1"/>
      <c r="Q10" s="1"/>
      <c r="R10" s="1"/>
      <c r="S10" s="1"/>
      <c r="T10" s="1"/>
      <c r="U10" s="1"/>
      <c r="V10" s="1"/>
      <c r="W10" s="1"/>
      <c r="X10" s="1"/>
      <c r="Y10" s="1"/>
      <c r="Z10" s="1"/>
    </row>
    <row r="11" customFormat="false" ht="60.75" hidden="false" customHeight="true" outlineLevel="0" collapsed="false">
      <c r="A11" s="1"/>
      <c r="B11" s="12" t="s">
        <v>8</v>
      </c>
      <c r="C11" s="12"/>
      <c r="D11" s="13"/>
      <c r="E11" s="23" t="s">
        <v>9</v>
      </c>
      <c r="F11" s="23"/>
      <c r="G11" s="23"/>
      <c r="H11" s="23"/>
      <c r="I11" s="23"/>
      <c r="J11" s="23"/>
      <c r="K11" s="23"/>
      <c r="L11" s="23"/>
      <c r="M11" s="23"/>
      <c r="N11" s="23"/>
      <c r="O11" s="1"/>
      <c r="P11" s="1"/>
      <c r="Q11" s="1"/>
      <c r="R11" s="1"/>
      <c r="S11" s="1"/>
      <c r="T11" s="1"/>
      <c r="U11" s="1"/>
      <c r="V11" s="1"/>
      <c r="W11" s="1"/>
      <c r="X11" s="1"/>
      <c r="Y11" s="1"/>
      <c r="Z11" s="1"/>
    </row>
    <row r="12" customFormat="false" ht="10.5" hidden="false" customHeight="true" outlineLevel="0" collapsed="false">
      <c r="A12" s="1"/>
      <c r="B12" s="19"/>
      <c r="C12" s="20"/>
      <c r="D12" s="13"/>
      <c r="E12" s="21"/>
      <c r="F12" s="21"/>
      <c r="G12" s="21"/>
      <c r="H12" s="21"/>
      <c r="I12" s="21"/>
      <c r="J12" s="21"/>
      <c r="K12" s="21"/>
      <c r="L12" s="21"/>
      <c r="M12" s="21"/>
      <c r="N12" s="21"/>
      <c r="O12" s="1"/>
      <c r="P12" s="1"/>
      <c r="Q12" s="1"/>
      <c r="R12" s="1"/>
      <c r="S12" s="1"/>
      <c r="T12" s="1"/>
      <c r="U12" s="1"/>
      <c r="V12" s="1"/>
      <c r="W12" s="1"/>
      <c r="X12" s="1"/>
      <c r="Y12" s="1"/>
      <c r="Z12" s="1"/>
    </row>
    <row r="13" customFormat="false" ht="99" hidden="false" customHeight="true" outlineLevel="0" collapsed="false">
      <c r="A13" s="1"/>
      <c r="B13" s="12" t="s">
        <v>10</v>
      </c>
      <c r="C13" s="12"/>
      <c r="D13" s="13"/>
      <c r="E13" s="24" t="s">
        <v>11</v>
      </c>
      <c r="F13" s="24"/>
      <c r="G13" s="24"/>
      <c r="H13" s="24"/>
      <c r="I13" s="24"/>
      <c r="J13" s="24"/>
      <c r="K13" s="24"/>
      <c r="L13" s="24"/>
      <c r="M13" s="24"/>
      <c r="N13" s="24"/>
      <c r="O13" s="1"/>
      <c r="P13" s="1"/>
      <c r="Q13" s="1"/>
      <c r="R13" s="1"/>
      <c r="S13" s="1"/>
      <c r="T13" s="1"/>
      <c r="U13" s="1"/>
      <c r="V13" s="1"/>
      <c r="W13" s="1"/>
      <c r="X13" s="1"/>
      <c r="Y13" s="1"/>
      <c r="Z13" s="1"/>
    </row>
    <row r="14" customFormat="false" ht="73.5" hidden="false" customHeight="true" outlineLevel="0" collapsed="false">
      <c r="A14" s="1"/>
      <c r="B14" s="25"/>
      <c r="C14" s="25"/>
      <c r="D14" s="26"/>
      <c r="E14" s="27"/>
      <c r="F14" s="27"/>
      <c r="G14" s="27"/>
      <c r="H14" s="27"/>
      <c r="I14" s="27"/>
      <c r="J14" s="27"/>
      <c r="K14" s="27"/>
      <c r="L14" s="27"/>
      <c r="M14" s="27"/>
      <c r="N14" s="27"/>
      <c r="O14" s="1"/>
      <c r="P14" s="1"/>
      <c r="Q14" s="1"/>
      <c r="R14" s="1"/>
      <c r="S14" s="1"/>
      <c r="T14" s="1"/>
      <c r="U14" s="1"/>
      <c r="V14" s="1"/>
      <c r="W14" s="1"/>
      <c r="X14" s="1"/>
      <c r="Y14" s="1"/>
      <c r="Z14" s="1"/>
    </row>
    <row r="15" customFormat="false" ht="18.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28"/>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
    <mergeCell ref="L1:N1"/>
    <mergeCell ref="L2:N2"/>
    <mergeCell ref="L3:N3"/>
    <mergeCell ref="B5:C5"/>
    <mergeCell ref="E5:N5"/>
    <mergeCell ref="B7:C7"/>
    <mergeCell ref="E7:N7"/>
    <mergeCell ref="B9:C9"/>
    <mergeCell ref="E9:N9"/>
    <mergeCell ref="B11:C11"/>
    <mergeCell ref="E11:N11"/>
    <mergeCell ref="B13:C13"/>
    <mergeCell ref="E13:N13"/>
  </mergeCells>
  <dataValidations count="1">
    <dataValidation allowBlank="true" errorStyle="stop" operator="between" showDropDown="false" showErrorMessage="true" showInputMessage="false" sqref="E8:N8 E10:N10 E12:N12" type="list">
      <formula1>"Customer funding,Private Venture on Business Plan,Mixed"</formula1>
      <formula2>0</formula2>
    </dataValidation>
  </dataValidation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12.66015625" defaultRowHeight="15" zeroHeight="false" outlineLevelRow="2" outlineLevelCol="0"/>
  <cols>
    <col collapsed="false" customWidth="true" hidden="false" outlineLevel="0" max="1" min="1" style="0" width="19.77"/>
    <col collapsed="false" customWidth="true" hidden="false" outlineLevel="0" max="2" min="2" style="0" width="11.38"/>
    <col collapsed="false" customWidth="true" hidden="false" outlineLevel="0" max="3" min="3" style="0" width="14.75"/>
    <col collapsed="false" customWidth="true" hidden="false" outlineLevel="0" max="4" min="4" style="0" width="12.13"/>
    <col collapsed="false" customWidth="true" hidden="false" outlineLevel="0" max="5" min="5" style="0" width="85.13"/>
    <col collapsed="false" customWidth="true" hidden="false" outlineLevel="0" max="6" min="6" style="0" width="28.63"/>
    <col collapsed="false" customWidth="true" hidden="false" outlineLevel="0" max="7" min="7" style="0" width="17.13"/>
    <col collapsed="false" customWidth="true" hidden="false" outlineLevel="0" max="8" min="8" style="0" width="21.75"/>
    <col collapsed="false" customWidth="true" hidden="false" outlineLevel="0" max="9" min="9" style="0" width="26.63"/>
    <col collapsed="false" customWidth="true" hidden="false" outlineLevel="0" max="26" min="10" style="0" width="11.38"/>
  </cols>
  <sheetData>
    <row r="1" customFormat="false" ht="13.5" hidden="false" customHeight="true" outlineLevel="0" collapsed="false">
      <c r="A1" s="29"/>
      <c r="B1" s="30"/>
      <c r="C1" s="30"/>
      <c r="D1" s="30"/>
      <c r="E1" s="30"/>
      <c r="F1" s="30"/>
      <c r="G1" s="31" t="str">
        <f aca="false">'1a-Identification Projet'!$L1</f>
        <v>Cosinus V0.1</v>
      </c>
      <c r="H1" s="31"/>
      <c r="I1" s="1"/>
      <c r="J1" s="1"/>
      <c r="K1" s="1"/>
      <c r="L1" s="1"/>
      <c r="M1" s="1"/>
      <c r="N1" s="1"/>
      <c r="O1" s="1"/>
      <c r="P1" s="1"/>
      <c r="Q1" s="1"/>
      <c r="R1" s="1"/>
      <c r="S1" s="1"/>
      <c r="T1" s="1"/>
      <c r="U1" s="1"/>
      <c r="V1" s="1"/>
      <c r="W1" s="1"/>
      <c r="X1" s="1"/>
      <c r="Y1" s="1"/>
      <c r="Z1" s="1"/>
    </row>
    <row r="2" customFormat="false" ht="12.75" hidden="false" customHeight="true" outlineLevel="0" collapsed="false">
      <c r="A2" s="32"/>
      <c r="B2" s="33"/>
      <c r="C2" s="33"/>
      <c r="D2" s="33"/>
      <c r="E2" s="33"/>
      <c r="F2" s="33"/>
      <c r="G2" s="34" t="n">
        <f aca="false">'1a-Identification Projet'!$L2</f>
        <v>44695</v>
      </c>
      <c r="H2" s="34"/>
      <c r="I2" s="1"/>
      <c r="J2" s="1"/>
      <c r="K2" s="1"/>
      <c r="L2" s="1"/>
      <c r="M2" s="1"/>
      <c r="N2" s="1"/>
      <c r="O2" s="1"/>
      <c r="P2" s="1"/>
      <c r="Q2" s="1"/>
      <c r="R2" s="1"/>
      <c r="S2" s="1"/>
      <c r="T2" s="1"/>
      <c r="U2" s="1"/>
      <c r="V2" s="1"/>
      <c r="W2" s="1"/>
      <c r="X2" s="1"/>
      <c r="Y2" s="1"/>
      <c r="Z2" s="1"/>
    </row>
    <row r="3" customFormat="false" ht="16.5" hidden="false" customHeight="true" outlineLevel="0" collapsed="false">
      <c r="A3" s="35"/>
      <c r="B3" s="36"/>
      <c r="C3" s="36"/>
      <c r="D3" s="36"/>
      <c r="E3" s="36"/>
      <c r="F3" s="36"/>
      <c r="G3" s="37" t="str">
        <f aca="false">'1a-Identification Projet'!$L3</f>
        <v>Cosinus</v>
      </c>
      <c r="H3" s="37"/>
      <c r="I3" s="1"/>
      <c r="J3" s="1"/>
      <c r="K3" s="1"/>
      <c r="L3" s="1"/>
      <c r="M3" s="1"/>
      <c r="N3" s="1"/>
      <c r="O3" s="1"/>
      <c r="P3" s="1"/>
      <c r="Q3" s="1"/>
      <c r="R3" s="1"/>
      <c r="S3" s="1"/>
      <c r="T3" s="1"/>
      <c r="U3" s="1"/>
      <c r="V3" s="1"/>
      <c r="W3" s="1"/>
      <c r="X3" s="1"/>
      <c r="Y3" s="1"/>
      <c r="Z3" s="1"/>
    </row>
    <row r="4" customFormat="false" ht="12.75" hidden="false" customHeight="true" outlineLevel="0" collapsed="false">
      <c r="A4" s="1"/>
      <c r="B4" s="38"/>
      <c r="C4" s="38"/>
      <c r="D4" s="38"/>
      <c r="E4" s="39"/>
      <c r="F4" s="39"/>
      <c r="G4" s="39"/>
      <c r="H4" s="39"/>
      <c r="I4" s="1"/>
      <c r="J4" s="1"/>
      <c r="K4" s="1"/>
      <c r="L4" s="1"/>
      <c r="M4" s="1"/>
      <c r="N4" s="1"/>
      <c r="O4" s="1"/>
      <c r="P4" s="1"/>
      <c r="Q4" s="1"/>
      <c r="R4" s="1"/>
      <c r="S4" s="1"/>
      <c r="T4" s="1"/>
      <c r="U4" s="1"/>
      <c r="V4" s="1"/>
      <c r="W4" s="1"/>
      <c r="X4" s="1"/>
      <c r="Y4" s="1"/>
      <c r="Z4" s="1"/>
    </row>
    <row r="5" customFormat="false" ht="14.25" hidden="false" customHeight="true" outlineLevel="0" collapsed="false">
      <c r="A5" s="1"/>
      <c r="B5" s="1"/>
      <c r="C5" s="1"/>
      <c r="D5" s="1"/>
      <c r="E5" s="39"/>
      <c r="F5" s="39"/>
      <c r="G5" s="39"/>
      <c r="H5" s="39"/>
      <c r="I5" s="1"/>
      <c r="J5" s="1"/>
      <c r="K5" s="1"/>
      <c r="L5" s="1"/>
      <c r="M5" s="1"/>
      <c r="N5" s="1"/>
      <c r="O5" s="1"/>
      <c r="P5" s="1"/>
      <c r="Q5" s="1"/>
      <c r="R5" s="1"/>
      <c r="S5" s="1"/>
      <c r="T5" s="1"/>
      <c r="U5" s="1"/>
      <c r="V5" s="1"/>
      <c r="W5" s="1"/>
      <c r="X5" s="1"/>
      <c r="Y5" s="1"/>
      <c r="Z5" s="1"/>
    </row>
    <row r="6" customFormat="false" ht="12.75" hidden="false" customHeight="true" outlineLevel="0" collapsed="false">
      <c r="A6" s="16" t="s">
        <v>12</v>
      </c>
      <c r="B6" s="1"/>
      <c r="C6" s="1"/>
      <c r="D6" s="1"/>
      <c r="E6" s="39"/>
      <c r="F6" s="39"/>
      <c r="G6" s="39"/>
      <c r="H6" s="39"/>
      <c r="I6" s="1"/>
      <c r="J6" s="1"/>
      <c r="K6" s="1"/>
      <c r="L6" s="1"/>
      <c r="M6" s="1"/>
      <c r="N6" s="1"/>
      <c r="O6" s="1"/>
      <c r="P6" s="1"/>
      <c r="Q6" s="1"/>
      <c r="R6" s="1"/>
      <c r="S6" s="1"/>
      <c r="T6" s="1"/>
      <c r="U6" s="1"/>
      <c r="V6" s="1"/>
      <c r="W6" s="1"/>
      <c r="X6" s="1"/>
      <c r="Y6" s="1"/>
      <c r="Z6" s="1"/>
    </row>
    <row r="7" customFormat="false" ht="90" hidden="false" customHeight="true" outlineLevel="0" collapsed="false">
      <c r="A7" s="40" t="s">
        <v>13</v>
      </c>
      <c r="B7" s="40"/>
      <c r="C7" s="40"/>
      <c r="D7" s="40"/>
      <c r="E7" s="40"/>
      <c r="F7" s="40"/>
      <c r="G7" s="40"/>
      <c r="H7" s="40"/>
      <c r="I7" s="1"/>
      <c r="J7" s="1"/>
      <c r="K7" s="1"/>
      <c r="L7" s="1"/>
      <c r="M7" s="1"/>
      <c r="N7" s="1"/>
      <c r="O7" s="1"/>
      <c r="P7" s="1"/>
      <c r="Q7" s="1"/>
      <c r="R7" s="1"/>
      <c r="S7" s="1"/>
      <c r="T7" s="1"/>
      <c r="U7" s="1"/>
      <c r="V7" s="1"/>
      <c r="W7" s="1"/>
      <c r="X7" s="1"/>
      <c r="Y7" s="1"/>
      <c r="Z7" s="1"/>
    </row>
    <row r="8" customFormat="false" ht="15" hidden="false" customHeight="true" outlineLevel="0" collapsed="false">
      <c r="A8" s="16" t="s">
        <v>14</v>
      </c>
      <c r="B8" s="41"/>
      <c r="C8" s="41"/>
      <c r="D8" s="41"/>
      <c r="E8" s="42"/>
      <c r="F8" s="42"/>
      <c r="G8" s="42"/>
      <c r="H8" s="42"/>
      <c r="I8" s="1"/>
      <c r="J8" s="1"/>
      <c r="K8" s="1"/>
      <c r="L8" s="1"/>
      <c r="M8" s="1"/>
      <c r="N8" s="1"/>
      <c r="O8" s="1"/>
      <c r="P8" s="1"/>
      <c r="Q8" s="1"/>
      <c r="R8" s="1"/>
      <c r="S8" s="1"/>
      <c r="T8" s="1"/>
      <c r="U8" s="1"/>
      <c r="V8" s="1"/>
      <c r="W8" s="1"/>
      <c r="X8" s="1"/>
      <c r="Y8" s="1"/>
      <c r="Z8" s="1"/>
    </row>
    <row r="9" customFormat="false" ht="12.75" hidden="false" customHeight="true" outlineLevel="0" collapsed="false">
      <c r="A9" s="43" t="s">
        <v>15</v>
      </c>
      <c r="B9" s="43" t="s">
        <v>16</v>
      </c>
      <c r="C9" s="43" t="s">
        <v>17</v>
      </c>
      <c r="D9" s="43" t="s">
        <v>18</v>
      </c>
      <c r="E9" s="44" t="s">
        <v>19</v>
      </c>
      <c r="F9" s="44" t="s">
        <v>20</v>
      </c>
      <c r="G9" s="45" t="s">
        <v>21</v>
      </c>
      <c r="H9" s="46"/>
      <c r="I9" s="1"/>
      <c r="J9" s="1"/>
      <c r="K9" s="1"/>
      <c r="L9" s="1"/>
      <c r="M9" s="1"/>
      <c r="N9" s="1"/>
      <c r="O9" s="1"/>
      <c r="P9" s="1"/>
      <c r="Q9" s="1"/>
      <c r="R9" s="1"/>
      <c r="S9" s="1"/>
      <c r="T9" s="1"/>
      <c r="U9" s="1"/>
      <c r="V9" s="1"/>
      <c r="W9" s="1"/>
      <c r="X9" s="1"/>
      <c r="Y9" s="1"/>
      <c r="Z9" s="1"/>
    </row>
    <row r="10" customFormat="false" ht="27" hidden="false" customHeight="true" outlineLevel="2" collapsed="false">
      <c r="A10" s="47" t="s">
        <v>22</v>
      </c>
      <c r="B10" s="47" t="s">
        <v>23</v>
      </c>
      <c r="C10" s="47"/>
      <c r="D10" s="47" t="s">
        <v>24</v>
      </c>
      <c r="E10" s="48" t="s">
        <v>25</v>
      </c>
      <c r="F10" s="48" t="s">
        <v>26</v>
      </c>
      <c r="G10" s="49"/>
      <c r="H10" s="50"/>
      <c r="I10" s="1"/>
      <c r="J10" s="1"/>
      <c r="K10" s="1"/>
      <c r="L10" s="1"/>
      <c r="M10" s="1"/>
      <c r="N10" s="1"/>
      <c r="O10" s="1"/>
      <c r="P10" s="39"/>
      <c r="Q10" s="39"/>
      <c r="R10" s="39"/>
      <c r="S10" s="39"/>
      <c r="T10" s="39"/>
      <c r="U10" s="39"/>
      <c r="V10" s="39"/>
      <c r="W10" s="39"/>
      <c r="X10" s="39"/>
      <c r="Y10" s="39"/>
      <c r="Z10" s="39"/>
    </row>
    <row r="11" customFormat="false" ht="27" hidden="false" customHeight="true" outlineLevel="2" collapsed="false">
      <c r="A11" s="47" t="s">
        <v>22</v>
      </c>
      <c r="B11" s="47" t="s">
        <v>27</v>
      </c>
      <c r="C11" s="47"/>
      <c r="D11" s="47" t="s">
        <v>24</v>
      </c>
      <c r="E11" s="48" t="s">
        <v>28</v>
      </c>
      <c r="F11" s="48" t="s">
        <v>29</v>
      </c>
      <c r="G11" s="49"/>
      <c r="H11" s="50"/>
      <c r="I11" s="39"/>
      <c r="J11" s="39"/>
      <c r="K11" s="39"/>
      <c r="L11" s="39"/>
      <c r="M11" s="39"/>
      <c r="N11" s="39"/>
      <c r="O11" s="39"/>
      <c r="P11" s="39"/>
      <c r="Q11" s="39"/>
      <c r="R11" s="39"/>
      <c r="S11" s="39"/>
      <c r="T11" s="39"/>
      <c r="U11" s="39"/>
      <c r="V11" s="39"/>
      <c r="W11" s="39"/>
      <c r="X11" s="39"/>
      <c r="Y11" s="39"/>
      <c r="Z11" s="39"/>
    </row>
    <row r="12" customFormat="false" ht="27" hidden="false" customHeight="true" outlineLevel="2" collapsed="false">
      <c r="A12" s="47" t="s">
        <v>22</v>
      </c>
      <c r="B12" s="47" t="s">
        <v>30</v>
      </c>
      <c r="C12" s="47"/>
      <c r="D12" s="47" t="s">
        <v>24</v>
      </c>
      <c r="E12" s="51" t="s">
        <v>31</v>
      </c>
      <c r="F12" s="48" t="s">
        <v>29</v>
      </c>
      <c r="G12" s="49"/>
      <c r="H12" s="50"/>
      <c r="I12" s="1"/>
      <c r="J12" s="1"/>
      <c r="K12" s="1"/>
      <c r="L12" s="1"/>
      <c r="M12" s="1"/>
      <c r="N12" s="1"/>
      <c r="O12" s="1"/>
      <c r="P12" s="1"/>
      <c r="Q12" s="1"/>
      <c r="R12" s="1"/>
      <c r="S12" s="1"/>
      <c r="T12" s="1"/>
      <c r="U12" s="1"/>
      <c r="V12" s="1"/>
      <c r="W12" s="1"/>
      <c r="X12" s="1"/>
      <c r="Y12" s="1"/>
      <c r="Z12" s="1"/>
    </row>
    <row r="13" customFormat="false" ht="27" hidden="false" customHeight="true" outlineLevel="2" collapsed="false">
      <c r="A13" s="47" t="s">
        <v>32</v>
      </c>
      <c r="B13" s="47" t="s">
        <v>33</v>
      </c>
      <c r="C13" s="47"/>
      <c r="D13" s="47" t="s">
        <v>24</v>
      </c>
      <c r="E13" s="51" t="s">
        <v>34</v>
      </c>
      <c r="F13" s="48" t="s">
        <v>35</v>
      </c>
      <c r="G13" s="49"/>
      <c r="H13" s="50"/>
      <c r="I13" s="1"/>
      <c r="J13" s="1"/>
      <c r="K13" s="1"/>
      <c r="L13" s="1"/>
      <c r="M13" s="1"/>
      <c r="N13" s="1"/>
      <c r="O13" s="1"/>
      <c r="P13" s="39"/>
      <c r="Q13" s="39"/>
      <c r="R13" s="39"/>
      <c r="S13" s="39"/>
      <c r="T13" s="39"/>
      <c r="U13" s="39"/>
      <c r="V13" s="39"/>
      <c r="W13" s="39"/>
      <c r="X13" s="39"/>
      <c r="Y13" s="39"/>
      <c r="Z13" s="39"/>
    </row>
    <row r="14" customFormat="false" ht="27" hidden="false" customHeight="true" outlineLevel="2" collapsed="false">
      <c r="A14" s="47" t="s">
        <v>32</v>
      </c>
      <c r="B14" s="47" t="s">
        <v>36</v>
      </c>
      <c r="C14" s="47"/>
      <c r="D14" s="47" t="s">
        <v>24</v>
      </c>
      <c r="E14" s="51" t="s">
        <v>37</v>
      </c>
      <c r="F14" s="48" t="s">
        <v>35</v>
      </c>
      <c r="G14" s="49"/>
      <c r="H14" s="50"/>
      <c r="I14" s="1"/>
      <c r="J14" s="1"/>
      <c r="K14" s="1"/>
      <c r="L14" s="1"/>
      <c r="M14" s="1"/>
      <c r="N14" s="1"/>
      <c r="O14" s="1"/>
      <c r="P14" s="39"/>
      <c r="Q14" s="39"/>
      <c r="R14" s="39"/>
      <c r="S14" s="39"/>
      <c r="T14" s="39"/>
      <c r="U14" s="39"/>
      <c r="V14" s="39"/>
      <c r="W14" s="39"/>
      <c r="X14" s="39"/>
      <c r="Y14" s="39"/>
      <c r="Z14" s="39"/>
    </row>
    <row r="15" customFormat="false" ht="27" hidden="false" customHeight="true" outlineLevel="2" collapsed="false">
      <c r="A15" s="47" t="s">
        <v>32</v>
      </c>
      <c r="B15" s="47" t="s">
        <v>38</v>
      </c>
      <c r="C15" s="47"/>
      <c r="D15" s="47" t="s">
        <v>24</v>
      </c>
      <c r="E15" s="48" t="s">
        <v>39</v>
      </c>
      <c r="F15" s="48" t="s">
        <v>35</v>
      </c>
      <c r="G15" s="49"/>
      <c r="H15" s="50"/>
      <c r="I15" s="1"/>
      <c r="J15" s="1"/>
      <c r="K15" s="1"/>
      <c r="L15" s="1"/>
      <c r="M15" s="1"/>
      <c r="N15" s="1"/>
      <c r="O15" s="1"/>
      <c r="P15" s="1"/>
      <c r="Q15" s="1"/>
      <c r="R15" s="1"/>
      <c r="S15" s="1"/>
      <c r="T15" s="1"/>
      <c r="U15" s="1"/>
      <c r="V15" s="1"/>
      <c r="W15" s="1"/>
      <c r="X15" s="1"/>
      <c r="Y15" s="1"/>
      <c r="Z15" s="1"/>
    </row>
    <row r="16" customFormat="false" ht="27" hidden="false" customHeight="true" outlineLevel="2" collapsed="false">
      <c r="A16" s="47" t="s">
        <v>32</v>
      </c>
      <c r="B16" s="47" t="s">
        <v>40</v>
      </c>
      <c r="C16" s="47"/>
      <c r="D16" s="47" t="s">
        <v>24</v>
      </c>
      <c r="E16" s="51" t="s">
        <v>41</v>
      </c>
      <c r="F16" s="48" t="s">
        <v>35</v>
      </c>
      <c r="G16" s="49"/>
      <c r="H16" s="50"/>
      <c r="I16" s="1"/>
      <c r="J16" s="1"/>
      <c r="K16" s="1"/>
      <c r="L16" s="1"/>
      <c r="M16" s="1"/>
      <c r="N16" s="1"/>
      <c r="O16" s="1"/>
      <c r="P16" s="1"/>
      <c r="Q16" s="1"/>
      <c r="R16" s="1"/>
      <c r="S16" s="1"/>
      <c r="T16" s="1"/>
      <c r="U16" s="1"/>
      <c r="V16" s="1"/>
      <c r="W16" s="1"/>
      <c r="X16" s="1"/>
      <c r="Y16" s="1"/>
      <c r="Z16" s="1"/>
    </row>
    <row r="17" customFormat="false" ht="27" hidden="false" customHeight="true" outlineLevel="2" collapsed="false">
      <c r="A17" s="47" t="s">
        <v>32</v>
      </c>
      <c r="B17" s="47" t="s">
        <v>42</v>
      </c>
      <c r="C17" s="47"/>
      <c r="D17" s="47" t="s">
        <v>24</v>
      </c>
      <c r="E17" s="48" t="s">
        <v>43</v>
      </c>
      <c r="F17" s="48" t="s">
        <v>35</v>
      </c>
      <c r="G17" s="49"/>
      <c r="H17" s="50"/>
      <c r="I17" s="1"/>
      <c r="J17" s="1"/>
      <c r="K17" s="1"/>
      <c r="L17" s="1"/>
      <c r="M17" s="1"/>
      <c r="N17" s="1"/>
      <c r="O17" s="1"/>
      <c r="P17" s="1"/>
      <c r="Q17" s="1"/>
      <c r="R17" s="1"/>
      <c r="S17" s="1"/>
      <c r="T17" s="1"/>
      <c r="U17" s="1"/>
      <c r="V17" s="1"/>
      <c r="W17" s="1"/>
      <c r="X17" s="1"/>
      <c r="Y17" s="1"/>
      <c r="Z17" s="1"/>
    </row>
    <row r="18" customFormat="false" ht="27" hidden="false" customHeight="true" outlineLevel="2" collapsed="false">
      <c r="A18" s="47" t="s">
        <v>32</v>
      </c>
      <c r="B18" s="47" t="s">
        <v>44</v>
      </c>
      <c r="C18" s="47"/>
      <c r="D18" s="47" t="s">
        <v>24</v>
      </c>
      <c r="E18" s="48" t="s">
        <v>45</v>
      </c>
      <c r="F18" s="48" t="s">
        <v>29</v>
      </c>
      <c r="G18" s="49"/>
      <c r="H18" s="50"/>
      <c r="I18" s="1"/>
      <c r="J18" s="1"/>
      <c r="K18" s="1"/>
      <c r="L18" s="1"/>
      <c r="M18" s="1"/>
      <c r="N18" s="1"/>
      <c r="O18" s="1"/>
      <c r="P18" s="1"/>
      <c r="Q18" s="1"/>
      <c r="R18" s="1"/>
      <c r="S18" s="1"/>
      <c r="T18" s="1"/>
      <c r="U18" s="1"/>
      <c r="V18" s="1"/>
      <c r="W18" s="1"/>
      <c r="X18" s="1"/>
      <c r="Y18" s="1"/>
      <c r="Z18" s="1"/>
    </row>
    <row r="19" customFormat="false" ht="27" hidden="false" customHeight="true" outlineLevel="2" collapsed="false">
      <c r="A19" s="47"/>
      <c r="B19" s="47"/>
      <c r="C19" s="47"/>
      <c r="D19" s="47"/>
      <c r="E19" s="51"/>
      <c r="F19" s="48"/>
      <c r="G19" s="49"/>
      <c r="H19" s="50"/>
      <c r="I19" s="1"/>
      <c r="J19" s="1"/>
      <c r="K19" s="1"/>
      <c r="L19" s="1"/>
      <c r="M19" s="1"/>
      <c r="N19" s="1"/>
      <c r="O19" s="1"/>
      <c r="P19" s="1"/>
      <c r="Q19" s="1"/>
      <c r="R19" s="1"/>
      <c r="S19" s="1"/>
      <c r="T19" s="1"/>
      <c r="U19" s="1"/>
      <c r="V19" s="1"/>
      <c r="W19" s="1"/>
      <c r="X19" s="1"/>
      <c r="Y19" s="1"/>
      <c r="Z19" s="1"/>
    </row>
    <row r="20" customFormat="false" ht="27" hidden="false" customHeight="true" outlineLevel="2" collapsed="false">
      <c r="A20" s="47" t="s">
        <v>46</v>
      </c>
      <c r="B20" s="47" t="s">
        <v>47</v>
      </c>
      <c r="C20" s="47"/>
      <c r="D20" s="47" t="s">
        <v>24</v>
      </c>
      <c r="E20" s="48" t="s">
        <v>48</v>
      </c>
      <c r="F20" s="48" t="s">
        <v>35</v>
      </c>
      <c r="G20" s="49"/>
      <c r="H20" s="50"/>
      <c r="I20" s="1"/>
      <c r="J20" s="1"/>
      <c r="K20" s="1"/>
      <c r="L20" s="1"/>
      <c r="M20" s="1"/>
      <c r="N20" s="1"/>
      <c r="O20" s="1"/>
      <c r="P20" s="1"/>
      <c r="Q20" s="1"/>
      <c r="R20" s="1"/>
      <c r="S20" s="1"/>
      <c r="T20" s="1"/>
      <c r="U20" s="1"/>
      <c r="V20" s="1"/>
      <c r="W20" s="1"/>
      <c r="X20" s="1"/>
      <c r="Y20" s="1"/>
      <c r="Z20" s="1"/>
    </row>
    <row r="21" customFormat="false" ht="27" hidden="false" customHeight="true" outlineLevel="2" collapsed="false">
      <c r="A21" s="47" t="s">
        <v>46</v>
      </c>
      <c r="B21" s="47" t="s">
        <v>49</v>
      </c>
      <c r="C21" s="47"/>
      <c r="D21" s="47" t="s">
        <v>24</v>
      </c>
      <c r="E21" s="51" t="s">
        <v>50</v>
      </c>
      <c r="F21" s="48" t="s">
        <v>35</v>
      </c>
      <c r="G21" s="49"/>
      <c r="H21" s="50"/>
      <c r="I21" s="39"/>
      <c r="J21" s="39"/>
      <c r="K21" s="39"/>
      <c r="L21" s="39"/>
      <c r="M21" s="39"/>
      <c r="N21" s="39"/>
      <c r="O21" s="39"/>
      <c r="P21" s="1"/>
      <c r="Q21" s="1"/>
      <c r="R21" s="1"/>
      <c r="S21" s="1"/>
      <c r="T21" s="1"/>
      <c r="U21" s="1"/>
      <c r="V21" s="1"/>
      <c r="W21" s="1"/>
      <c r="X21" s="1"/>
      <c r="Y21" s="1"/>
      <c r="Z21" s="1"/>
    </row>
    <row r="22" customFormat="false" ht="27" hidden="false" customHeight="true" outlineLevel="2" collapsed="false">
      <c r="A22" s="47" t="s">
        <v>46</v>
      </c>
      <c r="B22" s="47" t="s">
        <v>51</v>
      </c>
      <c r="C22" s="47"/>
      <c r="D22" s="47" t="s">
        <v>24</v>
      </c>
      <c r="E22" s="51" t="s">
        <v>52</v>
      </c>
      <c r="F22" s="48" t="s">
        <v>35</v>
      </c>
      <c r="G22" s="49"/>
      <c r="H22" s="50"/>
      <c r="I22" s="39"/>
      <c r="J22" s="39"/>
      <c r="K22" s="39"/>
      <c r="L22" s="39"/>
      <c r="M22" s="39"/>
      <c r="N22" s="39"/>
      <c r="O22" s="39"/>
      <c r="P22" s="39"/>
      <c r="Q22" s="39"/>
      <c r="R22" s="39"/>
      <c r="S22" s="39"/>
      <c r="T22" s="39"/>
      <c r="U22" s="39"/>
      <c r="V22" s="39"/>
      <c r="W22" s="39"/>
      <c r="X22" s="39"/>
      <c r="Y22" s="39"/>
      <c r="Z22" s="39"/>
    </row>
    <row r="23" customFormat="false" ht="27" hidden="false" customHeight="true" outlineLevel="2" collapsed="false">
      <c r="A23" s="47" t="s">
        <v>46</v>
      </c>
      <c r="B23" s="47" t="s">
        <v>53</v>
      </c>
      <c r="C23" s="47"/>
      <c r="D23" s="47" t="s">
        <v>24</v>
      </c>
      <c r="E23" s="51" t="s">
        <v>54</v>
      </c>
      <c r="F23" s="48" t="s">
        <v>35</v>
      </c>
      <c r="G23" s="49"/>
      <c r="H23" s="50"/>
      <c r="I23" s="39"/>
      <c r="J23" s="39"/>
      <c r="K23" s="39"/>
      <c r="L23" s="39"/>
      <c r="M23" s="39"/>
      <c r="N23" s="39"/>
      <c r="O23" s="39"/>
      <c r="P23" s="39"/>
      <c r="Q23" s="39"/>
      <c r="R23" s="39"/>
      <c r="S23" s="39"/>
      <c r="T23" s="39"/>
      <c r="U23" s="39"/>
      <c r="V23" s="39"/>
      <c r="W23" s="39"/>
      <c r="X23" s="39"/>
      <c r="Y23" s="39"/>
      <c r="Z23" s="39"/>
    </row>
    <row r="24" customFormat="false" ht="12.75" hidden="false" customHeight="true" outlineLevel="2" collapsed="false">
      <c r="A24" s="1"/>
      <c r="B24" s="1"/>
      <c r="C24" s="1"/>
      <c r="D24" s="1"/>
      <c r="E24" s="39"/>
      <c r="F24" s="39"/>
      <c r="G24" s="39"/>
      <c r="H24" s="39"/>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39"/>
      <c r="F25" s="39"/>
      <c r="G25" s="39"/>
      <c r="H25" s="39"/>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39"/>
      <c r="F26" s="39"/>
      <c r="G26" s="39"/>
      <c r="H26" s="39"/>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39"/>
      <c r="F27" s="39"/>
      <c r="G27" s="39"/>
      <c r="H27" s="39"/>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39"/>
      <c r="F28" s="39"/>
      <c r="G28" s="39"/>
      <c r="H28" s="39"/>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39"/>
      <c r="F29" s="39"/>
      <c r="G29" s="39"/>
      <c r="H29" s="39"/>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39"/>
      <c r="F30" s="39"/>
      <c r="G30" s="39"/>
      <c r="H30" s="39"/>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39"/>
      <c r="F31" s="39"/>
      <c r="G31" s="39"/>
      <c r="H31" s="39"/>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39"/>
      <c r="F32" s="39"/>
      <c r="G32" s="39"/>
      <c r="H32" s="39"/>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39"/>
      <c r="F33" s="39"/>
      <c r="G33" s="39"/>
      <c r="H33" s="39"/>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39"/>
      <c r="F34" s="39"/>
      <c r="G34" s="39"/>
      <c r="H34" s="39"/>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39"/>
      <c r="F35" s="39"/>
      <c r="G35" s="39"/>
      <c r="H35" s="39"/>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39"/>
      <c r="F36" s="39"/>
      <c r="G36" s="39"/>
      <c r="H36" s="39"/>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39"/>
      <c r="F37" s="39"/>
      <c r="G37" s="39"/>
      <c r="H37" s="39"/>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39"/>
      <c r="F38" s="39"/>
      <c r="G38" s="39"/>
      <c r="H38" s="39"/>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39"/>
      <c r="F39" s="39"/>
      <c r="G39" s="39"/>
      <c r="H39" s="39"/>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39"/>
      <c r="F40" s="39"/>
      <c r="G40" s="39"/>
      <c r="H40" s="39"/>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39"/>
      <c r="F41" s="39"/>
      <c r="G41" s="39"/>
      <c r="H41" s="39"/>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39"/>
      <c r="F42" s="39"/>
      <c r="G42" s="39"/>
      <c r="H42" s="39"/>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39"/>
      <c r="F43" s="39"/>
      <c r="G43" s="39"/>
      <c r="H43" s="39"/>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39"/>
      <c r="F44" s="39"/>
      <c r="G44" s="39"/>
      <c r="H44" s="39"/>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39"/>
      <c r="F45" s="39"/>
      <c r="G45" s="39"/>
      <c r="H45" s="39"/>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39"/>
      <c r="F46" s="39"/>
      <c r="G46" s="39"/>
      <c r="H46" s="39"/>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39"/>
      <c r="F47" s="39"/>
      <c r="G47" s="39"/>
      <c r="H47" s="39"/>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39"/>
      <c r="F48" s="39"/>
      <c r="G48" s="39"/>
      <c r="H48" s="39"/>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39"/>
      <c r="F49" s="39"/>
      <c r="G49" s="39"/>
      <c r="H49" s="39"/>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39"/>
      <c r="F50" s="39"/>
      <c r="G50" s="39"/>
      <c r="H50" s="39"/>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39"/>
      <c r="F51" s="39"/>
      <c r="G51" s="39"/>
      <c r="H51" s="39"/>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39"/>
      <c r="F52" s="39"/>
      <c r="G52" s="39"/>
      <c r="H52" s="39"/>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39"/>
      <c r="F53" s="39"/>
      <c r="G53" s="39"/>
      <c r="H53" s="39"/>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39"/>
      <c r="F54" s="39"/>
      <c r="G54" s="39"/>
      <c r="H54" s="39"/>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39"/>
      <c r="F55" s="39"/>
      <c r="G55" s="39"/>
      <c r="H55" s="39"/>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39"/>
      <c r="F56" s="39"/>
      <c r="G56" s="39"/>
      <c r="H56" s="39"/>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39"/>
      <c r="F57" s="39"/>
      <c r="G57" s="39"/>
      <c r="H57" s="39"/>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39"/>
      <c r="F58" s="39"/>
      <c r="G58" s="39"/>
      <c r="H58" s="39"/>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39"/>
      <c r="F59" s="39"/>
      <c r="G59" s="39"/>
      <c r="H59" s="39"/>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39"/>
      <c r="F60" s="39"/>
      <c r="G60" s="39"/>
      <c r="H60" s="39"/>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39"/>
      <c r="F61" s="39"/>
      <c r="G61" s="39"/>
      <c r="H61" s="39"/>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39"/>
      <c r="F62" s="39"/>
      <c r="G62" s="39"/>
      <c r="H62" s="39"/>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39"/>
      <c r="F63" s="39"/>
      <c r="G63" s="39"/>
      <c r="H63" s="39"/>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39"/>
      <c r="F64" s="39"/>
      <c r="G64" s="39"/>
      <c r="H64" s="39"/>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39"/>
      <c r="F65" s="39"/>
      <c r="G65" s="39"/>
      <c r="H65" s="39"/>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39"/>
      <c r="F66" s="39"/>
      <c r="G66" s="39"/>
      <c r="H66" s="39"/>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39"/>
      <c r="F67" s="39"/>
      <c r="G67" s="39"/>
      <c r="H67" s="39"/>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39"/>
      <c r="F68" s="39"/>
      <c r="G68" s="39"/>
      <c r="H68" s="39"/>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39"/>
      <c r="F69" s="39"/>
      <c r="G69" s="39"/>
      <c r="H69" s="39"/>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39"/>
      <c r="F70" s="39"/>
      <c r="G70" s="39"/>
      <c r="H70" s="39"/>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39"/>
      <c r="F71" s="39"/>
      <c r="G71" s="39"/>
      <c r="H71" s="39"/>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39"/>
      <c r="F72" s="39"/>
      <c r="G72" s="39"/>
      <c r="H72" s="39"/>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39"/>
      <c r="F73" s="39"/>
      <c r="G73" s="39"/>
      <c r="H73" s="39"/>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39"/>
      <c r="F74" s="39"/>
      <c r="G74" s="39"/>
      <c r="H74" s="39"/>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39"/>
      <c r="F75" s="39"/>
      <c r="G75" s="39"/>
      <c r="H75" s="39"/>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39"/>
      <c r="F76" s="39"/>
      <c r="G76" s="39"/>
      <c r="H76" s="39"/>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39"/>
      <c r="F77" s="39"/>
      <c r="G77" s="39"/>
      <c r="H77" s="39"/>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39"/>
      <c r="F78" s="39"/>
      <c r="G78" s="39"/>
      <c r="H78" s="39"/>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39"/>
      <c r="F79" s="39"/>
      <c r="G79" s="39"/>
      <c r="H79" s="39"/>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39"/>
      <c r="F80" s="39"/>
      <c r="G80" s="39"/>
      <c r="H80" s="39"/>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39"/>
      <c r="F81" s="39"/>
      <c r="G81" s="39"/>
      <c r="H81" s="39"/>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39"/>
      <c r="F82" s="39"/>
      <c r="G82" s="39"/>
      <c r="H82" s="39"/>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39"/>
      <c r="F83" s="39"/>
      <c r="G83" s="39"/>
      <c r="H83" s="39"/>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39"/>
      <c r="F84" s="39"/>
      <c r="G84" s="39"/>
      <c r="H84" s="39"/>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39"/>
      <c r="F85" s="39"/>
      <c r="G85" s="39"/>
      <c r="H85" s="39"/>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39"/>
      <c r="F86" s="39"/>
      <c r="G86" s="39"/>
      <c r="H86" s="39"/>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39"/>
      <c r="F87" s="39"/>
      <c r="G87" s="39"/>
      <c r="H87" s="39"/>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39"/>
      <c r="F88" s="39"/>
      <c r="G88" s="39"/>
      <c r="H88" s="39"/>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39"/>
      <c r="F89" s="39"/>
      <c r="G89" s="39"/>
      <c r="H89" s="39"/>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39"/>
      <c r="F90" s="39"/>
      <c r="G90" s="39"/>
      <c r="H90" s="39"/>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39"/>
      <c r="F91" s="39"/>
      <c r="G91" s="39"/>
      <c r="H91" s="39"/>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39"/>
      <c r="F92" s="39"/>
      <c r="G92" s="39"/>
      <c r="H92" s="39"/>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39"/>
      <c r="F93" s="39"/>
      <c r="G93" s="39"/>
      <c r="H93" s="39"/>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39"/>
      <c r="F94" s="39"/>
      <c r="G94" s="39"/>
      <c r="H94" s="39"/>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39"/>
      <c r="F95" s="39"/>
      <c r="G95" s="39"/>
      <c r="H95" s="39"/>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39"/>
      <c r="F96" s="39"/>
      <c r="G96" s="39"/>
      <c r="H96" s="39"/>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39"/>
      <c r="F97" s="39"/>
      <c r="G97" s="39"/>
      <c r="H97" s="39"/>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39"/>
      <c r="F98" s="39"/>
      <c r="G98" s="39"/>
      <c r="H98" s="39"/>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39"/>
      <c r="F99" s="39"/>
      <c r="G99" s="39"/>
      <c r="H99" s="39"/>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39"/>
      <c r="F100" s="39"/>
      <c r="G100" s="39"/>
      <c r="H100" s="39"/>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39"/>
      <c r="F101" s="39"/>
      <c r="G101" s="39"/>
      <c r="H101" s="39"/>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39"/>
      <c r="F102" s="39"/>
      <c r="G102" s="39"/>
      <c r="H102" s="39"/>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39"/>
      <c r="F103" s="39"/>
      <c r="G103" s="39"/>
      <c r="H103" s="39"/>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39"/>
      <c r="F104" s="39"/>
      <c r="G104" s="39"/>
      <c r="H104" s="39"/>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39"/>
      <c r="F105" s="39"/>
      <c r="G105" s="39"/>
      <c r="H105" s="39"/>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39"/>
      <c r="F106" s="39"/>
      <c r="G106" s="39"/>
      <c r="H106" s="39"/>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39"/>
      <c r="F107" s="39"/>
      <c r="G107" s="39"/>
      <c r="H107" s="39"/>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39"/>
      <c r="F108" s="39"/>
      <c r="G108" s="39"/>
      <c r="H108" s="39"/>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39"/>
      <c r="F109" s="39"/>
      <c r="G109" s="39"/>
      <c r="H109" s="39"/>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39"/>
      <c r="F110" s="39"/>
      <c r="G110" s="39"/>
      <c r="H110" s="39"/>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39"/>
      <c r="F111" s="39"/>
      <c r="G111" s="39"/>
      <c r="H111" s="39"/>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39"/>
      <c r="F112" s="39"/>
      <c r="G112" s="39"/>
      <c r="H112" s="39"/>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39"/>
      <c r="F113" s="39"/>
      <c r="G113" s="39"/>
      <c r="H113" s="39"/>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39"/>
      <c r="F114" s="39"/>
      <c r="G114" s="39"/>
      <c r="H114" s="39"/>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39"/>
      <c r="F115" s="39"/>
      <c r="G115" s="39"/>
      <c r="H115" s="39"/>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39"/>
      <c r="F116" s="39"/>
      <c r="G116" s="39"/>
      <c r="H116" s="39"/>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39"/>
      <c r="F117" s="39"/>
      <c r="G117" s="39"/>
      <c r="H117" s="39"/>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39"/>
      <c r="F118" s="39"/>
      <c r="G118" s="39"/>
      <c r="H118" s="39"/>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39"/>
      <c r="F119" s="39"/>
      <c r="G119" s="39"/>
      <c r="H119" s="39"/>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39"/>
      <c r="F120" s="39"/>
      <c r="G120" s="39"/>
      <c r="H120" s="39"/>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39"/>
      <c r="F121" s="39"/>
      <c r="G121" s="39"/>
      <c r="H121" s="39"/>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39"/>
      <c r="F122" s="39"/>
      <c r="G122" s="39"/>
      <c r="H122" s="39"/>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39"/>
      <c r="F123" s="39"/>
      <c r="G123" s="39"/>
      <c r="H123" s="39"/>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39"/>
      <c r="F124" s="39"/>
      <c r="G124" s="39"/>
      <c r="H124" s="39"/>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39"/>
      <c r="F125" s="39"/>
      <c r="G125" s="39"/>
      <c r="H125" s="39"/>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39"/>
      <c r="F126" s="39"/>
      <c r="G126" s="39"/>
      <c r="H126" s="39"/>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39"/>
      <c r="F127" s="39"/>
      <c r="G127" s="39"/>
      <c r="H127" s="39"/>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39"/>
      <c r="F128" s="39"/>
      <c r="G128" s="39"/>
      <c r="H128" s="39"/>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39"/>
      <c r="F129" s="39"/>
      <c r="G129" s="39"/>
      <c r="H129" s="39"/>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39"/>
      <c r="F130" s="39"/>
      <c r="G130" s="39"/>
      <c r="H130" s="39"/>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39"/>
      <c r="F131" s="39"/>
      <c r="G131" s="39"/>
      <c r="H131" s="39"/>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39"/>
      <c r="F132" s="39"/>
      <c r="G132" s="39"/>
      <c r="H132" s="39"/>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39"/>
      <c r="F133" s="39"/>
      <c r="G133" s="39"/>
      <c r="H133" s="39"/>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39"/>
      <c r="F134" s="39"/>
      <c r="G134" s="39"/>
      <c r="H134" s="39"/>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39"/>
      <c r="F135" s="39"/>
      <c r="G135" s="39"/>
      <c r="H135" s="39"/>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39"/>
      <c r="F136" s="39"/>
      <c r="G136" s="39"/>
      <c r="H136" s="39"/>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39"/>
      <c r="F137" s="39"/>
      <c r="G137" s="39"/>
      <c r="H137" s="39"/>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39"/>
      <c r="F138" s="39"/>
      <c r="G138" s="39"/>
      <c r="H138" s="39"/>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39"/>
      <c r="F139" s="39"/>
      <c r="G139" s="39"/>
      <c r="H139" s="39"/>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39"/>
      <c r="F140" s="39"/>
      <c r="G140" s="39"/>
      <c r="H140" s="39"/>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39"/>
      <c r="F141" s="39"/>
      <c r="G141" s="39"/>
      <c r="H141" s="39"/>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39"/>
      <c r="F142" s="39"/>
      <c r="G142" s="39"/>
      <c r="H142" s="39"/>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39"/>
      <c r="F143" s="39"/>
      <c r="G143" s="39"/>
      <c r="H143" s="39"/>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39"/>
      <c r="F144" s="39"/>
      <c r="G144" s="39"/>
      <c r="H144" s="39"/>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39"/>
      <c r="F145" s="39"/>
      <c r="G145" s="39"/>
      <c r="H145" s="39"/>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39"/>
      <c r="F146" s="39"/>
      <c r="G146" s="39"/>
      <c r="H146" s="39"/>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39"/>
      <c r="F147" s="39"/>
      <c r="G147" s="39"/>
      <c r="H147" s="39"/>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39"/>
      <c r="F148" s="39"/>
      <c r="G148" s="39"/>
      <c r="H148" s="39"/>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39"/>
      <c r="F149" s="39"/>
      <c r="G149" s="39"/>
      <c r="H149" s="39"/>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39"/>
      <c r="F150" s="39"/>
      <c r="G150" s="39"/>
      <c r="H150" s="39"/>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39"/>
      <c r="F151" s="39"/>
      <c r="G151" s="39"/>
      <c r="H151" s="39"/>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39"/>
      <c r="F152" s="39"/>
      <c r="G152" s="39"/>
      <c r="H152" s="39"/>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39"/>
      <c r="F153" s="39"/>
      <c r="G153" s="39"/>
      <c r="H153" s="39"/>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39"/>
      <c r="F154" s="39"/>
      <c r="G154" s="39"/>
      <c r="H154" s="39"/>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39"/>
      <c r="F155" s="39"/>
      <c r="G155" s="39"/>
      <c r="H155" s="39"/>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39"/>
      <c r="F156" s="39"/>
      <c r="G156" s="39"/>
      <c r="H156" s="39"/>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39"/>
      <c r="F157" s="39"/>
      <c r="G157" s="39"/>
      <c r="H157" s="39"/>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39"/>
      <c r="F158" s="39"/>
      <c r="G158" s="39"/>
      <c r="H158" s="39"/>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39"/>
      <c r="F159" s="39"/>
      <c r="G159" s="39"/>
      <c r="H159" s="39"/>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39"/>
      <c r="F160" s="39"/>
      <c r="G160" s="39"/>
      <c r="H160" s="39"/>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39"/>
      <c r="F161" s="39"/>
      <c r="G161" s="39"/>
      <c r="H161" s="39"/>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39"/>
      <c r="F162" s="39"/>
      <c r="G162" s="39"/>
      <c r="H162" s="39"/>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39"/>
      <c r="F163" s="39"/>
      <c r="G163" s="39"/>
      <c r="H163" s="39"/>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39"/>
      <c r="F164" s="39"/>
      <c r="G164" s="39"/>
      <c r="H164" s="39"/>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39"/>
      <c r="F165" s="39"/>
      <c r="G165" s="39"/>
      <c r="H165" s="39"/>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39"/>
      <c r="F166" s="39"/>
      <c r="G166" s="39"/>
      <c r="H166" s="39"/>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39"/>
      <c r="F167" s="39"/>
      <c r="G167" s="39"/>
      <c r="H167" s="39"/>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39"/>
      <c r="F168" s="39"/>
      <c r="G168" s="39"/>
      <c r="H168" s="39"/>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39"/>
      <c r="F169" s="39"/>
      <c r="G169" s="39"/>
      <c r="H169" s="39"/>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39"/>
      <c r="F170" s="39"/>
      <c r="G170" s="39"/>
      <c r="H170" s="39"/>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39"/>
      <c r="F171" s="39"/>
      <c r="G171" s="39"/>
      <c r="H171" s="39"/>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39"/>
      <c r="F172" s="39"/>
      <c r="G172" s="39"/>
      <c r="H172" s="39"/>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39"/>
      <c r="F173" s="39"/>
      <c r="G173" s="39"/>
      <c r="H173" s="39"/>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39"/>
      <c r="F174" s="39"/>
      <c r="G174" s="39"/>
      <c r="H174" s="39"/>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39"/>
      <c r="F175" s="39"/>
      <c r="G175" s="39"/>
      <c r="H175" s="39"/>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39"/>
      <c r="F176" s="39"/>
      <c r="G176" s="39"/>
      <c r="H176" s="39"/>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39"/>
      <c r="F177" s="39"/>
      <c r="G177" s="39"/>
      <c r="H177" s="39"/>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39"/>
      <c r="F178" s="39"/>
      <c r="G178" s="39"/>
      <c r="H178" s="39"/>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39"/>
      <c r="F179" s="39"/>
      <c r="G179" s="39"/>
      <c r="H179" s="39"/>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39"/>
      <c r="F180" s="39"/>
      <c r="G180" s="39"/>
      <c r="H180" s="39"/>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39"/>
      <c r="F181" s="39"/>
      <c r="G181" s="39"/>
      <c r="H181" s="39"/>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39"/>
      <c r="F182" s="39"/>
      <c r="G182" s="39"/>
      <c r="H182" s="39"/>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39"/>
      <c r="F183" s="39"/>
      <c r="G183" s="39"/>
      <c r="H183" s="39"/>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39"/>
      <c r="F184" s="39"/>
      <c r="G184" s="39"/>
      <c r="H184" s="39"/>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39"/>
      <c r="F185" s="39"/>
      <c r="G185" s="39"/>
      <c r="H185" s="39"/>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39"/>
      <c r="F186" s="39"/>
      <c r="G186" s="39"/>
      <c r="H186" s="39"/>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39"/>
      <c r="F187" s="39"/>
      <c r="G187" s="39"/>
      <c r="H187" s="39"/>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39"/>
      <c r="F188" s="39"/>
      <c r="G188" s="39"/>
      <c r="H188" s="39"/>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39"/>
      <c r="F189" s="39"/>
      <c r="G189" s="39"/>
      <c r="H189" s="39"/>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39"/>
      <c r="F190" s="39"/>
      <c r="G190" s="39"/>
      <c r="H190" s="39"/>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39"/>
      <c r="F191" s="39"/>
      <c r="G191" s="39"/>
      <c r="H191" s="39"/>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39"/>
      <c r="F192" s="39"/>
      <c r="G192" s="39"/>
      <c r="H192" s="39"/>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39"/>
      <c r="F193" s="39"/>
      <c r="G193" s="39"/>
      <c r="H193" s="39"/>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39"/>
      <c r="F194" s="39"/>
      <c r="G194" s="39"/>
      <c r="H194" s="39"/>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39"/>
      <c r="F195" s="39"/>
      <c r="G195" s="39"/>
      <c r="H195" s="39"/>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39"/>
      <c r="F196" s="39"/>
      <c r="G196" s="39"/>
      <c r="H196" s="39"/>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39"/>
      <c r="F197" s="39"/>
      <c r="G197" s="39"/>
      <c r="H197" s="39"/>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39"/>
      <c r="F198" s="39"/>
      <c r="G198" s="39"/>
      <c r="H198" s="39"/>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39"/>
      <c r="F199" s="39"/>
      <c r="G199" s="39"/>
      <c r="H199" s="39"/>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39"/>
      <c r="F200" s="39"/>
      <c r="G200" s="39"/>
      <c r="H200" s="39"/>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39"/>
      <c r="F201" s="39"/>
      <c r="G201" s="39"/>
      <c r="H201" s="39"/>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39"/>
      <c r="F202" s="39"/>
      <c r="G202" s="39"/>
      <c r="H202" s="39"/>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39"/>
      <c r="F203" s="39"/>
      <c r="G203" s="39"/>
      <c r="H203" s="39"/>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39"/>
      <c r="F204" s="39"/>
      <c r="G204" s="39"/>
      <c r="H204" s="39"/>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39"/>
      <c r="F205" s="39"/>
      <c r="G205" s="39"/>
      <c r="H205" s="39"/>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39"/>
      <c r="F206" s="39"/>
      <c r="G206" s="39"/>
      <c r="H206" s="39"/>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39"/>
      <c r="F207" s="39"/>
      <c r="G207" s="39"/>
      <c r="H207" s="39"/>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39"/>
      <c r="F208" s="39"/>
      <c r="G208" s="39"/>
      <c r="H208" s="39"/>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39"/>
      <c r="F209" s="39"/>
      <c r="G209" s="39"/>
      <c r="H209" s="39"/>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39"/>
      <c r="F210" s="39"/>
      <c r="G210" s="39"/>
      <c r="H210" s="39"/>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39"/>
      <c r="F211" s="39"/>
      <c r="G211" s="39"/>
      <c r="H211" s="39"/>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39"/>
      <c r="F212" s="39"/>
      <c r="G212" s="39"/>
      <c r="H212" s="39"/>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39"/>
      <c r="F213" s="39"/>
      <c r="G213" s="39"/>
      <c r="H213" s="39"/>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39"/>
      <c r="F214" s="39"/>
      <c r="G214" s="39"/>
      <c r="H214" s="39"/>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39"/>
      <c r="F215" s="39"/>
      <c r="G215" s="39"/>
      <c r="H215" s="39"/>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39"/>
      <c r="F216" s="39"/>
      <c r="G216" s="39"/>
      <c r="H216" s="39"/>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39"/>
      <c r="F217" s="39"/>
      <c r="G217" s="39"/>
      <c r="H217" s="39"/>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39"/>
      <c r="F218" s="39"/>
      <c r="G218" s="39"/>
      <c r="H218" s="39"/>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39"/>
      <c r="F219" s="39"/>
      <c r="G219" s="39"/>
      <c r="H219" s="39"/>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39"/>
      <c r="F220" s="39"/>
      <c r="G220" s="39"/>
      <c r="H220" s="39"/>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39"/>
      <c r="F221" s="39"/>
      <c r="G221" s="39"/>
      <c r="H221" s="39"/>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39"/>
      <c r="F222" s="39"/>
      <c r="G222" s="39"/>
      <c r="H222" s="39"/>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39"/>
      <c r="F223" s="39"/>
      <c r="G223" s="39"/>
      <c r="H223" s="39"/>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39"/>
      <c r="F224" s="39"/>
      <c r="G224" s="39"/>
      <c r="H224" s="39"/>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39"/>
      <c r="F225" s="39"/>
      <c r="G225" s="39"/>
      <c r="H225" s="39"/>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39"/>
      <c r="F226" s="39"/>
      <c r="G226" s="39"/>
      <c r="H226" s="39"/>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39"/>
      <c r="F227" s="39"/>
      <c r="G227" s="39"/>
      <c r="H227" s="39"/>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39"/>
      <c r="F228" s="39"/>
      <c r="G228" s="39"/>
      <c r="H228" s="39"/>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39"/>
      <c r="F229" s="39"/>
      <c r="G229" s="39"/>
      <c r="H229" s="39"/>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39"/>
      <c r="F230" s="39"/>
      <c r="G230" s="39"/>
      <c r="H230" s="39"/>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39"/>
      <c r="F231" s="39"/>
      <c r="G231" s="39"/>
      <c r="H231" s="39"/>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39"/>
      <c r="F232" s="39"/>
      <c r="G232" s="39"/>
      <c r="H232" s="39"/>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39"/>
      <c r="F233" s="39"/>
      <c r="G233" s="39"/>
      <c r="H233" s="39"/>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39"/>
      <c r="F234" s="39"/>
      <c r="G234" s="39"/>
      <c r="H234" s="39"/>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39"/>
      <c r="F235" s="39"/>
      <c r="G235" s="39"/>
      <c r="H235" s="39"/>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39"/>
      <c r="F236" s="39"/>
      <c r="G236" s="39"/>
      <c r="H236" s="39"/>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39"/>
      <c r="F237" s="39"/>
      <c r="G237" s="39"/>
      <c r="H237" s="39"/>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39"/>
      <c r="F238" s="39"/>
      <c r="G238" s="39"/>
      <c r="H238" s="39"/>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39"/>
      <c r="F239" s="39"/>
      <c r="G239" s="39"/>
      <c r="H239" s="39"/>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39"/>
      <c r="F240" s="39"/>
      <c r="G240" s="39"/>
      <c r="H240" s="39"/>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39"/>
      <c r="F241" s="39"/>
      <c r="G241" s="39"/>
      <c r="H241" s="39"/>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39"/>
      <c r="F242" s="39"/>
      <c r="G242" s="39"/>
      <c r="H242" s="39"/>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39"/>
      <c r="F243" s="39"/>
      <c r="G243" s="39"/>
      <c r="H243" s="39"/>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39"/>
      <c r="F244" s="39"/>
      <c r="G244" s="39"/>
      <c r="H244" s="39"/>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39"/>
      <c r="F245" s="39"/>
      <c r="G245" s="39"/>
      <c r="H245" s="39"/>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39"/>
      <c r="F246" s="39"/>
      <c r="G246" s="39"/>
      <c r="H246" s="39"/>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39"/>
      <c r="F247" s="39"/>
      <c r="G247" s="39"/>
      <c r="H247" s="39"/>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39"/>
      <c r="F248" s="39"/>
      <c r="G248" s="39"/>
      <c r="H248" s="39"/>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39"/>
      <c r="F249" s="39"/>
      <c r="G249" s="39"/>
      <c r="H249" s="39"/>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39"/>
      <c r="F250" s="39"/>
      <c r="G250" s="39"/>
      <c r="H250" s="39"/>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39"/>
      <c r="F251" s="39"/>
      <c r="G251" s="39"/>
      <c r="H251" s="39"/>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39"/>
      <c r="F252" s="39"/>
      <c r="G252" s="39"/>
      <c r="H252" s="39"/>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39"/>
      <c r="F253" s="39"/>
      <c r="G253" s="39"/>
      <c r="H253" s="39"/>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39"/>
      <c r="F254" s="39"/>
      <c r="G254" s="39"/>
      <c r="H254" s="39"/>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39"/>
      <c r="F255" s="39"/>
      <c r="G255" s="39"/>
      <c r="H255" s="39"/>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39"/>
      <c r="F256" s="39"/>
      <c r="G256" s="39"/>
      <c r="H256" s="39"/>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39"/>
      <c r="F257" s="39"/>
      <c r="G257" s="39"/>
      <c r="H257" s="39"/>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39"/>
      <c r="F258" s="39"/>
      <c r="G258" s="39"/>
      <c r="H258" s="39"/>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39"/>
      <c r="F259" s="39"/>
      <c r="G259" s="39"/>
      <c r="H259" s="39"/>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39"/>
      <c r="F260" s="39"/>
      <c r="G260" s="39"/>
      <c r="H260" s="39"/>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39"/>
      <c r="F261" s="39"/>
      <c r="G261" s="39"/>
      <c r="H261" s="39"/>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39"/>
      <c r="F262" s="39"/>
      <c r="G262" s="39"/>
      <c r="H262" s="39"/>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39"/>
      <c r="F263" s="39"/>
      <c r="G263" s="39"/>
      <c r="H263" s="39"/>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39"/>
      <c r="F264" s="39"/>
      <c r="G264" s="39"/>
      <c r="H264" s="39"/>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39"/>
      <c r="F265" s="39"/>
      <c r="G265" s="39"/>
      <c r="H265" s="39"/>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39"/>
      <c r="F266" s="39"/>
      <c r="G266" s="39"/>
      <c r="H266" s="39"/>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39"/>
      <c r="F267" s="39"/>
      <c r="G267" s="39"/>
      <c r="H267" s="39"/>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39"/>
      <c r="F268" s="39"/>
      <c r="G268" s="39"/>
      <c r="H268" s="39"/>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39"/>
      <c r="F269" s="39"/>
      <c r="G269" s="39"/>
      <c r="H269" s="39"/>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39"/>
      <c r="F270" s="39"/>
      <c r="G270" s="39"/>
      <c r="H270" s="39"/>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39"/>
      <c r="F271" s="39"/>
      <c r="G271" s="39"/>
      <c r="H271" s="39"/>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39"/>
      <c r="F272" s="39"/>
      <c r="G272" s="39"/>
      <c r="H272" s="39"/>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39"/>
      <c r="F273" s="39"/>
      <c r="G273" s="39"/>
      <c r="H273" s="39"/>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39"/>
      <c r="F274" s="39"/>
      <c r="G274" s="39"/>
      <c r="H274" s="39"/>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39"/>
      <c r="F275" s="39"/>
      <c r="G275" s="39"/>
      <c r="H275" s="39"/>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39"/>
      <c r="F276" s="39"/>
      <c r="G276" s="39"/>
      <c r="H276" s="39"/>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39"/>
      <c r="F277" s="39"/>
      <c r="G277" s="39"/>
      <c r="H277" s="39"/>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39"/>
      <c r="F278" s="39"/>
      <c r="G278" s="39"/>
      <c r="H278" s="39"/>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39"/>
      <c r="F279" s="39"/>
      <c r="G279" s="39"/>
      <c r="H279" s="39"/>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39"/>
      <c r="F280" s="39"/>
      <c r="G280" s="39"/>
      <c r="H280" s="39"/>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39"/>
      <c r="F281" s="39"/>
      <c r="G281" s="39"/>
      <c r="H281" s="39"/>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39"/>
      <c r="F282" s="39"/>
      <c r="G282" s="39"/>
      <c r="H282" s="39"/>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39"/>
      <c r="F283" s="39"/>
      <c r="G283" s="39"/>
      <c r="H283" s="39"/>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39"/>
      <c r="F284" s="39"/>
      <c r="G284" s="39"/>
      <c r="H284" s="39"/>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39"/>
      <c r="F285" s="39"/>
      <c r="G285" s="39"/>
      <c r="H285" s="39"/>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39"/>
      <c r="F286" s="39"/>
      <c r="G286" s="39"/>
      <c r="H286" s="39"/>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39"/>
      <c r="F287" s="39"/>
      <c r="G287" s="39"/>
      <c r="H287" s="39"/>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39"/>
      <c r="F288" s="39"/>
      <c r="G288" s="39"/>
      <c r="H288" s="39"/>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39"/>
      <c r="F289" s="39"/>
      <c r="G289" s="39"/>
      <c r="H289" s="39"/>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39"/>
      <c r="F290" s="39"/>
      <c r="G290" s="39"/>
      <c r="H290" s="39"/>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39"/>
      <c r="F291" s="39"/>
      <c r="G291" s="39"/>
      <c r="H291" s="39"/>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39"/>
      <c r="F292" s="39"/>
      <c r="G292" s="39"/>
      <c r="H292" s="39"/>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39"/>
      <c r="F293" s="39"/>
      <c r="G293" s="39"/>
      <c r="H293" s="39"/>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39"/>
      <c r="F294" s="39"/>
      <c r="G294" s="39"/>
      <c r="H294" s="39"/>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39"/>
      <c r="F295" s="39"/>
      <c r="G295" s="39"/>
      <c r="H295" s="39"/>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39"/>
      <c r="F296" s="39"/>
      <c r="G296" s="39"/>
      <c r="H296" s="39"/>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39"/>
      <c r="F297" s="39"/>
      <c r="G297" s="39"/>
      <c r="H297" s="39"/>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39"/>
      <c r="F298" s="39"/>
      <c r="G298" s="39"/>
      <c r="H298" s="39"/>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39"/>
      <c r="F299" s="39"/>
      <c r="G299" s="39"/>
      <c r="H299" s="39"/>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39"/>
      <c r="F300" s="39"/>
      <c r="G300" s="39"/>
      <c r="H300" s="39"/>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39"/>
      <c r="F301" s="39"/>
      <c r="G301" s="39"/>
      <c r="H301" s="39"/>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39"/>
      <c r="F302" s="39"/>
      <c r="G302" s="39"/>
      <c r="H302" s="39"/>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39"/>
      <c r="F303" s="39"/>
      <c r="G303" s="39"/>
      <c r="H303" s="39"/>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39"/>
      <c r="F304" s="39"/>
      <c r="G304" s="39"/>
      <c r="H304" s="39"/>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39"/>
      <c r="F305" s="39"/>
      <c r="G305" s="39"/>
      <c r="H305" s="39"/>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39"/>
      <c r="F306" s="39"/>
      <c r="G306" s="39"/>
      <c r="H306" s="39"/>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39"/>
      <c r="F307" s="39"/>
      <c r="G307" s="39"/>
      <c r="H307" s="39"/>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39"/>
      <c r="F308" s="39"/>
      <c r="G308" s="39"/>
      <c r="H308" s="39"/>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39"/>
      <c r="F309" s="39"/>
      <c r="G309" s="39"/>
      <c r="H309" s="39"/>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39"/>
      <c r="F310" s="39"/>
      <c r="G310" s="39"/>
      <c r="H310" s="39"/>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39"/>
      <c r="F311" s="39"/>
      <c r="G311" s="39"/>
      <c r="H311" s="39"/>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39"/>
      <c r="F312" s="39"/>
      <c r="G312" s="39"/>
      <c r="H312" s="39"/>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39"/>
      <c r="F313" s="39"/>
      <c r="G313" s="39"/>
      <c r="H313" s="39"/>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39"/>
      <c r="F314" s="39"/>
      <c r="G314" s="39"/>
      <c r="H314" s="39"/>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39"/>
      <c r="F315" s="39"/>
      <c r="G315" s="39"/>
      <c r="H315" s="39"/>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39"/>
      <c r="F316" s="39"/>
      <c r="G316" s="39"/>
      <c r="H316" s="39"/>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39"/>
      <c r="F317" s="39"/>
      <c r="G317" s="39"/>
      <c r="H317" s="39"/>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39"/>
      <c r="F318" s="39"/>
      <c r="G318" s="39"/>
      <c r="H318" s="39"/>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39"/>
      <c r="F319" s="39"/>
      <c r="G319" s="39"/>
      <c r="H319" s="39"/>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39"/>
      <c r="F320" s="39"/>
      <c r="G320" s="39"/>
      <c r="H320" s="39"/>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39"/>
      <c r="F321" s="39"/>
      <c r="G321" s="39"/>
      <c r="H321" s="39"/>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39"/>
      <c r="F322" s="39"/>
      <c r="G322" s="39"/>
      <c r="H322" s="39"/>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39"/>
      <c r="F323" s="39"/>
      <c r="G323" s="39"/>
      <c r="H323" s="39"/>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39"/>
      <c r="F324" s="39"/>
      <c r="G324" s="39"/>
      <c r="H324" s="39"/>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39"/>
      <c r="F325" s="39"/>
      <c r="G325" s="39"/>
      <c r="H325" s="39"/>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39"/>
      <c r="F326" s="39"/>
      <c r="G326" s="39"/>
      <c r="H326" s="39"/>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39"/>
      <c r="F327" s="39"/>
      <c r="G327" s="39"/>
      <c r="H327" s="39"/>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39"/>
      <c r="F328" s="39"/>
      <c r="G328" s="39"/>
      <c r="H328" s="39"/>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39"/>
      <c r="F329" s="39"/>
      <c r="G329" s="39"/>
      <c r="H329" s="39"/>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39"/>
      <c r="F330" s="39"/>
      <c r="G330" s="39"/>
      <c r="H330" s="39"/>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39"/>
      <c r="F331" s="39"/>
      <c r="G331" s="39"/>
      <c r="H331" s="39"/>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39"/>
      <c r="F332" s="39"/>
      <c r="G332" s="39"/>
      <c r="H332" s="39"/>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39"/>
      <c r="F333" s="39"/>
      <c r="G333" s="39"/>
      <c r="H333" s="39"/>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39"/>
      <c r="F334" s="39"/>
      <c r="G334" s="39"/>
      <c r="H334" s="39"/>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39"/>
      <c r="F335" s="39"/>
      <c r="G335" s="39"/>
      <c r="H335" s="39"/>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39"/>
      <c r="F336" s="39"/>
      <c r="G336" s="39"/>
      <c r="H336" s="39"/>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39"/>
      <c r="F337" s="39"/>
      <c r="G337" s="39"/>
      <c r="H337" s="39"/>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39"/>
      <c r="F338" s="39"/>
      <c r="G338" s="39"/>
      <c r="H338" s="39"/>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39"/>
      <c r="F339" s="39"/>
      <c r="G339" s="39"/>
      <c r="H339" s="39"/>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39"/>
      <c r="F340" s="39"/>
      <c r="G340" s="39"/>
      <c r="H340" s="39"/>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39"/>
      <c r="F341" s="39"/>
      <c r="G341" s="39"/>
      <c r="H341" s="39"/>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39"/>
      <c r="F342" s="39"/>
      <c r="G342" s="39"/>
      <c r="H342" s="39"/>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39"/>
      <c r="F343" s="39"/>
      <c r="G343" s="39"/>
      <c r="H343" s="39"/>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39"/>
      <c r="F344" s="39"/>
      <c r="G344" s="39"/>
      <c r="H344" s="39"/>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39"/>
      <c r="F345" s="39"/>
      <c r="G345" s="39"/>
      <c r="H345" s="39"/>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39"/>
      <c r="F346" s="39"/>
      <c r="G346" s="39"/>
      <c r="H346" s="39"/>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39"/>
      <c r="F347" s="39"/>
      <c r="G347" s="39"/>
      <c r="H347" s="39"/>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39"/>
      <c r="F348" s="39"/>
      <c r="G348" s="39"/>
      <c r="H348" s="39"/>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39"/>
      <c r="F349" s="39"/>
      <c r="G349" s="39"/>
      <c r="H349" s="39"/>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39"/>
      <c r="F350" s="39"/>
      <c r="G350" s="39"/>
      <c r="H350" s="39"/>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39"/>
      <c r="F351" s="39"/>
      <c r="G351" s="39"/>
      <c r="H351" s="39"/>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39"/>
      <c r="F352" s="39"/>
      <c r="G352" s="39"/>
      <c r="H352" s="39"/>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39"/>
      <c r="F353" s="39"/>
      <c r="G353" s="39"/>
      <c r="H353" s="39"/>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39"/>
      <c r="F354" s="39"/>
      <c r="G354" s="39"/>
      <c r="H354" s="39"/>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39"/>
      <c r="F355" s="39"/>
      <c r="G355" s="39"/>
      <c r="H355" s="39"/>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39"/>
      <c r="F356" s="39"/>
      <c r="G356" s="39"/>
      <c r="H356" s="39"/>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39"/>
      <c r="F357" s="39"/>
      <c r="G357" s="39"/>
      <c r="H357" s="39"/>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39"/>
      <c r="F358" s="39"/>
      <c r="G358" s="39"/>
      <c r="H358" s="39"/>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39"/>
      <c r="F359" s="39"/>
      <c r="G359" s="39"/>
      <c r="H359" s="39"/>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39"/>
      <c r="F360" s="39"/>
      <c r="G360" s="39"/>
      <c r="H360" s="39"/>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39"/>
      <c r="F361" s="39"/>
      <c r="G361" s="39"/>
      <c r="H361" s="39"/>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39"/>
      <c r="F362" s="39"/>
      <c r="G362" s="39"/>
      <c r="H362" s="39"/>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39"/>
      <c r="F363" s="39"/>
      <c r="G363" s="39"/>
      <c r="H363" s="39"/>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39"/>
      <c r="F364" s="39"/>
      <c r="G364" s="39"/>
      <c r="H364" s="39"/>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39"/>
      <c r="F365" s="39"/>
      <c r="G365" s="39"/>
      <c r="H365" s="39"/>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39"/>
      <c r="F366" s="39"/>
      <c r="G366" s="39"/>
      <c r="H366" s="39"/>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39"/>
      <c r="F367" s="39"/>
      <c r="G367" s="39"/>
      <c r="H367" s="39"/>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39"/>
      <c r="F368" s="39"/>
      <c r="G368" s="39"/>
      <c r="H368" s="39"/>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39"/>
      <c r="F369" s="39"/>
      <c r="G369" s="39"/>
      <c r="H369" s="39"/>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39"/>
      <c r="F370" s="39"/>
      <c r="G370" s="39"/>
      <c r="H370" s="39"/>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39"/>
      <c r="F371" s="39"/>
      <c r="G371" s="39"/>
      <c r="H371" s="39"/>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39"/>
      <c r="F372" s="39"/>
      <c r="G372" s="39"/>
      <c r="H372" s="39"/>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39"/>
      <c r="F373" s="39"/>
      <c r="G373" s="39"/>
      <c r="H373" s="39"/>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39"/>
      <c r="F374" s="39"/>
      <c r="G374" s="39"/>
      <c r="H374" s="39"/>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39"/>
      <c r="F375" s="39"/>
      <c r="G375" s="39"/>
      <c r="H375" s="39"/>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39"/>
      <c r="F376" s="39"/>
      <c r="G376" s="39"/>
      <c r="H376" s="39"/>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39"/>
      <c r="F377" s="39"/>
      <c r="G377" s="39"/>
      <c r="H377" s="39"/>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39"/>
      <c r="F378" s="39"/>
      <c r="G378" s="39"/>
      <c r="H378" s="39"/>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39"/>
      <c r="F379" s="39"/>
      <c r="G379" s="39"/>
      <c r="H379" s="39"/>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39"/>
      <c r="F380" s="39"/>
      <c r="G380" s="39"/>
      <c r="H380" s="39"/>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39"/>
      <c r="F381" s="39"/>
      <c r="G381" s="39"/>
      <c r="H381" s="39"/>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39"/>
      <c r="F382" s="39"/>
      <c r="G382" s="39"/>
      <c r="H382" s="39"/>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39"/>
      <c r="F383" s="39"/>
      <c r="G383" s="39"/>
      <c r="H383" s="39"/>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39"/>
      <c r="F384" s="39"/>
      <c r="G384" s="39"/>
      <c r="H384" s="39"/>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39"/>
      <c r="F385" s="39"/>
      <c r="G385" s="39"/>
      <c r="H385" s="39"/>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39"/>
      <c r="F386" s="39"/>
      <c r="G386" s="39"/>
      <c r="H386" s="39"/>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39"/>
      <c r="F387" s="39"/>
      <c r="G387" s="39"/>
      <c r="H387" s="39"/>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39"/>
      <c r="F388" s="39"/>
      <c r="G388" s="39"/>
      <c r="H388" s="39"/>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39"/>
      <c r="F389" s="39"/>
      <c r="G389" s="39"/>
      <c r="H389" s="39"/>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39"/>
      <c r="F390" s="39"/>
      <c r="G390" s="39"/>
      <c r="H390" s="39"/>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39"/>
      <c r="F391" s="39"/>
      <c r="G391" s="39"/>
      <c r="H391" s="39"/>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39"/>
      <c r="F392" s="39"/>
      <c r="G392" s="39"/>
      <c r="H392" s="39"/>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39"/>
      <c r="F393" s="39"/>
      <c r="G393" s="39"/>
      <c r="H393" s="39"/>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39"/>
      <c r="F394" s="39"/>
      <c r="G394" s="39"/>
      <c r="H394" s="39"/>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39"/>
      <c r="F395" s="39"/>
      <c r="G395" s="39"/>
      <c r="H395" s="39"/>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39"/>
      <c r="F396" s="39"/>
      <c r="G396" s="39"/>
      <c r="H396" s="39"/>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39"/>
      <c r="F397" s="39"/>
      <c r="G397" s="39"/>
      <c r="H397" s="39"/>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39"/>
      <c r="F398" s="39"/>
      <c r="G398" s="39"/>
      <c r="H398" s="39"/>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39"/>
      <c r="F399" s="39"/>
      <c r="G399" s="39"/>
      <c r="H399" s="39"/>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39"/>
      <c r="F400" s="39"/>
      <c r="G400" s="39"/>
      <c r="H400" s="39"/>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39"/>
      <c r="F401" s="39"/>
      <c r="G401" s="39"/>
      <c r="H401" s="39"/>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39"/>
      <c r="F402" s="39"/>
      <c r="G402" s="39"/>
      <c r="H402" s="39"/>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39"/>
      <c r="F403" s="39"/>
      <c r="G403" s="39"/>
      <c r="H403" s="39"/>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39"/>
      <c r="F404" s="39"/>
      <c r="G404" s="39"/>
      <c r="H404" s="39"/>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39"/>
      <c r="F405" s="39"/>
      <c r="G405" s="39"/>
      <c r="H405" s="39"/>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39"/>
      <c r="F406" s="39"/>
      <c r="G406" s="39"/>
      <c r="H406" s="39"/>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39"/>
      <c r="F407" s="39"/>
      <c r="G407" s="39"/>
      <c r="H407" s="39"/>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39"/>
      <c r="F408" s="39"/>
      <c r="G408" s="39"/>
      <c r="H408" s="39"/>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39"/>
      <c r="F409" s="39"/>
      <c r="G409" s="39"/>
      <c r="H409" s="39"/>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39"/>
      <c r="F410" s="39"/>
      <c r="G410" s="39"/>
      <c r="H410" s="39"/>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39"/>
      <c r="F411" s="39"/>
      <c r="G411" s="39"/>
      <c r="H411" s="39"/>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39"/>
      <c r="F412" s="39"/>
      <c r="G412" s="39"/>
      <c r="H412" s="39"/>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39"/>
      <c r="F413" s="39"/>
      <c r="G413" s="39"/>
      <c r="H413" s="39"/>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39"/>
      <c r="F414" s="39"/>
      <c r="G414" s="39"/>
      <c r="H414" s="39"/>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39"/>
      <c r="F415" s="39"/>
      <c r="G415" s="39"/>
      <c r="H415" s="39"/>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39"/>
      <c r="F416" s="39"/>
      <c r="G416" s="39"/>
      <c r="H416" s="39"/>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39"/>
      <c r="F417" s="39"/>
      <c r="G417" s="39"/>
      <c r="H417" s="39"/>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39"/>
      <c r="F418" s="39"/>
      <c r="G418" s="39"/>
      <c r="H418" s="39"/>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39"/>
      <c r="F419" s="39"/>
      <c r="G419" s="39"/>
      <c r="H419" s="39"/>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39"/>
      <c r="F420" s="39"/>
      <c r="G420" s="39"/>
      <c r="H420" s="39"/>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39"/>
      <c r="F421" s="39"/>
      <c r="G421" s="39"/>
      <c r="H421" s="39"/>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39"/>
      <c r="F422" s="39"/>
      <c r="G422" s="39"/>
      <c r="H422" s="39"/>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39"/>
      <c r="F423" s="39"/>
      <c r="G423" s="39"/>
      <c r="H423" s="39"/>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39"/>
      <c r="F424" s="39"/>
      <c r="G424" s="39"/>
      <c r="H424" s="39"/>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39"/>
      <c r="F425" s="39"/>
      <c r="G425" s="39"/>
      <c r="H425" s="39"/>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39"/>
      <c r="F426" s="39"/>
      <c r="G426" s="39"/>
      <c r="H426" s="39"/>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39"/>
      <c r="F427" s="39"/>
      <c r="G427" s="39"/>
      <c r="H427" s="39"/>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39"/>
      <c r="F428" s="39"/>
      <c r="G428" s="39"/>
      <c r="H428" s="39"/>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39"/>
      <c r="F429" s="39"/>
      <c r="G429" s="39"/>
      <c r="H429" s="39"/>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39"/>
      <c r="F430" s="39"/>
      <c r="G430" s="39"/>
      <c r="H430" s="39"/>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39"/>
      <c r="F431" s="39"/>
      <c r="G431" s="39"/>
      <c r="H431" s="39"/>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39"/>
      <c r="F432" s="39"/>
      <c r="G432" s="39"/>
      <c r="H432" s="39"/>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39"/>
      <c r="F433" s="39"/>
      <c r="G433" s="39"/>
      <c r="H433" s="39"/>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39"/>
      <c r="F434" s="39"/>
      <c r="G434" s="39"/>
      <c r="H434" s="39"/>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39"/>
      <c r="F435" s="39"/>
      <c r="G435" s="39"/>
      <c r="H435" s="39"/>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39"/>
      <c r="F436" s="39"/>
      <c r="G436" s="39"/>
      <c r="H436" s="39"/>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39"/>
      <c r="F437" s="39"/>
      <c r="G437" s="39"/>
      <c r="H437" s="39"/>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39"/>
      <c r="F438" s="39"/>
      <c r="G438" s="39"/>
      <c r="H438" s="39"/>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39"/>
      <c r="F439" s="39"/>
      <c r="G439" s="39"/>
      <c r="H439" s="39"/>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39"/>
      <c r="F440" s="39"/>
      <c r="G440" s="39"/>
      <c r="H440" s="39"/>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39"/>
      <c r="F441" s="39"/>
      <c r="G441" s="39"/>
      <c r="H441" s="39"/>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39"/>
      <c r="F442" s="39"/>
      <c r="G442" s="39"/>
      <c r="H442" s="39"/>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39"/>
      <c r="F443" s="39"/>
      <c r="G443" s="39"/>
      <c r="H443" s="39"/>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39"/>
      <c r="F444" s="39"/>
      <c r="G444" s="39"/>
      <c r="H444" s="39"/>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39"/>
      <c r="F445" s="39"/>
      <c r="G445" s="39"/>
      <c r="H445" s="39"/>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39"/>
      <c r="F446" s="39"/>
      <c r="G446" s="39"/>
      <c r="H446" s="39"/>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39"/>
      <c r="F447" s="39"/>
      <c r="G447" s="39"/>
      <c r="H447" s="39"/>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39"/>
      <c r="F448" s="39"/>
      <c r="G448" s="39"/>
      <c r="H448" s="39"/>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39"/>
      <c r="F449" s="39"/>
      <c r="G449" s="39"/>
      <c r="H449" s="39"/>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39"/>
      <c r="F450" s="39"/>
      <c r="G450" s="39"/>
      <c r="H450" s="39"/>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39"/>
      <c r="F451" s="39"/>
      <c r="G451" s="39"/>
      <c r="H451" s="39"/>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39"/>
      <c r="F452" s="39"/>
      <c r="G452" s="39"/>
      <c r="H452" s="39"/>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39"/>
      <c r="F453" s="39"/>
      <c r="G453" s="39"/>
      <c r="H453" s="39"/>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39"/>
      <c r="F454" s="39"/>
      <c r="G454" s="39"/>
      <c r="H454" s="39"/>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39"/>
      <c r="F455" s="39"/>
      <c r="G455" s="39"/>
      <c r="H455" s="39"/>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39"/>
      <c r="F456" s="39"/>
      <c r="G456" s="39"/>
      <c r="H456" s="39"/>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39"/>
      <c r="F457" s="39"/>
      <c r="G457" s="39"/>
      <c r="H457" s="39"/>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39"/>
      <c r="F458" s="39"/>
      <c r="G458" s="39"/>
      <c r="H458" s="39"/>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39"/>
      <c r="F459" s="39"/>
      <c r="G459" s="39"/>
      <c r="H459" s="39"/>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39"/>
      <c r="F460" s="39"/>
      <c r="G460" s="39"/>
      <c r="H460" s="39"/>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39"/>
      <c r="F461" s="39"/>
      <c r="G461" s="39"/>
      <c r="H461" s="39"/>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39"/>
      <c r="F462" s="39"/>
      <c r="G462" s="39"/>
      <c r="H462" s="39"/>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39"/>
      <c r="F463" s="39"/>
      <c r="G463" s="39"/>
      <c r="H463" s="39"/>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39"/>
      <c r="F464" s="39"/>
      <c r="G464" s="39"/>
      <c r="H464" s="39"/>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39"/>
      <c r="F465" s="39"/>
      <c r="G465" s="39"/>
      <c r="H465" s="39"/>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39"/>
      <c r="F466" s="39"/>
      <c r="G466" s="39"/>
      <c r="H466" s="39"/>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39"/>
      <c r="F467" s="39"/>
      <c r="G467" s="39"/>
      <c r="H467" s="39"/>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39"/>
      <c r="F468" s="39"/>
      <c r="G468" s="39"/>
      <c r="H468" s="39"/>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39"/>
      <c r="F469" s="39"/>
      <c r="G469" s="39"/>
      <c r="H469" s="39"/>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39"/>
      <c r="F470" s="39"/>
      <c r="G470" s="39"/>
      <c r="H470" s="39"/>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39"/>
      <c r="F471" s="39"/>
      <c r="G471" s="39"/>
      <c r="H471" s="39"/>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39"/>
      <c r="F472" s="39"/>
      <c r="G472" s="39"/>
      <c r="H472" s="39"/>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39"/>
      <c r="F473" s="39"/>
      <c r="G473" s="39"/>
      <c r="H473" s="39"/>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39"/>
      <c r="F474" s="39"/>
      <c r="G474" s="39"/>
      <c r="H474" s="39"/>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39"/>
      <c r="F475" s="39"/>
      <c r="G475" s="39"/>
      <c r="H475" s="39"/>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39"/>
      <c r="F476" s="39"/>
      <c r="G476" s="39"/>
      <c r="H476" s="39"/>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39"/>
      <c r="F477" s="39"/>
      <c r="G477" s="39"/>
      <c r="H477" s="39"/>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39"/>
      <c r="F478" s="39"/>
      <c r="G478" s="39"/>
      <c r="H478" s="39"/>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39"/>
      <c r="F479" s="39"/>
      <c r="G479" s="39"/>
      <c r="H479" s="39"/>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39"/>
      <c r="F480" s="39"/>
      <c r="G480" s="39"/>
      <c r="H480" s="39"/>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39"/>
      <c r="F481" s="39"/>
      <c r="G481" s="39"/>
      <c r="H481" s="39"/>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39"/>
      <c r="F482" s="39"/>
      <c r="G482" s="39"/>
      <c r="H482" s="39"/>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39"/>
      <c r="F483" s="39"/>
      <c r="G483" s="39"/>
      <c r="H483" s="39"/>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39"/>
      <c r="F484" s="39"/>
      <c r="G484" s="39"/>
      <c r="H484" s="39"/>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39"/>
      <c r="F485" s="39"/>
      <c r="G485" s="39"/>
      <c r="H485" s="39"/>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39"/>
      <c r="F486" s="39"/>
      <c r="G486" s="39"/>
      <c r="H486" s="39"/>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39"/>
      <c r="F487" s="39"/>
      <c r="G487" s="39"/>
      <c r="H487" s="39"/>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39"/>
      <c r="F488" s="39"/>
      <c r="G488" s="39"/>
      <c r="H488" s="39"/>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39"/>
      <c r="F489" s="39"/>
      <c r="G489" s="39"/>
      <c r="H489" s="39"/>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39"/>
      <c r="F490" s="39"/>
      <c r="G490" s="39"/>
      <c r="H490" s="39"/>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39"/>
      <c r="F491" s="39"/>
      <c r="G491" s="39"/>
      <c r="H491" s="39"/>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39"/>
      <c r="F492" s="39"/>
      <c r="G492" s="39"/>
      <c r="H492" s="39"/>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39"/>
      <c r="F493" s="39"/>
      <c r="G493" s="39"/>
      <c r="H493" s="39"/>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39"/>
      <c r="F494" s="39"/>
      <c r="G494" s="39"/>
      <c r="H494" s="39"/>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39"/>
      <c r="F495" s="39"/>
      <c r="G495" s="39"/>
      <c r="H495" s="39"/>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39"/>
      <c r="F496" s="39"/>
      <c r="G496" s="39"/>
      <c r="H496" s="39"/>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39"/>
      <c r="F497" s="39"/>
      <c r="G497" s="39"/>
      <c r="H497" s="39"/>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39"/>
      <c r="F498" s="39"/>
      <c r="G498" s="39"/>
      <c r="H498" s="39"/>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39"/>
      <c r="F499" s="39"/>
      <c r="G499" s="39"/>
      <c r="H499" s="39"/>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39"/>
      <c r="F500" s="39"/>
      <c r="G500" s="39"/>
      <c r="H500" s="39"/>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39"/>
      <c r="F501" s="39"/>
      <c r="G501" s="39"/>
      <c r="H501" s="39"/>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39"/>
      <c r="F502" s="39"/>
      <c r="G502" s="39"/>
      <c r="H502" s="39"/>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39"/>
      <c r="F503" s="39"/>
      <c r="G503" s="39"/>
      <c r="H503" s="39"/>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39"/>
      <c r="F504" s="39"/>
      <c r="G504" s="39"/>
      <c r="H504" s="39"/>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39"/>
      <c r="F505" s="39"/>
      <c r="G505" s="39"/>
      <c r="H505" s="39"/>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39"/>
      <c r="F506" s="39"/>
      <c r="G506" s="39"/>
      <c r="H506" s="39"/>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39"/>
      <c r="F507" s="39"/>
      <c r="G507" s="39"/>
      <c r="H507" s="39"/>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39"/>
      <c r="F508" s="39"/>
      <c r="G508" s="39"/>
      <c r="H508" s="39"/>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39"/>
      <c r="F509" s="39"/>
      <c r="G509" s="39"/>
      <c r="H509" s="39"/>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39"/>
      <c r="F510" s="39"/>
      <c r="G510" s="39"/>
      <c r="H510" s="39"/>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39"/>
      <c r="F511" s="39"/>
      <c r="G511" s="39"/>
      <c r="H511" s="39"/>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39"/>
      <c r="F512" s="39"/>
      <c r="G512" s="39"/>
      <c r="H512" s="39"/>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39"/>
      <c r="F513" s="39"/>
      <c r="G513" s="39"/>
      <c r="H513" s="39"/>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39"/>
      <c r="F514" s="39"/>
      <c r="G514" s="39"/>
      <c r="H514" s="39"/>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39"/>
      <c r="F515" s="39"/>
      <c r="G515" s="39"/>
      <c r="H515" s="39"/>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39"/>
      <c r="F516" s="39"/>
      <c r="G516" s="39"/>
      <c r="H516" s="39"/>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39"/>
      <c r="F517" s="39"/>
      <c r="G517" s="39"/>
      <c r="H517" s="39"/>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39"/>
      <c r="F518" s="39"/>
      <c r="G518" s="39"/>
      <c r="H518" s="39"/>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39"/>
      <c r="F519" s="39"/>
      <c r="G519" s="39"/>
      <c r="H519" s="39"/>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39"/>
      <c r="F520" s="39"/>
      <c r="G520" s="39"/>
      <c r="H520" s="39"/>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39"/>
      <c r="F521" s="39"/>
      <c r="G521" s="39"/>
      <c r="H521" s="39"/>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39"/>
      <c r="F522" s="39"/>
      <c r="G522" s="39"/>
      <c r="H522" s="39"/>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39"/>
      <c r="F523" s="39"/>
      <c r="G523" s="39"/>
      <c r="H523" s="39"/>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39"/>
      <c r="F524" s="39"/>
      <c r="G524" s="39"/>
      <c r="H524" s="39"/>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39"/>
      <c r="F525" s="39"/>
      <c r="G525" s="39"/>
      <c r="H525" s="39"/>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39"/>
      <c r="F526" s="39"/>
      <c r="G526" s="39"/>
      <c r="H526" s="39"/>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39"/>
      <c r="F527" s="39"/>
      <c r="G527" s="39"/>
      <c r="H527" s="39"/>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39"/>
      <c r="F528" s="39"/>
      <c r="G528" s="39"/>
      <c r="H528" s="39"/>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39"/>
      <c r="F529" s="39"/>
      <c r="G529" s="39"/>
      <c r="H529" s="39"/>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39"/>
      <c r="F530" s="39"/>
      <c r="G530" s="39"/>
      <c r="H530" s="39"/>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39"/>
      <c r="F531" s="39"/>
      <c r="G531" s="39"/>
      <c r="H531" s="39"/>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39"/>
      <c r="F532" s="39"/>
      <c r="G532" s="39"/>
      <c r="H532" s="39"/>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39"/>
      <c r="F533" s="39"/>
      <c r="G533" s="39"/>
      <c r="H533" s="39"/>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39"/>
      <c r="F534" s="39"/>
      <c r="G534" s="39"/>
      <c r="H534" s="39"/>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39"/>
      <c r="F535" s="39"/>
      <c r="G535" s="39"/>
      <c r="H535" s="39"/>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39"/>
      <c r="F536" s="39"/>
      <c r="G536" s="39"/>
      <c r="H536" s="39"/>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39"/>
      <c r="F537" s="39"/>
      <c r="G537" s="39"/>
      <c r="H537" s="39"/>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39"/>
      <c r="F538" s="39"/>
      <c r="G538" s="39"/>
      <c r="H538" s="39"/>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39"/>
      <c r="F539" s="39"/>
      <c r="G539" s="39"/>
      <c r="H539" s="39"/>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39"/>
      <c r="F540" s="39"/>
      <c r="G540" s="39"/>
      <c r="H540" s="39"/>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39"/>
      <c r="F541" s="39"/>
      <c r="G541" s="39"/>
      <c r="H541" s="39"/>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39"/>
      <c r="F542" s="39"/>
      <c r="G542" s="39"/>
      <c r="H542" s="39"/>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39"/>
      <c r="F543" s="39"/>
      <c r="G543" s="39"/>
      <c r="H543" s="39"/>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39"/>
      <c r="F544" s="39"/>
      <c r="G544" s="39"/>
      <c r="H544" s="39"/>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39"/>
      <c r="F545" s="39"/>
      <c r="G545" s="39"/>
      <c r="H545" s="39"/>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39"/>
      <c r="F546" s="39"/>
      <c r="G546" s="39"/>
      <c r="H546" s="39"/>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39"/>
      <c r="F547" s="39"/>
      <c r="G547" s="39"/>
      <c r="H547" s="39"/>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39"/>
      <c r="F548" s="39"/>
      <c r="G548" s="39"/>
      <c r="H548" s="39"/>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39"/>
      <c r="F549" s="39"/>
      <c r="G549" s="39"/>
      <c r="H549" s="39"/>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39"/>
      <c r="F550" s="39"/>
      <c r="G550" s="39"/>
      <c r="H550" s="39"/>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39"/>
      <c r="F551" s="39"/>
      <c r="G551" s="39"/>
      <c r="H551" s="39"/>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39"/>
      <c r="F552" s="39"/>
      <c r="G552" s="39"/>
      <c r="H552" s="39"/>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39"/>
      <c r="F553" s="39"/>
      <c r="G553" s="39"/>
      <c r="H553" s="39"/>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39"/>
      <c r="F554" s="39"/>
      <c r="G554" s="39"/>
      <c r="H554" s="39"/>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39"/>
      <c r="F555" s="39"/>
      <c r="G555" s="39"/>
      <c r="H555" s="39"/>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39"/>
      <c r="F556" s="39"/>
      <c r="G556" s="39"/>
      <c r="H556" s="39"/>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39"/>
      <c r="F557" s="39"/>
      <c r="G557" s="39"/>
      <c r="H557" s="39"/>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39"/>
      <c r="F558" s="39"/>
      <c r="G558" s="39"/>
      <c r="H558" s="39"/>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39"/>
      <c r="F559" s="39"/>
      <c r="G559" s="39"/>
      <c r="H559" s="39"/>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39"/>
      <c r="F560" s="39"/>
      <c r="G560" s="39"/>
      <c r="H560" s="39"/>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39"/>
      <c r="F561" s="39"/>
      <c r="G561" s="39"/>
      <c r="H561" s="39"/>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39"/>
      <c r="F562" s="39"/>
      <c r="G562" s="39"/>
      <c r="H562" s="39"/>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39"/>
      <c r="F563" s="39"/>
      <c r="G563" s="39"/>
      <c r="H563" s="39"/>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39"/>
      <c r="F564" s="39"/>
      <c r="G564" s="39"/>
      <c r="H564" s="39"/>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39"/>
      <c r="F565" s="39"/>
      <c r="G565" s="39"/>
      <c r="H565" s="39"/>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39"/>
      <c r="F566" s="39"/>
      <c r="G566" s="39"/>
      <c r="H566" s="39"/>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39"/>
      <c r="F567" s="39"/>
      <c r="G567" s="39"/>
      <c r="H567" s="39"/>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39"/>
      <c r="F568" s="39"/>
      <c r="G568" s="39"/>
      <c r="H568" s="39"/>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39"/>
      <c r="F569" s="39"/>
      <c r="G569" s="39"/>
      <c r="H569" s="39"/>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39"/>
      <c r="F570" s="39"/>
      <c r="G570" s="39"/>
      <c r="H570" s="39"/>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39"/>
      <c r="F571" s="39"/>
      <c r="G571" s="39"/>
      <c r="H571" s="39"/>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39"/>
      <c r="F572" s="39"/>
      <c r="G572" s="39"/>
      <c r="H572" s="39"/>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39"/>
      <c r="F573" s="39"/>
      <c r="G573" s="39"/>
      <c r="H573" s="39"/>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39"/>
      <c r="F574" s="39"/>
      <c r="G574" s="39"/>
      <c r="H574" s="39"/>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39"/>
      <c r="F575" s="39"/>
      <c r="G575" s="39"/>
      <c r="H575" s="39"/>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39"/>
      <c r="F576" s="39"/>
      <c r="G576" s="39"/>
      <c r="H576" s="39"/>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39"/>
      <c r="F577" s="39"/>
      <c r="G577" s="39"/>
      <c r="H577" s="39"/>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39"/>
      <c r="F578" s="39"/>
      <c r="G578" s="39"/>
      <c r="H578" s="39"/>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39"/>
      <c r="F579" s="39"/>
      <c r="G579" s="39"/>
      <c r="H579" s="39"/>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39"/>
      <c r="F580" s="39"/>
      <c r="G580" s="39"/>
      <c r="H580" s="39"/>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39"/>
      <c r="F581" s="39"/>
      <c r="G581" s="39"/>
      <c r="H581" s="39"/>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39"/>
      <c r="F582" s="39"/>
      <c r="G582" s="39"/>
      <c r="H582" s="39"/>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39"/>
      <c r="F583" s="39"/>
      <c r="G583" s="39"/>
      <c r="H583" s="39"/>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39"/>
      <c r="F584" s="39"/>
      <c r="G584" s="39"/>
      <c r="H584" s="39"/>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39"/>
      <c r="F585" s="39"/>
      <c r="G585" s="39"/>
      <c r="H585" s="39"/>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39"/>
      <c r="F586" s="39"/>
      <c r="G586" s="39"/>
      <c r="H586" s="39"/>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39"/>
      <c r="F587" s="39"/>
      <c r="G587" s="39"/>
      <c r="H587" s="39"/>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39"/>
      <c r="F588" s="39"/>
      <c r="G588" s="39"/>
      <c r="H588" s="39"/>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39"/>
      <c r="F589" s="39"/>
      <c r="G589" s="39"/>
      <c r="H589" s="39"/>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39"/>
      <c r="F590" s="39"/>
      <c r="G590" s="39"/>
      <c r="H590" s="39"/>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39"/>
      <c r="F591" s="39"/>
      <c r="G591" s="39"/>
      <c r="H591" s="39"/>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39"/>
      <c r="F592" s="39"/>
      <c r="G592" s="39"/>
      <c r="H592" s="39"/>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39"/>
      <c r="F593" s="39"/>
      <c r="G593" s="39"/>
      <c r="H593" s="39"/>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39"/>
      <c r="F594" s="39"/>
      <c r="G594" s="39"/>
      <c r="H594" s="39"/>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39"/>
      <c r="F595" s="39"/>
      <c r="G595" s="39"/>
      <c r="H595" s="39"/>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39"/>
      <c r="F596" s="39"/>
      <c r="G596" s="39"/>
      <c r="H596" s="39"/>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39"/>
      <c r="F597" s="39"/>
      <c r="G597" s="39"/>
      <c r="H597" s="39"/>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39"/>
      <c r="F598" s="39"/>
      <c r="G598" s="39"/>
      <c r="H598" s="39"/>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39"/>
      <c r="F599" s="39"/>
      <c r="G599" s="39"/>
      <c r="H599" s="39"/>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39"/>
      <c r="F600" s="39"/>
      <c r="G600" s="39"/>
      <c r="H600" s="39"/>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39"/>
      <c r="F601" s="39"/>
      <c r="G601" s="39"/>
      <c r="H601" s="39"/>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39"/>
      <c r="F602" s="39"/>
      <c r="G602" s="39"/>
      <c r="H602" s="39"/>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39"/>
      <c r="F603" s="39"/>
      <c r="G603" s="39"/>
      <c r="H603" s="39"/>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39"/>
      <c r="F604" s="39"/>
      <c r="G604" s="39"/>
      <c r="H604" s="39"/>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39"/>
      <c r="F605" s="39"/>
      <c r="G605" s="39"/>
      <c r="H605" s="39"/>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39"/>
      <c r="F606" s="39"/>
      <c r="G606" s="39"/>
      <c r="H606" s="39"/>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39"/>
      <c r="F607" s="39"/>
      <c r="G607" s="39"/>
      <c r="H607" s="39"/>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39"/>
      <c r="F608" s="39"/>
      <c r="G608" s="39"/>
      <c r="H608" s="39"/>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39"/>
      <c r="F609" s="39"/>
      <c r="G609" s="39"/>
      <c r="H609" s="39"/>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39"/>
      <c r="F610" s="39"/>
      <c r="G610" s="39"/>
      <c r="H610" s="39"/>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39"/>
      <c r="F611" s="39"/>
      <c r="G611" s="39"/>
      <c r="H611" s="39"/>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39"/>
      <c r="F612" s="39"/>
      <c r="G612" s="39"/>
      <c r="H612" s="39"/>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39"/>
      <c r="F613" s="39"/>
      <c r="G613" s="39"/>
      <c r="H613" s="39"/>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39"/>
      <c r="F614" s="39"/>
      <c r="G614" s="39"/>
      <c r="H614" s="39"/>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39"/>
      <c r="F615" s="39"/>
      <c r="G615" s="39"/>
      <c r="H615" s="39"/>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39"/>
      <c r="F616" s="39"/>
      <c r="G616" s="39"/>
      <c r="H616" s="39"/>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39"/>
      <c r="F617" s="39"/>
      <c r="G617" s="39"/>
      <c r="H617" s="39"/>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39"/>
      <c r="F618" s="39"/>
      <c r="G618" s="39"/>
      <c r="H618" s="39"/>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39"/>
      <c r="F619" s="39"/>
      <c r="G619" s="39"/>
      <c r="H619" s="39"/>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39"/>
      <c r="F620" s="39"/>
      <c r="G620" s="39"/>
      <c r="H620" s="39"/>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39"/>
      <c r="F621" s="39"/>
      <c r="G621" s="39"/>
      <c r="H621" s="39"/>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39"/>
      <c r="F622" s="39"/>
      <c r="G622" s="39"/>
      <c r="H622" s="39"/>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39"/>
      <c r="F623" s="39"/>
      <c r="G623" s="39"/>
      <c r="H623" s="39"/>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39"/>
      <c r="F624" s="39"/>
      <c r="G624" s="39"/>
      <c r="H624" s="39"/>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39"/>
      <c r="F625" s="39"/>
      <c r="G625" s="39"/>
      <c r="H625" s="39"/>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39"/>
      <c r="F626" s="39"/>
      <c r="G626" s="39"/>
      <c r="H626" s="39"/>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39"/>
      <c r="F627" s="39"/>
      <c r="G627" s="39"/>
      <c r="H627" s="39"/>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39"/>
      <c r="F628" s="39"/>
      <c r="G628" s="39"/>
      <c r="H628" s="39"/>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39"/>
      <c r="F629" s="39"/>
      <c r="G629" s="39"/>
      <c r="H629" s="39"/>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39"/>
      <c r="F630" s="39"/>
      <c r="G630" s="39"/>
      <c r="H630" s="39"/>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39"/>
      <c r="F631" s="39"/>
      <c r="G631" s="39"/>
      <c r="H631" s="39"/>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39"/>
      <c r="F632" s="39"/>
      <c r="G632" s="39"/>
      <c r="H632" s="39"/>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39"/>
      <c r="F633" s="39"/>
      <c r="G633" s="39"/>
      <c r="H633" s="39"/>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39"/>
      <c r="F634" s="39"/>
      <c r="G634" s="39"/>
      <c r="H634" s="39"/>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39"/>
      <c r="F635" s="39"/>
      <c r="G635" s="39"/>
      <c r="H635" s="39"/>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39"/>
      <c r="F636" s="39"/>
      <c r="G636" s="39"/>
      <c r="H636" s="39"/>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39"/>
      <c r="F637" s="39"/>
      <c r="G637" s="39"/>
      <c r="H637" s="39"/>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39"/>
      <c r="F638" s="39"/>
      <c r="G638" s="39"/>
      <c r="H638" s="39"/>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39"/>
      <c r="F639" s="39"/>
      <c r="G639" s="39"/>
      <c r="H639" s="39"/>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39"/>
      <c r="F640" s="39"/>
      <c r="G640" s="39"/>
      <c r="H640" s="39"/>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39"/>
      <c r="F641" s="39"/>
      <c r="G641" s="39"/>
      <c r="H641" s="39"/>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39"/>
      <c r="F642" s="39"/>
      <c r="G642" s="39"/>
      <c r="H642" s="39"/>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39"/>
      <c r="F643" s="39"/>
      <c r="G643" s="39"/>
      <c r="H643" s="39"/>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39"/>
      <c r="F644" s="39"/>
      <c r="G644" s="39"/>
      <c r="H644" s="39"/>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39"/>
      <c r="F645" s="39"/>
      <c r="G645" s="39"/>
      <c r="H645" s="39"/>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39"/>
      <c r="F646" s="39"/>
      <c r="G646" s="39"/>
      <c r="H646" s="39"/>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39"/>
      <c r="F647" s="39"/>
      <c r="G647" s="39"/>
      <c r="H647" s="39"/>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39"/>
      <c r="F648" s="39"/>
      <c r="G648" s="39"/>
      <c r="H648" s="39"/>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39"/>
      <c r="F649" s="39"/>
      <c r="G649" s="39"/>
      <c r="H649" s="39"/>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39"/>
      <c r="F650" s="39"/>
      <c r="G650" s="39"/>
      <c r="H650" s="39"/>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39"/>
      <c r="F651" s="39"/>
      <c r="G651" s="39"/>
      <c r="H651" s="39"/>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39"/>
      <c r="F652" s="39"/>
      <c r="G652" s="39"/>
      <c r="H652" s="39"/>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39"/>
      <c r="F653" s="39"/>
      <c r="G653" s="39"/>
      <c r="H653" s="39"/>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39"/>
      <c r="F654" s="39"/>
      <c r="G654" s="39"/>
      <c r="H654" s="39"/>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39"/>
      <c r="F655" s="39"/>
      <c r="G655" s="39"/>
      <c r="H655" s="39"/>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39"/>
      <c r="F656" s="39"/>
      <c r="G656" s="39"/>
      <c r="H656" s="39"/>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39"/>
      <c r="F657" s="39"/>
      <c r="G657" s="39"/>
      <c r="H657" s="39"/>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39"/>
      <c r="F658" s="39"/>
      <c r="G658" s="39"/>
      <c r="H658" s="39"/>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39"/>
      <c r="F659" s="39"/>
      <c r="G659" s="39"/>
      <c r="H659" s="39"/>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39"/>
      <c r="F660" s="39"/>
      <c r="G660" s="39"/>
      <c r="H660" s="39"/>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39"/>
      <c r="F661" s="39"/>
      <c r="G661" s="39"/>
      <c r="H661" s="39"/>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39"/>
      <c r="F662" s="39"/>
      <c r="G662" s="39"/>
      <c r="H662" s="39"/>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39"/>
      <c r="F663" s="39"/>
      <c r="G663" s="39"/>
      <c r="H663" s="39"/>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39"/>
      <c r="F664" s="39"/>
      <c r="G664" s="39"/>
      <c r="H664" s="39"/>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39"/>
      <c r="F665" s="39"/>
      <c r="G665" s="39"/>
      <c r="H665" s="39"/>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39"/>
      <c r="F666" s="39"/>
      <c r="G666" s="39"/>
      <c r="H666" s="39"/>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39"/>
      <c r="F667" s="39"/>
      <c r="G667" s="39"/>
      <c r="H667" s="39"/>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39"/>
      <c r="F668" s="39"/>
      <c r="G668" s="39"/>
      <c r="H668" s="39"/>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39"/>
      <c r="F669" s="39"/>
      <c r="G669" s="39"/>
      <c r="H669" s="39"/>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39"/>
      <c r="F670" s="39"/>
      <c r="G670" s="39"/>
      <c r="H670" s="39"/>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39"/>
      <c r="F671" s="39"/>
      <c r="G671" s="39"/>
      <c r="H671" s="39"/>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39"/>
      <c r="F672" s="39"/>
      <c r="G672" s="39"/>
      <c r="H672" s="39"/>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39"/>
      <c r="F673" s="39"/>
      <c r="G673" s="39"/>
      <c r="H673" s="39"/>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39"/>
      <c r="F674" s="39"/>
      <c r="G674" s="39"/>
      <c r="H674" s="39"/>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39"/>
      <c r="F675" s="39"/>
      <c r="G675" s="39"/>
      <c r="H675" s="39"/>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39"/>
      <c r="F676" s="39"/>
      <c r="G676" s="39"/>
      <c r="H676" s="39"/>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39"/>
      <c r="F677" s="39"/>
      <c r="G677" s="39"/>
      <c r="H677" s="39"/>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39"/>
      <c r="F678" s="39"/>
      <c r="G678" s="39"/>
      <c r="H678" s="39"/>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39"/>
      <c r="F679" s="39"/>
      <c r="G679" s="39"/>
      <c r="H679" s="39"/>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39"/>
      <c r="F680" s="39"/>
      <c r="G680" s="39"/>
      <c r="H680" s="39"/>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39"/>
      <c r="F681" s="39"/>
      <c r="G681" s="39"/>
      <c r="H681" s="39"/>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39"/>
      <c r="F682" s="39"/>
      <c r="G682" s="39"/>
      <c r="H682" s="39"/>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39"/>
      <c r="F683" s="39"/>
      <c r="G683" s="39"/>
      <c r="H683" s="39"/>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39"/>
      <c r="F684" s="39"/>
      <c r="G684" s="39"/>
      <c r="H684" s="39"/>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39"/>
      <c r="F685" s="39"/>
      <c r="G685" s="39"/>
      <c r="H685" s="39"/>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39"/>
      <c r="F686" s="39"/>
      <c r="G686" s="39"/>
      <c r="H686" s="39"/>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39"/>
      <c r="F687" s="39"/>
      <c r="G687" s="39"/>
      <c r="H687" s="39"/>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39"/>
      <c r="F688" s="39"/>
      <c r="G688" s="39"/>
      <c r="H688" s="39"/>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39"/>
      <c r="F689" s="39"/>
      <c r="G689" s="39"/>
      <c r="H689" s="39"/>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39"/>
      <c r="F690" s="39"/>
      <c r="G690" s="39"/>
      <c r="H690" s="39"/>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39"/>
      <c r="F691" s="39"/>
      <c r="G691" s="39"/>
      <c r="H691" s="39"/>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39"/>
      <c r="F692" s="39"/>
      <c r="G692" s="39"/>
      <c r="H692" s="39"/>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39"/>
      <c r="F693" s="39"/>
      <c r="G693" s="39"/>
      <c r="H693" s="39"/>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39"/>
      <c r="F694" s="39"/>
      <c r="G694" s="39"/>
      <c r="H694" s="39"/>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39"/>
      <c r="F695" s="39"/>
      <c r="G695" s="39"/>
      <c r="H695" s="39"/>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39"/>
      <c r="F696" s="39"/>
      <c r="G696" s="39"/>
      <c r="H696" s="39"/>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39"/>
      <c r="F697" s="39"/>
      <c r="G697" s="39"/>
      <c r="H697" s="39"/>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39"/>
      <c r="F698" s="39"/>
      <c r="G698" s="39"/>
      <c r="H698" s="39"/>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39"/>
      <c r="F699" s="39"/>
      <c r="G699" s="39"/>
      <c r="H699" s="39"/>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39"/>
      <c r="F700" s="39"/>
      <c r="G700" s="39"/>
      <c r="H700" s="39"/>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39"/>
      <c r="F701" s="39"/>
      <c r="G701" s="39"/>
      <c r="H701" s="39"/>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39"/>
      <c r="F702" s="39"/>
      <c r="G702" s="39"/>
      <c r="H702" s="39"/>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39"/>
      <c r="F703" s="39"/>
      <c r="G703" s="39"/>
      <c r="H703" s="39"/>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39"/>
      <c r="F704" s="39"/>
      <c r="G704" s="39"/>
      <c r="H704" s="39"/>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39"/>
      <c r="F705" s="39"/>
      <c r="G705" s="39"/>
      <c r="H705" s="39"/>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39"/>
      <c r="F706" s="39"/>
      <c r="G706" s="39"/>
      <c r="H706" s="39"/>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39"/>
      <c r="F707" s="39"/>
      <c r="G707" s="39"/>
      <c r="H707" s="39"/>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39"/>
      <c r="F708" s="39"/>
      <c r="G708" s="39"/>
      <c r="H708" s="39"/>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39"/>
      <c r="F709" s="39"/>
      <c r="G709" s="39"/>
      <c r="H709" s="39"/>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39"/>
      <c r="F710" s="39"/>
      <c r="G710" s="39"/>
      <c r="H710" s="39"/>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39"/>
      <c r="F711" s="39"/>
      <c r="G711" s="39"/>
      <c r="H711" s="39"/>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39"/>
      <c r="F712" s="39"/>
      <c r="G712" s="39"/>
      <c r="H712" s="39"/>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39"/>
      <c r="F713" s="39"/>
      <c r="G713" s="39"/>
      <c r="H713" s="39"/>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39"/>
      <c r="F714" s="39"/>
      <c r="G714" s="39"/>
      <c r="H714" s="39"/>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39"/>
      <c r="F715" s="39"/>
      <c r="G715" s="39"/>
      <c r="H715" s="39"/>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39"/>
      <c r="F716" s="39"/>
      <c r="G716" s="39"/>
      <c r="H716" s="39"/>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39"/>
      <c r="F717" s="39"/>
      <c r="G717" s="39"/>
      <c r="H717" s="39"/>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39"/>
      <c r="F718" s="39"/>
      <c r="G718" s="39"/>
      <c r="H718" s="39"/>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39"/>
      <c r="F719" s="39"/>
      <c r="G719" s="39"/>
      <c r="H719" s="39"/>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39"/>
      <c r="F720" s="39"/>
      <c r="G720" s="39"/>
      <c r="H720" s="39"/>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39"/>
      <c r="F721" s="39"/>
      <c r="G721" s="39"/>
      <c r="H721" s="39"/>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39"/>
      <c r="F722" s="39"/>
      <c r="G722" s="39"/>
      <c r="H722" s="39"/>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39"/>
      <c r="F723" s="39"/>
      <c r="G723" s="39"/>
      <c r="H723" s="39"/>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39"/>
      <c r="F724" s="39"/>
      <c r="G724" s="39"/>
      <c r="H724" s="39"/>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39"/>
      <c r="F725" s="39"/>
      <c r="G725" s="39"/>
      <c r="H725" s="39"/>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39"/>
      <c r="F726" s="39"/>
      <c r="G726" s="39"/>
      <c r="H726" s="39"/>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39"/>
      <c r="F727" s="39"/>
      <c r="G727" s="39"/>
      <c r="H727" s="39"/>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39"/>
      <c r="F728" s="39"/>
      <c r="G728" s="39"/>
      <c r="H728" s="39"/>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39"/>
      <c r="F729" s="39"/>
      <c r="G729" s="39"/>
      <c r="H729" s="39"/>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39"/>
      <c r="F730" s="39"/>
      <c r="G730" s="39"/>
      <c r="H730" s="39"/>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39"/>
      <c r="F731" s="39"/>
      <c r="G731" s="39"/>
      <c r="H731" s="39"/>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39"/>
      <c r="F732" s="39"/>
      <c r="G732" s="39"/>
      <c r="H732" s="39"/>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39"/>
      <c r="F733" s="39"/>
      <c r="G733" s="39"/>
      <c r="H733" s="39"/>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39"/>
      <c r="F734" s="39"/>
      <c r="G734" s="39"/>
      <c r="H734" s="39"/>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39"/>
      <c r="F735" s="39"/>
      <c r="G735" s="39"/>
      <c r="H735" s="39"/>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39"/>
      <c r="F736" s="39"/>
      <c r="G736" s="39"/>
      <c r="H736" s="39"/>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39"/>
      <c r="F737" s="39"/>
      <c r="G737" s="39"/>
      <c r="H737" s="39"/>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39"/>
      <c r="F738" s="39"/>
      <c r="G738" s="39"/>
      <c r="H738" s="39"/>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39"/>
      <c r="F739" s="39"/>
      <c r="G739" s="39"/>
      <c r="H739" s="39"/>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39"/>
      <c r="F740" s="39"/>
      <c r="G740" s="39"/>
      <c r="H740" s="39"/>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39"/>
      <c r="F741" s="39"/>
      <c r="G741" s="39"/>
      <c r="H741" s="39"/>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39"/>
      <c r="F742" s="39"/>
      <c r="G742" s="39"/>
      <c r="H742" s="39"/>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39"/>
      <c r="F743" s="39"/>
      <c r="G743" s="39"/>
      <c r="H743" s="39"/>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39"/>
      <c r="F744" s="39"/>
      <c r="G744" s="39"/>
      <c r="H744" s="39"/>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39"/>
      <c r="F745" s="39"/>
      <c r="G745" s="39"/>
      <c r="H745" s="39"/>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39"/>
      <c r="F746" s="39"/>
      <c r="G746" s="39"/>
      <c r="H746" s="39"/>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39"/>
      <c r="F747" s="39"/>
      <c r="G747" s="39"/>
      <c r="H747" s="39"/>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39"/>
      <c r="F748" s="39"/>
      <c r="G748" s="39"/>
      <c r="H748" s="39"/>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39"/>
      <c r="F749" s="39"/>
      <c r="G749" s="39"/>
      <c r="H749" s="39"/>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39"/>
      <c r="F750" s="39"/>
      <c r="G750" s="39"/>
      <c r="H750" s="39"/>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39"/>
      <c r="F751" s="39"/>
      <c r="G751" s="39"/>
      <c r="H751" s="39"/>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39"/>
      <c r="F752" s="39"/>
      <c r="G752" s="39"/>
      <c r="H752" s="39"/>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39"/>
      <c r="F753" s="39"/>
      <c r="G753" s="39"/>
      <c r="H753" s="39"/>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39"/>
      <c r="F754" s="39"/>
      <c r="G754" s="39"/>
      <c r="H754" s="39"/>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39"/>
      <c r="F755" s="39"/>
      <c r="G755" s="39"/>
      <c r="H755" s="39"/>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39"/>
      <c r="F756" s="39"/>
      <c r="G756" s="39"/>
      <c r="H756" s="39"/>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39"/>
      <c r="F757" s="39"/>
      <c r="G757" s="39"/>
      <c r="H757" s="39"/>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39"/>
      <c r="F758" s="39"/>
      <c r="G758" s="39"/>
      <c r="H758" s="39"/>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39"/>
      <c r="F759" s="39"/>
      <c r="G759" s="39"/>
      <c r="H759" s="39"/>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39"/>
      <c r="F760" s="39"/>
      <c r="G760" s="39"/>
      <c r="H760" s="39"/>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39"/>
      <c r="F761" s="39"/>
      <c r="G761" s="39"/>
      <c r="H761" s="39"/>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39"/>
      <c r="F762" s="39"/>
      <c r="G762" s="39"/>
      <c r="H762" s="39"/>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39"/>
      <c r="F763" s="39"/>
      <c r="G763" s="39"/>
      <c r="H763" s="39"/>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39"/>
      <c r="F764" s="39"/>
      <c r="G764" s="39"/>
      <c r="H764" s="39"/>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39"/>
      <c r="F765" s="39"/>
      <c r="G765" s="39"/>
      <c r="H765" s="39"/>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39"/>
      <c r="F766" s="39"/>
      <c r="G766" s="39"/>
      <c r="H766" s="39"/>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39"/>
      <c r="F767" s="39"/>
      <c r="G767" s="39"/>
      <c r="H767" s="39"/>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39"/>
      <c r="F768" s="39"/>
      <c r="G768" s="39"/>
      <c r="H768" s="39"/>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39"/>
      <c r="F769" s="39"/>
      <c r="G769" s="39"/>
      <c r="H769" s="39"/>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39"/>
      <c r="F770" s="39"/>
      <c r="G770" s="39"/>
      <c r="H770" s="39"/>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39"/>
      <c r="F771" s="39"/>
      <c r="G771" s="39"/>
      <c r="H771" s="39"/>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39"/>
      <c r="F772" s="39"/>
      <c r="G772" s="39"/>
      <c r="H772" s="39"/>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39"/>
      <c r="F773" s="39"/>
      <c r="G773" s="39"/>
      <c r="H773" s="39"/>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39"/>
      <c r="F774" s="39"/>
      <c r="G774" s="39"/>
      <c r="H774" s="39"/>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39"/>
      <c r="F775" s="39"/>
      <c r="G775" s="39"/>
      <c r="H775" s="39"/>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39"/>
      <c r="F776" s="39"/>
      <c r="G776" s="39"/>
      <c r="H776" s="39"/>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39"/>
      <c r="F777" s="39"/>
      <c r="G777" s="39"/>
      <c r="H777" s="39"/>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39"/>
      <c r="F778" s="39"/>
      <c r="G778" s="39"/>
      <c r="H778" s="39"/>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39"/>
      <c r="F779" s="39"/>
      <c r="G779" s="39"/>
      <c r="H779" s="39"/>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39"/>
      <c r="F780" s="39"/>
      <c r="G780" s="39"/>
      <c r="H780" s="39"/>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39"/>
      <c r="F781" s="39"/>
      <c r="G781" s="39"/>
      <c r="H781" s="39"/>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39"/>
      <c r="F782" s="39"/>
      <c r="G782" s="39"/>
      <c r="H782" s="39"/>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39"/>
      <c r="F783" s="39"/>
      <c r="G783" s="39"/>
      <c r="H783" s="39"/>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39"/>
      <c r="F784" s="39"/>
      <c r="G784" s="39"/>
      <c r="H784" s="39"/>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39"/>
      <c r="F785" s="39"/>
      <c r="G785" s="39"/>
      <c r="H785" s="39"/>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39"/>
      <c r="F786" s="39"/>
      <c r="G786" s="39"/>
      <c r="H786" s="39"/>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39"/>
      <c r="F787" s="39"/>
      <c r="G787" s="39"/>
      <c r="H787" s="39"/>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39"/>
      <c r="F788" s="39"/>
      <c r="G788" s="39"/>
      <c r="H788" s="39"/>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39"/>
      <c r="F789" s="39"/>
      <c r="G789" s="39"/>
      <c r="H789" s="39"/>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39"/>
      <c r="F790" s="39"/>
      <c r="G790" s="39"/>
      <c r="H790" s="39"/>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39"/>
      <c r="F791" s="39"/>
      <c r="G791" s="39"/>
      <c r="H791" s="39"/>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39"/>
      <c r="F792" s="39"/>
      <c r="G792" s="39"/>
      <c r="H792" s="39"/>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39"/>
      <c r="F793" s="39"/>
      <c r="G793" s="39"/>
      <c r="H793" s="39"/>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39"/>
      <c r="F794" s="39"/>
      <c r="G794" s="39"/>
      <c r="H794" s="39"/>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39"/>
      <c r="F795" s="39"/>
      <c r="G795" s="39"/>
      <c r="H795" s="39"/>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39"/>
      <c r="F796" s="39"/>
      <c r="G796" s="39"/>
      <c r="H796" s="39"/>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39"/>
      <c r="F797" s="39"/>
      <c r="G797" s="39"/>
      <c r="H797" s="39"/>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39"/>
      <c r="F798" s="39"/>
      <c r="G798" s="39"/>
      <c r="H798" s="39"/>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39"/>
      <c r="F799" s="39"/>
      <c r="G799" s="39"/>
      <c r="H799" s="39"/>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39"/>
      <c r="F800" s="39"/>
      <c r="G800" s="39"/>
      <c r="H800" s="39"/>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39"/>
      <c r="F801" s="39"/>
      <c r="G801" s="39"/>
      <c r="H801" s="39"/>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39"/>
      <c r="F802" s="39"/>
      <c r="G802" s="39"/>
      <c r="H802" s="39"/>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39"/>
      <c r="F803" s="39"/>
      <c r="G803" s="39"/>
      <c r="H803" s="39"/>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39"/>
      <c r="F804" s="39"/>
      <c r="G804" s="39"/>
      <c r="H804" s="39"/>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39"/>
      <c r="F805" s="39"/>
      <c r="G805" s="39"/>
      <c r="H805" s="39"/>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39"/>
      <c r="F806" s="39"/>
      <c r="G806" s="39"/>
      <c r="H806" s="39"/>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39"/>
      <c r="F807" s="39"/>
      <c r="G807" s="39"/>
      <c r="H807" s="39"/>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39"/>
      <c r="F808" s="39"/>
      <c r="G808" s="39"/>
      <c r="H808" s="39"/>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39"/>
      <c r="F809" s="39"/>
      <c r="G809" s="39"/>
      <c r="H809" s="39"/>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39"/>
      <c r="F810" s="39"/>
      <c r="G810" s="39"/>
      <c r="H810" s="39"/>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39"/>
      <c r="F811" s="39"/>
      <c r="G811" s="39"/>
      <c r="H811" s="39"/>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39"/>
      <c r="F812" s="39"/>
      <c r="G812" s="39"/>
      <c r="H812" s="39"/>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39"/>
      <c r="F813" s="39"/>
      <c r="G813" s="39"/>
      <c r="H813" s="39"/>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39"/>
      <c r="F814" s="39"/>
      <c r="G814" s="39"/>
      <c r="H814" s="39"/>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39"/>
      <c r="F815" s="39"/>
      <c r="G815" s="39"/>
      <c r="H815" s="39"/>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39"/>
      <c r="F816" s="39"/>
      <c r="G816" s="39"/>
      <c r="H816" s="39"/>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39"/>
      <c r="F817" s="39"/>
      <c r="G817" s="39"/>
      <c r="H817" s="39"/>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39"/>
      <c r="F818" s="39"/>
      <c r="G818" s="39"/>
      <c r="H818" s="39"/>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39"/>
      <c r="F819" s="39"/>
      <c r="G819" s="39"/>
      <c r="H819" s="39"/>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39"/>
      <c r="F820" s="39"/>
      <c r="G820" s="39"/>
      <c r="H820" s="39"/>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39"/>
      <c r="F821" s="39"/>
      <c r="G821" s="39"/>
      <c r="H821" s="39"/>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39"/>
      <c r="F822" s="39"/>
      <c r="G822" s="39"/>
      <c r="H822" s="39"/>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39"/>
      <c r="F823" s="39"/>
      <c r="G823" s="39"/>
      <c r="H823" s="39"/>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39"/>
      <c r="F824" s="39"/>
      <c r="G824" s="39"/>
      <c r="H824" s="39"/>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39"/>
      <c r="F825" s="39"/>
      <c r="G825" s="39"/>
      <c r="H825" s="39"/>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39"/>
      <c r="F826" s="39"/>
      <c r="G826" s="39"/>
      <c r="H826" s="39"/>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39"/>
      <c r="F827" s="39"/>
      <c r="G827" s="39"/>
      <c r="H827" s="39"/>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39"/>
      <c r="F828" s="39"/>
      <c r="G828" s="39"/>
      <c r="H828" s="39"/>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39"/>
      <c r="F829" s="39"/>
      <c r="G829" s="39"/>
      <c r="H829" s="39"/>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39"/>
      <c r="F830" s="39"/>
      <c r="G830" s="39"/>
      <c r="H830" s="39"/>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39"/>
      <c r="F831" s="39"/>
      <c r="G831" s="39"/>
      <c r="H831" s="39"/>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39"/>
      <c r="F832" s="39"/>
      <c r="G832" s="39"/>
      <c r="H832" s="39"/>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39"/>
      <c r="F833" s="39"/>
      <c r="G833" s="39"/>
      <c r="H833" s="39"/>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39"/>
      <c r="F834" s="39"/>
      <c r="G834" s="39"/>
      <c r="H834" s="39"/>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39"/>
      <c r="F835" s="39"/>
      <c r="G835" s="39"/>
      <c r="H835" s="39"/>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39"/>
      <c r="F836" s="39"/>
      <c r="G836" s="39"/>
      <c r="H836" s="39"/>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39"/>
      <c r="F837" s="39"/>
      <c r="G837" s="39"/>
      <c r="H837" s="39"/>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39"/>
      <c r="F838" s="39"/>
      <c r="G838" s="39"/>
      <c r="H838" s="39"/>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39"/>
      <c r="F839" s="39"/>
      <c r="G839" s="39"/>
      <c r="H839" s="39"/>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39"/>
      <c r="F840" s="39"/>
      <c r="G840" s="39"/>
      <c r="H840" s="39"/>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39"/>
      <c r="F841" s="39"/>
      <c r="G841" s="39"/>
      <c r="H841" s="39"/>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39"/>
      <c r="F842" s="39"/>
      <c r="G842" s="39"/>
      <c r="H842" s="39"/>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39"/>
      <c r="F843" s="39"/>
      <c r="G843" s="39"/>
      <c r="H843" s="39"/>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39"/>
      <c r="F844" s="39"/>
      <c r="G844" s="39"/>
      <c r="H844" s="39"/>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39"/>
      <c r="F845" s="39"/>
      <c r="G845" s="39"/>
      <c r="H845" s="39"/>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39"/>
      <c r="F846" s="39"/>
      <c r="G846" s="39"/>
      <c r="H846" s="39"/>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39"/>
      <c r="F847" s="39"/>
      <c r="G847" s="39"/>
      <c r="H847" s="39"/>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39"/>
      <c r="F848" s="39"/>
      <c r="G848" s="39"/>
      <c r="H848" s="39"/>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39"/>
      <c r="F849" s="39"/>
      <c r="G849" s="39"/>
      <c r="H849" s="39"/>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39"/>
      <c r="F850" s="39"/>
      <c r="G850" s="39"/>
      <c r="H850" s="39"/>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39"/>
      <c r="F851" s="39"/>
      <c r="G851" s="39"/>
      <c r="H851" s="39"/>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39"/>
      <c r="F852" s="39"/>
      <c r="G852" s="39"/>
      <c r="H852" s="39"/>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39"/>
      <c r="F853" s="39"/>
      <c r="G853" s="39"/>
      <c r="H853" s="39"/>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39"/>
      <c r="F854" s="39"/>
      <c r="G854" s="39"/>
      <c r="H854" s="39"/>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39"/>
      <c r="F855" s="39"/>
      <c r="G855" s="39"/>
      <c r="H855" s="39"/>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39"/>
      <c r="F856" s="39"/>
      <c r="G856" s="39"/>
      <c r="H856" s="39"/>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39"/>
      <c r="F857" s="39"/>
      <c r="G857" s="39"/>
      <c r="H857" s="39"/>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39"/>
      <c r="F858" s="39"/>
      <c r="G858" s="39"/>
      <c r="H858" s="39"/>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39"/>
      <c r="F859" s="39"/>
      <c r="G859" s="39"/>
      <c r="H859" s="39"/>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39"/>
      <c r="F860" s="39"/>
      <c r="G860" s="39"/>
      <c r="H860" s="39"/>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39"/>
      <c r="F861" s="39"/>
      <c r="G861" s="39"/>
      <c r="H861" s="39"/>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39"/>
      <c r="F862" s="39"/>
      <c r="G862" s="39"/>
      <c r="H862" s="39"/>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39"/>
      <c r="F863" s="39"/>
      <c r="G863" s="39"/>
      <c r="H863" s="39"/>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39"/>
      <c r="F864" s="39"/>
      <c r="G864" s="39"/>
      <c r="H864" s="39"/>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39"/>
      <c r="F865" s="39"/>
      <c r="G865" s="39"/>
      <c r="H865" s="39"/>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39"/>
      <c r="F866" s="39"/>
      <c r="G866" s="39"/>
      <c r="H866" s="39"/>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39"/>
      <c r="F867" s="39"/>
      <c r="G867" s="39"/>
      <c r="H867" s="39"/>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39"/>
      <c r="F868" s="39"/>
      <c r="G868" s="39"/>
      <c r="H868" s="39"/>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39"/>
      <c r="F869" s="39"/>
      <c r="G869" s="39"/>
      <c r="H869" s="39"/>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39"/>
      <c r="F870" s="39"/>
      <c r="G870" s="39"/>
      <c r="H870" s="39"/>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39"/>
      <c r="F871" s="39"/>
      <c r="G871" s="39"/>
      <c r="H871" s="39"/>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39"/>
      <c r="F872" s="39"/>
      <c r="G872" s="39"/>
      <c r="H872" s="39"/>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39"/>
      <c r="F873" s="39"/>
      <c r="G873" s="39"/>
      <c r="H873" s="39"/>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39"/>
      <c r="F874" s="39"/>
      <c r="G874" s="39"/>
      <c r="H874" s="39"/>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39"/>
      <c r="F875" s="39"/>
      <c r="G875" s="39"/>
      <c r="H875" s="39"/>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39"/>
      <c r="F876" s="39"/>
      <c r="G876" s="39"/>
      <c r="H876" s="39"/>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39"/>
      <c r="F877" s="39"/>
      <c r="G877" s="39"/>
      <c r="H877" s="39"/>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39"/>
      <c r="F878" s="39"/>
      <c r="G878" s="39"/>
      <c r="H878" s="39"/>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39"/>
      <c r="F879" s="39"/>
      <c r="G879" s="39"/>
      <c r="H879" s="39"/>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39"/>
      <c r="F880" s="39"/>
      <c r="G880" s="39"/>
      <c r="H880" s="39"/>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39"/>
      <c r="F881" s="39"/>
      <c r="G881" s="39"/>
      <c r="H881" s="39"/>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39"/>
      <c r="F882" s="39"/>
      <c r="G882" s="39"/>
      <c r="H882" s="39"/>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39"/>
      <c r="F883" s="39"/>
      <c r="G883" s="39"/>
      <c r="H883" s="39"/>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39"/>
      <c r="F884" s="39"/>
      <c r="G884" s="39"/>
      <c r="H884" s="39"/>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39"/>
      <c r="F885" s="39"/>
      <c r="G885" s="39"/>
      <c r="H885" s="39"/>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39"/>
      <c r="F886" s="39"/>
      <c r="G886" s="39"/>
      <c r="H886" s="39"/>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39"/>
      <c r="F887" s="39"/>
      <c r="G887" s="39"/>
      <c r="H887" s="39"/>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39"/>
      <c r="F888" s="39"/>
      <c r="G888" s="39"/>
      <c r="H888" s="39"/>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39"/>
      <c r="F889" s="39"/>
      <c r="G889" s="39"/>
      <c r="H889" s="39"/>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39"/>
      <c r="F890" s="39"/>
      <c r="G890" s="39"/>
      <c r="H890" s="39"/>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39"/>
      <c r="F891" s="39"/>
      <c r="G891" s="39"/>
      <c r="H891" s="39"/>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39"/>
      <c r="F892" s="39"/>
      <c r="G892" s="39"/>
      <c r="H892" s="39"/>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39"/>
      <c r="F893" s="39"/>
      <c r="G893" s="39"/>
      <c r="H893" s="39"/>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39"/>
      <c r="F894" s="39"/>
      <c r="G894" s="39"/>
      <c r="H894" s="39"/>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39"/>
      <c r="F895" s="39"/>
      <c r="G895" s="39"/>
      <c r="H895" s="39"/>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39"/>
      <c r="F896" s="39"/>
      <c r="G896" s="39"/>
      <c r="H896" s="39"/>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39"/>
      <c r="F897" s="39"/>
      <c r="G897" s="39"/>
      <c r="H897" s="39"/>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39"/>
      <c r="F898" s="39"/>
      <c r="G898" s="39"/>
      <c r="H898" s="39"/>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39"/>
      <c r="F899" s="39"/>
      <c r="G899" s="39"/>
      <c r="H899" s="39"/>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39"/>
      <c r="F900" s="39"/>
      <c r="G900" s="39"/>
      <c r="H900" s="39"/>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39"/>
      <c r="F901" s="39"/>
      <c r="G901" s="39"/>
      <c r="H901" s="39"/>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39"/>
      <c r="F902" s="39"/>
      <c r="G902" s="39"/>
      <c r="H902" s="39"/>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39"/>
      <c r="F903" s="39"/>
      <c r="G903" s="39"/>
      <c r="H903" s="39"/>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39"/>
      <c r="F904" s="39"/>
      <c r="G904" s="39"/>
      <c r="H904" s="39"/>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39"/>
      <c r="F905" s="39"/>
      <c r="G905" s="39"/>
      <c r="H905" s="39"/>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39"/>
      <c r="F906" s="39"/>
      <c r="G906" s="39"/>
      <c r="H906" s="39"/>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39"/>
      <c r="F907" s="39"/>
      <c r="G907" s="39"/>
      <c r="H907" s="39"/>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39"/>
      <c r="F908" s="39"/>
      <c r="G908" s="39"/>
      <c r="H908" s="39"/>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39"/>
      <c r="F909" s="39"/>
      <c r="G909" s="39"/>
      <c r="H909" s="39"/>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39"/>
      <c r="F910" s="39"/>
      <c r="G910" s="39"/>
      <c r="H910" s="39"/>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39"/>
      <c r="F911" s="39"/>
      <c r="G911" s="39"/>
      <c r="H911" s="39"/>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39"/>
      <c r="F912" s="39"/>
      <c r="G912" s="39"/>
      <c r="H912" s="39"/>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39"/>
      <c r="F913" s="39"/>
      <c r="G913" s="39"/>
      <c r="H913" s="39"/>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39"/>
      <c r="F914" s="39"/>
      <c r="G914" s="39"/>
      <c r="H914" s="39"/>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39"/>
      <c r="F915" s="39"/>
      <c r="G915" s="39"/>
      <c r="H915" s="39"/>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39"/>
      <c r="F916" s="39"/>
      <c r="G916" s="39"/>
      <c r="H916" s="39"/>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39"/>
      <c r="F917" s="39"/>
      <c r="G917" s="39"/>
      <c r="H917" s="39"/>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39"/>
      <c r="F918" s="39"/>
      <c r="G918" s="39"/>
      <c r="H918" s="39"/>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39"/>
      <c r="F919" s="39"/>
      <c r="G919" s="39"/>
      <c r="H919" s="39"/>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39"/>
      <c r="F920" s="39"/>
      <c r="G920" s="39"/>
      <c r="H920" s="39"/>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39"/>
      <c r="F921" s="39"/>
      <c r="G921" s="39"/>
      <c r="H921" s="39"/>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39"/>
      <c r="F922" s="39"/>
      <c r="G922" s="39"/>
      <c r="H922" s="39"/>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39"/>
      <c r="F923" s="39"/>
      <c r="G923" s="39"/>
      <c r="H923" s="39"/>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39"/>
      <c r="F924" s="39"/>
      <c r="G924" s="39"/>
      <c r="H924" s="39"/>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39"/>
      <c r="F925" s="39"/>
      <c r="G925" s="39"/>
      <c r="H925" s="39"/>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39"/>
      <c r="F926" s="39"/>
      <c r="G926" s="39"/>
      <c r="H926" s="39"/>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39"/>
      <c r="F927" s="39"/>
      <c r="G927" s="39"/>
      <c r="H927" s="39"/>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39"/>
      <c r="F928" s="39"/>
      <c r="G928" s="39"/>
      <c r="H928" s="39"/>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39"/>
      <c r="F929" s="39"/>
      <c r="G929" s="39"/>
      <c r="H929" s="39"/>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39"/>
      <c r="F930" s="39"/>
      <c r="G930" s="39"/>
      <c r="H930" s="39"/>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39"/>
      <c r="F931" s="39"/>
      <c r="G931" s="39"/>
      <c r="H931" s="39"/>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39"/>
      <c r="F932" s="39"/>
      <c r="G932" s="39"/>
      <c r="H932" s="39"/>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39"/>
      <c r="F933" s="39"/>
      <c r="G933" s="39"/>
      <c r="H933" s="39"/>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39"/>
      <c r="F934" s="39"/>
      <c r="G934" s="39"/>
      <c r="H934" s="39"/>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39"/>
      <c r="F935" s="39"/>
      <c r="G935" s="39"/>
      <c r="H935" s="39"/>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39"/>
      <c r="F936" s="39"/>
      <c r="G936" s="39"/>
      <c r="H936" s="39"/>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39"/>
      <c r="F937" s="39"/>
      <c r="G937" s="39"/>
      <c r="H937" s="39"/>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39"/>
      <c r="F938" s="39"/>
      <c r="G938" s="39"/>
      <c r="H938" s="39"/>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39"/>
      <c r="F939" s="39"/>
      <c r="G939" s="39"/>
      <c r="H939" s="39"/>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39"/>
      <c r="F940" s="39"/>
      <c r="G940" s="39"/>
      <c r="H940" s="39"/>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39"/>
      <c r="F941" s="39"/>
      <c r="G941" s="39"/>
      <c r="H941" s="39"/>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39"/>
      <c r="F942" s="39"/>
      <c r="G942" s="39"/>
      <c r="H942" s="39"/>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39"/>
      <c r="F943" s="39"/>
      <c r="G943" s="39"/>
      <c r="H943" s="39"/>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39"/>
      <c r="F944" s="39"/>
      <c r="G944" s="39"/>
      <c r="H944" s="39"/>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39"/>
      <c r="F945" s="39"/>
      <c r="G945" s="39"/>
      <c r="H945" s="39"/>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39"/>
      <c r="F946" s="39"/>
      <c r="G946" s="39"/>
      <c r="H946" s="39"/>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39"/>
      <c r="F947" s="39"/>
      <c r="G947" s="39"/>
      <c r="H947" s="39"/>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39"/>
      <c r="F948" s="39"/>
      <c r="G948" s="39"/>
      <c r="H948" s="39"/>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39"/>
      <c r="F949" s="39"/>
      <c r="G949" s="39"/>
      <c r="H949" s="39"/>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39"/>
      <c r="F950" s="39"/>
      <c r="G950" s="39"/>
      <c r="H950" s="39"/>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39"/>
      <c r="F951" s="39"/>
      <c r="G951" s="39"/>
      <c r="H951" s="39"/>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39"/>
      <c r="F952" s="39"/>
      <c r="G952" s="39"/>
      <c r="H952" s="39"/>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39"/>
      <c r="F953" s="39"/>
      <c r="G953" s="39"/>
      <c r="H953" s="39"/>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39"/>
      <c r="F954" s="39"/>
      <c r="G954" s="39"/>
      <c r="H954" s="39"/>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39"/>
      <c r="F955" s="39"/>
      <c r="G955" s="39"/>
      <c r="H955" s="39"/>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39"/>
      <c r="F956" s="39"/>
      <c r="G956" s="39"/>
      <c r="H956" s="39"/>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39"/>
      <c r="F957" s="39"/>
      <c r="G957" s="39"/>
      <c r="H957" s="39"/>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39"/>
      <c r="F958" s="39"/>
      <c r="G958" s="39"/>
      <c r="H958" s="39"/>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39"/>
      <c r="F959" s="39"/>
      <c r="G959" s="39"/>
      <c r="H959" s="39"/>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39"/>
      <c r="F960" s="39"/>
      <c r="G960" s="39"/>
      <c r="H960" s="39"/>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39"/>
      <c r="F961" s="39"/>
      <c r="G961" s="39"/>
      <c r="H961" s="39"/>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39"/>
      <c r="F962" s="39"/>
      <c r="G962" s="39"/>
      <c r="H962" s="39"/>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39"/>
      <c r="F963" s="39"/>
      <c r="G963" s="39"/>
      <c r="H963" s="39"/>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39"/>
      <c r="F964" s="39"/>
      <c r="G964" s="39"/>
      <c r="H964" s="39"/>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39"/>
      <c r="F965" s="39"/>
      <c r="G965" s="39"/>
      <c r="H965" s="39"/>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39"/>
      <c r="F966" s="39"/>
      <c r="G966" s="39"/>
      <c r="H966" s="39"/>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39"/>
      <c r="F967" s="39"/>
      <c r="G967" s="39"/>
      <c r="H967" s="39"/>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39"/>
      <c r="F968" s="39"/>
      <c r="G968" s="39"/>
      <c r="H968" s="39"/>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39"/>
      <c r="F969" s="39"/>
      <c r="G969" s="39"/>
      <c r="H969" s="39"/>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39"/>
      <c r="F970" s="39"/>
      <c r="G970" s="39"/>
      <c r="H970" s="39"/>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39"/>
      <c r="F971" s="39"/>
      <c r="G971" s="39"/>
      <c r="H971" s="39"/>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39"/>
      <c r="F972" s="39"/>
      <c r="G972" s="39"/>
      <c r="H972" s="39"/>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39"/>
      <c r="F973" s="39"/>
      <c r="G973" s="39"/>
      <c r="H973" s="39"/>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39"/>
      <c r="F974" s="39"/>
      <c r="G974" s="39"/>
      <c r="H974" s="39"/>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39"/>
      <c r="F975" s="39"/>
      <c r="G975" s="39"/>
      <c r="H975" s="39"/>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39"/>
      <c r="F976" s="39"/>
      <c r="G976" s="39"/>
      <c r="H976" s="39"/>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39"/>
      <c r="F977" s="39"/>
      <c r="G977" s="39"/>
      <c r="H977" s="39"/>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39"/>
      <c r="F978" s="39"/>
      <c r="G978" s="39"/>
      <c r="H978" s="39"/>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39"/>
      <c r="F979" s="39"/>
      <c r="G979" s="39"/>
      <c r="H979" s="39"/>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39"/>
      <c r="F980" s="39"/>
      <c r="G980" s="39"/>
      <c r="H980" s="39"/>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39"/>
      <c r="F981" s="39"/>
      <c r="G981" s="39"/>
      <c r="H981" s="39"/>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39"/>
      <c r="F982" s="39"/>
      <c r="G982" s="39"/>
      <c r="H982" s="39"/>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39"/>
      <c r="F983" s="39"/>
      <c r="G983" s="39"/>
      <c r="H983" s="39"/>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39"/>
      <c r="F984" s="39"/>
      <c r="G984" s="39"/>
      <c r="H984" s="39"/>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39"/>
      <c r="F985" s="39"/>
      <c r="G985" s="39"/>
      <c r="H985" s="39"/>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39"/>
      <c r="F986" s="39"/>
      <c r="G986" s="39"/>
      <c r="H986" s="39"/>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39"/>
      <c r="F987" s="39"/>
      <c r="G987" s="39"/>
      <c r="H987" s="39"/>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39"/>
      <c r="F988" s="39"/>
      <c r="G988" s="39"/>
      <c r="H988" s="39"/>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39"/>
      <c r="F989" s="39"/>
      <c r="G989" s="39"/>
      <c r="H989" s="39"/>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39"/>
      <c r="F990" s="39"/>
      <c r="G990" s="39"/>
      <c r="H990" s="39"/>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39"/>
      <c r="F991" s="39"/>
      <c r="G991" s="39"/>
      <c r="H991" s="39"/>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39"/>
      <c r="F992" s="39"/>
      <c r="G992" s="39"/>
      <c r="H992" s="39"/>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39"/>
      <c r="F993" s="39"/>
      <c r="G993" s="39"/>
      <c r="H993" s="39"/>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39"/>
      <c r="F994" s="39"/>
      <c r="G994" s="39"/>
      <c r="H994" s="39"/>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39"/>
      <c r="F995" s="39"/>
      <c r="G995" s="39"/>
      <c r="H995" s="39"/>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39"/>
      <c r="F996" s="39"/>
      <c r="G996" s="39"/>
      <c r="H996" s="39"/>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39"/>
      <c r="F997" s="39"/>
      <c r="G997" s="39"/>
      <c r="H997" s="39"/>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39"/>
      <c r="F998" s="39"/>
      <c r="G998" s="39"/>
      <c r="H998" s="39"/>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39"/>
      <c r="F999" s="39"/>
      <c r="G999" s="39"/>
      <c r="H999" s="39"/>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39"/>
      <c r="F1000" s="39"/>
      <c r="G1000" s="39"/>
      <c r="H1000" s="39"/>
      <c r="I1000" s="1"/>
      <c r="J1000" s="1"/>
      <c r="K1000" s="1"/>
      <c r="L1000" s="1"/>
      <c r="M1000" s="1"/>
      <c r="N1000" s="1"/>
      <c r="O1000" s="1"/>
      <c r="P1000" s="1"/>
      <c r="Q1000" s="1"/>
      <c r="R1000" s="1"/>
      <c r="S1000" s="1"/>
      <c r="T1000" s="1"/>
      <c r="U1000" s="1"/>
      <c r="V1000" s="1"/>
      <c r="W1000" s="1"/>
      <c r="X1000" s="1"/>
      <c r="Y1000" s="1"/>
      <c r="Z1000" s="1"/>
    </row>
  </sheetData>
  <mergeCells count="4">
    <mergeCell ref="G1:H1"/>
    <mergeCell ref="G2:H2"/>
    <mergeCell ref="G3:H3"/>
    <mergeCell ref="A7:H7"/>
  </mergeCells>
  <printOptions headings="false" gridLines="false" gridLinesSet="true" horizontalCentered="tru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1.73"/>
    <col collapsed="false" customWidth="true" hidden="false" outlineLevel="0" max="26" min="2" style="0" width="11.38"/>
  </cols>
  <sheetData>
    <row r="1" customFormat="false" ht="12.75" hidden="false" customHeight="true" outlineLevel="0" collapsed="false">
      <c r="A1" s="1"/>
      <c r="B1" s="2"/>
      <c r="C1" s="3"/>
      <c r="D1" s="3"/>
      <c r="E1" s="3"/>
      <c r="F1" s="3"/>
      <c r="G1" s="3"/>
      <c r="H1" s="3"/>
      <c r="I1" s="3"/>
      <c r="J1" s="3"/>
      <c r="K1" s="4" t="str">
        <f aca="false">'1a-Identification Projet'!$L$1</f>
        <v>Cosinus V0.1</v>
      </c>
      <c r="L1" s="4"/>
      <c r="M1" s="4"/>
      <c r="N1" s="1"/>
      <c r="O1" s="1"/>
      <c r="P1" s="1"/>
      <c r="Q1" s="1"/>
      <c r="R1" s="1"/>
      <c r="S1" s="1"/>
      <c r="T1" s="1"/>
      <c r="U1" s="1"/>
      <c r="V1" s="1"/>
      <c r="W1" s="1"/>
      <c r="X1" s="1"/>
      <c r="Y1" s="1"/>
      <c r="Z1" s="1"/>
    </row>
    <row r="2" customFormat="false" ht="12.75" hidden="false" customHeight="true" outlineLevel="0" collapsed="false">
      <c r="A2" s="1"/>
      <c r="B2" s="6"/>
      <c r="C2" s="7"/>
      <c r="D2" s="7"/>
      <c r="E2" s="7"/>
      <c r="F2" s="7"/>
      <c r="G2" s="7"/>
      <c r="H2" s="7"/>
      <c r="I2" s="7"/>
      <c r="J2" s="7"/>
      <c r="K2" s="34" t="n">
        <f aca="false">'1a-Identification Projet'!$L$2</f>
        <v>44695</v>
      </c>
      <c r="L2" s="34"/>
      <c r="M2" s="34"/>
      <c r="N2" s="1"/>
      <c r="O2" s="1"/>
      <c r="P2" s="1"/>
      <c r="Q2" s="1"/>
      <c r="R2" s="1"/>
      <c r="S2" s="1"/>
      <c r="T2" s="1"/>
      <c r="U2" s="1"/>
      <c r="V2" s="1"/>
      <c r="W2" s="1"/>
      <c r="X2" s="1"/>
      <c r="Y2" s="1"/>
      <c r="Z2" s="1"/>
    </row>
    <row r="3" customFormat="false" ht="12.75" hidden="false" customHeight="true" outlineLevel="0" collapsed="false">
      <c r="A3" s="1"/>
      <c r="B3" s="9"/>
      <c r="C3" s="10"/>
      <c r="D3" s="10"/>
      <c r="E3" s="10"/>
      <c r="F3" s="10"/>
      <c r="G3" s="10"/>
      <c r="H3" s="10"/>
      <c r="I3" s="10"/>
      <c r="J3" s="10"/>
      <c r="K3" s="37" t="str">
        <f aca="false">'1a-Identification Projet'!$L$3</f>
        <v>Cosinus</v>
      </c>
      <c r="L3" s="37"/>
      <c r="M3" s="37"/>
      <c r="N3" s="1"/>
      <c r="O3" s="1"/>
      <c r="P3" s="1"/>
      <c r="Q3" s="1"/>
      <c r="R3" s="1"/>
      <c r="S3" s="1"/>
      <c r="T3" s="1"/>
      <c r="U3" s="1"/>
      <c r="V3" s="1"/>
      <c r="W3" s="1"/>
      <c r="X3" s="1"/>
      <c r="Y3" s="1"/>
      <c r="Z3" s="1"/>
    </row>
    <row r="4" customFormat="false" ht="12.75" hidden="false" customHeight="true" outlineLevel="0" collapsed="false">
      <c r="A4" s="1"/>
      <c r="B4" s="1"/>
      <c r="C4" s="1"/>
      <c r="D4" s="52"/>
      <c r="E4" s="52"/>
      <c r="F4" s="52"/>
      <c r="G4" s="52"/>
      <c r="H4" s="52"/>
      <c r="I4" s="52"/>
      <c r="J4" s="52"/>
      <c r="K4" s="25"/>
      <c r="L4" s="25"/>
      <c r="M4" s="1"/>
      <c r="N4" s="1"/>
      <c r="O4" s="1"/>
      <c r="P4" s="1"/>
      <c r="Q4" s="1"/>
      <c r="R4" s="1"/>
      <c r="S4" s="1"/>
      <c r="T4" s="1"/>
      <c r="U4" s="1"/>
      <c r="V4" s="1"/>
      <c r="W4" s="1"/>
      <c r="X4" s="1"/>
      <c r="Y4" s="1"/>
      <c r="Z4" s="1"/>
    </row>
    <row r="5" customFormat="false" ht="13.5" hidden="false" customHeight="true" outlineLevel="0" collapsed="false">
      <c r="A5" s="1"/>
      <c r="B5" s="1"/>
      <c r="C5" s="1"/>
      <c r="D5" s="52"/>
      <c r="E5" s="52"/>
      <c r="F5" s="52"/>
      <c r="G5" s="52"/>
      <c r="H5" s="52"/>
      <c r="I5" s="52"/>
      <c r="J5" s="52"/>
      <c r="K5" s="25"/>
      <c r="L5" s="25"/>
      <c r="M5" s="1"/>
      <c r="N5" s="1"/>
      <c r="O5" s="1"/>
      <c r="P5" s="1"/>
      <c r="Q5" s="1"/>
      <c r="R5" s="1"/>
      <c r="S5" s="1"/>
      <c r="T5" s="1"/>
      <c r="U5" s="1"/>
      <c r="V5" s="1"/>
      <c r="W5" s="1"/>
      <c r="X5" s="1"/>
      <c r="Y5" s="1"/>
      <c r="Z5" s="1"/>
    </row>
    <row r="6" customFormat="false" ht="13.5" hidden="false" customHeight="true" outlineLevel="0" collapsed="false">
      <c r="A6" s="1"/>
      <c r="B6" s="1"/>
      <c r="C6" s="1"/>
      <c r="D6" s="52"/>
      <c r="E6" s="52"/>
      <c r="F6" s="52"/>
      <c r="G6" s="52"/>
      <c r="H6" s="52"/>
      <c r="I6" s="52"/>
      <c r="J6" s="52"/>
      <c r="K6" s="25"/>
      <c r="L6" s="25"/>
      <c r="M6" s="1"/>
      <c r="N6" s="1"/>
      <c r="O6" s="1"/>
      <c r="P6" s="1"/>
      <c r="Q6" s="1"/>
      <c r="R6" s="1"/>
      <c r="S6" s="1"/>
      <c r="T6" s="1"/>
      <c r="U6" s="1"/>
      <c r="V6" s="1"/>
      <c r="W6" s="1"/>
      <c r="X6" s="1"/>
      <c r="Y6" s="1"/>
      <c r="Z6" s="1"/>
    </row>
    <row r="7" customFormat="false" ht="13.5" hidden="false" customHeight="true" outlineLevel="0" collapsed="false">
      <c r="A7" s="1"/>
      <c r="B7" s="1"/>
      <c r="C7" s="1"/>
      <c r="D7" s="52"/>
      <c r="E7" s="52"/>
      <c r="F7" s="52"/>
      <c r="G7" s="52"/>
      <c r="H7" s="52"/>
      <c r="I7" s="52"/>
      <c r="J7" s="52"/>
      <c r="K7" s="25"/>
      <c r="L7" s="25"/>
      <c r="M7" s="1"/>
      <c r="N7" s="1"/>
      <c r="O7" s="1"/>
      <c r="P7" s="1"/>
      <c r="Q7" s="1"/>
      <c r="R7" s="1"/>
      <c r="S7" s="1"/>
      <c r="T7" s="1"/>
      <c r="U7" s="1"/>
      <c r="V7" s="1"/>
      <c r="W7" s="1"/>
      <c r="X7" s="1"/>
      <c r="Y7" s="1"/>
      <c r="Z7" s="1"/>
    </row>
    <row r="8" customFormat="false" ht="13.5" hidden="false" customHeight="true" outlineLevel="0" collapsed="false">
      <c r="A8" s="1"/>
      <c r="B8" s="1"/>
      <c r="C8" s="1"/>
      <c r="D8" s="52"/>
      <c r="E8" s="52"/>
      <c r="F8" s="52"/>
      <c r="G8" s="52"/>
      <c r="H8" s="52"/>
      <c r="I8" s="52"/>
      <c r="J8" s="52"/>
      <c r="K8" s="25"/>
      <c r="L8" s="25"/>
      <c r="M8" s="1"/>
      <c r="N8" s="1"/>
      <c r="O8" s="1"/>
      <c r="P8" s="1"/>
      <c r="Q8" s="1"/>
      <c r="R8" s="1"/>
      <c r="S8" s="1"/>
      <c r="T8" s="1"/>
      <c r="U8" s="1"/>
      <c r="V8" s="1"/>
      <c r="W8" s="1"/>
      <c r="X8" s="1"/>
      <c r="Y8" s="1"/>
      <c r="Z8" s="1"/>
    </row>
    <row r="9" customFormat="false" ht="13.5" hidden="false" customHeight="true" outlineLevel="0" collapsed="false">
      <c r="A9" s="1"/>
      <c r="B9" s="1"/>
      <c r="C9" s="1"/>
      <c r="D9" s="52"/>
      <c r="E9" s="52"/>
      <c r="F9" s="52"/>
      <c r="G9" s="52"/>
      <c r="H9" s="52"/>
      <c r="I9" s="52"/>
      <c r="J9" s="52"/>
      <c r="K9" s="25"/>
      <c r="L9" s="25"/>
      <c r="M9" s="1"/>
      <c r="N9" s="1"/>
      <c r="O9" s="1"/>
      <c r="P9" s="1"/>
      <c r="Q9" s="1"/>
      <c r="R9" s="1"/>
      <c r="S9" s="1"/>
      <c r="T9" s="1"/>
      <c r="U9" s="1"/>
      <c r="V9" s="1"/>
      <c r="W9" s="1"/>
      <c r="X9" s="1"/>
      <c r="Y9" s="1"/>
      <c r="Z9" s="1"/>
    </row>
    <row r="10" customFormat="false" ht="13.5" hidden="false" customHeight="true" outlineLevel="0" collapsed="false">
      <c r="A10" s="1"/>
      <c r="B10" s="1"/>
      <c r="C10" s="1"/>
      <c r="D10" s="52"/>
      <c r="E10" s="52"/>
      <c r="F10" s="52"/>
      <c r="G10" s="52"/>
      <c r="H10" s="52"/>
      <c r="I10" s="52"/>
      <c r="J10" s="52"/>
      <c r="K10" s="25"/>
      <c r="L10" s="25"/>
      <c r="M10" s="1"/>
      <c r="N10" s="1"/>
      <c r="O10" s="1"/>
      <c r="P10" s="1"/>
      <c r="Q10" s="1"/>
      <c r="R10" s="1"/>
      <c r="S10" s="1"/>
      <c r="T10" s="1"/>
      <c r="U10" s="1"/>
      <c r="V10" s="1"/>
      <c r="W10" s="1"/>
      <c r="X10" s="1"/>
      <c r="Y10" s="1"/>
      <c r="Z10" s="1"/>
    </row>
    <row r="11" customFormat="false" ht="13.5" hidden="false" customHeight="true" outlineLevel="0" collapsed="false">
      <c r="A11" s="1"/>
      <c r="B11" s="1"/>
      <c r="C11" s="1"/>
      <c r="D11" s="52"/>
      <c r="E11" s="52"/>
      <c r="F11" s="52"/>
      <c r="G11" s="52"/>
      <c r="H11" s="52"/>
      <c r="I11" s="52"/>
      <c r="J11" s="52"/>
      <c r="K11" s="25"/>
      <c r="L11" s="25"/>
      <c r="M11" s="1"/>
      <c r="N11" s="1"/>
      <c r="O11" s="1"/>
      <c r="P11" s="1"/>
      <c r="Q11" s="1"/>
      <c r="R11" s="1"/>
      <c r="S11" s="1"/>
      <c r="T11" s="1"/>
      <c r="U11" s="1"/>
      <c r="V11" s="1"/>
      <c r="W11" s="1"/>
      <c r="X11" s="1"/>
      <c r="Y11" s="1"/>
      <c r="Z11" s="1"/>
    </row>
    <row r="12" customFormat="false" ht="13.5" hidden="false" customHeight="true" outlineLevel="0" collapsed="false">
      <c r="A12" s="1"/>
      <c r="B12" s="1"/>
      <c r="C12" s="1"/>
      <c r="D12" s="52"/>
      <c r="E12" s="52"/>
      <c r="F12" s="52"/>
      <c r="G12" s="52"/>
      <c r="H12" s="52"/>
      <c r="I12" s="52"/>
      <c r="J12" s="52"/>
      <c r="K12" s="25"/>
      <c r="L12" s="25"/>
      <c r="M12" s="1"/>
      <c r="N12" s="1"/>
      <c r="O12" s="1"/>
      <c r="P12" s="1"/>
      <c r="Q12" s="1"/>
      <c r="R12" s="1"/>
      <c r="S12" s="1"/>
      <c r="T12" s="1"/>
      <c r="U12" s="1"/>
      <c r="V12" s="1"/>
      <c r="W12" s="1"/>
      <c r="X12" s="1"/>
      <c r="Y12" s="1"/>
      <c r="Z12" s="1"/>
    </row>
    <row r="13" customFormat="false" ht="13.5" hidden="false" customHeight="true" outlineLevel="0" collapsed="false">
      <c r="A13" s="1"/>
      <c r="B13" s="1"/>
      <c r="C13" s="1"/>
      <c r="D13" s="52"/>
      <c r="E13" s="52"/>
      <c r="F13" s="52"/>
      <c r="G13" s="52"/>
      <c r="H13" s="52"/>
      <c r="I13" s="52"/>
      <c r="J13" s="52"/>
      <c r="K13" s="25"/>
      <c r="L13" s="25"/>
      <c r="M13" s="1"/>
      <c r="N13" s="1"/>
      <c r="O13" s="1"/>
      <c r="P13" s="1"/>
      <c r="Q13" s="1"/>
      <c r="R13" s="1"/>
      <c r="S13" s="1"/>
      <c r="T13" s="1"/>
      <c r="U13" s="1"/>
      <c r="V13" s="1"/>
      <c r="W13" s="1"/>
      <c r="X13" s="1"/>
      <c r="Y13" s="1"/>
      <c r="Z13" s="1"/>
    </row>
    <row r="14" customFormat="false" ht="13.5" hidden="false" customHeight="true" outlineLevel="0" collapsed="false">
      <c r="A14" s="1"/>
      <c r="B14" s="1"/>
      <c r="C14" s="1"/>
      <c r="D14" s="52"/>
      <c r="E14" s="52"/>
      <c r="F14" s="52"/>
      <c r="G14" s="52"/>
      <c r="H14" s="52"/>
      <c r="I14" s="52"/>
      <c r="J14" s="52"/>
      <c r="K14" s="25"/>
      <c r="L14" s="25"/>
      <c r="M14" s="1"/>
      <c r="N14" s="1"/>
      <c r="O14" s="1"/>
      <c r="P14" s="1"/>
      <c r="Q14" s="1"/>
      <c r="R14" s="1"/>
      <c r="S14" s="1"/>
      <c r="T14" s="1"/>
      <c r="U14" s="1"/>
      <c r="V14" s="1"/>
      <c r="W14" s="1"/>
      <c r="X14" s="1"/>
      <c r="Y14" s="1"/>
      <c r="Z14" s="1"/>
    </row>
    <row r="15" customFormat="false" ht="13.5" hidden="false" customHeight="true" outlineLevel="0" collapsed="false">
      <c r="A15" s="1"/>
      <c r="B15" s="1"/>
      <c r="C15" s="1"/>
      <c r="D15" s="52"/>
      <c r="E15" s="52"/>
      <c r="F15" s="52"/>
      <c r="G15" s="52"/>
      <c r="H15" s="52"/>
      <c r="I15" s="52"/>
      <c r="J15" s="52"/>
      <c r="K15" s="25"/>
      <c r="L15" s="25"/>
      <c r="M15" s="1"/>
      <c r="N15" s="1"/>
      <c r="O15" s="1"/>
      <c r="P15" s="1"/>
      <c r="Q15" s="1"/>
      <c r="R15" s="1"/>
      <c r="S15" s="1"/>
      <c r="T15" s="1"/>
      <c r="U15" s="1"/>
      <c r="V15" s="1"/>
      <c r="W15" s="1"/>
      <c r="X15" s="1"/>
      <c r="Y15" s="1"/>
      <c r="Z15" s="1"/>
    </row>
    <row r="16" customFormat="false" ht="13.5" hidden="false" customHeight="true" outlineLevel="0" collapsed="false">
      <c r="A16" s="1"/>
      <c r="B16" s="1"/>
      <c r="C16" s="1"/>
      <c r="D16" s="52"/>
      <c r="E16" s="52"/>
      <c r="F16" s="52"/>
      <c r="G16" s="52"/>
      <c r="H16" s="52"/>
      <c r="I16" s="52"/>
      <c r="J16" s="52"/>
      <c r="K16" s="25"/>
      <c r="L16" s="25"/>
      <c r="M16" s="1"/>
      <c r="N16" s="1"/>
      <c r="O16" s="1"/>
      <c r="P16" s="1"/>
      <c r="Q16" s="1"/>
      <c r="R16" s="1"/>
      <c r="S16" s="1"/>
      <c r="T16" s="1"/>
      <c r="U16" s="1"/>
      <c r="V16" s="1"/>
      <c r="W16" s="1"/>
      <c r="X16" s="1"/>
      <c r="Y16" s="1"/>
      <c r="Z16" s="1"/>
    </row>
    <row r="17" customFormat="false" ht="13.5" hidden="false" customHeight="true" outlineLevel="0" collapsed="false">
      <c r="A17" s="1"/>
      <c r="B17" s="1"/>
      <c r="C17" s="1"/>
      <c r="D17" s="52"/>
      <c r="E17" s="52"/>
      <c r="F17" s="52"/>
      <c r="G17" s="52"/>
      <c r="H17" s="52"/>
      <c r="I17" s="52"/>
      <c r="J17" s="52"/>
      <c r="K17" s="25"/>
      <c r="L17" s="25"/>
      <c r="M17" s="1"/>
      <c r="N17" s="1"/>
      <c r="O17" s="1"/>
      <c r="P17" s="1"/>
      <c r="Q17" s="1"/>
      <c r="R17" s="1"/>
      <c r="S17" s="1"/>
      <c r="T17" s="1"/>
      <c r="U17" s="1"/>
      <c r="V17" s="1"/>
      <c r="W17" s="1"/>
      <c r="X17" s="1"/>
      <c r="Y17" s="1"/>
      <c r="Z17" s="1"/>
    </row>
    <row r="18" customFormat="false" ht="13.5" hidden="false" customHeight="true" outlineLevel="0" collapsed="false">
      <c r="A18" s="1"/>
      <c r="B18" s="1"/>
      <c r="C18" s="1"/>
      <c r="D18" s="52"/>
      <c r="E18" s="52"/>
      <c r="F18" s="52"/>
      <c r="G18" s="52"/>
      <c r="H18" s="52"/>
      <c r="I18" s="52"/>
      <c r="J18" s="52"/>
      <c r="K18" s="25"/>
      <c r="L18" s="25"/>
      <c r="M18" s="1"/>
      <c r="N18" s="1"/>
      <c r="O18" s="1"/>
      <c r="P18" s="1"/>
      <c r="Q18" s="1"/>
      <c r="R18" s="1"/>
      <c r="S18" s="1"/>
      <c r="T18" s="1"/>
      <c r="U18" s="1"/>
      <c r="V18" s="1"/>
      <c r="W18" s="1"/>
      <c r="X18" s="1"/>
      <c r="Y18" s="1"/>
      <c r="Z18" s="1"/>
    </row>
    <row r="19" customFormat="false" ht="13.5" hidden="false" customHeight="true" outlineLevel="0" collapsed="false">
      <c r="A19" s="1"/>
      <c r="B19" s="1"/>
      <c r="C19" s="1"/>
      <c r="D19" s="52"/>
      <c r="E19" s="52"/>
      <c r="F19" s="52"/>
      <c r="G19" s="52"/>
      <c r="H19" s="52"/>
      <c r="I19" s="52"/>
      <c r="J19" s="52"/>
      <c r="K19" s="25"/>
      <c r="L19" s="25"/>
      <c r="M19" s="1"/>
      <c r="N19" s="1"/>
      <c r="O19" s="1"/>
      <c r="P19" s="1"/>
      <c r="Q19" s="1"/>
      <c r="R19" s="1"/>
      <c r="S19" s="1"/>
      <c r="T19" s="1"/>
      <c r="U19" s="1"/>
      <c r="V19" s="1"/>
      <c r="W19" s="1"/>
      <c r="X19" s="1"/>
      <c r="Y19" s="1"/>
      <c r="Z19" s="1"/>
    </row>
    <row r="20" customFormat="false" ht="13.5" hidden="false" customHeight="true" outlineLevel="0" collapsed="false">
      <c r="A20" s="1"/>
      <c r="B20" s="1"/>
      <c r="C20" s="1"/>
      <c r="D20" s="52"/>
      <c r="E20" s="52"/>
      <c r="F20" s="52"/>
      <c r="G20" s="52"/>
      <c r="H20" s="52"/>
      <c r="I20" s="52"/>
      <c r="J20" s="52"/>
      <c r="K20" s="25"/>
      <c r="L20" s="25"/>
      <c r="M20" s="1"/>
      <c r="N20" s="1"/>
      <c r="O20" s="1"/>
      <c r="P20" s="1"/>
      <c r="Q20" s="1"/>
      <c r="R20" s="1"/>
      <c r="S20" s="1"/>
      <c r="T20" s="1"/>
      <c r="U20" s="1"/>
      <c r="V20" s="1"/>
      <c r="W20" s="1"/>
      <c r="X20" s="1"/>
      <c r="Y20" s="1"/>
      <c r="Z20" s="1"/>
    </row>
    <row r="21" customFormat="false" ht="13.5" hidden="false" customHeight="true" outlineLevel="0" collapsed="false">
      <c r="A21" s="1"/>
      <c r="B21" s="1"/>
      <c r="C21" s="1"/>
      <c r="D21" s="52"/>
      <c r="E21" s="52"/>
      <c r="F21" s="52"/>
      <c r="G21" s="52"/>
      <c r="H21" s="52"/>
      <c r="I21" s="52"/>
      <c r="J21" s="52"/>
      <c r="K21" s="25"/>
      <c r="L21" s="25"/>
      <c r="M21" s="1"/>
      <c r="N21" s="1"/>
      <c r="O21" s="1"/>
      <c r="P21" s="1"/>
      <c r="Q21" s="1"/>
      <c r="R21" s="1"/>
      <c r="S21" s="1"/>
      <c r="T21" s="1"/>
      <c r="U21" s="1"/>
      <c r="V21" s="1"/>
      <c r="W21" s="1"/>
      <c r="X21" s="1"/>
      <c r="Y21" s="1"/>
      <c r="Z21" s="1"/>
    </row>
    <row r="22" customFormat="false" ht="13.5" hidden="false" customHeight="true" outlineLevel="0" collapsed="false">
      <c r="A22" s="1"/>
      <c r="B22" s="1"/>
      <c r="C22" s="1"/>
      <c r="D22" s="52"/>
      <c r="E22" s="52"/>
      <c r="F22" s="52"/>
      <c r="G22" s="52"/>
      <c r="H22" s="52"/>
      <c r="I22" s="52"/>
      <c r="J22" s="52"/>
      <c r="K22" s="25"/>
      <c r="L22" s="25"/>
      <c r="M22" s="1"/>
      <c r="N22" s="1"/>
      <c r="O22" s="1"/>
      <c r="P22" s="1"/>
      <c r="Q22" s="1"/>
      <c r="R22" s="1"/>
      <c r="S22" s="1"/>
      <c r="T22" s="1"/>
      <c r="U22" s="1"/>
      <c r="V22" s="1"/>
      <c r="W22" s="1"/>
      <c r="X22" s="1"/>
      <c r="Y22" s="1"/>
      <c r="Z22" s="1"/>
    </row>
    <row r="23" customFormat="false" ht="13.5" hidden="false" customHeight="true" outlineLevel="0" collapsed="false">
      <c r="A23" s="1"/>
      <c r="B23" s="1"/>
      <c r="C23" s="1"/>
      <c r="D23" s="52"/>
      <c r="E23" s="52"/>
      <c r="F23" s="52"/>
      <c r="G23" s="52"/>
      <c r="H23" s="52"/>
      <c r="I23" s="52"/>
      <c r="J23" s="52"/>
      <c r="K23" s="25"/>
      <c r="L23" s="25"/>
      <c r="M23" s="1"/>
      <c r="N23" s="1"/>
      <c r="O23" s="1"/>
      <c r="P23" s="1"/>
      <c r="Q23" s="1"/>
      <c r="R23" s="1"/>
      <c r="S23" s="1"/>
      <c r="T23" s="1"/>
      <c r="U23" s="1"/>
      <c r="V23" s="1"/>
      <c r="W23" s="1"/>
      <c r="X23" s="1"/>
      <c r="Y23" s="1"/>
      <c r="Z23" s="1"/>
    </row>
    <row r="24" customFormat="false" ht="13.5" hidden="false" customHeight="true" outlineLevel="0" collapsed="false">
      <c r="A24" s="1"/>
      <c r="B24" s="1"/>
      <c r="C24" s="1"/>
      <c r="D24" s="52"/>
      <c r="E24" s="52"/>
      <c r="F24" s="52"/>
      <c r="G24" s="52"/>
      <c r="H24" s="52"/>
      <c r="I24" s="52"/>
      <c r="J24" s="52"/>
      <c r="K24" s="25"/>
      <c r="L24" s="25"/>
      <c r="M24" s="1"/>
      <c r="N24" s="1"/>
      <c r="O24" s="1"/>
      <c r="P24" s="1"/>
      <c r="Q24" s="1"/>
      <c r="R24" s="1"/>
      <c r="S24" s="1"/>
      <c r="T24" s="1"/>
      <c r="U24" s="1"/>
      <c r="V24" s="1"/>
      <c r="W24" s="1"/>
      <c r="X24" s="1"/>
      <c r="Y24" s="1"/>
      <c r="Z24" s="1"/>
    </row>
    <row r="25" customFormat="false" ht="13.5" hidden="false" customHeight="true" outlineLevel="0" collapsed="false">
      <c r="A25" s="1"/>
      <c r="B25" s="1"/>
      <c r="C25" s="1"/>
      <c r="D25" s="52"/>
      <c r="E25" s="52"/>
      <c r="F25" s="52"/>
      <c r="G25" s="52"/>
      <c r="H25" s="52"/>
      <c r="I25" s="52"/>
      <c r="J25" s="52"/>
      <c r="K25" s="25"/>
      <c r="L25" s="25"/>
      <c r="M25" s="1"/>
      <c r="N25" s="1"/>
      <c r="O25" s="1"/>
      <c r="P25" s="1"/>
      <c r="Q25" s="1"/>
      <c r="R25" s="1"/>
      <c r="S25" s="1"/>
      <c r="T25" s="1"/>
      <c r="U25" s="1"/>
      <c r="V25" s="1"/>
      <c r="W25" s="1"/>
      <c r="X25" s="1"/>
      <c r="Y25" s="1"/>
      <c r="Z25" s="1"/>
    </row>
    <row r="26" customFormat="false" ht="13.5" hidden="false" customHeight="true" outlineLevel="0" collapsed="false">
      <c r="A26" s="1"/>
      <c r="B26" s="1"/>
      <c r="C26" s="1"/>
      <c r="D26" s="52"/>
      <c r="E26" s="52"/>
      <c r="F26" s="52"/>
      <c r="G26" s="52"/>
      <c r="H26" s="52"/>
      <c r="I26" s="52"/>
      <c r="J26" s="52"/>
      <c r="K26" s="25"/>
      <c r="L26" s="25"/>
      <c r="M26" s="1"/>
      <c r="N26" s="1"/>
      <c r="O26" s="1"/>
      <c r="P26" s="1"/>
      <c r="Q26" s="1"/>
      <c r="R26" s="1"/>
      <c r="S26" s="1"/>
      <c r="T26" s="1"/>
      <c r="U26" s="1"/>
      <c r="V26" s="1"/>
      <c r="W26" s="1"/>
      <c r="X26" s="1"/>
      <c r="Y26" s="1"/>
      <c r="Z26" s="1"/>
    </row>
    <row r="27" customFormat="false" ht="13.5" hidden="false" customHeight="true" outlineLevel="0" collapsed="false">
      <c r="A27" s="1"/>
      <c r="B27" s="1"/>
      <c r="C27" s="1"/>
      <c r="D27" s="52"/>
      <c r="E27" s="52"/>
      <c r="F27" s="52"/>
      <c r="G27" s="52"/>
      <c r="H27" s="52"/>
      <c r="I27" s="52"/>
      <c r="J27" s="52"/>
      <c r="K27" s="25"/>
      <c r="L27" s="25"/>
      <c r="M27" s="1"/>
      <c r="N27" s="1"/>
      <c r="O27" s="1"/>
      <c r="P27" s="1"/>
      <c r="Q27" s="1"/>
      <c r="R27" s="1"/>
      <c r="S27" s="1"/>
      <c r="T27" s="1"/>
      <c r="U27" s="1"/>
      <c r="V27" s="1"/>
      <c r="W27" s="1"/>
      <c r="X27" s="1"/>
      <c r="Y27" s="1"/>
      <c r="Z27" s="1"/>
    </row>
    <row r="28" customFormat="false" ht="13.5" hidden="false" customHeight="true" outlineLevel="0" collapsed="false">
      <c r="A28" s="1"/>
      <c r="B28" s="1"/>
      <c r="C28" s="1"/>
      <c r="D28" s="52"/>
      <c r="E28" s="52"/>
      <c r="F28" s="52"/>
      <c r="G28" s="52"/>
      <c r="H28" s="52"/>
      <c r="I28" s="52"/>
      <c r="J28" s="52"/>
      <c r="K28" s="25"/>
      <c r="L28" s="25"/>
      <c r="M28" s="1"/>
      <c r="N28" s="1"/>
      <c r="O28" s="1"/>
      <c r="P28" s="1"/>
      <c r="Q28" s="1"/>
      <c r="R28" s="1"/>
      <c r="S28" s="1"/>
      <c r="T28" s="1"/>
      <c r="U28" s="1"/>
      <c r="V28" s="1"/>
      <c r="W28" s="1"/>
      <c r="X28" s="1"/>
      <c r="Y28" s="1"/>
      <c r="Z28" s="1"/>
    </row>
    <row r="29" customFormat="false" ht="13.5" hidden="false" customHeight="true" outlineLevel="0" collapsed="false">
      <c r="A29" s="1"/>
      <c r="B29" s="1"/>
      <c r="C29" s="1"/>
      <c r="D29" s="52"/>
      <c r="E29" s="52"/>
      <c r="F29" s="52"/>
      <c r="G29" s="52"/>
      <c r="H29" s="52"/>
      <c r="I29" s="52"/>
      <c r="J29" s="52"/>
      <c r="K29" s="25"/>
      <c r="L29" s="25"/>
      <c r="M29" s="1"/>
      <c r="N29" s="1"/>
      <c r="O29" s="1"/>
      <c r="P29" s="1"/>
      <c r="Q29" s="1"/>
      <c r="R29" s="1"/>
      <c r="S29" s="1"/>
      <c r="T29" s="1"/>
      <c r="U29" s="1"/>
      <c r="V29" s="1"/>
      <c r="W29" s="1"/>
      <c r="X29" s="1"/>
      <c r="Y29" s="1"/>
      <c r="Z29" s="1"/>
    </row>
    <row r="30" customFormat="false" ht="13.5" hidden="false" customHeight="true" outlineLevel="0" collapsed="false">
      <c r="A30" s="1"/>
      <c r="B30" s="1"/>
      <c r="C30" s="1"/>
      <c r="D30" s="52"/>
      <c r="E30" s="52"/>
      <c r="F30" s="52"/>
      <c r="G30" s="52"/>
      <c r="H30" s="52"/>
      <c r="I30" s="52"/>
      <c r="J30" s="52"/>
      <c r="K30" s="25"/>
      <c r="L30" s="25"/>
      <c r="M30" s="1"/>
      <c r="N30" s="1"/>
      <c r="O30" s="1"/>
      <c r="P30" s="1"/>
      <c r="Q30" s="1"/>
      <c r="R30" s="1"/>
      <c r="S30" s="1"/>
      <c r="T30" s="1"/>
      <c r="U30" s="1"/>
      <c r="V30" s="1"/>
      <c r="W30" s="1"/>
      <c r="X30" s="1"/>
      <c r="Y30" s="1"/>
      <c r="Z30" s="1"/>
    </row>
    <row r="31" customFormat="false" ht="13.5" hidden="false" customHeight="true" outlineLevel="0" collapsed="false">
      <c r="A31" s="1"/>
      <c r="B31" s="1"/>
      <c r="C31" s="1"/>
      <c r="D31" s="52"/>
      <c r="E31" s="52"/>
      <c r="F31" s="52"/>
      <c r="G31" s="52"/>
      <c r="H31" s="52"/>
      <c r="I31" s="52"/>
      <c r="J31" s="52"/>
      <c r="K31" s="25"/>
      <c r="L31" s="25"/>
      <c r="M31" s="1"/>
      <c r="N31" s="1"/>
      <c r="O31" s="1"/>
      <c r="P31" s="1"/>
      <c r="Q31" s="1"/>
      <c r="R31" s="1"/>
      <c r="S31" s="1"/>
      <c r="T31" s="1"/>
      <c r="U31" s="1"/>
      <c r="V31" s="1"/>
      <c r="W31" s="1"/>
      <c r="X31" s="1"/>
      <c r="Y31" s="1"/>
      <c r="Z31" s="1"/>
    </row>
    <row r="32" customFormat="false" ht="13.5" hidden="false" customHeight="true" outlineLevel="0" collapsed="false">
      <c r="A32" s="1"/>
      <c r="B32" s="1"/>
      <c r="C32" s="1"/>
      <c r="D32" s="52"/>
      <c r="E32" s="52"/>
      <c r="F32" s="52"/>
      <c r="G32" s="52"/>
      <c r="H32" s="52"/>
      <c r="I32" s="52"/>
      <c r="J32" s="52"/>
      <c r="K32" s="25"/>
      <c r="L32" s="25"/>
      <c r="M32" s="1"/>
      <c r="N32" s="1"/>
      <c r="O32" s="1"/>
      <c r="P32" s="1"/>
      <c r="Q32" s="1"/>
      <c r="R32" s="1"/>
      <c r="S32" s="1"/>
      <c r="T32" s="1"/>
      <c r="U32" s="1"/>
      <c r="V32" s="1"/>
      <c r="W32" s="1"/>
      <c r="X32" s="1"/>
      <c r="Y32" s="1"/>
      <c r="Z32" s="1"/>
    </row>
    <row r="33" customFormat="false" ht="13.5" hidden="false" customHeight="true" outlineLevel="0" collapsed="false">
      <c r="A33" s="1"/>
      <c r="B33" s="1"/>
      <c r="C33" s="1"/>
      <c r="D33" s="52"/>
      <c r="E33" s="52"/>
      <c r="F33" s="52"/>
      <c r="G33" s="52"/>
      <c r="H33" s="52"/>
      <c r="I33" s="52"/>
      <c r="J33" s="52"/>
      <c r="K33" s="25"/>
      <c r="L33" s="25"/>
      <c r="M33" s="1"/>
      <c r="N33" s="1"/>
      <c r="O33" s="1"/>
      <c r="P33" s="1"/>
      <c r="Q33" s="1"/>
      <c r="R33" s="1"/>
      <c r="S33" s="1"/>
      <c r="T33" s="1"/>
      <c r="U33" s="1"/>
      <c r="V33" s="1"/>
      <c r="W33" s="1"/>
      <c r="X33" s="1"/>
      <c r="Y33" s="1"/>
      <c r="Z33" s="1"/>
    </row>
    <row r="34" customFormat="false" ht="13.5" hidden="false" customHeight="true" outlineLevel="0" collapsed="false">
      <c r="A34" s="1"/>
      <c r="B34" s="1"/>
      <c r="C34" s="1"/>
      <c r="D34" s="52"/>
      <c r="E34" s="52"/>
      <c r="F34" s="52"/>
      <c r="G34" s="52"/>
      <c r="H34" s="52"/>
      <c r="I34" s="52"/>
      <c r="J34" s="52"/>
      <c r="K34" s="25"/>
      <c r="L34" s="25"/>
      <c r="M34" s="1"/>
      <c r="N34" s="1"/>
      <c r="O34" s="1"/>
      <c r="P34" s="1"/>
      <c r="Q34" s="1"/>
      <c r="R34" s="1"/>
      <c r="S34" s="1"/>
      <c r="T34" s="1"/>
      <c r="U34" s="1"/>
      <c r="V34" s="1"/>
      <c r="W34" s="1"/>
      <c r="X34" s="1"/>
      <c r="Y34" s="1"/>
      <c r="Z34" s="1"/>
    </row>
    <row r="35" customFormat="false" ht="13.5" hidden="false" customHeight="true" outlineLevel="0" collapsed="false">
      <c r="A35" s="1"/>
      <c r="B35" s="1"/>
      <c r="C35" s="1"/>
      <c r="D35" s="52"/>
      <c r="E35" s="52"/>
      <c r="F35" s="52"/>
      <c r="G35" s="52"/>
      <c r="H35" s="52"/>
      <c r="I35" s="52"/>
      <c r="J35" s="52"/>
      <c r="K35" s="25"/>
      <c r="L35" s="25"/>
      <c r="M35" s="1"/>
      <c r="N35" s="1"/>
      <c r="O35" s="1"/>
      <c r="P35" s="1"/>
      <c r="Q35" s="1"/>
      <c r="R35" s="1"/>
      <c r="S35" s="1"/>
      <c r="T35" s="1"/>
      <c r="U35" s="1"/>
      <c r="V35" s="1"/>
      <c r="W35" s="1"/>
      <c r="X35" s="1"/>
      <c r="Y35" s="1"/>
      <c r="Z35" s="1"/>
    </row>
    <row r="36" customFormat="false" ht="13.5" hidden="false" customHeight="true" outlineLevel="0" collapsed="false">
      <c r="A36" s="1"/>
      <c r="B36" s="1"/>
      <c r="C36" s="1"/>
      <c r="D36" s="52"/>
      <c r="E36" s="52"/>
      <c r="F36" s="52"/>
      <c r="G36" s="52"/>
      <c r="H36" s="52"/>
      <c r="I36" s="52"/>
      <c r="J36" s="52"/>
      <c r="K36" s="25"/>
      <c r="L36" s="25"/>
      <c r="M36" s="1"/>
      <c r="N36" s="1"/>
      <c r="O36" s="1"/>
      <c r="P36" s="1"/>
      <c r="Q36" s="1"/>
      <c r="R36" s="1"/>
      <c r="S36" s="1"/>
      <c r="T36" s="1"/>
      <c r="U36" s="1"/>
      <c r="V36" s="1"/>
      <c r="W36" s="1"/>
      <c r="X36" s="1"/>
      <c r="Y36" s="1"/>
      <c r="Z36" s="1"/>
    </row>
    <row r="37" customFormat="false" ht="13.5" hidden="false" customHeight="true" outlineLevel="0" collapsed="false">
      <c r="A37" s="1"/>
      <c r="B37" s="1"/>
      <c r="C37" s="1"/>
      <c r="D37" s="52"/>
      <c r="E37" s="52"/>
      <c r="F37" s="52"/>
      <c r="G37" s="52"/>
      <c r="H37" s="52"/>
      <c r="I37" s="52"/>
      <c r="J37" s="52"/>
      <c r="K37" s="25"/>
      <c r="L37" s="25"/>
      <c r="M37" s="1"/>
      <c r="N37" s="1"/>
      <c r="O37" s="1"/>
      <c r="P37" s="1"/>
      <c r="Q37" s="1"/>
      <c r="R37" s="1"/>
      <c r="S37" s="1"/>
      <c r="T37" s="1"/>
      <c r="U37" s="1"/>
      <c r="V37" s="1"/>
      <c r="W37" s="1"/>
      <c r="X37" s="1"/>
      <c r="Y37" s="1"/>
      <c r="Z37" s="1"/>
    </row>
    <row r="38" customFormat="false" ht="13.5" hidden="false" customHeight="true" outlineLevel="0" collapsed="false">
      <c r="A38" s="1"/>
      <c r="B38" s="1"/>
      <c r="C38" s="1"/>
      <c r="D38" s="52"/>
      <c r="E38" s="52"/>
      <c r="F38" s="52"/>
      <c r="G38" s="52"/>
      <c r="H38" s="52"/>
      <c r="I38" s="52"/>
      <c r="J38" s="52"/>
      <c r="K38" s="25"/>
      <c r="L38" s="25"/>
      <c r="M38" s="1"/>
      <c r="N38" s="1"/>
      <c r="O38" s="1"/>
      <c r="P38" s="1"/>
      <c r="Q38" s="1"/>
      <c r="R38" s="1"/>
      <c r="S38" s="1"/>
      <c r="T38" s="1"/>
      <c r="U38" s="1"/>
      <c r="V38" s="1"/>
      <c r="W38" s="1"/>
      <c r="X38" s="1"/>
      <c r="Y38" s="1"/>
      <c r="Z38" s="1"/>
    </row>
    <row r="39" customFormat="false" ht="13.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K1:M1"/>
    <mergeCell ref="K2:M2"/>
    <mergeCell ref="K3:M3"/>
  </mergeCell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1.73"/>
    <col collapsed="false" customWidth="true" hidden="false" outlineLevel="0" max="26" min="2" style="0" width="11.38"/>
  </cols>
  <sheetData>
    <row r="1" customFormat="false" ht="12.75" hidden="false" customHeight="true" outlineLevel="0" collapsed="false">
      <c r="A1" s="1"/>
      <c r="B1" s="2"/>
      <c r="C1" s="3"/>
      <c r="D1" s="3"/>
      <c r="E1" s="3"/>
      <c r="F1" s="3"/>
      <c r="G1" s="3"/>
      <c r="H1" s="3"/>
      <c r="I1" s="3"/>
      <c r="J1" s="3"/>
      <c r="K1" s="4" t="str">
        <f aca="false">'1a-Identification Projet'!$L$1</f>
        <v>Cosinus V0.1</v>
      </c>
      <c r="L1" s="4"/>
      <c r="M1" s="4"/>
      <c r="N1" s="1"/>
      <c r="O1" s="1"/>
      <c r="P1" s="1"/>
      <c r="Q1" s="1"/>
      <c r="R1" s="1"/>
      <c r="S1" s="1"/>
      <c r="T1" s="1"/>
      <c r="U1" s="1"/>
      <c r="V1" s="1"/>
      <c r="W1" s="1"/>
      <c r="X1" s="1"/>
      <c r="Y1" s="1"/>
      <c r="Z1" s="1"/>
    </row>
    <row r="2" customFormat="false" ht="12.75" hidden="false" customHeight="true" outlineLevel="0" collapsed="false">
      <c r="A2" s="1"/>
      <c r="B2" s="6"/>
      <c r="C2" s="7"/>
      <c r="D2" s="7"/>
      <c r="E2" s="7"/>
      <c r="F2" s="7"/>
      <c r="G2" s="7"/>
      <c r="H2" s="7"/>
      <c r="I2" s="7"/>
      <c r="J2" s="7"/>
      <c r="K2" s="34" t="n">
        <f aca="false">'1a-Identification Projet'!$L$2</f>
        <v>44695</v>
      </c>
      <c r="L2" s="34"/>
      <c r="M2" s="34"/>
      <c r="N2" s="1"/>
      <c r="O2" s="1"/>
      <c r="P2" s="1"/>
      <c r="Q2" s="1"/>
      <c r="R2" s="1"/>
      <c r="S2" s="1"/>
      <c r="T2" s="1"/>
      <c r="U2" s="1"/>
      <c r="V2" s="1"/>
      <c r="W2" s="1"/>
      <c r="X2" s="1"/>
      <c r="Y2" s="1"/>
      <c r="Z2" s="1"/>
    </row>
    <row r="3" customFormat="false" ht="12.75" hidden="false" customHeight="true" outlineLevel="0" collapsed="false">
      <c r="A3" s="1"/>
      <c r="B3" s="9"/>
      <c r="C3" s="10"/>
      <c r="D3" s="10"/>
      <c r="E3" s="10"/>
      <c r="F3" s="10"/>
      <c r="G3" s="10"/>
      <c r="H3" s="10"/>
      <c r="I3" s="10"/>
      <c r="J3" s="10"/>
      <c r="K3" s="37" t="str">
        <f aca="false">'1a-Identification Projet'!$L$3</f>
        <v>Cosinus</v>
      </c>
      <c r="L3" s="37"/>
      <c r="M3" s="37"/>
      <c r="N3" s="1"/>
      <c r="O3" s="1"/>
      <c r="P3" s="1"/>
      <c r="Q3" s="1"/>
      <c r="R3" s="1"/>
      <c r="S3" s="1"/>
      <c r="T3" s="1"/>
      <c r="U3" s="1"/>
      <c r="V3" s="1"/>
      <c r="W3" s="1"/>
      <c r="X3" s="1"/>
      <c r="Y3" s="1"/>
      <c r="Z3" s="1"/>
    </row>
    <row r="4" customFormat="false" ht="12.75" hidden="false" customHeight="true" outlineLevel="0" collapsed="false">
      <c r="A4" s="1"/>
      <c r="B4" s="1"/>
      <c r="C4" s="1"/>
      <c r="D4" s="52"/>
      <c r="E4" s="52"/>
      <c r="F4" s="52"/>
      <c r="G4" s="52"/>
      <c r="H4" s="52"/>
      <c r="I4" s="52"/>
      <c r="J4" s="52"/>
      <c r="K4" s="25"/>
      <c r="L4" s="25"/>
      <c r="M4" s="1"/>
      <c r="N4" s="1"/>
      <c r="O4" s="1"/>
      <c r="P4" s="1"/>
      <c r="Q4" s="1"/>
      <c r="R4" s="1"/>
      <c r="S4" s="1"/>
      <c r="T4" s="1"/>
      <c r="U4" s="1"/>
      <c r="V4" s="1"/>
      <c r="W4" s="1"/>
      <c r="X4" s="1"/>
      <c r="Y4" s="1"/>
      <c r="Z4" s="1"/>
    </row>
    <row r="5" customFormat="false" ht="13.5" hidden="false" customHeight="true" outlineLevel="0" collapsed="false">
      <c r="A5" s="1"/>
      <c r="B5" s="1"/>
      <c r="C5" s="1"/>
      <c r="D5" s="52"/>
      <c r="E5" s="52"/>
      <c r="F5" s="52"/>
      <c r="G5" s="52"/>
      <c r="H5" s="52"/>
      <c r="I5" s="52"/>
      <c r="J5" s="52"/>
      <c r="K5" s="25"/>
      <c r="L5" s="25"/>
      <c r="M5" s="1"/>
      <c r="N5" s="1"/>
      <c r="O5" s="1"/>
      <c r="P5" s="1"/>
      <c r="Q5" s="1"/>
      <c r="R5" s="1"/>
      <c r="S5" s="1"/>
      <c r="T5" s="1"/>
      <c r="U5" s="1"/>
      <c r="V5" s="1"/>
      <c r="W5" s="1"/>
      <c r="X5" s="1"/>
      <c r="Y5" s="1"/>
      <c r="Z5" s="1"/>
    </row>
    <row r="6" customFormat="false" ht="13.5" hidden="false" customHeight="true" outlineLevel="0" collapsed="false">
      <c r="A6" s="1"/>
      <c r="B6" s="1"/>
      <c r="C6" s="1"/>
      <c r="D6" s="52"/>
      <c r="E6" s="52"/>
      <c r="F6" s="52"/>
      <c r="G6" s="52"/>
      <c r="H6" s="52"/>
      <c r="I6" s="52"/>
      <c r="J6" s="52"/>
      <c r="K6" s="25"/>
      <c r="L6" s="25"/>
      <c r="M6" s="1"/>
      <c r="N6" s="1"/>
      <c r="O6" s="1"/>
      <c r="P6" s="1"/>
      <c r="Q6" s="1"/>
      <c r="R6" s="1"/>
      <c r="S6" s="1"/>
      <c r="T6" s="1"/>
      <c r="U6" s="1"/>
      <c r="V6" s="1"/>
      <c r="W6" s="1"/>
      <c r="X6" s="1"/>
      <c r="Y6" s="1"/>
      <c r="Z6" s="1"/>
    </row>
    <row r="7" customFormat="false" ht="13.5" hidden="false" customHeight="true" outlineLevel="0" collapsed="false">
      <c r="A7" s="1"/>
      <c r="B7" s="1"/>
      <c r="C7" s="1"/>
      <c r="D7" s="52"/>
      <c r="E7" s="52"/>
      <c r="F7" s="52"/>
      <c r="G7" s="52"/>
      <c r="H7" s="52"/>
      <c r="I7" s="52"/>
      <c r="J7" s="52"/>
      <c r="K7" s="25"/>
      <c r="L7" s="25"/>
      <c r="M7" s="1"/>
      <c r="N7" s="1"/>
      <c r="O7" s="1"/>
      <c r="P7" s="1"/>
      <c r="Q7" s="1"/>
      <c r="R7" s="1"/>
      <c r="S7" s="1"/>
      <c r="T7" s="1"/>
      <c r="U7" s="1"/>
      <c r="V7" s="1"/>
      <c r="W7" s="1"/>
      <c r="X7" s="1"/>
      <c r="Y7" s="1"/>
      <c r="Z7" s="1"/>
    </row>
    <row r="8" customFormat="false" ht="13.5" hidden="false" customHeight="true" outlineLevel="0" collapsed="false">
      <c r="A8" s="1"/>
      <c r="B8" s="1"/>
      <c r="C8" s="1"/>
      <c r="D8" s="52"/>
      <c r="E8" s="52"/>
      <c r="F8" s="52"/>
      <c r="G8" s="52"/>
      <c r="H8" s="52"/>
      <c r="I8" s="52"/>
      <c r="J8" s="52"/>
      <c r="K8" s="25"/>
      <c r="L8" s="25"/>
      <c r="M8" s="1"/>
      <c r="N8" s="1"/>
      <c r="O8" s="1"/>
      <c r="P8" s="1"/>
      <c r="Q8" s="1"/>
      <c r="R8" s="1"/>
      <c r="S8" s="1"/>
      <c r="T8" s="1"/>
      <c r="U8" s="1"/>
      <c r="V8" s="1"/>
      <c r="W8" s="1"/>
      <c r="X8" s="1"/>
      <c r="Y8" s="1"/>
      <c r="Z8" s="1"/>
    </row>
    <row r="9" customFormat="false" ht="13.5" hidden="false" customHeight="true" outlineLevel="0" collapsed="false">
      <c r="A9" s="1"/>
      <c r="B9" s="1"/>
      <c r="C9" s="1"/>
      <c r="D9" s="52"/>
      <c r="E9" s="52"/>
      <c r="F9" s="52"/>
      <c r="G9" s="52"/>
      <c r="H9" s="52"/>
      <c r="I9" s="52"/>
      <c r="J9" s="52"/>
      <c r="K9" s="25"/>
      <c r="L9" s="25"/>
      <c r="M9" s="1"/>
      <c r="N9" s="1"/>
      <c r="O9" s="1"/>
      <c r="P9" s="1"/>
      <c r="Q9" s="1"/>
      <c r="R9" s="1"/>
      <c r="S9" s="1"/>
      <c r="T9" s="1"/>
      <c r="U9" s="1"/>
      <c r="V9" s="1"/>
      <c r="W9" s="1"/>
      <c r="X9" s="1"/>
      <c r="Y9" s="1"/>
      <c r="Z9" s="1"/>
    </row>
    <row r="10" customFormat="false" ht="13.5" hidden="false" customHeight="true" outlineLevel="0" collapsed="false">
      <c r="A10" s="1"/>
      <c r="B10" s="1"/>
      <c r="C10" s="1"/>
      <c r="D10" s="52"/>
      <c r="E10" s="52"/>
      <c r="F10" s="52"/>
      <c r="G10" s="52"/>
      <c r="H10" s="52"/>
      <c r="I10" s="52"/>
      <c r="J10" s="52"/>
      <c r="K10" s="25"/>
      <c r="L10" s="25"/>
      <c r="M10" s="1"/>
      <c r="N10" s="1"/>
      <c r="O10" s="1"/>
      <c r="P10" s="1"/>
      <c r="Q10" s="1"/>
      <c r="R10" s="1"/>
      <c r="S10" s="1"/>
      <c r="T10" s="1"/>
      <c r="U10" s="1"/>
      <c r="V10" s="1"/>
      <c r="W10" s="1"/>
      <c r="X10" s="1"/>
      <c r="Y10" s="1"/>
      <c r="Z10" s="1"/>
    </row>
    <row r="11" customFormat="false" ht="13.5" hidden="false" customHeight="true" outlineLevel="0" collapsed="false">
      <c r="A11" s="1"/>
      <c r="B11" s="1"/>
      <c r="C11" s="1"/>
      <c r="D11" s="52"/>
      <c r="E11" s="52"/>
      <c r="F11" s="52"/>
      <c r="G11" s="52"/>
      <c r="H11" s="52"/>
      <c r="I11" s="25"/>
      <c r="J11" s="25"/>
      <c r="K11" s="1"/>
      <c r="L11" s="25"/>
      <c r="M11" s="1"/>
      <c r="N11" s="1"/>
      <c r="O11" s="1"/>
      <c r="P11" s="1"/>
      <c r="Q11" s="1"/>
      <c r="R11" s="1"/>
      <c r="S11" s="1"/>
      <c r="T11" s="1"/>
      <c r="U11" s="1"/>
      <c r="V11" s="1"/>
      <c r="W11" s="1"/>
      <c r="X11" s="1"/>
      <c r="Y11" s="1"/>
      <c r="Z11" s="1"/>
    </row>
    <row r="12" customFormat="false" ht="13.5" hidden="false" customHeight="true" outlineLevel="0" collapsed="false">
      <c r="A12" s="1"/>
      <c r="B12" s="1"/>
      <c r="C12" s="1"/>
      <c r="D12" s="52"/>
      <c r="E12" s="52"/>
      <c r="F12" s="52"/>
      <c r="G12" s="52"/>
      <c r="H12" s="52"/>
      <c r="I12" s="25"/>
      <c r="J12" s="25"/>
      <c r="K12" s="1"/>
      <c r="L12" s="25"/>
      <c r="M12" s="1"/>
      <c r="N12" s="1"/>
      <c r="O12" s="1"/>
      <c r="P12" s="1"/>
      <c r="Q12" s="1"/>
      <c r="R12" s="1"/>
      <c r="S12" s="1"/>
      <c r="T12" s="1"/>
      <c r="U12" s="1"/>
      <c r="V12" s="1"/>
      <c r="W12" s="1"/>
      <c r="X12" s="1"/>
      <c r="Y12" s="1"/>
      <c r="Z12" s="1"/>
    </row>
    <row r="13" customFormat="false" ht="13.5" hidden="false" customHeight="true" outlineLevel="0" collapsed="false">
      <c r="A13" s="1"/>
      <c r="B13" s="1"/>
      <c r="C13" s="1"/>
      <c r="D13" s="52"/>
      <c r="E13" s="52"/>
      <c r="F13" s="52"/>
      <c r="G13" s="52"/>
      <c r="H13" s="52"/>
      <c r="I13" s="25"/>
      <c r="J13" s="25"/>
      <c r="K13" s="1"/>
      <c r="L13" s="25"/>
      <c r="M13" s="1"/>
      <c r="N13" s="1"/>
      <c r="O13" s="1"/>
      <c r="P13" s="1"/>
      <c r="Q13" s="1"/>
      <c r="R13" s="1"/>
      <c r="S13" s="1"/>
      <c r="T13" s="1"/>
      <c r="U13" s="1"/>
      <c r="V13" s="1"/>
      <c r="W13" s="1"/>
      <c r="X13" s="1"/>
      <c r="Y13" s="1"/>
      <c r="Z13" s="1"/>
    </row>
    <row r="14" customFormat="false" ht="12.75" hidden="false" customHeight="true" outlineLevel="0" collapsed="false">
      <c r="A14" s="1"/>
      <c r="B14" s="1"/>
      <c r="C14" s="1"/>
      <c r="D14" s="52"/>
      <c r="E14" s="52"/>
      <c r="F14" s="52"/>
      <c r="G14" s="52"/>
      <c r="H14" s="52"/>
      <c r="I14" s="25"/>
      <c r="J14" s="25"/>
      <c r="K14" s="1"/>
      <c r="L14" s="25"/>
      <c r="M14" s="1"/>
      <c r="N14" s="1"/>
      <c r="O14" s="1"/>
      <c r="P14" s="1"/>
      <c r="Q14" s="1"/>
      <c r="R14" s="1"/>
      <c r="S14" s="1"/>
      <c r="T14" s="1"/>
      <c r="U14" s="1"/>
      <c r="V14" s="1"/>
      <c r="W14" s="1"/>
      <c r="X14" s="1"/>
      <c r="Y14" s="1"/>
      <c r="Z14" s="1"/>
    </row>
    <row r="15" customFormat="false" ht="12.75" hidden="false" customHeight="true" outlineLevel="0" collapsed="false">
      <c r="A15" s="1"/>
      <c r="B15" s="1"/>
      <c r="C15" s="1"/>
      <c r="D15" s="52"/>
      <c r="E15" s="52"/>
      <c r="F15" s="52"/>
      <c r="G15" s="52"/>
      <c r="H15" s="52"/>
      <c r="I15" s="25"/>
      <c r="J15" s="25"/>
      <c r="K15" s="1"/>
      <c r="L15" s="25"/>
      <c r="M15" s="1"/>
      <c r="N15" s="1"/>
      <c r="O15" s="1"/>
      <c r="P15" s="1"/>
      <c r="Q15" s="1"/>
      <c r="R15" s="1"/>
      <c r="S15" s="1"/>
      <c r="T15" s="1"/>
      <c r="U15" s="1"/>
      <c r="V15" s="1"/>
      <c r="W15" s="1"/>
      <c r="X15" s="1"/>
      <c r="Y15" s="1"/>
      <c r="Z15" s="1"/>
    </row>
    <row r="16" customFormat="false" ht="12.75" hidden="false" customHeight="true" outlineLevel="0" collapsed="false">
      <c r="A16" s="1"/>
      <c r="B16" s="1"/>
      <c r="C16" s="1"/>
      <c r="D16" s="52"/>
      <c r="E16" s="52"/>
      <c r="F16" s="52"/>
      <c r="G16" s="52"/>
      <c r="H16" s="52"/>
      <c r="I16" s="25"/>
      <c r="J16" s="25"/>
      <c r="K16" s="1"/>
      <c r="L16" s="25"/>
      <c r="M16" s="1"/>
      <c r="N16" s="1"/>
      <c r="O16" s="1"/>
      <c r="P16" s="1"/>
      <c r="Q16" s="1"/>
      <c r="R16" s="1"/>
      <c r="S16" s="1"/>
      <c r="T16" s="1"/>
      <c r="U16" s="1"/>
      <c r="V16" s="1"/>
      <c r="W16" s="1"/>
      <c r="X16" s="1"/>
      <c r="Y16" s="1"/>
      <c r="Z16" s="1"/>
    </row>
    <row r="17" customFormat="false" ht="12.75" hidden="false" customHeight="true" outlineLevel="0" collapsed="false">
      <c r="A17" s="1"/>
      <c r="B17" s="1"/>
      <c r="C17" s="1"/>
      <c r="D17" s="52"/>
      <c r="E17" s="52"/>
      <c r="F17" s="52"/>
      <c r="G17" s="52"/>
      <c r="H17" s="52"/>
      <c r="I17" s="25"/>
      <c r="J17" s="25"/>
      <c r="K17" s="1"/>
      <c r="L17" s="25"/>
      <c r="M17" s="1"/>
      <c r="N17" s="1"/>
      <c r="O17" s="1"/>
      <c r="P17" s="1"/>
      <c r="Q17" s="1"/>
      <c r="R17" s="1"/>
      <c r="S17" s="1"/>
      <c r="T17" s="1"/>
      <c r="U17" s="1"/>
      <c r="V17" s="1"/>
      <c r="W17" s="1"/>
      <c r="X17" s="1"/>
      <c r="Y17" s="1"/>
      <c r="Z17" s="1"/>
    </row>
    <row r="18" customFormat="false" ht="12.75" hidden="false" customHeight="true" outlineLevel="0" collapsed="false">
      <c r="A18" s="1"/>
      <c r="B18" s="1"/>
      <c r="C18" s="1"/>
      <c r="D18" s="52"/>
      <c r="E18" s="52"/>
      <c r="F18" s="52"/>
      <c r="G18" s="52"/>
      <c r="H18" s="52"/>
      <c r="I18" s="25"/>
      <c r="J18" s="25"/>
      <c r="K18" s="1"/>
      <c r="L18" s="25"/>
      <c r="M18" s="1"/>
      <c r="N18" s="1"/>
      <c r="O18" s="1"/>
      <c r="P18" s="1"/>
      <c r="Q18" s="1"/>
      <c r="R18" s="1"/>
      <c r="S18" s="1"/>
      <c r="T18" s="1"/>
      <c r="U18" s="1"/>
      <c r="V18" s="1"/>
      <c r="W18" s="1"/>
      <c r="X18" s="1"/>
      <c r="Y18" s="1"/>
      <c r="Z18" s="1"/>
    </row>
    <row r="19" customFormat="false" ht="12.75" hidden="false" customHeight="true" outlineLevel="0" collapsed="false">
      <c r="A19" s="1"/>
      <c r="B19" s="1"/>
      <c r="C19" s="1"/>
      <c r="D19" s="52"/>
      <c r="E19" s="52"/>
      <c r="F19" s="52"/>
      <c r="G19" s="52"/>
      <c r="H19" s="52"/>
      <c r="I19" s="25"/>
      <c r="J19" s="25"/>
      <c r="K19" s="1"/>
      <c r="L19" s="25"/>
      <c r="M19" s="1"/>
      <c r="N19" s="1"/>
      <c r="O19" s="1"/>
      <c r="P19" s="1"/>
      <c r="Q19" s="1"/>
      <c r="R19" s="1"/>
      <c r="S19" s="1"/>
      <c r="T19" s="1"/>
      <c r="U19" s="1"/>
      <c r="V19" s="1"/>
      <c r="W19" s="1"/>
      <c r="X19" s="1"/>
      <c r="Y19" s="1"/>
      <c r="Z19" s="1"/>
    </row>
    <row r="20" customFormat="false" ht="12.75" hidden="false" customHeight="true" outlineLevel="0" collapsed="false">
      <c r="A20" s="1"/>
      <c r="B20" s="1"/>
      <c r="C20" s="1"/>
      <c r="D20" s="52"/>
      <c r="E20" s="52"/>
      <c r="F20" s="52"/>
      <c r="G20" s="52"/>
      <c r="H20" s="52"/>
      <c r="I20" s="25"/>
      <c r="J20" s="25"/>
      <c r="K20" s="1"/>
      <c r="L20" s="25"/>
      <c r="M20" s="1"/>
      <c r="N20" s="1"/>
      <c r="O20" s="1"/>
      <c r="P20" s="1"/>
      <c r="Q20" s="1"/>
      <c r="R20" s="1"/>
      <c r="S20" s="1"/>
      <c r="T20" s="1"/>
      <c r="U20" s="1"/>
      <c r="V20" s="1"/>
      <c r="W20" s="1"/>
      <c r="X20" s="1"/>
      <c r="Y20" s="1"/>
      <c r="Z20" s="1"/>
    </row>
    <row r="21" customFormat="false" ht="12.75" hidden="false" customHeight="true" outlineLevel="0" collapsed="false">
      <c r="A21" s="1"/>
      <c r="B21" s="1"/>
      <c r="C21" s="1"/>
      <c r="D21" s="52"/>
      <c r="E21" s="52"/>
      <c r="F21" s="52"/>
      <c r="G21" s="52"/>
      <c r="H21" s="52"/>
      <c r="I21" s="25"/>
      <c r="J21" s="25"/>
      <c r="K21" s="1"/>
      <c r="L21" s="25"/>
      <c r="M21" s="1"/>
      <c r="N21" s="1"/>
      <c r="O21" s="1"/>
      <c r="P21" s="1"/>
      <c r="Q21" s="1"/>
      <c r="R21" s="1"/>
      <c r="S21" s="1"/>
      <c r="T21" s="1"/>
      <c r="U21" s="1"/>
      <c r="V21" s="1"/>
      <c r="W21" s="1"/>
      <c r="X21" s="1"/>
      <c r="Y21" s="1"/>
      <c r="Z21" s="1"/>
    </row>
    <row r="22" customFormat="false" ht="12.75" hidden="false" customHeight="true" outlineLevel="0" collapsed="false">
      <c r="A22" s="1"/>
      <c r="B22" s="1"/>
      <c r="C22" s="1"/>
      <c r="D22" s="52"/>
      <c r="E22" s="52"/>
      <c r="F22" s="52"/>
      <c r="G22" s="52"/>
      <c r="H22" s="52"/>
      <c r="I22" s="25"/>
      <c r="J22" s="25"/>
      <c r="K22" s="1"/>
      <c r="L22" s="25"/>
      <c r="M22" s="1"/>
      <c r="N22" s="1"/>
      <c r="O22" s="1"/>
      <c r="P22" s="1"/>
      <c r="Q22" s="1"/>
      <c r="R22" s="1"/>
      <c r="S22" s="1"/>
      <c r="T22" s="1"/>
      <c r="U22" s="1"/>
      <c r="V22" s="1"/>
      <c r="W22" s="1"/>
      <c r="X22" s="1"/>
      <c r="Y22" s="1"/>
      <c r="Z22" s="1"/>
    </row>
    <row r="23" customFormat="false" ht="12.75" hidden="false" customHeight="true" outlineLevel="0" collapsed="false">
      <c r="A23" s="1"/>
      <c r="B23" s="1"/>
      <c r="C23" s="1"/>
      <c r="D23" s="52"/>
      <c r="E23" s="52"/>
      <c r="F23" s="52"/>
      <c r="G23" s="52"/>
      <c r="H23" s="52"/>
      <c r="I23" s="25"/>
      <c r="J23" s="25"/>
      <c r="K23" s="1"/>
      <c r="L23" s="25"/>
      <c r="M23" s="1"/>
      <c r="N23" s="1"/>
      <c r="O23" s="1"/>
      <c r="P23" s="1"/>
      <c r="Q23" s="1"/>
      <c r="R23" s="1"/>
      <c r="S23" s="1"/>
      <c r="T23" s="1"/>
      <c r="U23" s="1"/>
      <c r="V23" s="1"/>
      <c r="W23" s="1"/>
      <c r="X23" s="1"/>
      <c r="Y23" s="1"/>
      <c r="Z23" s="1"/>
    </row>
    <row r="24" customFormat="false" ht="12.75" hidden="false" customHeight="true" outlineLevel="0" collapsed="false">
      <c r="A24" s="1"/>
      <c r="B24" s="1"/>
      <c r="C24" s="1"/>
      <c r="D24" s="52"/>
      <c r="E24" s="52"/>
      <c r="F24" s="52"/>
      <c r="G24" s="52"/>
      <c r="H24" s="52"/>
      <c r="I24" s="25"/>
      <c r="J24" s="25"/>
      <c r="K24" s="1"/>
      <c r="L24" s="25"/>
      <c r="M24" s="1"/>
      <c r="N24" s="1"/>
      <c r="O24" s="1"/>
      <c r="P24" s="1"/>
      <c r="Q24" s="1"/>
      <c r="R24" s="1"/>
      <c r="S24" s="1"/>
      <c r="T24" s="1"/>
      <c r="U24" s="1"/>
      <c r="V24" s="1"/>
      <c r="W24" s="1"/>
      <c r="X24" s="1"/>
      <c r="Y24" s="1"/>
      <c r="Z24" s="1"/>
    </row>
    <row r="25" customFormat="false" ht="12.75" hidden="false" customHeight="true" outlineLevel="0" collapsed="false">
      <c r="A25" s="1"/>
      <c r="B25" s="1"/>
      <c r="C25" s="1"/>
      <c r="D25" s="52"/>
      <c r="E25" s="52"/>
      <c r="F25" s="52"/>
      <c r="G25" s="52"/>
      <c r="H25" s="52"/>
      <c r="I25" s="25"/>
      <c r="J25" s="25"/>
      <c r="K25" s="1"/>
      <c r="L25" s="25"/>
      <c r="M25" s="1"/>
      <c r="N25" s="1"/>
      <c r="O25" s="1"/>
      <c r="P25" s="1"/>
      <c r="Q25" s="1"/>
      <c r="R25" s="1"/>
      <c r="S25" s="1"/>
      <c r="T25" s="1"/>
      <c r="U25" s="1"/>
      <c r="V25" s="1"/>
      <c r="W25" s="1"/>
      <c r="X25" s="1"/>
      <c r="Y25" s="1"/>
      <c r="Z25" s="1"/>
    </row>
    <row r="26" customFormat="false" ht="12.75" hidden="false" customHeight="true" outlineLevel="0" collapsed="false">
      <c r="A26" s="1"/>
      <c r="B26" s="1"/>
      <c r="C26" s="1"/>
      <c r="D26" s="52"/>
      <c r="E26" s="52"/>
      <c r="F26" s="52"/>
      <c r="G26" s="52"/>
      <c r="H26" s="52"/>
      <c r="I26" s="52"/>
      <c r="J26" s="52"/>
      <c r="K26" s="25"/>
      <c r="L26" s="25"/>
      <c r="M26" s="1"/>
      <c r="N26" s="1"/>
      <c r="O26" s="1"/>
      <c r="P26" s="1"/>
      <c r="Q26" s="1"/>
      <c r="R26" s="1"/>
      <c r="S26" s="1"/>
      <c r="T26" s="1"/>
      <c r="U26" s="1"/>
      <c r="V26" s="1"/>
      <c r="W26" s="1"/>
      <c r="X26" s="1"/>
      <c r="Y26" s="1"/>
      <c r="Z26" s="1"/>
    </row>
    <row r="27" customFormat="false" ht="12.75" hidden="false" customHeight="true" outlineLevel="0" collapsed="false">
      <c r="A27" s="1"/>
      <c r="B27" s="1"/>
      <c r="C27" s="1"/>
      <c r="D27" s="52"/>
      <c r="E27" s="52"/>
      <c r="F27" s="52"/>
      <c r="G27" s="52"/>
      <c r="H27" s="52"/>
      <c r="I27" s="52"/>
      <c r="J27" s="52"/>
      <c r="K27" s="25"/>
      <c r="L27" s="25"/>
      <c r="M27" s="1"/>
      <c r="N27" s="1"/>
      <c r="O27" s="1"/>
      <c r="P27" s="1"/>
      <c r="Q27" s="1"/>
      <c r="R27" s="1"/>
      <c r="S27" s="1"/>
      <c r="T27" s="1"/>
      <c r="U27" s="1"/>
      <c r="V27" s="1"/>
      <c r="W27" s="1"/>
      <c r="X27" s="1"/>
      <c r="Y27" s="1"/>
      <c r="Z27" s="1"/>
    </row>
    <row r="28" customFormat="false" ht="12.75" hidden="false" customHeight="true" outlineLevel="0" collapsed="false">
      <c r="A28" s="1"/>
      <c r="B28" s="1"/>
      <c r="C28" s="1"/>
      <c r="D28" s="52"/>
      <c r="E28" s="52"/>
      <c r="F28" s="52"/>
      <c r="G28" s="52"/>
      <c r="H28" s="52"/>
      <c r="I28" s="52"/>
      <c r="J28" s="52"/>
      <c r="K28" s="25"/>
      <c r="L28" s="25"/>
      <c r="M28" s="1"/>
      <c r="N28" s="1"/>
      <c r="O28" s="1"/>
      <c r="P28" s="1"/>
      <c r="Q28" s="1"/>
      <c r="R28" s="1"/>
      <c r="S28" s="1"/>
      <c r="T28" s="1"/>
      <c r="U28" s="1"/>
      <c r="V28" s="1"/>
      <c r="W28" s="1"/>
      <c r="X28" s="1"/>
      <c r="Y28" s="1"/>
      <c r="Z28" s="1"/>
    </row>
    <row r="29" customFormat="false" ht="12.75" hidden="false" customHeight="true" outlineLevel="0" collapsed="false">
      <c r="A29" s="1"/>
      <c r="B29" s="1"/>
      <c r="C29" s="1"/>
      <c r="D29" s="52"/>
      <c r="E29" s="52"/>
      <c r="F29" s="52"/>
      <c r="G29" s="52"/>
      <c r="H29" s="52"/>
      <c r="I29" s="52"/>
      <c r="J29" s="52"/>
      <c r="K29" s="25"/>
      <c r="L29" s="25"/>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K1:M1"/>
    <mergeCell ref="K2:M2"/>
    <mergeCell ref="K3:M3"/>
  </mergeCell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1.73"/>
    <col collapsed="false" customWidth="true" hidden="false" outlineLevel="0" max="15" min="2" style="0" width="11.38"/>
    <col collapsed="false" customWidth="true" hidden="false" outlineLevel="0" max="16" min="16" style="0" width="15.38"/>
    <col collapsed="false" customWidth="true" hidden="false" outlineLevel="0" max="26" min="17" style="0" width="11.38"/>
  </cols>
  <sheetData>
    <row r="1" customFormat="false" ht="12.75" hidden="false" customHeight="true" outlineLevel="0" collapsed="false">
      <c r="A1" s="1"/>
      <c r="B1" s="2"/>
      <c r="C1" s="3"/>
      <c r="D1" s="3"/>
      <c r="E1" s="3"/>
      <c r="F1" s="3"/>
      <c r="G1" s="3"/>
      <c r="H1" s="3"/>
      <c r="I1" s="3"/>
      <c r="J1" s="3"/>
      <c r="K1" s="31" t="str">
        <f aca="false">'1a-Identification Projet'!$L$1</f>
        <v>Cosinus V0.1</v>
      </c>
      <c r="L1" s="31"/>
      <c r="M1" s="31"/>
      <c r="N1" s="31"/>
      <c r="O1" s="1"/>
      <c r="P1" s="1"/>
      <c r="Q1" s="1"/>
      <c r="R1" s="1"/>
      <c r="S1" s="1"/>
      <c r="T1" s="1"/>
      <c r="U1" s="1"/>
      <c r="V1" s="1"/>
      <c r="W1" s="1"/>
      <c r="X1" s="1"/>
      <c r="Y1" s="1"/>
      <c r="Z1" s="1"/>
    </row>
    <row r="2" customFormat="false" ht="12.75" hidden="false" customHeight="true" outlineLevel="0" collapsed="false">
      <c r="A2" s="1"/>
      <c r="B2" s="6"/>
      <c r="C2" s="7"/>
      <c r="D2" s="7"/>
      <c r="E2" s="7"/>
      <c r="F2" s="7"/>
      <c r="G2" s="7"/>
      <c r="H2" s="7"/>
      <c r="I2" s="7"/>
      <c r="J2" s="7"/>
      <c r="K2" s="34" t="n">
        <f aca="false">'1a-Identification Projet'!$L$2</f>
        <v>44695</v>
      </c>
      <c r="L2" s="34"/>
      <c r="M2" s="34"/>
      <c r="N2" s="34"/>
      <c r="O2" s="1"/>
      <c r="P2" s="1"/>
      <c r="Q2" s="1"/>
      <c r="R2" s="1"/>
      <c r="S2" s="1"/>
      <c r="T2" s="1"/>
      <c r="U2" s="1"/>
      <c r="V2" s="1"/>
      <c r="W2" s="1"/>
      <c r="X2" s="1"/>
      <c r="Y2" s="1"/>
      <c r="Z2" s="1"/>
    </row>
    <row r="3" customFormat="false" ht="12.75" hidden="false" customHeight="true" outlineLevel="0" collapsed="false">
      <c r="A3" s="1"/>
      <c r="B3" s="9"/>
      <c r="C3" s="10"/>
      <c r="D3" s="10"/>
      <c r="E3" s="10"/>
      <c r="F3" s="10"/>
      <c r="G3" s="10"/>
      <c r="H3" s="10"/>
      <c r="I3" s="10"/>
      <c r="J3" s="10"/>
      <c r="K3" s="37" t="str">
        <f aca="false">'1a-Identification Projet'!$L$3</f>
        <v>Cosinus</v>
      </c>
      <c r="L3" s="37"/>
      <c r="M3" s="37"/>
      <c r="N3" s="37"/>
      <c r="O3" s="1"/>
      <c r="P3" s="1"/>
      <c r="Q3" s="1"/>
      <c r="R3" s="1"/>
      <c r="S3" s="1"/>
      <c r="T3" s="1"/>
      <c r="U3" s="1"/>
      <c r="V3" s="1"/>
      <c r="W3" s="1"/>
      <c r="X3" s="1"/>
      <c r="Y3" s="1"/>
      <c r="Z3" s="1"/>
    </row>
    <row r="4" customFormat="false" ht="12.75" hidden="false" customHeight="true" outlineLevel="0" collapsed="false">
      <c r="A4" s="1"/>
      <c r="B4" s="1"/>
      <c r="C4" s="1"/>
      <c r="D4" s="52"/>
      <c r="E4" s="52"/>
      <c r="F4" s="52"/>
      <c r="G4" s="52"/>
      <c r="H4" s="52"/>
      <c r="I4" s="52"/>
      <c r="J4" s="52"/>
      <c r="K4" s="25"/>
      <c r="L4" s="25"/>
      <c r="M4" s="25"/>
      <c r="N4" s="1"/>
      <c r="O4" s="1"/>
      <c r="P4" s="1"/>
      <c r="Q4" s="1"/>
      <c r="R4" s="1"/>
      <c r="S4" s="1"/>
      <c r="T4" s="1"/>
      <c r="U4" s="1"/>
      <c r="V4" s="1"/>
      <c r="W4" s="1"/>
      <c r="X4" s="1"/>
      <c r="Y4" s="1"/>
      <c r="Z4" s="1"/>
    </row>
    <row r="5" customFormat="false" ht="13.5" hidden="false" customHeight="true" outlineLevel="0" collapsed="false">
      <c r="A5" s="1"/>
      <c r="B5" s="1"/>
      <c r="C5" s="1"/>
      <c r="D5" s="52"/>
      <c r="E5" s="52"/>
      <c r="F5" s="52"/>
      <c r="G5" s="52"/>
      <c r="H5" s="52"/>
      <c r="I5" s="52"/>
      <c r="J5" s="52"/>
      <c r="K5" s="25"/>
      <c r="L5" s="25"/>
      <c r="M5" s="25"/>
      <c r="N5" s="1"/>
      <c r="O5" s="1"/>
      <c r="P5" s="1"/>
      <c r="Q5" s="1"/>
      <c r="R5" s="1"/>
      <c r="S5" s="1"/>
      <c r="T5" s="1"/>
      <c r="U5" s="1"/>
      <c r="V5" s="1"/>
      <c r="W5" s="1"/>
      <c r="X5" s="1"/>
      <c r="Y5" s="1"/>
      <c r="Z5" s="1"/>
    </row>
    <row r="6" customFormat="false" ht="13.5" hidden="false" customHeight="true" outlineLevel="0" collapsed="false">
      <c r="A6" s="1"/>
      <c r="B6" s="1"/>
      <c r="C6" s="1"/>
      <c r="D6" s="52"/>
      <c r="E6" s="52"/>
      <c r="F6" s="52"/>
      <c r="G6" s="52"/>
      <c r="H6" s="52"/>
      <c r="I6" s="52"/>
      <c r="J6" s="52"/>
      <c r="K6" s="25"/>
      <c r="L6" s="25"/>
      <c r="M6" s="25"/>
      <c r="N6" s="1"/>
      <c r="O6" s="1"/>
      <c r="P6" s="1"/>
      <c r="Q6" s="1"/>
      <c r="R6" s="1"/>
      <c r="S6" s="1"/>
      <c r="T6" s="1"/>
      <c r="U6" s="1"/>
      <c r="V6" s="1"/>
      <c r="W6" s="1"/>
      <c r="X6" s="1"/>
      <c r="Y6" s="1"/>
      <c r="Z6" s="1"/>
    </row>
    <row r="7" customFormat="false" ht="13.5" hidden="false" customHeight="true" outlineLevel="0" collapsed="false">
      <c r="A7" s="1"/>
      <c r="B7" s="1"/>
      <c r="C7" s="1"/>
      <c r="D7" s="52"/>
      <c r="E7" s="52"/>
      <c r="F7" s="52"/>
      <c r="G7" s="52"/>
      <c r="H7" s="52"/>
      <c r="I7" s="52"/>
      <c r="J7" s="52"/>
      <c r="K7" s="25"/>
      <c r="L7" s="25"/>
      <c r="M7" s="25"/>
      <c r="N7" s="1"/>
      <c r="O7" s="1"/>
      <c r="P7" s="1"/>
      <c r="Q7" s="1"/>
      <c r="R7" s="1"/>
      <c r="S7" s="1"/>
      <c r="T7" s="1"/>
      <c r="U7" s="1"/>
      <c r="V7" s="1"/>
      <c r="W7" s="1"/>
      <c r="X7" s="1"/>
      <c r="Y7" s="1"/>
      <c r="Z7" s="1"/>
    </row>
    <row r="8" customFormat="false" ht="13.5" hidden="false" customHeight="true" outlineLevel="0" collapsed="false">
      <c r="A8" s="1"/>
      <c r="B8" s="1"/>
      <c r="C8" s="1"/>
      <c r="D8" s="52"/>
      <c r="E8" s="52"/>
      <c r="F8" s="52"/>
      <c r="G8" s="52"/>
      <c r="H8" s="52"/>
      <c r="I8" s="52"/>
      <c r="J8" s="52"/>
      <c r="K8" s="25"/>
      <c r="L8" s="25"/>
      <c r="M8" s="25"/>
      <c r="N8" s="1"/>
      <c r="O8" s="1"/>
      <c r="P8" s="1"/>
      <c r="Q8" s="1"/>
      <c r="R8" s="1"/>
      <c r="S8" s="1"/>
      <c r="T8" s="1"/>
      <c r="U8" s="1"/>
      <c r="V8" s="1"/>
      <c r="W8" s="1"/>
      <c r="X8" s="1"/>
      <c r="Y8" s="1"/>
      <c r="Z8" s="1"/>
    </row>
    <row r="9" customFormat="false" ht="13.5" hidden="false" customHeight="true" outlineLevel="0" collapsed="false">
      <c r="A9" s="1"/>
      <c r="B9" s="1"/>
      <c r="C9" s="1"/>
      <c r="D9" s="52"/>
      <c r="E9" s="52"/>
      <c r="F9" s="52"/>
      <c r="G9" s="52"/>
      <c r="H9" s="52"/>
      <c r="I9" s="52"/>
      <c r="J9" s="52"/>
      <c r="K9" s="25"/>
      <c r="L9" s="25"/>
      <c r="M9" s="25"/>
      <c r="N9" s="1"/>
      <c r="O9" s="1"/>
      <c r="P9" s="1"/>
      <c r="Q9" s="1"/>
      <c r="R9" s="1"/>
      <c r="S9" s="1"/>
      <c r="T9" s="1"/>
      <c r="U9" s="1"/>
      <c r="V9" s="1"/>
      <c r="W9" s="1"/>
      <c r="X9" s="1"/>
      <c r="Y9" s="1"/>
      <c r="Z9" s="1"/>
    </row>
    <row r="10" customFormat="false" ht="13.5" hidden="false" customHeight="true" outlineLevel="0" collapsed="false">
      <c r="A10" s="1"/>
      <c r="B10" s="1"/>
      <c r="C10" s="1"/>
      <c r="D10" s="52"/>
      <c r="E10" s="52"/>
      <c r="F10" s="52"/>
      <c r="G10" s="52"/>
      <c r="H10" s="52"/>
      <c r="I10" s="52"/>
      <c r="J10" s="52"/>
      <c r="K10" s="25"/>
      <c r="L10" s="25"/>
      <c r="M10" s="25"/>
      <c r="N10" s="1"/>
      <c r="O10" s="1"/>
      <c r="P10" s="1"/>
      <c r="Q10" s="1"/>
      <c r="R10" s="1"/>
      <c r="S10" s="1"/>
      <c r="T10" s="1"/>
      <c r="U10" s="1"/>
      <c r="V10" s="1"/>
      <c r="W10" s="1"/>
      <c r="X10" s="1"/>
      <c r="Y10" s="1"/>
      <c r="Z10" s="1"/>
    </row>
    <row r="11" customFormat="false" ht="13.5" hidden="false" customHeight="true" outlineLevel="0" collapsed="false">
      <c r="A11" s="1"/>
      <c r="B11" s="1"/>
      <c r="C11" s="1"/>
      <c r="D11" s="52"/>
      <c r="E11" s="52"/>
      <c r="F11" s="52"/>
      <c r="G11" s="52"/>
      <c r="H11" s="52"/>
      <c r="I11" s="52"/>
      <c r="J11" s="52"/>
      <c r="K11" s="25"/>
      <c r="L11" s="25"/>
      <c r="M11" s="25"/>
      <c r="N11" s="1"/>
      <c r="O11" s="1"/>
      <c r="P11" s="1"/>
      <c r="Q11" s="1"/>
      <c r="R11" s="1"/>
      <c r="S11" s="1"/>
      <c r="T11" s="1"/>
      <c r="U11" s="1"/>
      <c r="V11" s="1"/>
      <c r="W11" s="1"/>
      <c r="X11" s="1"/>
      <c r="Y11" s="1"/>
      <c r="Z11" s="1"/>
    </row>
    <row r="12" customFormat="false" ht="13.5" hidden="false" customHeight="true" outlineLevel="0" collapsed="false">
      <c r="A12" s="1"/>
      <c r="B12" s="1"/>
      <c r="C12" s="1"/>
      <c r="D12" s="52"/>
      <c r="E12" s="52"/>
      <c r="F12" s="52"/>
      <c r="G12" s="52"/>
      <c r="H12" s="52"/>
      <c r="I12" s="52"/>
      <c r="J12" s="52"/>
      <c r="K12" s="25"/>
      <c r="L12" s="25"/>
      <c r="M12" s="25"/>
      <c r="N12" s="1"/>
      <c r="O12" s="1"/>
      <c r="P12" s="1"/>
      <c r="Q12" s="1"/>
      <c r="R12" s="1"/>
      <c r="S12" s="1"/>
      <c r="T12" s="1"/>
      <c r="U12" s="1"/>
      <c r="V12" s="1"/>
      <c r="W12" s="1"/>
      <c r="X12" s="1"/>
      <c r="Y12" s="1"/>
      <c r="Z12" s="1"/>
    </row>
    <row r="13" customFormat="false" ht="13.5" hidden="false" customHeight="true" outlineLevel="0" collapsed="false">
      <c r="A13" s="1"/>
      <c r="B13" s="1"/>
      <c r="C13" s="1"/>
      <c r="D13" s="52"/>
      <c r="E13" s="52"/>
      <c r="F13" s="52"/>
      <c r="G13" s="52"/>
      <c r="H13" s="52"/>
      <c r="I13" s="52"/>
      <c r="J13" s="52"/>
      <c r="K13" s="25"/>
      <c r="L13" s="25"/>
      <c r="M13" s="25"/>
      <c r="N13" s="1"/>
      <c r="O13" s="1"/>
      <c r="P13" s="1"/>
      <c r="Q13" s="1"/>
      <c r="R13" s="1"/>
      <c r="S13" s="1"/>
      <c r="T13" s="1"/>
      <c r="U13" s="1"/>
      <c r="V13" s="1"/>
      <c r="W13" s="1"/>
      <c r="X13" s="1"/>
      <c r="Y13" s="1"/>
      <c r="Z13" s="1"/>
    </row>
    <row r="14" customFormat="false" ht="13.5" hidden="false" customHeight="true" outlineLevel="0" collapsed="false">
      <c r="A14" s="1"/>
      <c r="B14" s="1"/>
      <c r="C14" s="1"/>
      <c r="D14" s="52"/>
      <c r="E14" s="52"/>
      <c r="F14" s="52"/>
      <c r="G14" s="52"/>
      <c r="H14" s="52"/>
      <c r="I14" s="52"/>
      <c r="J14" s="52"/>
      <c r="K14" s="25"/>
      <c r="L14" s="25"/>
      <c r="M14" s="25"/>
      <c r="N14" s="1"/>
      <c r="O14" s="1"/>
      <c r="P14" s="1"/>
      <c r="Q14" s="1"/>
      <c r="R14" s="1"/>
      <c r="S14" s="1"/>
      <c r="T14" s="1"/>
      <c r="U14" s="1"/>
      <c r="V14" s="1"/>
      <c r="W14" s="1"/>
      <c r="X14" s="1"/>
      <c r="Y14" s="1"/>
      <c r="Z14" s="1"/>
    </row>
    <row r="15" customFormat="false" ht="13.5" hidden="false" customHeight="true" outlineLevel="0" collapsed="false">
      <c r="A15" s="1"/>
      <c r="B15" s="1"/>
      <c r="C15" s="1"/>
      <c r="D15" s="52"/>
      <c r="E15" s="52"/>
      <c r="F15" s="52"/>
      <c r="G15" s="52"/>
      <c r="H15" s="52"/>
      <c r="I15" s="52"/>
      <c r="J15" s="52"/>
      <c r="K15" s="25"/>
      <c r="L15" s="25"/>
      <c r="M15" s="25"/>
      <c r="N15" s="1"/>
      <c r="O15" s="1"/>
      <c r="P15" s="1"/>
      <c r="Q15" s="1"/>
      <c r="R15" s="1"/>
      <c r="S15" s="1"/>
      <c r="T15" s="1"/>
      <c r="U15" s="1"/>
      <c r="V15" s="1"/>
      <c r="W15" s="1"/>
      <c r="X15" s="1"/>
      <c r="Y15" s="1"/>
      <c r="Z15" s="1"/>
    </row>
    <row r="16" customFormat="false" ht="13.5" hidden="false" customHeight="true" outlineLevel="0" collapsed="false">
      <c r="A16" s="1"/>
      <c r="B16" s="1"/>
      <c r="C16" s="1"/>
      <c r="D16" s="52"/>
      <c r="E16" s="52"/>
      <c r="F16" s="52"/>
      <c r="G16" s="52"/>
      <c r="H16" s="52"/>
      <c r="I16" s="52"/>
      <c r="J16" s="52"/>
      <c r="K16" s="25"/>
      <c r="L16" s="25"/>
      <c r="M16" s="25"/>
      <c r="N16" s="1"/>
      <c r="O16" s="1"/>
      <c r="P16" s="1"/>
      <c r="Q16" s="1"/>
      <c r="R16" s="1"/>
      <c r="S16" s="1"/>
      <c r="T16" s="1"/>
      <c r="U16" s="1"/>
      <c r="V16" s="1"/>
      <c r="W16" s="1"/>
      <c r="X16" s="1"/>
      <c r="Y16" s="1"/>
      <c r="Z16" s="1"/>
    </row>
    <row r="17" customFormat="false" ht="13.5" hidden="false" customHeight="true" outlineLevel="0" collapsed="false">
      <c r="A17" s="1"/>
      <c r="B17" s="1"/>
      <c r="C17" s="1"/>
      <c r="D17" s="52"/>
      <c r="E17" s="52"/>
      <c r="F17" s="52"/>
      <c r="G17" s="52"/>
      <c r="H17" s="52"/>
      <c r="I17" s="52"/>
      <c r="J17" s="52"/>
      <c r="K17" s="25"/>
      <c r="L17" s="25"/>
      <c r="M17" s="25"/>
      <c r="N17" s="1"/>
      <c r="O17" s="1"/>
      <c r="P17" s="1"/>
      <c r="Q17" s="1"/>
      <c r="R17" s="1"/>
      <c r="S17" s="1"/>
      <c r="T17" s="1"/>
      <c r="U17" s="1"/>
      <c r="V17" s="1"/>
      <c r="W17" s="1"/>
      <c r="X17" s="1"/>
      <c r="Y17" s="1"/>
      <c r="Z17" s="1"/>
    </row>
    <row r="18" customFormat="false" ht="13.5" hidden="false" customHeight="true" outlineLevel="0" collapsed="false">
      <c r="A18" s="1"/>
      <c r="B18" s="1"/>
      <c r="C18" s="1"/>
      <c r="D18" s="52"/>
      <c r="E18" s="52"/>
      <c r="F18" s="52"/>
      <c r="G18" s="52"/>
      <c r="H18" s="52"/>
      <c r="I18" s="52"/>
      <c r="J18" s="52"/>
      <c r="K18" s="25"/>
      <c r="L18" s="25"/>
      <c r="M18" s="25"/>
      <c r="N18" s="1"/>
      <c r="O18" s="1"/>
      <c r="P18" s="1"/>
      <c r="Q18" s="1"/>
      <c r="R18" s="1"/>
      <c r="S18" s="1"/>
      <c r="T18" s="1"/>
      <c r="U18" s="1"/>
      <c r="V18" s="1"/>
      <c r="W18" s="1"/>
      <c r="X18" s="1"/>
      <c r="Y18" s="1"/>
      <c r="Z18" s="1"/>
    </row>
    <row r="19" customFormat="false" ht="13.5" hidden="false" customHeight="true" outlineLevel="0" collapsed="false">
      <c r="A19" s="1"/>
      <c r="B19" s="1"/>
      <c r="C19" s="1"/>
      <c r="D19" s="52"/>
      <c r="E19" s="52"/>
      <c r="F19" s="52"/>
      <c r="G19" s="52"/>
      <c r="H19" s="52"/>
      <c r="I19" s="52"/>
      <c r="J19" s="52"/>
      <c r="K19" s="25"/>
      <c r="L19" s="25"/>
      <c r="M19" s="25"/>
      <c r="N19" s="1"/>
      <c r="O19" s="1"/>
      <c r="P19" s="1"/>
      <c r="Q19" s="1"/>
      <c r="R19" s="1"/>
      <c r="S19" s="1"/>
      <c r="T19" s="1"/>
      <c r="U19" s="1"/>
      <c r="V19" s="1"/>
      <c r="W19" s="1"/>
      <c r="X19" s="1"/>
      <c r="Y19" s="1"/>
      <c r="Z19" s="1"/>
    </row>
    <row r="20" customFormat="false" ht="13.5" hidden="false" customHeight="true" outlineLevel="0" collapsed="false">
      <c r="A20" s="1"/>
      <c r="B20" s="1"/>
      <c r="C20" s="1"/>
      <c r="D20" s="52"/>
      <c r="E20" s="52"/>
      <c r="F20" s="52"/>
      <c r="G20" s="52"/>
      <c r="H20" s="52"/>
      <c r="I20" s="52"/>
      <c r="J20" s="52"/>
      <c r="K20" s="25"/>
      <c r="L20" s="25"/>
      <c r="M20" s="25"/>
      <c r="N20" s="1"/>
      <c r="O20" s="1"/>
      <c r="P20" s="1"/>
      <c r="Q20" s="1"/>
      <c r="R20" s="1"/>
      <c r="S20" s="1"/>
      <c r="T20" s="1"/>
      <c r="U20" s="1"/>
      <c r="V20" s="1"/>
      <c r="W20" s="1"/>
      <c r="X20" s="1"/>
      <c r="Y20" s="1"/>
      <c r="Z20" s="1"/>
    </row>
    <row r="21" customFormat="false" ht="13.5" hidden="false" customHeight="true" outlineLevel="0" collapsed="false">
      <c r="A21" s="1"/>
      <c r="B21" s="1"/>
      <c r="C21" s="1"/>
      <c r="D21" s="52"/>
      <c r="E21" s="52"/>
      <c r="F21" s="52"/>
      <c r="G21" s="52"/>
      <c r="H21" s="52"/>
      <c r="I21" s="52"/>
      <c r="J21" s="52"/>
      <c r="K21" s="25"/>
      <c r="L21" s="25"/>
      <c r="M21" s="25"/>
      <c r="N21" s="1"/>
      <c r="O21" s="1"/>
      <c r="P21" s="1"/>
      <c r="Q21" s="1"/>
      <c r="R21" s="1"/>
      <c r="S21" s="1"/>
      <c r="T21" s="1"/>
      <c r="U21" s="1"/>
      <c r="V21" s="1"/>
      <c r="W21" s="1"/>
      <c r="X21" s="1"/>
      <c r="Y21" s="1"/>
      <c r="Z21" s="1"/>
    </row>
    <row r="22" customFormat="false" ht="13.5" hidden="false" customHeight="true" outlineLevel="0" collapsed="false">
      <c r="A22" s="1"/>
      <c r="B22" s="1"/>
      <c r="C22" s="1"/>
      <c r="D22" s="52"/>
      <c r="E22" s="52"/>
      <c r="F22" s="52"/>
      <c r="G22" s="52"/>
      <c r="H22" s="52"/>
      <c r="I22" s="52"/>
      <c r="J22" s="52"/>
      <c r="K22" s="25"/>
      <c r="L22" s="25"/>
      <c r="M22" s="25"/>
      <c r="N22" s="1"/>
      <c r="O22" s="1"/>
      <c r="P22" s="1"/>
      <c r="Q22" s="1"/>
      <c r="R22" s="1"/>
      <c r="S22" s="1"/>
      <c r="T22" s="1"/>
      <c r="U22" s="1"/>
      <c r="V22" s="1"/>
      <c r="W22" s="1"/>
      <c r="X22" s="1"/>
      <c r="Y22" s="1"/>
      <c r="Z22" s="1"/>
    </row>
    <row r="23" customFormat="false" ht="13.5" hidden="false" customHeight="true" outlineLevel="0" collapsed="false">
      <c r="A23" s="1"/>
      <c r="B23" s="1"/>
      <c r="C23" s="1"/>
      <c r="D23" s="52"/>
      <c r="E23" s="52"/>
      <c r="F23" s="52"/>
      <c r="G23" s="52"/>
      <c r="H23" s="52"/>
      <c r="I23" s="52"/>
      <c r="J23" s="52"/>
      <c r="K23" s="25"/>
      <c r="L23" s="25"/>
      <c r="M23" s="25"/>
      <c r="N23" s="1"/>
      <c r="O23" s="1"/>
      <c r="P23" s="1"/>
      <c r="Q23" s="1"/>
      <c r="R23" s="1"/>
      <c r="S23" s="1"/>
      <c r="T23" s="1"/>
      <c r="U23" s="1"/>
      <c r="V23" s="1"/>
      <c r="W23" s="1"/>
      <c r="X23" s="1"/>
      <c r="Y23" s="1"/>
      <c r="Z23" s="1"/>
    </row>
    <row r="24" customFormat="false" ht="13.5" hidden="false" customHeight="true" outlineLevel="0" collapsed="false">
      <c r="A24" s="1"/>
      <c r="B24" s="1"/>
      <c r="C24" s="1"/>
      <c r="D24" s="52"/>
      <c r="E24" s="52"/>
      <c r="F24" s="52"/>
      <c r="G24" s="52"/>
      <c r="H24" s="52"/>
      <c r="I24" s="52"/>
      <c r="J24" s="52"/>
      <c r="K24" s="25"/>
      <c r="L24" s="25"/>
      <c r="M24" s="25"/>
      <c r="N24" s="1"/>
      <c r="O24" s="1"/>
      <c r="P24" s="1"/>
      <c r="Q24" s="1"/>
      <c r="R24" s="1"/>
      <c r="S24" s="1"/>
      <c r="T24" s="1"/>
      <c r="U24" s="1"/>
      <c r="V24" s="1"/>
      <c r="W24" s="1"/>
      <c r="X24" s="1"/>
      <c r="Y24" s="1"/>
      <c r="Z24" s="1"/>
    </row>
    <row r="25" customFormat="false" ht="13.5" hidden="false" customHeight="true" outlineLevel="0" collapsed="false">
      <c r="A25" s="1"/>
      <c r="B25" s="1"/>
      <c r="C25" s="1"/>
      <c r="D25" s="52"/>
      <c r="E25" s="52"/>
      <c r="F25" s="52"/>
      <c r="G25" s="52"/>
      <c r="H25" s="52"/>
      <c r="I25" s="52"/>
      <c r="J25" s="52"/>
      <c r="K25" s="25"/>
      <c r="L25" s="25"/>
      <c r="M25" s="25"/>
      <c r="N25" s="1"/>
      <c r="O25" s="1"/>
      <c r="P25" s="1"/>
      <c r="Q25" s="1"/>
      <c r="R25" s="1"/>
      <c r="S25" s="1"/>
      <c r="T25" s="1"/>
      <c r="U25" s="1"/>
      <c r="V25" s="1"/>
      <c r="W25" s="1"/>
      <c r="X25" s="1"/>
      <c r="Y25" s="1"/>
      <c r="Z25" s="1"/>
    </row>
    <row r="26" customFormat="false" ht="13.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3.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3.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29.2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3.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3.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3.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3.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3.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52"/>
      <c r="G36" s="52"/>
      <c r="H36" s="52"/>
      <c r="I36" s="52"/>
      <c r="J36" s="52"/>
      <c r="K36" s="52"/>
      <c r="L36" s="52"/>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52"/>
      <c r="G37" s="52"/>
      <c r="H37" s="52"/>
      <c r="I37" s="52"/>
      <c r="J37" s="52"/>
      <c r="K37" s="52"/>
      <c r="L37" s="52"/>
      <c r="M37" s="1"/>
      <c r="N37" s="1"/>
      <c r="O37" s="1"/>
      <c r="P37" s="1"/>
      <c r="Q37" s="1"/>
      <c r="R37" s="1"/>
      <c r="S37" s="1"/>
      <c r="T37" s="1"/>
      <c r="U37" s="1"/>
      <c r="V37" s="1"/>
      <c r="W37" s="1"/>
      <c r="X37" s="1"/>
      <c r="Y37" s="1"/>
      <c r="Z37" s="1"/>
    </row>
    <row r="38" customFormat="false" ht="24" hidden="false" customHeight="true" outlineLevel="0" collapsed="false">
      <c r="A38" s="1"/>
      <c r="B38" s="1"/>
      <c r="C38" s="1"/>
      <c r="D38" s="1"/>
      <c r="E38" s="53" t="s">
        <v>55</v>
      </c>
      <c r="F38" s="53"/>
      <c r="G38" s="53"/>
      <c r="H38" s="53" t="s">
        <v>56</v>
      </c>
      <c r="I38" s="53" t="s">
        <v>57</v>
      </c>
      <c r="J38" s="53" t="s">
        <v>58</v>
      </c>
      <c r="K38" s="53" t="s">
        <v>59</v>
      </c>
      <c r="L38" s="1"/>
      <c r="M38" s="1"/>
      <c r="N38" s="1"/>
      <c r="O38" s="1"/>
      <c r="P38" s="1"/>
      <c r="Q38" s="1"/>
      <c r="R38" s="1"/>
      <c r="S38" s="1"/>
      <c r="T38" s="1"/>
      <c r="U38" s="1"/>
      <c r="V38" s="1"/>
      <c r="W38" s="1"/>
      <c r="X38" s="1"/>
      <c r="Y38" s="1"/>
      <c r="Z38" s="1"/>
    </row>
    <row r="39" customFormat="false" ht="12.75" hidden="false" customHeight="true" outlineLevel="0" collapsed="false">
      <c r="A39" s="1"/>
      <c r="B39" s="1"/>
      <c r="C39" s="1" t="s">
        <v>60</v>
      </c>
      <c r="D39" s="1"/>
      <c r="E39" s="54" t="s">
        <v>61</v>
      </c>
      <c r="F39" s="55"/>
      <c r="G39" s="56"/>
      <c r="H39" s="57" t="s">
        <v>62</v>
      </c>
      <c r="I39" s="57" t="s">
        <v>63</v>
      </c>
      <c r="J39" s="57" t="s">
        <v>63</v>
      </c>
      <c r="K39" s="57" t="s">
        <v>63</v>
      </c>
      <c r="L39" s="52"/>
      <c r="M39" s="1"/>
      <c r="N39" s="1"/>
      <c r="O39" s="1"/>
      <c r="P39" s="1"/>
      <c r="Q39" s="1"/>
      <c r="R39" s="1"/>
      <c r="S39" s="1"/>
      <c r="T39" s="1"/>
      <c r="U39" s="1"/>
      <c r="V39" s="1"/>
      <c r="W39" s="1"/>
      <c r="X39" s="1"/>
      <c r="Y39" s="1"/>
      <c r="Z39" s="1"/>
    </row>
    <row r="40" customFormat="false" ht="12.75" hidden="false" customHeight="true" outlineLevel="0" collapsed="false">
      <c r="A40" s="1"/>
      <c r="B40" s="1"/>
      <c r="C40" s="1" t="s">
        <v>64</v>
      </c>
      <c r="D40" s="1"/>
      <c r="E40" s="54" t="s">
        <v>65</v>
      </c>
      <c r="F40" s="55"/>
      <c r="G40" s="56"/>
      <c r="H40" s="57" t="s">
        <v>66</v>
      </c>
      <c r="I40" s="57" t="s">
        <v>67</v>
      </c>
      <c r="J40" s="57"/>
      <c r="K40" s="57"/>
      <c r="L40" s="52"/>
      <c r="M40" s="1"/>
      <c r="N40" s="1"/>
      <c r="O40" s="1"/>
      <c r="P40" s="1"/>
      <c r="Q40" s="1"/>
      <c r="R40" s="1"/>
      <c r="S40" s="1"/>
      <c r="T40" s="1"/>
      <c r="U40" s="1"/>
      <c r="V40" s="1"/>
      <c r="W40" s="1"/>
      <c r="X40" s="1"/>
      <c r="Y40" s="1"/>
      <c r="Z40" s="1"/>
    </row>
    <row r="41" customFormat="false" ht="21.75" hidden="false" customHeight="true" outlineLevel="0" collapsed="false">
      <c r="A41" s="1"/>
      <c r="B41" s="1"/>
      <c r="C41" s="1"/>
      <c r="D41" s="1"/>
      <c r="E41" s="54" t="s">
        <v>68</v>
      </c>
      <c r="F41" s="55"/>
      <c r="G41" s="56"/>
      <c r="H41" s="57" t="s">
        <v>67</v>
      </c>
      <c r="I41" s="57"/>
      <c r="J41" s="57" t="s">
        <v>69</v>
      </c>
      <c r="K41" s="57"/>
      <c r="L41" s="52"/>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54" t="s">
        <v>70</v>
      </c>
      <c r="F42" s="55"/>
      <c r="G42" s="56"/>
      <c r="H42" s="57"/>
      <c r="I42" s="57" t="s">
        <v>67</v>
      </c>
      <c r="J42" s="57"/>
      <c r="K42" s="57"/>
      <c r="L42" s="52"/>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54" t="s">
        <v>71</v>
      </c>
      <c r="F43" s="55"/>
      <c r="G43" s="56"/>
      <c r="H43" s="57"/>
      <c r="I43" s="57"/>
      <c r="J43" s="57"/>
      <c r="K43" s="57" t="s">
        <v>67</v>
      </c>
      <c r="L43" s="52"/>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54" t="s">
        <v>72</v>
      </c>
      <c r="F44" s="55"/>
      <c r="G44" s="56"/>
      <c r="H44" s="57" t="s">
        <v>69</v>
      </c>
      <c r="I44" s="57"/>
      <c r="J44" s="57" t="s">
        <v>67</v>
      </c>
      <c r="K44" s="57"/>
      <c r="L44" s="52"/>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54" t="s">
        <v>73</v>
      </c>
      <c r="F45" s="55"/>
      <c r="G45" s="56"/>
      <c r="H45" s="57" t="s">
        <v>67</v>
      </c>
      <c r="I45" s="57"/>
      <c r="J45" s="57" t="s">
        <v>69</v>
      </c>
      <c r="K45" s="57"/>
      <c r="L45" s="52"/>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54" t="s">
        <v>74</v>
      </c>
      <c r="F46" s="55"/>
      <c r="G46" s="56"/>
      <c r="H46" s="57" t="s">
        <v>66</v>
      </c>
      <c r="I46" s="57"/>
      <c r="J46" s="57" t="s">
        <v>69</v>
      </c>
      <c r="K46" s="57" t="s">
        <v>67</v>
      </c>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48.75" hidden="false" customHeight="true" outlineLevel="0" collapsed="false">
      <c r="A53" s="1"/>
      <c r="B53" s="1"/>
      <c r="C53" s="53" t="s">
        <v>75</v>
      </c>
      <c r="D53" s="53"/>
      <c r="E53" s="53"/>
      <c r="F53" s="53" t="s">
        <v>76</v>
      </c>
      <c r="G53" s="53" t="s">
        <v>77</v>
      </c>
      <c r="H53" s="58" t="s">
        <v>78</v>
      </c>
      <c r="I53" s="53" t="s">
        <v>79</v>
      </c>
      <c r="J53" s="53" t="s">
        <v>80</v>
      </c>
      <c r="K53" s="53" t="s">
        <v>81</v>
      </c>
      <c r="L53" s="53" t="s">
        <v>82</v>
      </c>
      <c r="M53" s="53" t="s">
        <v>83</v>
      </c>
      <c r="N53" s="53" t="s">
        <v>84</v>
      </c>
      <c r="O53" s="53" t="s">
        <v>85</v>
      </c>
      <c r="P53" s="58" t="s">
        <v>86</v>
      </c>
      <c r="Q53" s="53" t="s">
        <v>87</v>
      </c>
      <c r="R53" s="53" t="s">
        <v>88</v>
      </c>
      <c r="S53" s="53" t="s">
        <v>89</v>
      </c>
      <c r="T53" s="1"/>
      <c r="U53" s="1"/>
      <c r="V53" s="1"/>
      <c r="W53" s="1"/>
      <c r="X53" s="1"/>
      <c r="Y53" s="1"/>
      <c r="Z53" s="1"/>
    </row>
    <row r="54" customFormat="false" ht="12.75" hidden="false" customHeight="true" outlineLevel="0" collapsed="false">
      <c r="A54" s="1"/>
      <c r="B54" s="1"/>
      <c r="C54" s="54" t="s">
        <v>61</v>
      </c>
      <c r="D54" s="55"/>
      <c r="E54" s="56"/>
      <c r="F54" s="57" t="s">
        <v>90</v>
      </c>
      <c r="G54" s="57"/>
      <c r="H54" s="57"/>
      <c r="I54" s="57"/>
      <c r="J54" s="57"/>
      <c r="K54" s="57"/>
      <c r="L54" s="57"/>
      <c r="M54" s="57"/>
      <c r="N54" s="57"/>
      <c r="O54" s="57"/>
      <c r="P54" s="57"/>
      <c r="Q54" s="57"/>
      <c r="R54" s="57"/>
      <c r="S54" s="57"/>
      <c r="T54" s="1"/>
      <c r="U54" s="1"/>
      <c r="V54" s="1"/>
      <c r="W54" s="1"/>
      <c r="X54" s="1"/>
      <c r="Y54" s="1"/>
      <c r="Z54" s="1"/>
    </row>
    <row r="55" customFormat="false" ht="12.75" hidden="false" customHeight="true" outlineLevel="0" collapsed="false">
      <c r="A55" s="1"/>
      <c r="B55" s="1"/>
      <c r="C55" s="54" t="s">
        <v>65</v>
      </c>
      <c r="D55" s="55"/>
      <c r="E55" s="56"/>
      <c r="F55" s="57"/>
      <c r="G55" s="57" t="s">
        <v>90</v>
      </c>
      <c r="H55" s="57" t="s">
        <v>90</v>
      </c>
      <c r="I55" s="57" t="s">
        <v>90</v>
      </c>
      <c r="J55" s="57"/>
      <c r="K55" s="57"/>
      <c r="L55" s="57"/>
      <c r="M55" s="57"/>
      <c r="N55" s="57"/>
      <c r="O55" s="57"/>
      <c r="P55" s="57"/>
      <c r="Q55" s="57"/>
      <c r="R55" s="57"/>
      <c r="S55" s="57" t="s">
        <v>90</v>
      </c>
      <c r="T55" s="1"/>
      <c r="U55" s="1"/>
      <c r="V55" s="1"/>
      <c r="W55" s="1"/>
      <c r="X55" s="1"/>
      <c r="Y55" s="1"/>
      <c r="Z55" s="1"/>
    </row>
    <row r="56" customFormat="false" ht="12.75" hidden="false" customHeight="true" outlineLevel="0" collapsed="false">
      <c r="A56" s="1"/>
      <c r="B56" s="1"/>
      <c r="C56" s="54" t="s">
        <v>68</v>
      </c>
      <c r="D56" s="55"/>
      <c r="E56" s="56"/>
      <c r="F56" s="57"/>
      <c r="G56" s="57"/>
      <c r="H56" s="57"/>
      <c r="I56" s="57"/>
      <c r="J56" s="57" t="s">
        <v>90</v>
      </c>
      <c r="K56" s="57"/>
      <c r="L56" s="57"/>
      <c r="M56" s="57"/>
      <c r="N56" s="57"/>
      <c r="O56" s="57"/>
      <c r="P56" s="57"/>
      <c r="Q56" s="57"/>
      <c r="R56" s="57" t="s">
        <v>90</v>
      </c>
      <c r="S56" s="57"/>
      <c r="T56" s="1"/>
      <c r="U56" s="1"/>
      <c r="V56" s="1"/>
      <c r="W56" s="1"/>
      <c r="X56" s="1"/>
      <c r="Y56" s="1"/>
      <c r="Z56" s="1"/>
    </row>
    <row r="57" customFormat="false" ht="12.75" hidden="false" customHeight="true" outlineLevel="0" collapsed="false">
      <c r="A57" s="1"/>
      <c r="B57" s="1"/>
      <c r="C57" s="54" t="s">
        <v>70</v>
      </c>
      <c r="D57" s="55"/>
      <c r="E57" s="56"/>
      <c r="F57" s="57"/>
      <c r="G57" s="57"/>
      <c r="H57" s="57"/>
      <c r="I57" s="57"/>
      <c r="J57" s="57"/>
      <c r="K57" s="57" t="s">
        <v>90</v>
      </c>
      <c r="L57" s="57"/>
      <c r="M57" s="57"/>
      <c r="N57" s="57"/>
      <c r="O57" s="57"/>
      <c r="P57" s="57"/>
      <c r="Q57" s="57"/>
      <c r="R57" s="57" t="s">
        <v>90</v>
      </c>
      <c r="S57" s="57"/>
      <c r="T57" s="1"/>
      <c r="U57" s="1"/>
      <c r="V57" s="1"/>
      <c r="W57" s="1"/>
      <c r="X57" s="1"/>
      <c r="Y57" s="1"/>
      <c r="Z57" s="1"/>
    </row>
    <row r="58" customFormat="false" ht="12.75" hidden="false" customHeight="true" outlineLevel="0" collapsed="false">
      <c r="A58" s="1"/>
      <c r="B58" s="1"/>
      <c r="C58" s="54" t="s">
        <v>71</v>
      </c>
      <c r="D58" s="55"/>
      <c r="E58" s="56"/>
      <c r="F58" s="57"/>
      <c r="G58" s="57"/>
      <c r="H58" s="57"/>
      <c r="I58" s="57"/>
      <c r="J58" s="57"/>
      <c r="K58" s="57"/>
      <c r="L58" s="57" t="s">
        <v>90</v>
      </c>
      <c r="M58" s="57"/>
      <c r="N58" s="57"/>
      <c r="O58" s="57"/>
      <c r="P58" s="57"/>
      <c r="Q58" s="57"/>
      <c r="R58" s="57" t="s">
        <v>90</v>
      </c>
      <c r="S58" s="57"/>
      <c r="T58" s="1"/>
      <c r="U58" s="1"/>
      <c r="V58" s="1"/>
      <c r="W58" s="1"/>
      <c r="X58" s="1"/>
      <c r="Y58" s="1"/>
      <c r="Z58" s="1"/>
    </row>
    <row r="59" customFormat="false" ht="12.75" hidden="false" customHeight="true" outlineLevel="0" collapsed="false">
      <c r="A59" s="1"/>
      <c r="B59" s="1"/>
      <c r="C59" s="54" t="s">
        <v>72</v>
      </c>
      <c r="D59" s="55"/>
      <c r="E59" s="56"/>
      <c r="F59" s="57"/>
      <c r="G59" s="57"/>
      <c r="H59" s="57"/>
      <c r="I59" s="57"/>
      <c r="J59" s="57"/>
      <c r="K59" s="57"/>
      <c r="L59" s="57"/>
      <c r="M59" s="57" t="s">
        <v>90</v>
      </c>
      <c r="N59" s="57"/>
      <c r="O59" s="57"/>
      <c r="P59" s="57"/>
      <c r="Q59" s="57"/>
      <c r="R59" s="57" t="s">
        <v>90</v>
      </c>
      <c r="S59" s="57"/>
      <c r="T59" s="1"/>
      <c r="U59" s="1"/>
      <c r="V59" s="1"/>
      <c r="W59" s="1"/>
      <c r="X59" s="1"/>
      <c r="Y59" s="1"/>
      <c r="Z59" s="1"/>
    </row>
    <row r="60" customFormat="false" ht="12.75" hidden="false" customHeight="true" outlineLevel="0" collapsed="false">
      <c r="A60" s="1"/>
      <c r="B60" s="1"/>
      <c r="C60" s="54" t="s">
        <v>73</v>
      </c>
      <c r="D60" s="55"/>
      <c r="E60" s="56"/>
      <c r="F60" s="57"/>
      <c r="G60" s="57"/>
      <c r="H60" s="57"/>
      <c r="I60" s="57"/>
      <c r="J60" s="57"/>
      <c r="K60" s="57"/>
      <c r="L60" s="57"/>
      <c r="M60" s="57"/>
      <c r="N60" s="57" t="s">
        <v>90</v>
      </c>
      <c r="O60" s="57"/>
      <c r="P60" s="57"/>
      <c r="Q60" s="57"/>
      <c r="R60" s="57" t="s">
        <v>90</v>
      </c>
      <c r="S60" s="57"/>
      <c r="T60" s="1"/>
      <c r="U60" s="1"/>
      <c r="V60" s="1"/>
      <c r="W60" s="1"/>
      <c r="X60" s="1"/>
      <c r="Y60" s="1"/>
      <c r="Z60" s="1"/>
    </row>
    <row r="61" customFormat="false" ht="12.75" hidden="false" customHeight="true" outlineLevel="0" collapsed="false">
      <c r="A61" s="1"/>
      <c r="B61" s="1"/>
      <c r="C61" s="54" t="s">
        <v>74</v>
      </c>
      <c r="D61" s="55"/>
      <c r="E61" s="56"/>
      <c r="F61" s="57"/>
      <c r="G61" s="57"/>
      <c r="H61" s="57"/>
      <c r="I61" s="57"/>
      <c r="J61" s="57"/>
      <c r="K61" s="57"/>
      <c r="L61" s="57"/>
      <c r="M61" s="57"/>
      <c r="N61" s="57"/>
      <c r="O61" s="57" t="s">
        <v>90</v>
      </c>
      <c r="P61" s="57" t="s">
        <v>90</v>
      </c>
      <c r="Q61" s="57" t="s">
        <v>90</v>
      </c>
      <c r="R61" s="57" t="s">
        <v>90</v>
      </c>
      <c r="S61" s="57"/>
      <c r="T61" s="1"/>
      <c r="U61" s="1"/>
      <c r="V61" s="1"/>
      <c r="W61" s="1"/>
      <c r="X61" s="1"/>
      <c r="Y61" s="1"/>
      <c r="Z61" s="1"/>
    </row>
    <row r="62" customFormat="false" ht="12.75" hidden="false" customHeight="true" outlineLevel="0" collapsed="false">
      <c r="A62" s="1"/>
      <c r="B62" s="1"/>
      <c r="C62" s="1"/>
      <c r="D62" s="1"/>
      <c r="E62" s="1"/>
      <c r="F62" s="1"/>
      <c r="G62" s="1"/>
      <c r="H62" s="1"/>
      <c r="I62" s="1"/>
      <c r="J62" s="1"/>
      <c r="K62" s="25"/>
      <c r="L62" s="25"/>
      <c r="M62" s="25"/>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25"/>
      <c r="L63" s="25"/>
      <c r="M63" s="25"/>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25"/>
      <c r="L64" s="25"/>
      <c r="M64" s="25"/>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K1:N1"/>
    <mergeCell ref="K2:N2"/>
    <mergeCell ref="K3:N3"/>
    <mergeCell ref="E38:G38"/>
    <mergeCell ref="C53:E53"/>
  </mergeCell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HC1000"/>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pane xSplit="10" ySplit="0" topLeftCell="K1" activePane="topRight" state="frozen"/>
      <selection pane="topLeft" activeCell="A1" activeCellId="0" sqref="A1"/>
      <selection pane="topRight" activeCell="L2" activeCellId="0" sqref="L2"/>
    </sheetView>
  </sheetViews>
  <sheetFormatPr defaultColWidth="12.66015625" defaultRowHeight="15" zeroHeight="false" outlineLevelRow="0" outlineLevelCol="0"/>
  <cols>
    <col collapsed="false" customWidth="true" hidden="false" outlineLevel="0" max="1" min="1" style="0" width="6.13"/>
    <col collapsed="false" customWidth="true" hidden="false" outlineLevel="0" max="2" min="2" style="0" width="42.63"/>
    <col collapsed="false" customWidth="true" hidden="false" outlineLevel="0" max="3" min="3" style="0" width="17"/>
    <col collapsed="false" customWidth="true" hidden="false" outlineLevel="0" max="4" min="4" style="0" width="12.75"/>
    <col collapsed="false" customWidth="true" hidden="false" outlineLevel="0" max="5" min="5" style="0" width="5.13"/>
    <col collapsed="false" customWidth="true" hidden="false" outlineLevel="0" max="6" min="6" style="0" width="12.75"/>
    <col collapsed="false" customWidth="true" hidden="false" outlineLevel="0" max="7" min="7" style="0" width="15.38"/>
    <col collapsed="false" customWidth="true" hidden="false" outlineLevel="0" max="8" min="8" style="0" width="5.13"/>
    <col collapsed="false" customWidth="true" hidden="false" outlineLevel="0" max="9" min="9" style="0" width="5.38"/>
    <col collapsed="false" customWidth="true" hidden="false" outlineLevel="0" max="10" min="10" style="0" width="5.24"/>
    <col collapsed="false" customWidth="true" hidden="false" outlineLevel="0" max="191" min="11" style="0" width="3.37"/>
    <col collapsed="false" customWidth="true" hidden="false" outlineLevel="0" max="211" min="192" style="0" width="11.63"/>
  </cols>
  <sheetData>
    <row r="1" customFormat="false" ht="12.75" hidden="false" customHeight="true" outlineLevel="0" collapsed="false">
      <c r="A1" s="1"/>
      <c r="B1" s="2"/>
      <c r="C1" s="3"/>
      <c r="D1" s="3"/>
      <c r="E1" s="3"/>
      <c r="F1" s="3"/>
      <c r="G1" s="3"/>
      <c r="H1" s="3"/>
      <c r="I1" s="3"/>
      <c r="J1" s="3"/>
      <c r="K1" s="31" t="e">
        <f aca="false">'[1]1a-identification projet'!$l$1</f>
        <v>#NAME?</v>
      </c>
      <c r="L1" s="31"/>
      <c r="M1" s="31"/>
      <c r="N1" s="3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row>
    <row r="2" customFormat="false" ht="12.75" hidden="false" customHeight="true" outlineLevel="0" collapsed="false">
      <c r="A2" s="1"/>
      <c r="B2" s="6"/>
      <c r="C2" s="7"/>
      <c r="D2" s="7"/>
      <c r="E2" s="7"/>
      <c r="F2" s="7"/>
      <c r="G2" s="7"/>
      <c r="H2" s="7"/>
      <c r="I2" s="7"/>
      <c r="J2" s="7"/>
      <c r="K2" s="34" t="e">
        <f aca="false">'[1]1a-identification projet'!$l$2</f>
        <v>#NAME?</v>
      </c>
      <c r="L2" s="34"/>
      <c r="M2" s="34"/>
      <c r="N2" s="34"/>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row>
    <row r="3" customFormat="false" ht="12.75" hidden="false" customHeight="true" outlineLevel="0" collapsed="false">
      <c r="A3" s="1"/>
      <c r="B3" s="9"/>
      <c r="C3" s="10"/>
      <c r="D3" s="10"/>
      <c r="E3" s="10"/>
      <c r="F3" s="10"/>
      <c r="G3" s="10"/>
      <c r="H3" s="10"/>
      <c r="I3" s="10"/>
      <c r="J3" s="10"/>
      <c r="K3" s="37" t="e">
        <f aca="false">'[1]1a-identification projet'!$l$3</f>
        <v>#NAME?</v>
      </c>
      <c r="L3" s="37"/>
      <c r="M3" s="37"/>
      <c r="N3" s="37"/>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row>
    <row r="4" customFormat="false" ht="12.75" hidden="false" customHeight="true" outlineLevel="0" collapsed="false">
      <c r="D4" s="59"/>
      <c r="E4" s="59"/>
      <c r="F4" s="59"/>
      <c r="G4" s="60"/>
      <c r="H4" s="61"/>
      <c r="I4" s="61"/>
      <c r="J4" s="39"/>
    </row>
    <row r="5" customFormat="false" ht="7.5" hidden="false" customHeight="true" outlineLevel="0" collapsed="false">
      <c r="A5" s="62"/>
      <c r="B5" s="62"/>
      <c r="C5" s="62"/>
      <c r="D5" s="59"/>
      <c r="E5" s="59"/>
      <c r="F5" s="59"/>
      <c r="G5" s="60"/>
      <c r="H5" s="61"/>
      <c r="I5" s="61"/>
      <c r="J5" s="39"/>
    </row>
    <row r="6" customFormat="false" ht="19.5" hidden="false" customHeight="true" outlineLevel="0" collapsed="false">
      <c r="A6" s="62"/>
      <c r="B6" s="63"/>
      <c r="C6" s="63"/>
      <c r="D6" s="64"/>
      <c r="E6" s="59"/>
      <c r="F6" s="65"/>
      <c r="G6" s="62"/>
      <c r="H6" s="61"/>
      <c r="I6" s="61"/>
      <c r="J6" s="39"/>
    </row>
    <row r="7" customFormat="false" ht="12.75" hidden="false" customHeight="true" outlineLevel="0" collapsed="false">
      <c r="A7" s="62"/>
      <c r="B7" s="66"/>
      <c r="C7" s="66"/>
      <c r="D7" s="59"/>
      <c r="E7" s="59"/>
      <c r="F7" s="59"/>
      <c r="G7" s="60"/>
      <c r="H7" s="61"/>
      <c r="I7" s="61"/>
      <c r="J7" s="39"/>
    </row>
    <row r="8" customFormat="false" ht="12.75" hidden="false" customHeight="true" outlineLevel="0" collapsed="false">
      <c r="A8" s="62"/>
      <c r="B8" s="67"/>
      <c r="C8" s="67"/>
      <c r="D8" s="68"/>
      <c r="E8" s="68"/>
      <c r="F8" s="68"/>
      <c r="G8" s="68"/>
      <c r="H8" s="61"/>
      <c r="I8" s="61"/>
      <c r="J8" s="39"/>
    </row>
    <row r="9" customFormat="false" ht="14.25" hidden="false" customHeight="true" outlineLevel="0" collapsed="false">
      <c r="A9" s="62"/>
      <c r="B9" s="67"/>
      <c r="C9" s="67"/>
      <c r="D9" s="59"/>
      <c r="E9" s="59"/>
      <c r="F9" s="59"/>
      <c r="G9" s="60"/>
      <c r="H9" s="61"/>
      <c r="I9" s="61"/>
      <c r="J9" s="39"/>
    </row>
    <row r="10" customFormat="false" ht="13.5" hidden="false" customHeight="true" outlineLevel="0" collapsed="false">
      <c r="A10" s="62"/>
      <c r="B10" s="67"/>
      <c r="C10" s="67"/>
      <c r="D10" s="1"/>
      <c r="E10" s="1"/>
      <c r="F10" s="1"/>
      <c r="G10" s="1"/>
      <c r="H10" s="61"/>
      <c r="I10" s="61"/>
      <c r="J10" s="3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c r="DY10" s="70"/>
      <c r="DZ10" s="70"/>
      <c r="EA10" s="70"/>
      <c r="EB10" s="70"/>
      <c r="EC10" s="70"/>
      <c r="ED10" s="70"/>
      <c r="EE10" s="70"/>
      <c r="EF10" s="70"/>
      <c r="EG10" s="70"/>
      <c r="EH10" s="70"/>
      <c r="EI10" s="70"/>
      <c r="EJ10" s="70"/>
      <c r="EK10" s="70"/>
      <c r="EL10" s="70"/>
      <c r="EM10" s="70"/>
      <c r="EN10" s="70"/>
      <c r="EO10" s="70"/>
      <c r="EP10" s="70"/>
      <c r="EQ10" s="70"/>
      <c r="ER10" s="70"/>
      <c r="ES10" s="70"/>
      <c r="ET10" s="70"/>
      <c r="EU10" s="70"/>
      <c r="EV10" s="70"/>
      <c r="EW10" s="70"/>
      <c r="EX10" s="70"/>
      <c r="EY10" s="70"/>
      <c r="EZ10" s="70"/>
      <c r="FA10" s="70"/>
      <c r="FB10" s="70"/>
      <c r="FC10" s="70"/>
      <c r="FD10" s="70"/>
      <c r="FE10" s="70"/>
      <c r="FF10" s="70"/>
      <c r="FG10" s="70"/>
      <c r="FH10" s="70"/>
      <c r="FI10" s="70"/>
      <c r="FJ10" s="70"/>
      <c r="FK10" s="70"/>
      <c r="FL10" s="70"/>
      <c r="FM10" s="70"/>
      <c r="FN10" s="70"/>
      <c r="FO10" s="70"/>
      <c r="FP10" s="70"/>
      <c r="FQ10" s="70"/>
      <c r="FR10" s="70"/>
      <c r="FS10" s="70"/>
      <c r="FT10" s="70"/>
      <c r="FU10" s="70"/>
      <c r="FV10" s="70"/>
      <c r="FW10" s="70"/>
      <c r="FX10" s="70"/>
      <c r="FY10" s="70"/>
      <c r="FZ10" s="70"/>
      <c r="GA10" s="70"/>
      <c r="GB10" s="70"/>
      <c r="GC10" s="70"/>
      <c r="GD10" s="70"/>
      <c r="GE10" s="70"/>
      <c r="GF10" s="70"/>
      <c r="GG10" s="70"/>
      <c r="GH10" s="70"/>
      <c r="GI10" s="70"/>
      <c r="GJ10" s="70"/>
      <c r="GK10" s="70"/>
      <c r="GL10" s="70"/>
      <c r="GM10" s="70"/>
      <c r="GN10" s="70"/>
      <c r="GO10" s="70"/>
      <c r="GP10" s="70"/>
      <c r="GQ10" s="70"/>
      <c r="GR10" s="70"/>
      <c r="GS10" s="70"/>
      <c r="GT10" s="70"/>
      <c r="GU10" s="70"/>
      <c r="GV10" s="70"/>
      <c r="GW10" s="70"/>
      <c r="GX10" s="70"/>
      <c r="GY10" s="70"/>
      <c r="GZ10" s="70"/>
      <c r="HA10" s="70"/>
      <c r="HB10" s="70"/>
      <c r="HC10" s="70"/>
    </row>
    <row r="11" customFormat="false" ht="12.75" hidden="false" customHeight="true" outlineLevel="0" collapsed="false">
      <c r="A11" s="1"/>
      <c r="B11" s="1"/>
      <c r="C11" s="71" t="s">
        <v>91</v>
      </c>
      <c r="D11" s="71"/>
      <c r="E11" s="71"/>
      <c r="F11" s="71"/>
      <c r="G11" s="71"/>
      <c r="H11" s="61"/>
      <c r="I11" s="61"/>
      <c r="J11" s="72"/>
      <c r="K11" s="73" t="str">
        <f aca="false">IF(WEEKDAY(K13)=2,org.libreoffice.weeknum_ooo(K13,1),"")</f>
        <v/>
      </c>
      <c r="L11" s="73" t="str">
        <f aca="false">IF(WEEKDAY(L13)=2,org.libreoffice.weeknum_ooo(L13,1),"")</f>
        <v/>
      </c>
      <c r="M11" s="73" t="e">
        <f aca="false">IF(WEEKDAY(M13)=2,org.libreoffice.weeknum_ooo(M13,1),"")</f>
        <v>#NAME?</v>
      </c>
      <c r="N11" s="73" t="str">
        <f aca="false">IF(WEEKDAY(N13)=2,org.libreoffice.weeknum_ooo(N13,1),"")</f>
        <v/>
      </c>
      <c r="O11" s="73" t="str">
        <f aca="false">IF(WEEKDAY(O13)=2,org.libreoffice.weeknum_ooo(O13,1),"")</f>
        <v/>
      </c>
      <c r="P11" s="73" t="str">
        <f aca="false">IF(WEEKDAY(P13)=2,org.libreoffice.weeknum_ooo(P13,1),"")</f>
        <v/>
      </c>
      <c r="Q11" s="73" t="str">
        <f aca="false">IF(WEEKDAY(Q13)=2,org.libreoffice.weeknum_ooo(Q13,1),"")</f>
        <v/>
      </c>
      <c r="R11" s="73" t="str">
        <f aca="false">IF(WEEKDAY(R13)=2,org.libreoffice.weeknum_ooo(R13,1),"")</f>
        <v/>
      </c>
      <c r="S11" s="73" t="str">
        <f aca="false">IF(WEEKDAY(S13)=2,org.libreoffice.weeknum_ooo(S13,1),"")</f>
        <v/>
      </c>
      <c r="T11" s="73" t="e">
        <f aca="false">IF(WEEKDAY(T13)=2,org.libreoffice.weeknum_ooo(T13,1),"")</f>
        <v>#NAME?</v>
      </c>
      <c r="U11" s="73" t="str">
        <f aca="false">IF(WEEKDAY(U13)=2,org.libreoffice.weeknum_ooo(U13,1),"")</f>
        <v/>
      </c>
      <c r="V11" s="73" t="str">
        <f aca="false">IF(WEEKDAY(V13)=2,org.libreoffice.weeknum_ooo(V13,1),"")</f>
        <v/>
      </c>
      <c r="W11" s="73" t="str">
        <f aca="false">IF(WEEKDAY(W13)=2,org.libreoffice.weeknum_ooo(W13,1),"")</f>
        <v/>
      </c>
      <c r="X11" s="73" t="str">
        <f aca="false">IF(WEEKDAY(X13)=2,org.libreoffice.weeknum_ooo(X13,1),"")</f>
        <v/>
      </c>
      <c r="Y11" s="73" t="str">
        <f aca="false">IF(WEEKDAY(Y13)=2,org.libreoffice.weeknum_ooo(Y13,1),"")</f>
        <v/>
      </c>
      <c r="Z11" s="73" t="str">
        <f aca="false">IF(WEEKDAY(Z13)=2,org.libreoffice.weeknum_ooo(Z13,1),"")</f>
        <v/>
      </c>
      <c r="AA11" s="73" t="e">
        <f aca="false">IF(WEEKDAY(AA13)=2,org.libreoffice.weeknum_ooo(AA13,1),"")</f>
        <v>#NAME?</v>
      </c>
      <c r="AB11" s="73" t="str">
        <f aca="false">IF(WEEKDAY(AB13)=2,org.libreoffice.weeknum_ooo(AB13,1),"")</f>
        <v/>
      </c>
      <c r="AC11" s="73" t="str">
        <f aca="false">IF(WEEKDAY(AC13)=2,org.libreoffice.weeknum_ooo(AC13,1),"")</f>
        <v/>
      </c>
      <c r="AD11" s="73" t="str">
        <f aca="false">IF(WEEKDAY(AD13)=2,org.libreoffice.weeknum_ooo(AD13,1),"")</f>
        <v/>
      </c>
      <c r="AE11" s="73" t="str">
        <f aca="false">IF(WEEKDAY(AE13)=2,org.libreoffice.weeknum_ooo(AE13,1),"")</f>
        <v/>
      </c>
      <c r="AF11" s="73" t="str">
        <f aca="false">IF(WEEKDAY(AF13)=2,org.libreoffice.weeknum_ooo(AF13,1),"")</f>
        <v/>
      </c>
      <c r="AG11" s="73" t="str">
        <f aca="false">IF(WEEKDAY(AG13)=2,org.libreoffice.weeknum_ooo(AG13,1),"")</f>
        <v/>
      </c>
      <c r="AH11" s="73" t="e">
        <f aca="false">IF(WEEKDAY(AH13)=2,org.libreoffice.weeknum_ooo(AH13,1),"")</f>
        <v>#NAME?</v>
      </c>
      <c r="AI11" s="73" t="str">
        <f aca="false">IF(WEEKDAY(AI13)=2,org.libreoffice.weeknum_ooo(AI13,1),"")</f>
        <v/>
      </c>
      <c r="AJ11" s="73" t="str">
        <f aca="false">IF(WEEKDAY(AJ13)=2,org.libreoffice.weeknum_ooo(AJ13,1),"")</f>
        <v/>
      </c>
      <c r="AK11" s="73" t="str">
        <f aca="false">IF(WEEKDAY(AK13)=2,org.libreoffice.weeknum_ooo(AK13,1),"")</f>
        <v/>
      </c>
      <c r="AL11" s="73" t="str">
        <f aca="false">IF(WEEKDAY(AL13)=2,org.libreoffice.weeknum_ooo(AL13,1),"")</f>
        <v/>
      </c>
      <c r="AM11" s="73" t="str">
        <f aca="false">IF(WEEKDAY(AM13)=2,org.libreoffice.weeknum_ooo(AM13,1),"")</f>
        <v/>
      </c>
      <c r="AN11" s="73" t="str">
        <f aca="false">IF(WEEKDAY(AN13)=2,org.libreoffice.weeknum_ooo(AN13,1),"")</f>
        <v/>
      </c>
      <c r="AO11" s="73" t="e">
        <f aca="false">IF(WEEKDAY(AO13)=2,org.libreoffice.weeknum_ooo(AO13,1),"")</f>
        <v>#NAME?</v>
      </c>
      <c r="AP11" s="73" t="str">
        <f aca="false">IF(WEEKDAY(AP13)=2,org.libreoffice.weeknum_ooo(AP13,1),"")</f>
        <v/>
      </c>
      <c r="AQ11" s="73" t="str">
        <f aca="false">IF(WEEKDAY(AQ13)=2,org.libreoffice.weeknum_ooo(AQ13,1),"")</f>
        <v/>
      </c>
      <c r="AR11" s="73" t="str">
        <f aca="false">IF(WEEKDAY(AR13)=2,org.libreoffice.weeknum_ooo(AR13,1),"")</f>
        <v/>
      </c>
      <c r="AS11" s="73" t="str">
        <f aca="false">IF(WEEKDAY(AS13)=2,org.libreoffice.weeknum_ooo(AS13,1),"")</f>
        <v/>
      </c>
      <c r="AT11" s="73" t="str">
        <f aca="false">IF(WEEKDAY(AT13)=2,org.libreoffice.weeknum_ooo(AT13,1),"")</f>
        <v/>
      </c>
      <c r="AU11" s="73" t="str">
        <f aca="false">IF(WEEKDAY(AU13)=2,org.libreoffice.weeknum_ooo(AU13,1),"")</f>
        <v/>
      </c>
      <c r="AV11" s="73" t="e">
        <f aca="false">IF(WEEKDAY(AV13)=2,org.libreoffice.weeknum_ooo(AV13,1),"")</f>
        <v>#NAME?</v>
      </c>
      <c r="AW11" s="73" t="str">
        <f aca="false">IF(WEEKDAY(AW13)=2,org.libreoffice.weeknum_ooo(AW13,1),"")</f>
        <v/>
      </c>
      <c r="AX11" s="73" t="str">
        <f aca="false">IF(WEEKDAY(AX13)=2,org.libreoffice.weeknum_ooo(AX13,1),"")</f>
        <v/>
      </c>
      <c r="AY11" s="73" t="str">
        <f aca="false">IF(WEEKDAY(AY13)=2,org.libreoffice.weeknum_ooo(AY13,1),"")</f>
        <v/>
      </c>
      <c r="AZ11" s="73" t="str">
        <f aca="false">IF(WEEKDAY(AZ13)=2,org.libreoffice.weeknum_ooo(AZ13,1),"")</f>
        <v/>
      </c>
      <c r="BA11" s="73" t="str">
        <f aca="false">IF(WEEKDAY(BA13)=2,org.libreoffice.weeknum_ooo(BA13,1),"")</f>
        <v/>
      </c>
      <c r="BB11" s="73" t="str">
        <f aca="false">IF(WEEKDAY(BB13)=2,org.libreoffice.weeknum_ooo(BB13,1),"")</f>
        <v/>
      </c>
      <c r="BC11" s="73" t="e">
        <f aca="false">IF(WEEKDAY(BC13)=2,org.libreoffice.weeknum_ooo(BC13,1),"")</f>
        <v>#NAME?</v>
      </c>
      <c r="BD11" s="73" t="str">
        <f aca="false">IF(WEEKDAY(BD13)=2,org.libreoffice.weeknum_ooo(BD13,1),"")</f>
        <v/>
      </c>
      <c r="BE11" s="73" t="str">
        <f aca="false">IF(WEEKDAY(BE13)=2,org.libreoffice.weeknum_ooo(BE13,1),"")</f>
        <v/>
      </c>
      <c r="BF11" s="73" t="str">
        <f aca="false">IF(WEEKDAY(BF13)=2,org.libreoffice.weeknum_ooo(BF13,1),"")</f>
        <v/>
      </c>
      <c r="BG11" s="73" t="str">
        <f aca="false">IF(WEEKDAY(BG13)=2,org.libreoffice.weeknum_ooo(BG13,1),"")</f>
        <v/>
      </c>
      <c r="BH11" s="73" t="str">
        <f aca="false">IF(WEEKDAY(BH13)=2,org.libreoffice.weeknum_ooo(BH13,1),"")</f>
        <v/>
      </c>
      <c r="BI11" s="73" t="str">
        <f aca="false">IF(WEEKDAY(BI13)=2,org.libreoffice.weeknum_ooo(BI13,1),"")</f>
        <v/>
      </c>
      <c r="BJ11" s="73" t="e">
        <f aca="false">IF(WEEKDAY(BJ13)=2,org.libreoffice.weeknum_ooo(BJ13,1),"")</f>
        <v>#NAME?</v>
      </c>
      <c r="BK11" s="73" t="str">
        <f aca="false">IF(WEEKDAY(BK13)=2,org.libreoffice.weeknum_ooo(BK13,1),"")</f>
        <v/>
      </c>
      <c r="BL11" s="73" t="str">
        <f aca="false">IF(WEEKDAY(BL13)=2,org.libreoffice.weeknum_ooo(BL13,1),"")</f>
        <v/>
      </c>
      <c r="BM11" s="73" t="str">
        <f aca="false">IF(WEEKDAY(BM13)=2,org.libreoffice.weeknum_ooo(BM13,1),"")</f>
        <v/>
      </c>
      <c r="BN11" s="73" t="str">
        <f aca="false">IF(WEEKDAY(BN13)=2,org.libreoffice.weeknum_ooo(BN13,1),"")</f>
        <v/>
      </c>
      <c r="BO11" s="73" t="str">
        <f aca="false">IF(WEEKDAY(BO13)=2,org.libreoffice.weeknum_ooo(BO13,1),"")</f>
        <v/>
      </c>
      <c r="BP11" s="73" t="str">
        <f aca="false">IF(WEEKDAY(BP13)=2,org.libreoffice.weeknum_ooo(BP13,1),"")</f>
        <v/>
      </c>
      <c r="BQ11" s="73" t="e">
        <f aca="false">IF(WEEKDAY(BQ13)=2,org.libreoffice.weeknum_ooo(BQ13,1),"")</f>
        <v>#NAME?</v>
      </c>
      <c r="BR11" s="73" t="str">
        <f aca="false">IF(WEEKDAY(BR13)=2,org.libreoffice.weeknum_ooo(BR13,1),"")</f>
        <v/>
      </c>
      <c r="BS11" s="73" t="str">
        <f aca="false">IF(WEEKDAY(BS13)=2,org.libreoffice.weeknum_ooo(BS13,1),"")</f>
        <v/>
      </c>
      <c r="BT11" s="73" t="str">
        <f aca="false">IF(WEEKDAY(BT13)=2,org.libreoffice.weeknum_ooo(BT13,1),"")</f>
        <v/>
      </c>
      <c r="BU11" s="73" t="str">
        <f aca="false">IF(WEEKDAY(BU13)=2,org.libreoffice.weeknum_ooo(BU13,1),"")</f>
        <v/>
      </c>
      <c r="BV11" s="73" t="str">
        <f aca="false">IF(WEEKDAY(BV13)=2,org.libreoffice.weeknum_ooo(BV13,1),"")</f>
        <v/>
      </c>
      <c r="BW11" s="73" t="str">
        <f aca="false">IF(WEEKDAY(BW13)=2,org.libreoffice.weeknum_ooo(BW13,1),"")</f>
        <v/>
      </c>
      <c r="BX11" s="73" t="e">
        <f aca="false">IF(WEEKDAY(BX13)=2,org.libreoffice.weeknum_ooo(BX13,1),"")</f>
        <v>#NAME?</v>
      </c>
      <c r="BY11" s="73" t="str">
        <f aca="false">IF(WEEKDAY(BY13)=2,org.libreoffice.weeknum_ooo(BY13,1),"")</f>
        <v/>
      </c>
      <c r="BZ11" s="73" t="str">
        <f aca="false">IF(WEEKDAY(BZ13)=2,org.libreoffice.weeknum_ooo(BZ13,1),"")</f>
        <v/>
      </c>
      <c r="CA11" s="73" t="str">
        <f aca="false">IF(WEEKDAY(CA13)=2,org.libreoffice.weeknum_ooo(CA13,1),"")</f>
        <v/>
      </c>
      <c r="CB11" s="73" t="str">
        <f aca="false">IF(WEEKDAY(CB13)=2,org.libreoffice.weeknum_ooo(CB13,1),"")</f>
        <v/>
      </c>
      <c r="CC11" s="73" t="str">
        <f aca="false">IF(WEEKDAY(CC13)=2,org.libreoffice.weeknum_ooo(CC13,1),"")</f>
        <v/>
      </c>
      <c r="CD11" s="73" t="str">
        <f aca="false">IF(WEEKDAY(CD13)=2,org.libreoffice.weeknum_ooo(CD13,1),"")</f>
        <v/>
      </c>
      <c r="CE11" s="73" t="e">
        <f aca="false">IF(WEEKDAY(CE13)=2,org.libreoffice.weeknum_ooo(CE13,1),"")</f>
        <v>#NAME?</v>
      </c>
      <c r="CF11" s="73" t="str">
        <f aca="false">IF(WEEKDAY(CF13)=2,org.libreoffice.weeknum_ooo(CF13,1),"")</f>
        <v/>
      </c>
      <c r="CG11" s="73" t="str">
        <f aca="false">IF(WEEKDAY(CG13)=2,org.libreoffice.weeknum_ooo(CG13,1),"")</f>
        <v/>
      </c>
      <c r="CH11" s="73" t="str">
        <f aca="false">IF(WEEKDAY(CH13)=2,org.libreoffice.weeknum_ooo(CH13,1),"")</f>
        <v/>
      </c>
      <c r="CI11" s="73" t="str">
        <f aca="false">IF(WEEKDAY(CI13)=2,org.libreoffice.weeknum_ooo(CI13,1),"")</f>
        <v/>
      </c>
      <c r="CJ11" s="73" t="str">
        <f aca="false">IF(WEEKDAY(CJ13)=2,org.libreoffice.weeknum_ooo(CJ13,1),"")</f>
        <v/>
      </c>
      <c r="CK11" s="73" t="str">
        <f aca="false">IF(WEEKDAY(CK13)=2,org.libreoffice.weeknum_ooo(CK13,1),"")</f>
        <v/>
      </c>
      <c r="CL11" s="73" t="e">
        <f aca="false">IF(WEEKDAY(CL13)=2,org.libreoffice.weeknum_ooo(CL13,1),"")</f>
        <v>#NAME?</v>
      </c>
      <c r="CM11" s="73" t="str">
        <f aca="false">IF(WEEKDAY(CM13)=2,org.libreoffice.weeknum_ooo(CM13,1),"")</f>
        <v/>
      </c>
      <c r="CN11" s="73" t="str">
        <f aca="false">IF(WEEKDAY(CN13)=2,org.libreoffice.weeknum_ooo(CN13,1),"")</f>
        <v/>
      </c>
      <c r="CO11" s="73" t="str">
        <f aca="false">IF(WEEKDAY(CO13)=2,org.libreoffice.weeknum_ooo(CO13,1),"")</f>
        <v/>
      </c>
      <c r="CP11" s="73" t="str">
        <f aca="false">IF(WEEKDAY(CP13)=2,org.libreoffice.weeknum_ooo(CP13,1),"")</f>
        <v/>
      </c>
      <c r="CQ11" s="73" t="str">
        <f aca="false">IF(WEEKDAY(CQ13)=2,org.libreoffice.weeknum_ooo(CQ13,1),"")</f>
        <v/>
      </c>
      <c r="CR11" s="73" t="str">
        <f aca="false">IF(WEEKDAY(CR13)=2,org.libreoffice.weeknum_ooo(CR13,1),"")</f>
        <v/>
      </c>
      <c r="CS11" s="73" t="e">
        <f aca="false">IF(WEEKDAY(CS13)=2,org.libreoffice.weeknum_ooo(CS13,1),"")</f>
        <v>#NAME?</v>
      </c>
      <c r="CT11" s="73" t="str">
        <f aca="false">IF(WEEKDAY(CT13)=2,org.libreoffice.weeknum_ooo(CT13,1),"")</f>
        <v/>
      </c>
      <c r="CU11" s="73" t="str">
        <f aca="false">IF(WEEKDAY(CU13)=2,org.libreoffice.weeknum_ooo(CU13,1),"")</f>
        <v/>
      </c>
      <c r="CV11" s="73" t="str">
        <f aca="false">IF(WEEKDAY(CV13)=2,org.libreoffice.weeknum_ooo(CV13,1),"")</f>
        <v/>
      </c>
      <c r="CW11" s="73" t="str">
        <f aca="false">IF(WEEKDAY(CW13)=2,org.libreoffice.weeknum_ooo(CW13,1),"")</f>
        <v/>
      </c>
      <c r="CX11" s="73" t="str">
        <f aca="false">IF(WEEKDAY(CX13)=2,org.libreoffice.weeknum_ooo(CX13,1),"")</f>
        <v/>
      </c>
      <c r="CY11" s="73" t="str">
        <f aca="false">IF(WEEKDAY(CY13)=2,org.libreoffice.weeknum_ooo(CY13,1),"")</f>
        <v/>
      </c>
      <c r="CZ11" s="73" t="e">
        <f aca="false">IF(WEEKDAY(CZ13)=2,org.libreoffice.weeknum_ooo(CZ13,1),"")</f>
        <v>#NAME?</v>
      </c>
      <c r="DA11" s="73" t="str">
        <f aca="false">IF(WEEKDAY(DA13)=2,org.libreoffice.weeknum_ooo(DA13,1),"")</f>
        <v/>
      </c>
      <c r="DB11" s="73" t="str">
        <f aca="false">IF(WEEKDAY(DB13)=2,org.libreoffice.weeknum_ooo(DB13,1),"")</f>
        <v/>
      </c>
      <c r="DC11" s="73" t="str">
        <f aca="false">IF(WEEKDAY(DC13)=2,org.libreoffice.weeknum_ooo(DC13,1),"")</f>
        <v/>
      </c>
      <c r="DD11" s="73" t="str">
        <f aca="false">IF(WEEKDAY(DD13)=2,org.libreoffice.weeknum_ooo(DD13,1),"")</f>
        <v/>
      </c>
      <c r="DE11" s="73" t="str">
        <f aca="false">IF(WEEKDAY(DE13)=2,org.libreoffice.weeknum_ooo(DE13,1),"")</f>
        <v/>
      </c>
      <c r="DF11" s="73" t="str">
        <f aca="false">IF(WEEKDAY(DF13)=2,org.libreoffice.weeknum_ooo(DF13,1),"")</f>
        <v/>
      </c>
      <c r="DG11" s="73" t="e">
        <f aca="false">IF(WEEKDAY(DG13)=2,org.libreoffice.weeknum_ooo(DG13,1),"")</f>
        <v>#NAME?</v>
      </c>
      <c r="DH11" s="73" t="str">
        <f aca="false">IF(WEEKDAY(DH13)=2,org.libreoffice.weeknum_ooo(DH13,1),"")</f>
        <v/>
      </c>
      <c r="DI11" s="73" t="str">
        <f aca="false">IF(WEEKDAY(DI13)=2,org.libreoffice.weeknum_ooo(DI13,1),"")</f>
        <v/>
      </c>
      <c r="DJ11" s="73" t="str">
        <f aca="false">IF(WEEKDAY(DJ13)=2,org.libreoffice.weeknum_ooo(DJ13,1),"")</f>
        <v/>
      </c>
      <c r="DK11" s="73" t="str">
        <f aca="false">IF(WEEKDAY(DK13)=2,org.libreoffice.weeknum_ooo(DK13,1),"")</f>
        <v/>
      </c>
      <c r="DL11" s="73" t="str">
        <f aca="false">IF(WEEKDAY(DL13)=2,org.libreoffice.weeknum_ooo(DL13,1),"")</f>
        <v/>
      </c>
      <c r="DM11" s="73" t="str">
        <f aca="false">IF(WEEKDAY(DM13)=2,org.libreoffice.weeknum_ooo(DM13,1),"")</f>
        <v/>
      </c>
      <c r="DN11" s="73" t="e">
        <f aca="false">IF(WEEKDAY(DN13)=2,org.libreoffice.weeknum_ooo(DN13,1),"")</f>
        <v>#NAME?</v>
      </c>
      <c r="DO11" s="73" t="str">
        <f aca="false">IF(WEEKDAY(DO13)=2,org.libreoffice.weeknum_ooo(DO13,1),"")</f>
        <v/>
      </c>
      <c r="DP11" s="73" t="str">
        <f aca="false">IF(WEEKDAY(DP13)=2,org.libreoffice.weeknum_ooo(DP13,1),"")</f>
        <v/>
      </c>
      <c r="DQ11" s="73" t="str">
        <f aca="false">IF(WEEKDAY(DQ13)=2,org.libreoffice.weeknum_ooo(DQ13,1),"")</f>
        <v/>
      </c>
      <c r="DR11" s="73" t="str">
        <f aca="false">IF(WEEKDAY(DR13)=2,org.libreoffice.weeknum_ooo(DR13,1),"")</f>
        <v/>
      </c>
      <c r="DS11" s="73" t="str">
        <f aca="false">IF(WEEKDAY(DS13)=2,org.libreoffice.weeknum_ooo(DS13,1),"")</f>
        <v/>
      </c>
      <c r="DT11" s="73" t="str">
        <f aca="false">IF(WEEKDAY(DT13)=2,org.libreoffice.weeknum_ooo(DT13,1),"")</f>
        <v/>
      </c>
      <c r="DU11" s="73" t="e">
        <f aca="false">IF(WEEKDAY(DU13)=2,org.libreoffice.weeknum_ooo(DU13,1),"")</f>
        <v>#NAME?</v>
      </c>
      <c r="DV11" s="73" t="str">
        <f aca="false">IF(WEEKDAY(DV13)=2,org.libreoffice.weeknum_ooo(DV13,1),"")</f>
        <v/>
      </c>
      <c r="DW11" s="73" t="str">
        <f aca="false">IF(WEEKDAY(DW13)=2,org.libreoffice.weeknum_ooo(DW13,1),"")</f>
        <v/>
      </c>
      <c r="DX11" s="73" t="str">
        <f aca="false">IF(WEEKDAY(DX13)=2,org.libreoffice.weeknum_ooo(DX13,1),"")</f>
        <v/>
      </c>
      <c r="DY11" s="73" t="str">
        <f aca="false">IF(WEEKDAY(DY13)=2,org.libreoffice.weeknum_ooo(DY13,1),"")</f>
        <v/>
      </c>
      <c r="DZ11" s="73" t="str">
        <f aca="false">IF(WEEKDAY(DZ13)=2,org.libreoffice.weeknum_ooo(DZ13,1),"")</f>
        <v/>
      </c>
      <c r="EA11" s="73" t="str">
        <f aca="false">IF(WEEKDAY(EA13)=2,org.libreoffice.weeknum_ooo(EA13,1),"")</f>
        <v/>
      </c>
      <c r="EB11" s="73" t="e">
        <f aca="false">IF(WEEKDAY(EB13)=2,org.libreoffice.weeknum_ooo(EB13,1),"")</f>
        <v>#NAME?</v>
      </c>
      <c r="EC11" s="73" t="str">
        <f aca="false">IF(WEEKDAY(EC13)=2,org.libreoffice.weeknum_ooo(EC13,1),"")</f>
        <v/>
      </c>
      <c r="ED11" s="73" t="str">
        <f aca="false">IF(WEEKDAY(ED13)=2,org.libreoffice.weeknum_ooo(ED13,1),"")</f>
        <v/>
      </c>
      <c r="EE11" s="73" t="str">
        <f aca="false">IF(WEEKDAY(EE13)=2,org.libreoffice.weeknum_ooo(EE13,1),"")</f>
        <v/>
      </c>
      <c r="EF11" s="73" t="str">
        <f aca="false">IF(WEEKDAY(EF13)=2,org.libreoffice.weeknum_ooo(EF13,1),"")</f>
        <v/>
      </c>
      <c r="EG11" s="73" t="str">
        <f aca="false">IF(WEEKDAY(EG13)=2,org.libreoffice.weeknum_ooo(EG13,1),"")</f>
        <v/>
      </c>
      <c r="EH11" s="73" t="str">
        <f aca="false">IF(WEEKDAY(EH13)=2,org.libreoffice.weeknum_ooo(EH13,1),"")</f>
        <v/>
      </c>
      <c r="EI11" s="73" t="e">
        <f aca="false">IF(WEEKDAY(EI13)=2,org.libreoffice.weeknum_ooo(EI13,1),"")</f>
        <v>#NAME?</v>
      </c>
      <c r="EJ11" s="73" t="str">
        <f aca="false">IF(WEEKDAY(EJ13)=2,org.libreoffice.weeknum_ooo(EJ13,1),"")</f>
        <v/>
      </c>
      <c r="EK11" s="73" t="str">
        <f aca="false">IF(WEEKDAY(EK13)=2,org.libreoffice.weeknum_ooo(EK13,1),"")</f>
        <v/>
      </c>
      <c r="EL11" s="73" t="str">
        <f aca="false">IF(WEEKDAY(EL13)=2,org.libreoffice.weeknum_ooo(EL13,1),"")</f>
        <v/>
      </c>
      <c r="EM11" s="73" t="str">
        <f aca="false">IF(WEEKDAY(EM13)=2,org.libreoffice.weeknum_ooo(EM13,1),"")</f>
        <v/>
      </c>
      <c r="EN11" s="73" t="str">
        <f aca="false">IF(WEEKDAY(EN13)=2,org.libreoffice.weeknum_ooo(EN13,1),"")</f>
        <v/>
      </c>
      <c r="EO11" s="73" t="str">
        <f aca="false">IF(WEEKDAY(EO13)=2,org.libreoffice.weeknum_ooo(EO13,1),"")</f>
        <v/>
      </c>
      <c r="EP11" s="73" t="e">
        <f aca="false">IF(WEEKDAY(EP13)=2,org.libreoffice.weeknum_ooo(EP13,1),"")</f>
        <v>#NAME?</v>
      </c>
      <c r="EQ11" s="73" t="str">
        <f aca="false">IF(WEEKDAY(EQ13)=2,org.libreoffice.weeknum_ooo(EQ13,1),"")</f>
        <v/>
      </c>
      <c r="ER11" s="73" t="str">
        <f aca="false">IF(WEEKDAY(ER13)=2,org.libreoffice.weeknum_ooo(ER13,1),"")</f>
        <v/>
      </c>
      <c r="ES11" s="73" t="str">
        <f aca="false">IF(WEEKDAY(ES13)=2,org.libreoffice.weeknum_ooo(ES13,1),"")</f>
        <v/>
      </c>
      <c r="ET11" s="73" t="str">
        <f aca="false">IF(WEEKDAY(ET13)=2,org.libreoffice.weeknum_ooo(ET13,1),"")</f>
        <v/>
      </c>
      <c r="EU11" s="73" t="str">
        <f aca="false">IF(WEEKDAY(EU13)=2,org.libreoffice.weeknum_ooo(EU13,1),"")</f>
        <v/>
      </c>
      <c r="EV11" s="73" t="str">
        <f aca="false">IF(WEEKDAY(EV13)=2,org.libreoffice.weeknum_ooo(EV13,1),"")</f>
        <v/>
      </c>
      <c r="EW11" s="73" t="e">
        <f aca="false">IF(WEEKDAY(EW13)=2,org.libreoffice.weeknum_ooo(EW13,1),"")</f>
        <v>#NAME?</v>
      </c>
      <c r="EX11" s="73" t="str">
        <f aca="false">IF(WEEKDAY(EX13)=2,org.libreoffice.weeknum_ooo(EX13,1),"")</f>
        <v/>
      </c>
      <c r="EY11" s="73" t="str">
        <f aca="false">IF(WEEKDAY(EY13)=2,org.libreoffice.weeknum_ooo(EY13,1),"")</f>
        <v/>
      </c>
      <c r="EZ11" s="73" t="str">
        <f aca="false">IF(WEEKDAY(EZ13)=2,org.libreoffice.weeknum_ooo(EZ13,1),"")</f>
        <v/>
      </c>
      <c r="FA11" s="73" t="str">
        <f aca="false">IF(WEEKDAY(FA13)=2,org.libreoffice.weeknum_ooo(FA13,1),"")</f>
        <v/>
      </c>
      <c r="FB11" s="73" t="str">
        <f aca="false">IF(WEEKDAY(FB13)=2,org.libreoffice.weeknum_ooo(FB13,1),"")</f>
        <v/>
      </c>
      <c r="FC11" s="73" t="str">
        <f aca="false">IF(WEEKDAY(FC13)=2,org.libreoffice.weeknum_ooo(FC13,1),"")</f>
        <v/>
      </c>
      <c r="FD11" s="73" t="e">
        <f aca="false">IF(WEEKDAY(FD13)=2,org.libreoffice.weeknum_ooo(FD13,1),"")</f>
        <v>#NAME?</v>
      </c>
      <c r="FE11" s="73" t="str">
        <f aca="false">IF(WEEKDAY(FE13)=2,org.libreoffice.weeknum_ooo(FE13,1),"")</f>
        <v/>
      </c>
      <c r="FF11" s="73" t="str">
        <f aca="false">IF(WEEKDAY(FF13)=2,org.libreoffice.weeknum_ooo(FF13,1),"")</f>
        <v/>
      </c>
      <c r="FG11" s="73" t="str">
        <f aca="false">IF(WEEKDAY(FG13)=2,org.libreoffice.weeknum_ooo(FG13,1),"")</f>
        <v/>
      </c>
      <c r="FH11" s="73" t="str">
        <f aca="false">IF(WEEKDAY(FH13)=2,org.libreoffice.weeknum_ooo(FH13,1),"")</f>
        <v/>
      </c>
      <c r="FI11" s="73" t="str">
        <f aca="false">IF(WEEKDAY(FI13)=2,org.libreoffice.weeknum_ooo(FI13,1),"")</f>
        <v/>
      </c>
      <c r="FJ11" s="73" t="str">
        <f aca="false">IF(WEEKDAY(FJ13)=2,org.libreoffice.weeknum_ooo(FJ13,1),"")</f>
        <v/>
      </c>
      <c r="FK11" s="73" t="e">
        <f aca="false">IF(WEEKDAY(FK13)=2,org.libreoffice.weeknum_ooo(FK13,1),"")</f>
        <v>#NAME?</v>
      </c>
      <c r="FL11" s="73" t="str">
        <f aca="false">IF(WEEKDAY(FL13)=2,org.libreoffice.weeknum_ooo(FL13,1),"")</f>
        <v/>
      </c>
      <c r="FM11" s="73" t="str">
        <f aca="false">IF(WEEKDAY(FM13)=2,org.libreoffice.weeknum_ooo(FM13,1),"")</f>
        <v/>
      </c>
      <c r="FN11" s="73" t="str">
        <f aca="false">IF(WEEKDAY(FN13)=2,org.libreoffice.weeknum_ooo(FN13,1),"")</f>
        <v/>
      </c>
      <c r="FO11" s="73" t="str">
        <f aca="false">IF(WEEKDAY(FO13)=2,org.libreoffice.weeknum_ooo(FO13,1),"")</f>
        <v/>
      </c>
      <c r="FP11" s="73" t="str">
        <f aca="false">IF(WEEKDAY(FP13)=2,org.libreoffice.weeknum_ooo(FP13,1),"")</f>
        <v/>
      </c>
      <c r="FQ11" s="73" t="str">
        <f aca="false">IF(WEEKDAY(FQ13)=2,org.libreoffice.weeknum_ooo(FQ13,1),"")</f>
        <v/>
      </c>
      <c r="FR11" s="73" t="e">
        <f aca="false">IF(WEEKDAY(FR13)=2,org.libreoffice.weeknum_ooo(FR13,1),"")</f>
        <v>#NAME?</v>
      </c>
      <c r="FS11" s="73" t="str">
        <f aca="false">IF(WEEKDAY(FS13)=2,org.libreoffice.weeknum_ooo(FS13,1),"")</f>
        <v/>
      </c>
      <c r="FT11" s="73" t="str">
        <f aca="false">IF(WEEKDAY(FT13)=2,org.libreoffice.weeknum_ooo(FT13,1),"")</f>
        <v/>
      </c>
      <c r="FU11" s="73" t="str">
        <f aca="false">IF(WEEKDAY(FU13)=2,org.libreoffice.weeknum_ooo(FU13,1),"")</f>
        <v/>
      </c>
      <c r="FV11" s="73" t="str">
        <f aca="false">IF(WEEKDAY(FV13)=2,org.libreoffice.weeknum_ooo(FV13,1),"")</f>
        <v/>
      </c>
      <c r="FW11" s="73" t="str">
        <f aca="false">IF(WEEKDAY(FW13)=2,org.libreoffice.weeknum_ooo(FW13,1),"")</f>
        <v/>
      </c>
      <c r="FX11" s="73" t="str">
        <f aca="false">IF(WEEKDAY(FX13)=2,org.libreoffice.weeknum_ooo(FX13,1),"")</f>
        <v/>
      </c>
      <c r="FY11" s="73" t="e">
        <f aca="false">IF(WEEKDAY(FY13)=2,org.libreoffice.weeknum_ooo(FY13,1),"")</f>
        <v>#NAME?</v>
      </c>
      <c r="FZ11" s="73" t="str">
        <f aca="false">IF(WEEKDAY(FZ13)=2,org.libreoffice.weeknum_ooo(FZ13,1),"")</f>
        <v/>
      </c>
      <c r="GA11" s="73" t="str">
        <f aca="false">IF(WEEKDAY(GA13)=2,org.libreoffice.weeknum_ooo(GA13,1),"")</f>
        <v/>
      </c>
      <c r="GB11" s="73" t="str">
        <f aca="false">IF(WEEKDAY(GB13)=2,org.libreoffice.weeknum_ooo(GB13,1),"")</f>
        <v/>
      </c>
      <c r="GC11" s="73" t="str">
        <f aca="false">IF(WEEKDAY(GC13)=2,org.libreoffice.weeknum_ooo(GC13,1),"")</f>
        <v/>
      </c>
      <c r="GD11" s="73" t="str">
        <f aca="false">IF(WEEKDAY(GD13)=2,org.libreoffice.weeknum_ooo(GD13,1),"")</f>
        <v/>
      </c>
      <c r="GE11" s="73" t="str">
        <f aca="false">IF(WEEKDAY(GE13)=2,org.libreoffice.weeknum_ooo(GE13,1),"")</f>
        <v/>
      </c>
      <c r="GF11" s="73" t="e">
        <f aca="false">IF(WEEKDAY(GF13)=2,org.libreoffice.weeknum_ooo(GF13,1),"")</f>
        <v>#NAME?</v>
      </c>
      <c r="GG11" s="73" t="str">
        <f aca="false">IF(WEEKDAY(GG13)=2,org.libreoffice.weeknum_ooo(GG13,1),"")</f>
        <v/>
      </c>
      <c r="GH11" s="73" t="str">
        <f aca="false">IF(WEEKDAY(GH13)=2,org.libreoffice.weeknum_ooo(GH13,1),"")</f>
        <v/>
      </c>
      <c r="GI11" s="73" t="str">
        <f aca="false">IF(WEEKDAY(GI13)=2,org.libreoffice.weeknum_ooo(GI13,1),"")</f>
        <v/>
      </c>
      <c r="GJ11" s="1"/>
      <c r="GK11" s="1"/>
      <c r="GL11" s="1"/>
      <c r="GM11" s="1"/>
      <c r="GN11" s="1"/>
      <c r="GO11" s="1"/>
      <c r="GP11" s="1"/>
      <c r="GQ11" s="1"/>
      <c r="GR11" s="1"/>
      <c r="GS11" s="1"/>
      <c r="GT11" s="1"/>
      <c r="GU11" s="1"/>
      <c r="GV11" s="1"/>
      <c r="GW11" s="1"/>
      <c r="GX11" s="1"/>
      <c r="GY11" s="1"/>
      <c r="GZ11" s="1"/>
      <c r="HA11" s="1"/>
      <c r="HB11" s="1"/>
      <c r="HC11" s="1"/>
    </row>
    <row r="12" customFormat="false" ht="12.75" hidden="false" customHeight="true" outlineLevel="0" collapsed="false">
      <c r="A12" s="74" t="s">
        <v>92</v>
      </c>
      <c r="B12" s="75" t="s">
        <v>93</v>
      </c>
      <c r="C12" s="76" t="s">
        <v>94</v>
      </c>
      <c r="D12" s="77" t="s">
        <v>95</v>
      </c>
      <c r="E12" s="77" t="s">
        <v>96</v>
      </c>
      <c r="F12" s="77" t="s">
        <v>97</v>
      </c>
      <c r="G12" s="78" t="s">
        <v>98</v>
      </c>
      <c r="H12" s="79"/>
      <c r="I12" s="80"/>
      <c r="J12" s="81"/>
      <c r="K12" s="82" t="n">
        <f aca="false">K13</f>
        <v>44583</v>
      </c>
      <c r="L12" s="82" t="str">
        <f aca="false">IF(DAY(L13)=1,L13,"")</f>
        <v/>
      </c>
      <c r="M12" s="82" t="str">
        <f aca="false">IF(DAY(M13)=1,M13,"")</f>
        <v/>
      </c>
      <c r="N12" s="82" t="str">
        <f aca="false">IF(DAY(N13)=1,N13,"")</f>
        <v/>
      </c>
      <c r="O12" s="82" t="str">
        <f aca="false">IF(DAY(O13)=1,O13,"")</f>
        <v/>
      </c>
      <c r="P12" s="82" t="str">
        <f aca="false">IF(DAY(P13)=1,P13,"")</f>
        <v/>
      </c>
      <c r="Q12" s="82" t="str">
        <f aca="false">IF(DAY(Q13)=1,Q13,"")</f>
        <v/>
      </c>
      <c r="R12" s="82" t="str">
        <f aca="false">IF(DAY(R13)=1,R13,"")</f>
        <v/>
      </c>
      <c r="S12" s="82" t="str">
        <f aca="false">IF(DAY(S13)=1,S13,"")</f>
        <v/>
      </c>
      <c r="T12" s="82" t="str">
        <f aca="false">IF(DAY(T13)=1,T13,"")</f>
        <v/>
      </c>
      <c r="U12" s="82" t="n">
        <f aca="false">IF(DAY(U13)=1,U13,"")</f>
        <v>44593</v>
      </c>
      <c r="V12" s="82" t="str">
        <f aca="false">IF(DAY(V13)=1,V13,"")</f>
        <v/>
      </c>
      <c r="W12" s="82" t="str">
        <f aca="false">IF(DAY(W13)=1,W13,"")</f>
        <v/>
      </c>
      <c r="X12" s="82" t="str">
        <f aca="false">IF(DAY(X13)=1,X13,"")</f>
        <v/>
      </c>
      <c r="Y12" s="82" t="str">
        <f aca="false">IF(DAY(Y13)=1,Y13,"")</f>
        <v/>
      </c>
      <c r="Z12" s="82" t="str">
        <f aca="false">IF(DAY(Z13)=1,Z13,"")</f>
        <v/>
      </c>
      <c r="AA12" s="82" t="str">
        <f aca="false">IF(DAY(AA13)=1,AA13,"")</f>
        <v/>
      </c>
      <c r="AB12" s="82" t="str">
        <f aca="false">IF(DAY(AB13)=1,AB13,"")</f>
        <v/>
      </c>
      <c r="AC12" s="82" t="str">
        <f aca="false">IF(DAY(AC13)=1,AC13,"")</f>
        <v/>
      </c>
      <c r="AD12" s="82" t="str">
        <f aca="false">IF(DAY(AD13)=1,AD13,"")</f>
        <v/>
      </c>
      <c r="AE12" s="82" t="str">
        <f aca="false">IF(DAY(AE13)=1,AE13,"")</f>
        <v/>
      </c>
      <c r="AF12" s="82" t="str">
        <f aca="false">IF(DAY(AF13)=1,AF13,"")</f>
        <v/>
      </c>
      <c r="AG12" s="82" t="str">
        <f aca="false">IF(DAY(AG13)=1,AG13,"")</f>
        <v/>
      </c>
      <c r="AH12" s="82" t="str">
        <f aca="false">IF(DAY(AH13)=1,AH13,"")</f>
        <v/>
      </c>
      <c r="AI12" s="82" t="str">
        <f aca="false">IF(DAY(AI13)=1,AI13,"")</f>
        <v/>
      </c>
      <c r="AJ12" s="82" t="str">
        <f aca="false">IF(DAY(AJ13)=1,AJ13,"")</f>
        <v/>
      </c>
      <c r="AK12" s="82" t="str">
        <f aca="false">IF(DAY(AK13)=1,AK13,"")</f>
        <v/>
      </c>
      <c r="AL12" s="82" t="str">
        <f aca="false">IF(DAY(AL13)=1,AL13,"")</f>
        <v/>
      </c>
      <c r="AM12" s="82" t="str">
        <f aca="false">IF(DAY(AM13)=1,AM13,"")</f>
        <v/>
      </c>
      <c r="AN12" s="82" t="str">
        <f aca="false">IF(DAY(AN13)=1,AN13,"")</f>
        <v/>
      </c>
      <c r="AO12" s="82" t="str">
        <f aca="false">IF(DAY(AO13)=1,AO13,"")</f>
        <v/>
      </c>
      <c r="AP12" s="82" t="str">
        <f aca="false">IF(DAY(AP13)=1,AP13,"")</f>
        <v/>
      </c>
      <c r="AQ12" s="82" t="str">
        <f aca="false">IF(DAY(AQ13)=1,AQ13,"")</f>
        <v/>
      </c>
      <c r="AR12" s="82" t="str">
        <f aca="false">IF(DAY(AR13)=1,AR13,"")</f>
        <v/>
      </c>
      <c r="AS12" s="82" t="str">
        <f aca="false">IF(DAY(AS13)=1,AS13,"")</f>
        <v/>
      </c>
      <c r="AT12" s="82" t="str">
        <f aca="false">IF(DAY(AT13)=1,AT13,"")</f>
        <v/>
      </c>
      <c r="AU12" s="82" t="str">
        <f aca="false">IF(DAY(AU13)=1,AU13,"")</f>
        <v/>
      </c>
      <c r="AV12" s="82" t="str">
        <f aca="false">IF(DAY(AV13)=1,AV13,"")</f>
        <v/>
      </c>
      <c r="AW12" s="82" t="n">
        <f aca="false">IF(DAY(AW13)=1,AW13,"")</f>
        <v>44621</v>
      </c>
      <c r="AX12" s="82" t="str">
        <f aca="false">IF(DAY(AX13)=1,AX13,"")</f>
        <v/>
      </c>
      <c r="AY12" s="82" t="str">
        <f aca="false">IF(DAY(AY13)=1,AY13,"")</f>
        <v/>
      </c>
      <c r="AZ12" s="82" t="str">
        <f aca="false">IF(DAY(AZ13)=1,AZ13,"")</f>
        <v/>
      </c>
      <c r="BA12" s="82" t="str">
        <f aca="false">IF(DAY(BA13)=1,BA13,"")</f>
        <v/>
      </c>
      <c r="BB12" s="82" t="str">
        <f aca="false">IF(DAY(BB13)=1,BB13,"")</f>
        <v/>
      </c>
      <c r="BC12" s="82" t="str">
        <f aca="false">IF(DAY(BC13)=1,BC13,"")</f>
        <v/>
      </c>
      <c r="BD12" s="82" t="str">
        <f aca="false">IF(DAY(BD13)=1,BD13,"")</f>
        <v/>
      </c>
      <c r="BE12" s="82" t="str">
        <f aca="false">IF(DAY(BE13)=1,BE13,"")</f>
        <v/>
      </c>
      <c r="BF12" s="82" t="str">
        <f aca="false">IF(DAY(BF13)=1,BF13,"")</f>
        <v/>
      </c>
      <c r="BG12" s="82" t="str">
        <f aca="false">IF(DAY(BG13)=1,BG13,"")</f>
        <v/>
      </c>
      <c r="BH12" s="82" t="str">
        <f aca="false">IF(DAY(BH13)=1,BH13,"")</f>
        <v/>
      </c>
      <c r="BI12" s="82" t="str">
        <f aca="false">IF(DAY(BI13)=1,BI13,"")</f>
        <v/>
      </c>
      <c r="BJ12" s="82" t="str">
        <f aca="false">IF(DAY(BJ13)=1,BJ13,"")</f>
        <v/>
      </c>
      <c r="BK12" s="82" t="str">
        <f aca="false">IF(DAY(BK13)=1,BK13,"")</f>
        <v/>
      </c>
      <c r="BL12" s="82" t="str">
        <f aca="false">IF(DAY(BL13)=1,BL13,"")</f>
        <v/>
      </c>
      <c r="BM12" s="82" t="str">
        <f aca="false">IF(DAY(BM13)=1,BM13,"")</f>
        <v/>
      </c>
      <c r="BN12" s="82" t="str">
        <f aca="false">IF(DAY(BN13)=1,BN13,"")</f>
        <v/>
      </c>
      <c r="BO12" s="82" t="str">
        <f aca="false">IF(DAY(BO13)=1,BO13,"")</f>
        <v/>
      </c>
      <c r="BP12" s="82" t="str">
        <f aca="false">IF(DAY(BP13)=1,BP13,"")</f>
        <v/>
      </c>
      <c r="BQ12" s="82" t="str">
        <f aca="false">IF(DAY(BQ13)=1,BQ13,"")</f>
        <v/>
      </c>
      <c r="BR12" s="82" t="str">
        <f aca="false">IF(DAY(BR13)=1,BR13,"")</f>
        <v/>
      </c>
      <c r="BS12" s="82" t="str">
        <f aca="false">IF(DAY(BS13)=1,BS13,"")</f>
        <v/>
      </c>
      <c r="BT12" s="82" t="str">
        <f aca="false">IF(DAY(BT13)=1,BT13,"")</f>
        <v/>
      </c>
      <c r="BU12" s="82" t="str">
        <f aca="false">IF(DAY(BU13)=1,BU13,"")</f>
        <v/>
      </c>
      <c r="BV12" s="82" t="str">
        <f aca="false">IF(DAY(BV13)=1,BV13,"")</f>
        <v/>
      </c>
      <c r="BW12" s="82" t="str">
        <f aca="false">IF(DAY(BW13)=1,BW13,"")</f>
        <v/>
      </c>
      <c r="BX12" s="82" t="str">
        <f aca="false">IF(DAY(BX13)=1,BX13,"")</f>
        <v/>
      </c>
      <c r="BY12" s="82" t="str">
        <f aca="false">IF(DAY(BY13)=1,BY13,"")</f>
        <v/>
      </c>
      <c r="BZ12" s="82" t="str">
        <f aca="false">IF(DAY(BZ13)=1,BZ13,"")</f>
        <v/>
      </c>
      <c r="CA12" s="82" t="str">
        <f aca="false">IF(DAY(CA13)=1,CA13,"")</f>
        <v/>
      </c>
      <c r="CB12" s="82" t="n">
        <f aca="false">IF(DAY(CB13)=1,CB13,"")</f>
        <v>44652</v>
      </c>
      <c r="CC12" s="82" t="str">
        <f aca="false">IF(DAY(CC13)=1,CC13,"")</f>
        <v/>
      </c>
      <c r="CD12" s="82" t="str">
        <f aca="false">IF(DAY(CD13)=1,CD13,"")</f>
        <v/>
      </c>
      <c r="CE12" s="82" t="str">
        <f aca="false">IF(DAY(CE13)=1,CE13,"")</f>
        <v/>
      </c>
      <c r="CF12" s="82" t="str">
        <f aca="false">IF(DAY(CF13)=1,CF13,"")</f>
        <v/>
      </c>
      <c r="CG12" s="82" t="str">
        <f aca="false">IF(DAY(CG13)=1,CG13,"")</f>
        <v/>
      </c>
      <c r="CH12" s="82" t="str">
        <f aca="false">IF(DAY(CH13)=1,CH13,"")</f>
        <v/>
      </c>
      <c r="CI12" s="82" t="str">
        <f aca="false">IF(DAY(CI13)=1,CI13,"")</f>
        <v/>
      </c>
      <c r="CJ12" s="82" t="str">
        <f aca="false">IF(DAY(CJ13)=1,CJ13,"")</f>
        <v/>
      </c>
      <c r="CK12" s="82" t="str">
        <f aca="false">IF(DAY(CK13)=1,CK13,"")</f>
        <v/>
      </c>
      <c r="CL12" s="82" t="str">
        <f aca="false">IF(DAY(CL13)=1,CL13,"")</f>
        <v/>
      </c>
      <c r="CM12" s="82" t="str">
        <f aca="false">IF(DAY(CM13)=1,CM13,"")</f>
        <v/>
      </c>
      <c r="CN12" s="82" t="str">
        <f aca="false">IF(DAY(CN13)=1,CN13,"")</f>
        <v/>
      </c>
      <c r="CO12" s="82" t="str">
        <f aca="false">IF(DAY(CO13)=1,CO13,"")</f>
        <v/>
      </c>
      <c r="CP12" s="82" t="str">
        <f aca="false">IF(DAY(CP13)=1,CP13,"")</f>
        <v/>
      </c>
      <c r="CQ12" s="82" t="str">
        <f aca="false">IF(DAY(CQ13)=1,CQ13,"")</f>
        <v/>
      </c>
      <c r="CR12" s="82" t="str">
        <f aca="false">IF(DAY(CR13)=1,CR13,"")</f>
        <v/>
      </c>
      <c r="CS12" s="82" t="str">
        <f aca="false">IF(DAY(CS13)=1,CS13,"")</f>
        <v/>
      </c>
      <c r="CT12" s="82" t="str">
        <f aca="false">IF(DAY(CT13)=1,CT13,"")</f>
        <v/>
      </c>
      <c r="CU12" s="82" t="str">
        <f aca="false">IF(DAY(CU13)=1,CU13,"")</f>
        <v/>
      </c>
      <c r="CV12" s="82" t="str">
        <f aca="false">IF(DAY(CV13)=1,CV13,"")</f>
        <v/>
      </c>
      <c r="CW12" s="82" t="str">
        <f aca="false">IF(DAY(CW13)=1,CW13,"")</f>
        <v/>
      </c>
      <c r="CX12" s="82" t="str">
        <f aca="false">IF(DAY(CX13)=1,CX13,"")</f>
        <v/>
      </c>
      <c r="CY12" s="82" t="str">
        <f aca="false">IF(DAY(CY13)=1,CY13,"")</f>
        <v/>
      </c>
      <c r="CZ12" s="82" t="str">
        <f aca="false">IF(DAY(CZ13)=1,CZ13,"")</f>
        <v/>
      </c>
      <c r="DA12" s="82" t="str">
        <f aca="false">IF(DAY(DA13)=1,DA13,"")</f>
        <v/>
      </c>
      <c r="DB12" s="82" t="str">
        <f aca="false">IF(DAY(DB13)=1,DB13,"")</f>
        <v/>
      </c>
      <c r="DC12" s="82" t="str">
        <f aca="false">IF(DAY(DC13)=1,DC13,"")</f>
        <v/>
      </c>
      <c r="DD12" s="82" t="str">
        <f aca="false">IF(DAY(DD13)=1,DD13,"")</f>
        <v/>
      </c>
      <c r="DE12" s="82" t="str">
        <f aca="false">IF(DAY(DE13)=1,DE13,"")</f>
        <v/>
      </c>
      <c r="DF12" s="82" t="n">
        <f aca="false">IF(DAY(DF13)=1,DF13,"")</f>
        <v>44682</v>
      </c>
      <c r="DG12" s="82" t="str">
        <f aca="false">IF(DAY(DG13)=1,DG13,"")</f>
        <v/>
      </c>
      <c r="DH12" s="82" t="str">
        <f aca="false">IF(DAY(DH13)=1,DH13,"")</f>
        <v/>
      </c>
      <c r="DI12" s="82" t="str">
        <f aca="false">IF(DAY(DI13)=1,DI13,"")</f>
        <v/>
      </c>
      <c r="DJ12" s="82" t="str">
        <f aca="false">IF(DAY(DJ13)=1,DJ13,"")</f>
        <v/>
      </c>
      <c r="DK12" s="82" t="str">
        <f aca="false">IF(DAY(DK13)=1,DK13,"")</f>
        <v/>
      </c>
      <c r="DL12" s="82" t="str">
        <f aca="false">IF(DAY(DL13)=1,DL13,"")</f>
        <v/>
      </c>
      <c r="DM12" s="82" t="str">
        <f aca="false">IF(DAY(DM13)=1,DM13,"")</f>
        <v/>
      </c>
      <c r="DN12" s="82" t="str">
        <f aca="false">IF(DAY(DN13)=1,DN13,"")</f>
        <v/>
      </c>
      <c r="DO12" s="82" t="str">
        <f aca="false">IF(DAY(DO13)=1,DO13,"")</f>
        <v/>
      </c>
      <c r="DP12" s="82" t="str">
        <f aca="false">IF(DAY(DP13)=1,DP13,"")</f>
        <v/>
      </c>
      <c r="DQ12" s="82" t="str">
        <f aca="false">IF(DAY(DQ13)=1,DQ13,"")</f>
        <v/>
      </c>
      <c r="DR12" s="82" t="str">
        <f aca="false">IF(DAY(DR13)=1,DR13,"")</f>
        <v/>
      </c>
      <c r="DS12" s="82" t="str">
        <f aca="false">IF(DAY(DS13)=1,DS13,"")</f>
        <v/>
      </c>
      <c r="DT12" s="82" t="str">
        <f aca="false">IF(DAY(DT13)=1,DT13,"")</f>
        <v/>
      </c>
      <c r="DU12" s="82" t="str">
        <f aca="false">IF(DAY(DU13)=1,DU13,"")</f>
        <v/>
      </c>
      <c r="DV12" s="82" t="str">
        <f aca="false">IF(DAY(DV13)=1,DV13,"")</f>
        <v/>
      </c>
      <c r="DW12" s="82" t="str">
        <f aca="false">IF(DAY(DW13)=1,DW13,"")</f>
        <v/>
      </c>
      <c r="DX12" s="82" t="str">
        <f aca="false">IF(DAY(DX13)=1,DX13,"")</f>
        <v/>
      </c>
      <c r="DY12" s="82" t="str">
        <f aca="false">IF(DAY(DY13)=1,DY13,"")</f>
        <v/>
      </c>
      <c r="DZ12" s="82" t="str">
        <f aca="false">IF(DAY(DZ13)=1,DZ13,"")</f>
        <v/>
      </c>
      <c r="EA12" s="82" t="str">
        <f aca="false">IF(DAY(EA13)=1,EA13,"")</f>
        <v/>
      </c>
      <c r="EB12" s="82" t="str">
        <f aca="false">IF(DAY(EB13)=1,EB13,"")</f>
        <v/>
      </c>
      <c r="EC12" s="82" t="str">
        <f aca="false">IF(DAY(EC13)=1,EC13,"")</f>
        <v/>
      </c>
      <c r="ED12" s="82" t="str">
        <f aca="false">IF(DAY(ED13)=1,ED13,"")</f>
        <v/>
      </c>
      <c r="EE12" s="82" t="str">
        <f aca="false">IF(DAY(EE13)=1,EE13,"")</f>
        <v/>
      </c>
      <c r="EF12" s="82" t="str">
        <f aca="false">IF(DAY(EF13)=1,EF13,"")</f>
        <v/>
      </c>
      <c r="EG12" s="82" t="str">
        <f aca="false">IF(DAY(EG13)=1,EG13,"")</f>
        <v/>
      </c>
      <c r="EH12" s="82" t="str">
        <f aca="false">IF(DAY(EH13)=1,EH13,"")</f>
        <v/>
      </c>
      <c r="EI12" s="82" t="str">
        <f aca="false">IF(DAY(EI13)=1,EI13,"")</f>
        <v/>
      </c>
      <c r="EJ12" s="82" t="str">
        <f aca="false">IF(DAY(EJ13)=1,EJ13,"")</f>
        <v/>
      </c>
      <c r="EK12" s="82" t="n">
        <f aca="false">IF(DAY(EK13)=1,EK13,"")</f>
        <v>44713</v>
      </c>
      <c r="EL12" s="82" t="str">
        <f aca="false">IF(DAY(EL13)=1,EL13,"")</f>
        <v/>
      </c>
      <c r="EM12" s="82" t="str">
        <f aca="false">IF(DAY(EM13)=1,EM13,"")</f>
        <v/>
      </c>
      <c r="EN12" s="82" t="str">
        <f aca="false">IF(DAY(EN13)=1,EN13,"")</f>
        <v/>
      </c>
      <c r="EO12" s="82" t="str">
        <f aca="false">IF(DAY(EO13)=1,EO13,"")</f>
        <v/>
      </c>
      <c r="EP12" s="82" t="str">
        <f aca="false">IF(DAY(EP13)=1,EP13,"")</f>
        <v/>
      </c>
      <c r="EQ12" s="82" t="str">
        <f aca="false">IF(DAY(EQ13)=1,EQ13,"")</f>
        <v/>
      </c>
      <c r="ER12" s="82" t="str">
        <f aca="false">IF(DAY(ER13)=1,ER13,"")</f>
        <v/>
      </c>
      <c r="ES12" s="82" t="str">
        <f aca="false">IF(DAY(ES13)=1,ES13,"")</f>
        <v/>
      </c>
      <c r="ET12" s="82" t="str">
        <f aca="false">IF(DAY(ET13)=1,ET13,"")</f>
        <v/>
      </c>
      <c r="EU12" s="82" t="str">
        <f aca="false">IF(DAY(EU13)=1,EU13,"")</f>
        <v/>
      </c>
      <c r="EV12" s="82" t="str">
        <f aca="false">IF(DAY(EV13)=1,EV13,"")</f>
        <v/>
      </c>
      <c r="EW12" s="82" t="str">
        <f aca="false">IF(DAY(EW13)=1,EW13,"")</f>
        <v/>
      </c>
      <c r="EX12" s="82" t="str">
        <f aca="false">IF(DAY(EX13)=1,EX13,"")</f>
        <v/>
      </c>
      <c r="EY12" s="82" t="str">
        <f aca="false">IF(DAY(EY13)=1,EY13,"")</f>
        <v/>
      </c>
      <c r="EZ12" s="82" t="str">
        <f aca="false">IF(DAY(EZ13)=1,EZ13,"")</f>
        <v/>
      </c>
      <c r="FA12" s="82" t="str">
        <f aca="false">IF(DAY(FA13)=1,FA13,"")</f>
        <v/>
      </c>
      <c r="FB12" s="82" t="str">
        <f aca="false">IF(DAY(FB13)=1,FB13,"")</f>
        <v/>
      </c>
      <c r="FC12" s="82" t="str">
        <f aca="false">IF(DAY(FC13)=1,FC13,"")</f>
        <v/>
      </c>
      <c r="FD12" s="82" t="str">
        <f aca="false">IF(DAY(FD13)=1,FD13,"")</f>
        <v/>
      </c>
      <c r="FE12" s="82" t="str">
        <f aca="false">IF(DAY(FE13)=1,FE13,"")</f>
        <v/>
      </c>
      <c r="FF12" s="82" t="str">
        <f aca="false">IF(DAY(FF13)=1,FF13,"")</f>
        <v/>
      </c>
      <c r="FG12" s="82" t="str">
        <f aca="false">IF(DAY(FG13)=1,FG13,"")</f>
        <v/>
      </c>
      <c r="FH12" s="82" t="str">
        <f aca="false">IF(DAY(FH13)=1,FH13,"")</f>
        <v/>
      </c>
      <c r="FI12" s="82" t="str">
        <f aca="false">IF(DAY(FI13)=1,FI13,"")</f>
        <v/>
      </c>
      <c r="FJ12" s="82" t="str">
        <f aca="false">IF(DAY(FJ13)=1,FJ13,"")</f>
        <v/>
      </c>
      <c r="FK12" s="82" t="str">
        <f aca="false">IF(DAY(FK13)=1,FK13,"")</f>
        <v/>
      </c>
      <c r="FL12" s="82" t="str">
        <f aca="false">IF(DAY(FL13)=1,FL13,"")</f>
        <v/>
      </c>
      <c r="FM12" s="82" t="str">
        <f aca="false">IF(DAY(FM13)=1,FM13,"")</f>
        <v/>
      </c>
      <c r="FN12" s="82" t="str">
        <f aca="false">IF(DAY(FN13)=1,FN13,"")</f>
        <v/>
      </c>
      <c r="FO12" s="82" t="n">
        <f aca="false">IF(DAY(FO13)=1,FO13,"")</f>
        <v>44743</v>
      </c>
      <c r="FP12" s="82" t="str">
        <f aca="false">IF(DAY(FP13)=1,FP13,"")</f>
        <v/>
      </c>
      <c r="FQ12" s="82" t="str">
        <f aca="false">IF(DAY(FQ13)=1,FQ13,"")</f>
        <v/>
      </c>
      <c r="FR12" s="82" t="str">
        <f aca="false">IF(DAY(FR13)=1,FR13,"")</f>
        <v/>
      </c>
      <c r="FS12" s="82" t="str">
        <f aca="false">IF(DAY(FS13)=1,FS13,"")</f>
        <v/>
      </c>
      <c r="FT12" s="82" t="str">
        <f aca="false">IF(DAY(FT13)=1,FT13,"")</f>
        <v/>
      </c>
      <c r="FU12" s="82" t="str">
        <f aca="false">IF(DAY(FU13)=1,FU13,"")</f>
        <v/>
      </c>
      <c r="FV12" s="82" t="str">
        <f aca="false">IF(DAY(FV13)=1,FV13,"")</f>
        <v/>
      </c>
      <c r="FW12" s="82" t="str">
        <f aca="false">IF(DAY(FW13)=1,FW13,"")</f>
        <v/>
      </c>
      <c r="FX12" s="82" t="str">
        <f aca="false">IF(DAY(FX13)=1,FX13,"")</f>
        <v/>
      </c>
      <c r="FY12" s="82" t="str">
        <f aca="false">IF(DAY(FY13)=1,FY13,"")</f>
        <v/>
      </c>
      <c r="FZ12" s="82" t="str">
        <f aca="false">IF(DAY(FZ13)=1,FZ13,"")</f>
        <v/>
      </c>
      <c r="GA12" s="82" t="str">
        <f aca="false">IF(DAY(GA13)=1,GA13,"")</f>
        <v/>
      </c>
      <c r="GB12" s="82" t="str">
        <f aca="false">IF(DAY(GB13)=1,GB13,"")</f>
        <v/>
      </c>
      <c r="GC12" s="82" t="str">
        <f aca="false">IF(DAY(GC13)=1,GC13,"")</f>
        <v/>
      </c>
      <c r="GD12" s="82" t="str">
        <f aca="false">IF(DAY(GD13)=1,GD13,"")</f>
        <v/>
      </c>
      <c r="GE12" s="82" t="str">
        <f aca="false">IF(DAY(GE13)=1,GE13,"")</f>
        <v/>
      </c>
      <c r="GF12" s="82" t="str">
        <f aca="false">IF(DAY(GF13)=1,GF13,"")</f>
        <v/>
      </c>
      <c r="GG12" s="82" t="str">
        <f aca="false">IF(DAY(GG13)=1,GG13,"")</f>
        <v/>
      </c>
      <c r="GH12" s="82" t="str">
        <f aca="false">IF(DAY(GH13)=1,GH13,"")</f>
        <v/>
      </c>
      <c r="GI12" s="82" t="str">
        <f aca="false">IF(DAY(GI13)=1,GI13,"")</f>
        <v/>
      </c>
      <c r="GJ12" s="16"/>
      <c r="GK12" s="16"/>
      <c r="GL12" s="16"/>
      <c r="GM12" s="16"/>
      <c r="GN12" s="16"/>
      <c r="GO12" s="16"/>
      <c r="GP12" s="16"/>
      <c r="GQ12" s="16"/>
      <c r="GR12" s="16"/>
      <c r="GS12" s="16"/>
      <c r="GT12" s="16"/>
      <c r="GU12" s="16"/>
      <c r="GV12" s="16"/>
      <c r="GW12" s="16"/>
      <c r="GX12" s="16"/>
      <c r="GY12" s="16"/>
      <c r="GZ12" s="16"/>
      <c r="HA12" s="16"/>
      <c r="HB12" s="16"/>
      <c r="HC12" s="16"/>
    </row>
    <row r="13" customFormat="false" ht="12.75" hidden="false" customHeight="true" outlineLevel="0" collapsed="false">
      <c r="A13" s="83" t="n">
        <v>1</v>
      </c>
      <c r="B13" s="84" t="s">
        <v>2</v>
      </c>
      <c r="C13" s="85" t="n">
        <f aca="false">+MIN(C14:C31)</f>
        <v>44583</v>
      </c>
      <c r="D13" s="86" t="n">
        <f aca="false">+MAX(D14:D31)</f>
        <v>44669</v>
      </c>
      <c r="E13" s="87" t="s">
        <v>99</v>
      </c>
      <c r="F13" s="87" t="s">
        <v>99</v>
      </c>
      <c r="G13" s="88" t="n">
        <f aca="false">+SUM(G14:G31)</f>
        <v>43</v>
      </c>
      <c r="H13" s="89"/>
      <c r="I13" s="90"/>
      <c r="J13" s="90"/>
      <c r="K13" s="91" t="n">
        <f aca="false">C13</f>
        <v>44583</v>
      </c>
      <c r="L13" s="91" t="n">
        <f aca="false">K13+1</f>
        <v>44584</v>
      </c>
      <c r="M13" s="91" t="n">
        <f aca="false">L13+1</f>
        <v>44585</v>
      </c>
      <c r="N13" s="91" t="n">
        <f aca="false">M13+1</f>
        <v>44586</v>
      </c>
      <c r="O13" s="91" t="n">
        <f aca="false">N13+1</f>
        <v>44587</v>
      </c>
      <c r="P13" s="91" t="n">
        <f aca="false">O13+1</f>
        <v>44588</v>
      </c>
      <c r="Q13" s="91" t="n">
        <f aca="false">P13+1</f>
        <v>44589</v>
      </c>
      <c r="R13" s="91" t="n">
        <f aca="false">Q13+1</f>
        <v>44590</v>
      </c>
      <c r="S13" s="91" t="n">
        <f aca="false">R13+1</f>
        <v>44591</v>
      </c>
      <c r="T13" s="91" t="n">
        <f aca="false">S13+1</f>
        <v>44592</v>
      </c>
      <c r="U13" s="91" t="n">
        <f aca="false">T13+1</f>
        <v>44593</v>
      </c>
      <c r="V13" s="91" t="n">
        <f aca="false">U13+1</f>
        <v>44594</v>
      </c>
      <c r="W13" s="91" t="n">
        <f aca="false">V13+1</f>
        <v>44595</v>
      </c>
      <c r="X13" s="91" t="n">
        <f aca="false">W13+1</f>
        <v>44596</v>
      </c>
      <c r="Y13" s="91" t="n">
        <f aca="false">X13+1</f>
        <v>44597</v>
      </c>
      <c r="Z13" s="91" t="n">
        <f aca="false">Y13+1</f>
        <v>44598</v>
      </c>
      <c r="AA13" s="91" t="n">
        <f aca="false">Z13+1</f>
        <v>44599</v>
      </c>
      <c r="AB13" s="91" t="n">
        <f aca="false">AA13+1</f>
        <v>44600</v>
      </c>
      <c r="AC13" s="91" t="n">
        <f aca="false">AB13+1</f>
        <v>44601</v>
      </c>
      <c r="AD13" s="91" t="n">
        <f aca="false">AC13+1</f>
        <v>44602</v>
      </c>
      <c r="AE13" s="91" t="n">
        <f aca="false">AD13+1</f>
        <v>44603</v>
      </c>
      <c r="AF13" s="91" t="n">
        <f aca="false">AE13+1</f>
        <v>44604</v>
      </c>
      <c r="AG13" s="91" t="n">
        <f aca="false">AF13+1</f>
        <v>44605</v>
      </c>
      <c r="AH13" s="91" t="n">
        <f aca="false">AG13+1</f>
        <v>44606</v>
      </c>
      <c r="AI13" s="91" t="n">
        <f aca="false">AH13+1</f>
        <v>44607</v>
      </c>
      <c r="AJ13" s="91" t="n">
        <f aca="false">AI13+1</f>
        <v>44608</v>
      </c>
      <c r="AK13" s="91" t="n">
        <f aca="false">AJ13+1</f>
        <v>44609</v>
      </c>
      <c r="AL13" s="91" t="n">
        <f aca="false">AK13+1</f>
        <v>44610</v>
      </c>
      <c r="AM13" s="91" t="n">
        <f aca="false">AL13+1</f>
        <v>44611</v>
      </c>
      <c r="AN13" s="91" t="n">
        <f aca="false">AM13+1</f>
        <v>44612</v>
      </c>
      <c r="AO13" s="91" t="n">
        <f aca="false">AN13+1</f>
        <v>44613</v>
      </c>
      <c r="AP13" s="91" t="n">
        <f aca="false">AO13+1</f>
        <v>44614</v>
      </c>
      <c r="AQ13" s="91" t="n">
        <f aca="false">AP13+1</f>
        <v>44615</v>
      </c>
      <c r="AR13" s="91" t="n">
        <f aca="false">AQ13+1</f>
        <v>44616</v>
      </c>
      <c r="AS13" s="91" t="n">
        <f aca="false">AR13+1</f>
        <v>44617</v>
      </c>
      <c r="AT13" s="91" t="n">
        <f aca="false">AS13+1</f>
        <v>44618</v>
      </c>
      <c r="AU13" s="91" t="n">
        <f aca="false">AT13+1</f>
        <v>44619</v>
      </c>
      <c r="AV13" s="91" t="n">
        <f aca="false">AU13+1</f>
        <v>44620</v>
      </c>
      <c r="AW13" s="91" t="n">
        <f aca="false">AV13+1</f>
        <v>44621</v>
      </c>
      <c r="AX13" s="91" t="n">
        <f aca="false">AW13+1</f>
        <v>44622</v>
      </c>
      <c r="AY13" s="91" t="n">
        <f aca="false">AX13+1</f>
        <v>44623</v>
      </c>
      <c r="AZ13" s="91" t="n">
        <f aca="false">AY13+1</f>
        <v>44624</v>
      </c>
      <c r="BA13" s="91" t="n">
        <f aca="false">AZ13+1</f>
        <v>44625</v>
      </c>
      <c r="BB13" s="91" t="n">
        <f aca="false">BA13+1</f>
        <v>44626</v>
      </c>
      <c r="BC13" s="91" t="n">
        <f aca="false">BB13+1</f>
        <v>44627</v>
      </c>
      <c r="BD13" s="91" t="n">
        <f aca="false">BC13+1</f>
        <v>44628</v>
      </c>
      <c r="BE13" s="91" t="n">
        <f aca="false">BD13+1</f>
        <v>44629</v>
      </c>
      <c r="BF13" s="91" t="n">
        <f aca="false">BE13+1</f>
        <v>44630</v>
      </c>
      <c r="BG13" s="91" t="n">
        <f aca="false">BF13+1</f>
        <v>44631</v>
      </c>
      <c r="BH13" s="91" t="n">
        <f aca="false">BG13+1</f>
        <v>44632</v>
      </c>
      <c r="BI13" s="91" t="n">
        <f aca="false">BH13+1</f>
        <v>44633</v>
      </c>
      <c r="BJ13" s="91" t="n">
        <f aca="false">BI13+1</f>
        <v>44634</v>
      </c>
      <c r="BK13" s="91" t="n">
        <f aca="false">BJ13+1</f>
        <v>44635</v>
      </c>
      <c r="BL13" s="91" t="n">
        <f aca="false">BK13+1</f>
        <v>44636</v>
      </c>
      <c r="BM13" s="91" t="n">
        <f aca="false">BL13+1</f>
        <v>44637</v>
      </c>
      <c r="BN13" s="91" t="n">
        <f aca="false">BM13+1</f>
        <v>44638</v>
      </c>
      <c r="BO13" s="91" t="n">
        <f aca="false">BN13+1</f>
        <v>44639</v>
      </c>
      <c r="BP13" s="91" t="n">
        <f aca="false">BO13+1</f>
        <v>44640</v>
      </c>
      <c r="BQ13" s="91" t="n">
        <f aca="false">BP13+1</f>
        <v>44641</v>
      </c>
      <c r="BR13" s="91" t="n">
        <f aca="false">BQ13+1</f>
        <v>44642</v>
      </c>
      <c r="BS13" s="91" t="n">
        <f aca="false">BR13+1</f>
        <v>44643</v>
      </c>
      <c r="BT13" s="91" t="n">
        <f aca="false">BS13+1</f>
        <v>44644</v>
      </c>
      <c r="BU13" s="91" t="n">
        <f aca="false">BT13+1</f>
        <v>44645</v>
      </c>
      <c r="BV13" s="91" t="n">
        <f aca="false">BU13+1</f>
        <v>44646</v>
      </c>
      <c r="BW13" s="91" t="n">
        <f aca="false">BV13+1</f>
        <v>44647</v>
      </c>
      <c r="BX13" s="91" t="n">
        <f aca="false">BW13+1</f>
        <v>44648</v>
      </c>
      <c r="BY13" s="91" t="n">
        <f aca="false">BX13+1</f>
        <v>44649</v>
      </c>
      <c r="BZ13" s="91" t="n">
        <f aca="false">BY13+1</f>
        <v>44650</v>
      </c>
      <c r="CA13" s="91" t="n">
        <f aca="false">BZ13+1</f>
        <v>44651</v>
      </c>
      <c r="CB13" s="91" t="n">
        <f aca="false">CA13+1</f>
        <v>44652</v>
      </c>
      <c r="CC13" s="91" t="n">
        <f aca="false">CB13+1</f>
        <v>44653</v>
      </c>
      <c r="CD13" s="91" t="n">
        <f aca="false">CC13+1</f>
        <v>44654</v>
      </c>
      <c r="CE13" s="91" t="n">
        <f aca="false">CD13+1</f>
        <v>44655</v>
      </c>
      <c r="CF13" s="91" t="n">
        <f aca="false">CE13+1</f>
        <v>44656</v>
      </c>
      <c r="CG13" s="91" t="n">
        <f aca="false">CF13+1</f>
        <v>44657</v>
      </c>
      <c r="CH13" s="91" t="n">
        <f aca="false">CG13+1</f>
        <v>44658</v>
      </c>
      <c r="CI13" s="91" t="n">
        <f aca="false">CH13+1</f>
        <v>44659</v>
      </c>
      <c r="CJ13" s="91" t="n">
        <f aca="false">CI13+1</f>
        <v>44660</v>
      </c>
      <c r="CK13" s="91" t="n">
        <f aca="false">CJ13+1</f>
        <v>44661</v>
      </c>
      <c r="CL13" s="91" t="n">
        <f aca="false">CK13+1</f>
        <v>44662</v>
      </c>
      <c r="CM13" s="91" t="n">
        <f aca="false">CL13+1</f>
        <v>44663</v>
      </c>
      <c r="CN13" s="91" t="n">
        <f aca="false">CM13+1</f>
        <v>44664</v>
      </c>
      <c r="CO13" s="91" t="n">
        <f aca="false">CN13+1</f>
        <v>44665</v>
      </c>
      <c r="CP13" s="91" t="n">
        <f aca="false">CO13+1</f>
        <v>44666</v>
      </c>
      <c r="CQ13" s="91" t="n">
        <f aca="false">CP13+1</f>
        <v>44667</v>
      </c>
      <c r="CR13" s="91" t="n">
        <f aca="false">CQ13+1</f>
        <v>44668</v>
      </c>
      <c r="CS13" s="91" t="n">
        <f aca="false">CR13+1</f>
        <v>44669</v>
      </c>
      <c r="CT13" s="91" t="n">
        <f aca="false">CS13+1</f>
        <v>44670</v>
      </c>
      <c r="CU13" s="91" t="n">
        <f aca="false">CT13+1</f>
        <v>44671</v>
      </c>
      <c r="CV13" s="91" t="n">
        <f aca="false">CU13+1</f>
        <v>44672</v>
      </c>
      <c r="CW13" s="91" t="n">
        <f aca="false">CV13+1</f>
        <v>44673</v>
      </c>
      <c r="CX13" s="91" t="n">
        <f aca="false">CW13+1</f>
        <v>44674</v>
      </c>
      <c r="CY13" s="91" t="n">
        <f aca="false">CX13+1</f>
        <v>44675</v>
      </c>
      <c r="CZ13" s="91" t="n">
        <f aca="false">CY13+1</f>
        <v>44676</v>
      </c>
      <c r="DA13" s="91" t="n">
        <f aca="false">CZ13+1</f>
        <v>44677</v>
      </c>
      <c r="DB13" s="91" t="n">
        <f aca="false">DA13+1</f>
        <v>44678</v>
      </c>
      <c r="DC13" s="91" t="n">
        <f aca="false">DB13+1</f>
        <v>44679</v>
      </c>
      <c r="DD13" s="91" t="n">
        <f aca="false">DC13+1</f>
        <v>44680</v>
      </c>
      <c r="DE13" s="91" t="n">
        <f aca="false">DD13+1</f>
        <v>44681</v>
      </c>
      <c r="DF13" s="91" t="n">
        <f aca="false">DE13+1</f>
        <v>44682</v>
      </c>
      <c r="DG13" s="91" t="n">
        <f aca="false">DF13+1</f>
        <v>44683</v>
      </c>
      <c r="DH13" s="91" t="n">
        <f aca="false">DG13+1</f>
        <v>44684</v>
      </c>
      <c r="DI13" s="91" t="n">
        <f aca="false">DH13+1</f>
        <v>44685</v>
      </c>
      <c r="DJ13" s="91" t="n">
        <f aca="false">DI13+1</f>
        <v>44686</v>
      </c>
      <c r="DK13" s="91" t="n">
        <f aca="false">DJ13+1</f>
        <v>44687</v>
      </c>
      <c r="DL13" s="91" t="n">
        <f aca="false">DK13+1</f>
        <v>44688</v>
      </c>
      <c r="DM13" s="91" t="n">
        <f aca="false">DL13+1</f>
        <v>44689</v>
      </c>
      <c r="DN13" s="91" t="n">
        <f aca="false">DM13+1</f>
        <v>44690</v>
      </c>
      <c r="DO13" s="91" t="n">
        <f aca="false">DN13+1</f>
        <v>44691</v>
      </c>
      <c r="DP13" s="91" t="n">
        <f aca="false">DO13+1</f>
        <v>44692</v>
      </c>
      <c r="DQ13" s="91" t="n">
        <f aca="false">DP13+1</f>
        <v>44693</v>
      </c>
      <c r="DR13" s="91" t="n">
        <f aca="false">DQ13+1</f>
        <v>44694</v>
      </c>
      <c r="DS13" s="91" t="n">
        <f aca="false">DR13+1</f>
        <v>44695</v>
      </c>
      <c r="DT13" s="91" t="n">
        <f aca="false">DS13+1</f>
        <v>44696</v>
      </c>
      <c r="DU13" s="91" t="n">
        <f aca="false">DT13+1</f>
        <v>44697</v>
      </c>
      <c r="DV13" s="91" t="n">
        <f aca="false">DU13+1</f>
        <v>44698</v>
      </c>
      <c r="DW13" s="91" t="n">
        <f aca="false">DV13+1</f>
        <v>44699</v>
      </c>
      <c r="DX13" s="91" t="n">
        <f aca="false">DW13+1</f>
        <v>44700</v>
      </c>
      <c r="DY13" s="91" t="n">
        <f aca="false">DX13+1</f>
        <v>44701</v>
      </c>
      <c r="DZ13" s="91" t="n">
        <f aca="false">DY13+1</f>
        <v>44702</v>
      </c>
      <c r="EA13" s="91" t="n">
        <f aca="false">DZ13+1</f>
        <v>44703</v>
      </c>
      <c r="EB13" s="91" t="n">
        <f aca="false">EA13+1</f>
        <v>44704</v>
      </c>
      <c r="EC13" s="91" t="n">
        <f aca="false">EB13+1</f>
        <v>44705</v>
      </c>
      <c r="ED13" s="91" t="n">
        <f aca="false">EC13+1</f>
        <v>44706</v>
      </c>
      <c r="EE13" s="91" t="n">
        <f aca="false">ED13+1</f>
        <v>44707</v>
      </c>
      <c r="EF13" s="91" t="n">
        <f aca="false">EE13+1</f>
        <v>44708</v>
      </c>
      <c r="EG13" s="91" t="n">
        <f aca="false">EF13+1</f>
        <v>44709</v>
      </c>
      <c r="EH13" s="91" t="n">
        <f aca="false">EG13+1</f>
        <v>44710</v>
      </c>
      <c r="EI13" s="91" t="n">
        <f aca="false">EH13+1</f>
        <v>44711</v>
      </c>
      <c r="EJ13" s="91" t="n">
        <f aca="false">EI13+1</f>
        <v>44712</v>
      </c>
      <c r="EK13" s="91" t="n">
        <f aca="false">EJ13+1</f>
        <v>44713</v>
      </c>
      <c r="EL13" s="91" t="n">
        <f aca="false">EK13+1</f>
        <v>44714</v>
      </c>
      <c r="EM13" s="91" t="n">
        <f aca="false">EL13+1</f>
        <v>44715</v>
      </c>
      <c r="EN13" s="91" t="n">
        <f aca="false">EM13+1</f>
        <v>44716</v>
      </c>
      <c r="EO13" s="91" t="n">
        <f aca="false">EN13+1</f>
        <v>44717</v>
      </c>
      <c r="EP13" s="91" t="n">
        <f aca="false">EO13+1</f>
        <v>44718</v>
      </c>
      <c r="EQ13" s="91" t="n">
        <f aca="false">EP13+1</f>
        <v>44719</v>
      </c>
      <c r="ER13" s="91" t="n">
        <f aca="false">EQ13+1</f>
        <v>44720</v>
      </c>
      <c r="ES13" s="91" t="n">
        <f aca="false">ER13+1</f>
        <v>44721</v>
      </c>
      <c r="ET13" s="91" t="n">
        <f aca="false">ES13+1</f>
        <v>44722</v>
      </c>
      <c r="EU13" s="91" t="n">
        <f aca="false">ET13+1</f>
        <v>44723</v>
      </c>
      <c r="EV13" s="91" t="n">
        <f aca="false">EU13+1</f>
        <v>44724</v>
      </c>
      <c r="EW13" s="91" t="n">
        <f aca="false">EV13+1</f>
        <v>44725</v>
      </c>
      <c r="EX13" s="91" t="n">
        <f aca="false">EW13+1</f>
        <v>44726</v>
      </c>
      <c r="EY13" s="91" t="n">
        <f aca="false">EX13+1</f>
        <v>44727</v>
      </c>
      <c r="EZ13" s="91" t="n">
        <f aca="false">EY13+1</f>
        <v>44728</v>
      </c>
      <c r="FA13" s="91" t="n">
        <f aca="false">EZ13+1</f>
        <v>44729</v>
      </c>
      <c r="FB13" s="91" t="n">
        <f aca="false">FA13+1</f>
        <v>44730</v>
      </c>
      <c r="FC13" s="91" t="n">
        <f aca="false">FB13+1</f>
        <v>44731</v>
      </c>
      <c r="FD13" s="91" t="n">
        <f aca="false">FC13+1</f>
        <v>44732</v>
      </c>
      <c r="FE13" s="91" t="n">
        <f aca="false">FD13+1</f>
        <v>44733</v>
      </c>
      <c r="FF13" s="91" t="n">
        <f aca="false">FE13+1</f>
        <v>44734</v>
      </c>
      <c r="FG13" s="91" t="n">
        <f aca="false">FF13+1</f>
        <v>44735</v>
      </c>
      <c r="FH13" s="91" t="n">
        <f aca="false">FG13+1</f>
        <v>44736</v>
      </c>
      <c r="FI13" s="91" t="n">
        <f aca="false">FH13+1</f>
        <v>44737</v>
      </c>
      <c r="FJ13" s="91" t="n">
        <f aca="false">FI13+1</f>
        <v>44738</v>
      </c>
      <c r="FK13" s="91" t="n">
        <f aca="false">FJ13+1</f>
        <v>44739</v>
      </c>
      <c r="FL13" s="91" t="n">
        <f aca="false">FK13+1</f>
        <v>44740</v>
      </c>
      <c r="FM13" s="91" t="n">
        <f aca="false">FL13+1</f>
        <v>44741</v>
      </c>
      <c r="FN13" s="91" t="n">
        <f aca="false">FM13+1</f>
        <v>44742</v>
      </c>
      <c r="FO13" s="91" t="n">
        <f aca="false">FN13+1</f>
        <v>44743</v>
      </c>
      <c r="FP13" s="91" t="n">
        <f aca="false">FO13+1</f>
        <v>44744</v>
      </c>
      <c r="FQ13" s="91" t="n">
        <f aca="false">FP13+1</f>
        <v>44745</v>
      </c>
      <c r="FR13" s="91" t="n">
        <f aca="false">FQ13+1</f>
        <v>44746</v>
      </c>
      <c r="FS13" s="91" t="n">
        <f aca="false">FR13+1</f>
        <v>44747</v>
      </c>
      <c r="FT13" s="91" t="n">
        <f aca="false">FS13+1</f>
        <v>44748</v>
      </c>
      <c r="FU13" s="91" t="n">
        <f aca="false">FT13+1</f>
        <v>44749</v>
      </c>
      <c r="FV13" s="91" t="n">
        <f aca="false">FU13+1</f>
        <v>44750</v>
      </c>
      <c r="FW13" s="91" t="n">
        <f aca="false">FV13+1</f>
        <v>44751</v>
      </c>
      <c r="FX13" s="91" t="n">
        <f aca="false">FW13+1</f>
        <v>44752</v>
      </c>
      <c r="FY13" s="91" t="n">
        <f aca="false">FX13+1</f>
        <v>44753</v>
      </c>
      <c r="FZ13" s="91" t="n">
        <f aca="false">FY13+1</f>
        <v>44754</v>
      </c>
      <c r="GA13" s="91" t="n">
        <f aca="false">FZ13+1</f>
        <v>44755</v>
      </c>
      <c r="GB13" s="91" t="n">
        <f aca="false">GA13+1</f>
        <v>44756</v>
      </c>
      <c r="GC13" s="91" t="n">
        <f aca="false">GB13+1</f>
        <v>44757</v>
      </c>
      <c r="GD13" s="91" t="n">
        <f aca="false">GC13+1</f>
        <v>44758</v>
      </c>
      <c r="GE13" s="91" t="n">
        <f aca="false">GD13+1</f>
        <v>44759</v>
      </c>
      <c r="GF13" s="91" t="n">
        <f aca="false">GE13+1</f>
        <v>44760</v>
      </c>
      <c r="GG13" s="91" t="n">
        <f aca="false">GF13+1</f>
        <v>44761</v>
      </c>
      <c r="GH13" s="91" t="n">
        <f aca="false">GG13+1</f>
        <v>44762</v>
      </c>
      <c r="GI13" s="91" t="n">
        <f aca="false">GH13+1</f>
        <v>44763</v>
      </c>
      <c r="GJ13" s="92"/>
      <c r="GK13" s="92"/>
      <c r="GL13" s="92"/>
      <c r="GM13" s="92"/>
      <c r="GN13" s="92"/>
      <c r="GO13" s="92"/>
      <c r="GP13" s="92"/>
      <c r="GQ13" s="92"/>
      <c r="GR13" s="92"/>
      <c r="GS13" s="92"/>
      <c r="GT13" s="92"/>
      <c r="GU13" s="92"/>
      <c r="GV13" s="92"/>
      <c r="GW13" s="92"/>
      <c r="GX13" s="92"/>
      <c r="GY13" s="92"/>
      <c r="GZ13" s="92"/>
      <c r="HA13" s="92"/>
      <c r="HB13" s="92"/>
      <c r="HC13" s="92"/>
    </row>
    <row r="14" customFormat="false" ht="12.75" hidden="false" customHeight="true" outlineLevel="0" collapsed="false">
      <c r="A14" s="93" t="n">
        <v>2</v>
      </c>
      <c r="B14" s="94" t="s">
        <v>100</v>
      </c>
      <c r="C14" s="95" t="n">
        <v>44583</v>
      </c>
      <c r="D14" s="96" t="n">
        <v>44592</v>
      </c>
      <c r="E14" s="97"/>
      <c r="F14" s="97"/>
      <c r="G14" s="98"/>
      <c r="H14" s="99"/>
      <c r="I14" s="100"/>
      <c r="J14" s="100"/>
      <c r="K14" s="101"/>
      <c r="L14" s="102"/>
      <c r="M14" s="102"/>
      <c r="N14" s="102"/>
      <c r="O14" s="102"/>
      <c r="P14" s="102"/>
      <c r="Q14" s="102"/>
      <c r="R14" s="102"/>
      <c r="S14" s="102"/>
      <c r="T14" s="102"/>
      <c r="U14" s="102"/>
      <c r="V14" s="102"/>
      <c r="W14" s="102"/>
      <c r="X14" s="102"/>
      <c r="Y14" s="102"/>
      <c r="Z14" s="102"/>
      <c r="AA14" s="102"/>
      <c r="AB14" s="102"/>
      <c r="AC14" s="102"/>
      <c r="AD14" s="102"/>
      <c r="AE14" s="102"/>
      <c r="AF14" s="102"/>
      <c r="AG14" s="102"/>
      <c r="AH14" s="102"/>
      <c r="AI14" s="102"/>
      <c r="AJ14" s="102"/>
      <c r="AK14" s="102"/>
      <c r="AL14" s="102"/>
      <c r="AM14" s="102"/>
      <c r="AN14" s="102"/>
      <c r="AO14" s="102"/>
      <c r="AP14" s="102"/>
      <c r="AQ14" s="102"/>
      <c r="AR14" s="102"/>
      <c r="AS14" s="102"/>
      <c r="AT14" s="102"/>
      <c r="AU14" s="102"/>
      <c r="AV14" s="102"/>
      <c r="AW14" s="102"/>
      <c r="AX14" s="102"/>
      <c r="AY14" s="102"/>
      <c r="AZ14" s="102"/>
      <c r="BA14" s="103"/>
      <c r="BB14" s="103"/>
      <c r="BC14" s="103"/>
      <c r="BD14" s="103"/>
      <c r="BE14" s="103"/>
      <c r="BF14" s="103"/>
      <c r="BG14" s="103"/>
      <c r="BH14" s="103"/>
      <c r="BI14" s="103"/>
      <c r="BJ14" s="103"/>
      <c r="BK14" s="103"/>
      <c r="BL14" s="103"/>
      <c r="BM14" s="103"/>
      <c r="BN14" s="103"/>
      <c r="BO14" s="103"/>
      <c r="BP14" s="103"/>
      <c r="BQ14" s="103"/>
      <c r="BR14" s="103"/>
      <c r="BS14" s="103"/>
      <c r="BT14" s="103"/>
      <c r="BU14" s="103"/>
      <c r="BV14" s="103"/>
      <c r="BW14" s="103"/>
      <c r="BX14" s="103"/>
      <c r="BY14" s="103"/>
      <c r="BZ14" s="103"/>
      <c r="CA14" s="103"/>
      <c r="CB14" s="103"/>
      <c r="CC14" s="103"/>
      <c r="CD14" s="103"/>
      <c r="CE14" s="103"/>
      <c r="CF14" s="103"/>
      <c r="CG14" s="103"/>
      <c r="CH14" s="103"/>
      <c r="CI14" s="103"/>
      <c r="CJ14" s="103"/>
      <c r="CK14" s="103"/>
      <c r="CL14" s="103"/>
      <c r="CM14" s="103"/>
      <c r="CN14" s="103"/>
      <c r="CO14" s="103"/>
      <c r="CP14" s="103"/>
      <c r="CQ14" s="103"/>
      <c r="CR14" s="103"/>
      <c r="CS14" s="103"/>
      <c r="CT14" s="104"/>
      <c r="CU14" s="104"/>
      <c r="CV14" s="104"/>
      <c r="CW14" s="104"/>
      <c r="CX14" s="104"/>
      <c r="CY14" s="104"/>
      <c r="CZ14" s="104"/>
      <c r="DA14" s="104"/>
      <c r="DB14" s="104"/>
      <c r="DC14" s="104"/>
      <c r="DD14" s="104"/>
      <c r="DE14" s="104"/>
      <c r="DF14" s="104"/>
      <c r="DG14" s="104"/>
      <c r="DH14" s="104"/>
      <c r="DI14" s="104"/>
      <c r="DJ14" s="104"/>
      <c r="DK14" s="104"/>
      <c r="DL14" s="104"/>
      <c r="DM14" s="104"/>
      <c r="DN14" s="104"/>
      <c r="DO14" s="104"/>
      <c r="DP14" s="104"/>
      <c r="DQ14" s="104"/>
      <c r="DR14" s="104"/>
      <c r="DS14" s="104"/>
      <c r="DT14" s="104"/>
      <c r="DU14" s="104"/>
      <c r="DV14" s="104"/>
      <c r="DW14" s="104"/>
      <c r="DX14" s="104"/>
      <c r="DY14" s="104"/>
      <c r="DZ14" s="104"/>
      <c r="EA14" s="104"/>
      <c r="EB14" s="104"/>
      <c r="EC14" s="104"/>
      <c r="ED14" s="104"/>
      <c r="EE14" s="104"/>
      <c r="EF14" s="104"/>
      <c r="EG14" s="104"/>
      <c r="EH14" s="104"/>
      <c r="EI14" s="104"/>
      <c r="EJ14" s="104"/>
      <c r="EK14" s="104"/>
      <c r="EL14" s="104"/>
      <c r="EM14" s="104"/>
      <c r="EN14" s="104"/>
      <c r="EO14" s="104"/>
      <c r="EP14" s="104"/>
      <c r="EQ14" s="104"/>
      <c r="ER14" s="104"/>
      <c r="ES14" s="104"/>
      <c r="ET14" s="104"/>
      <c r="EU14" s="104"/>
      <c r="EV14" s="104"/>
      <c r="EW14" s="104"/>
      <c r="EX14" s="104"/>
      <c r="EY14" s="104"/>
      <c r="EZ14" s="104"/>
      <c r="FA14" s="104"/>
      <c r="FB14" s="104"/>
      <c r="FC14" s="104"/>
      <c r="FD14" s="104"/>
      <c r="FE14" s="104"/>
      <c r="FF14" s="104"/>
      <c r="FG14" s="104"/>
      <c r="FH14" s="104"/>
      <c r="FI14" s="104"/>
      <c r="FJ14" s="104"/>
      <c r="FK14" s="104"/>
      <c r="FL14" s="104"/>
      <c r="FM14" s="104"/>
      <c r="FN14" s="104"/>
      <c r="FO14" s="104"/>
      <c r="FP14" s="104"/>
      <c r="FQ14" s="104"/>
      <c r="FR14" s="104"/>
      <c r="FS14" s="104"/>
      <c r="FT14" s="104"/>
      <c r="FU14" s="104"/>
      <c r="FV14" s="104"/>
      <c r="FW14" s="104"/>
      <c r="FX14" s="104"/>
      <c r="FY14" s="104"/>
      <c r="FZ14" s="104"/>
      <c r="GA14" s="104"/>
      <c r="GB14" s="104"/>
      <c r="GC14" s="104"/>
      <c r="GD14" s="104"/>
      <c r="GE14" s="104"/>
      <c r="GF14" s="104"/>
      <c r="GG14" s="104"/>
      <c r="GH14" s="104"/>
      <c r="GI14" s="104"/>
      <c r="GJ14" s="104"/>
      <c r="GK14" s="104"/>
      <c r="GL14" s="104"/>
      <c r="GM14" s="104"/>
      <c r="GN14" s="104"/>
      <c r="GO14" s="104"/>
      <c r="GP14" s="104"/>
      <c r="GQ14" s="104"/>
      <c r="GR14" s="104"/>
      <c r="GS14" s="104"/>
      <c r="GT14" s="104"/>
      <c r="GU14" s="104"/>
      <c r="GV14" s="104"/>
      <c r="GW14" s="104"/>
      <c r="GX14" s="104"/>
      <c r="GY14" s="104"/>
      <c r="GZ14" s="104"/>
      <c r="HA14" s="104"/>
      <c r="HB14" s="104"/>
      <c r="HC14" s="104"/>
    </row>
    <row r="15" customFormat="false" ht="12.75" hidden="false" customHeight="true" outlineLevel="0" collapsed="false">
      <c r="A15" s="93" t="n">
        <v>3</v>
      </c>
      <c r="B15" s="94" t="s">
        <v>76</v>
      </c>
      <c r="C15" s="95" t="n">
        <v>44583</v>
      </c>
      <c r="D15" s="96" t="n">
        <v>44601</v>
      </c>
      <c r="E15" s="97"/>
      <c r="F15" s="97"/>
      <c r="G15" s="98"/>
      <c r="H15" s="105"/>
      <c r="I15" s="106"/>
      <c r="J15" s="106"/>
      <c r="K15" s="107"/>
      <c r="L15" s="108"/>
      <c r="M15" s="108"/>
      <c r="N15" s="108"/>
      <c r="O15" s="108"/>
      <c r="P15" s="108"/>
      <c r="Q15" s="108"/>
      <c r="R15" s="108"/>
      <c r="S15" s="108"/>
      <c r="T15" s="108"/>
      <c r="U15" s="109"/>
      <c r="V15" s="109"/>
      <c r="W15" s="109"/>
      <c r="X15" s="109"/>
      <c r="Y15" s="109"/>
      <c r="Z15" s="109"/>
      <c r="AA15" s="109"/>
      <c r="AB15" s="109"/>
      <c r="AC15" s="109"/>
      <c r="AD15" s="109"/>
      <c r="AE15" s="109"/>
      <c r="AF15" s="109"/>
      <c r="AG15" s="109"/>
      <c r="AH15" s="109"/>
      <c r="AI15" s="109"/>
      <c r="AJ15" s="109"/>
      <c r="AK15" s="109"/>
      <c r="AL15" s="109"/>
      <c r="AM15" s="109"/>
      <c r="AN15" s="109"/>
      <c r="AO15" s="109"/>
      <c r="AP15" s="109"/>
      <c r="AQ15" s="109"/>
      <c r="AR15" s="109"/>
      <c r="AS15" s="109"/>
      <c r="AT15" s="109"/>
      <c r="AU15" s="109"/>
      <c r="AV15" s="109"/>
      <c r="AW15" s="109"/>
      <c r="AX15" s="109"/>
      <c r="AY15" s="109"/>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0"/>
      <c r="CB15" s="110"/>
      <c r="CC15" s="110"/>
      <c r="CD15" s="110"/>
      <c r="CE15" s="110"/>
      <c r="CF15" s="110"/>
      <c r="CG15" s="110"/>
      <c r="CH15" s="110"/>
      <c r="CI15" s="110"/>
      <c r="CJ15" s="110"/>
      <c r="CK15" s="110"/>
      <c r="CL15" s="110"/>
      <c r="CM15" s="110"/>
      <c r="CN15" s="110"/>
      <c r="CO15" s="110"/>
      <c r="CP15" s="110"/>
      <c r="CQ15" s="110"/>
      <c r="CR15" s="110"/>
      <c r="CS15" s="110"/>
      <c r="CT15" s="110"/>
      <c r="CU15" s="110"/>
      <c r="CV15" s="110"/>
      <c r="CW15" s="110"/>
      <c r="CX15" s="110"/>
      <c r="CY15" s="110"/>
      <c r="CZ15" s="110"/>
      <c r="DA15" s="110"/>
      <c r="DB15" s="110"/>
      <c r="DC15" s="110"/>
      <c r="DD15" s="110"/>
      <c r="DE15" s="110"/>
      <c r="DF15" s="110"/>
      <c r="DG15" s="110"/>
      <c r="DH15" s="110"/>
      <c r="DI15" s="110"/>
      <c r="DJ15" s="110"/>
      <c r="DK15" s="110"/>
      <c r="DL15" s="110"/>
      <c r="DM15" s="110"/>
      <c r="DN15" s="110"/>
      <c r="DO15" s="110"/>
      <c r="DP15" s="110"/>
      <c r="DQ15" s="110"/>
      <c r="DR15" s="110"/>
      <c r="DS15" s="110"/>
      <c r="DT15" s="110"/>
      <c r="DU15" s="110"/>
      <c r="DV15" s="110"/>
      <c r="DW15" s="110"/>
      <c r="DX15" s="110"/>
      <c r="DY15" s="110"/>
      <c r="DZ15" s="110"/>
      <c r="EA15" s="110"/>
      <c r="EB15" s="110"/>
      <c r="EC15" s="110"/>
      <c r="ED15" s="110"/>
      <c r="EE15" s="110"/>
      <c r="EF15" s="110"/>
      <c r="EG15" s="110"/>
      <c r="EH15" s="110"/>
      <c r="EI15" s="110"/>
      <c r="EJ15" s="110"/>
      <c r="EK15" s="110"/>
      <c r="EL15" s="110"/>
      <c r="EM15" s="110"/>
      <c r="EN15" s="110"/>
      <c r="EO15" s="110"/>
      <c r="EP15" s="110"/>
      <c r="EQ15" s="110"/>
      <c r="ER15" s="110"/>
      <c r="ES15" s="110"/>
      <c r="ET15" s="110"/>
      <c r="EU15" s="110"/>
      <c r="EV15" s="110"/>
      <c r="EW15" s="110"/>
      <c r="EX15" s="110"/>
      <c r="EY15" s="110"/>
      <c r="EZ15" s="110"/>
      <c r="FA15" s="110"/>
      <c r="FB15" s="110"/>
      <c r="FC15" s="110"/>
      <c r="FD15" s="110"/>
      <c r="FE15" s="110"/>
      <c r="FF15" s="110"/>
      <c r="FG15" s="110"/>
      <c r="FH15" s="110"/>
      <c r="FI15" s="110"/>
      <c r="FJ15" s="110"/>
      <c r="FK15" s="110"/>
      <c r="FL15" s="110"/>
      <c r="FM15" s="110"/>
      <c r="FN15" s="110"/>
      <c r="FO15" s="110"/>
      <c r="FP15" s="110"/>
      <c r="FQ15" s="110"/>
      <c r="FR15" s="110"/>
      <c r="FS15" s="110"/>
      <c r="FT15" s="110"/>
      <c r="FU15" s="110"/>
      <c r="FV15" s="110"/>
      <c r="FW15" s="110"/>
      <c r="FX15" s="110"/>
      <c r="FY15" s="110"/>
      <c r="FZ15" s="110"/>
      <c r="GA15" s="110"/>
      <c r="GB15" s="110"/>
      <c r="GC15" s="110"/>
      <c r="GD15" s="110"/>
      <c r="GE15" s="110"/>
      <c r="GF15" s="110"/>
      <c r="GG15" s="110"/>
      <c r="GH15" s="110"/>
      <c r="GI15" s="110"/>
      <c r="GJ15" s="110"/>
      <c r="GK15" s="110"/>
      <c r="GL15" s="110"/>
      <c r="GM15" s="110"/>
      <c r="GN15" s="110"/>
      <c r="GO15" s="110"/>
      <c r="GP15" s="110"/>
      <c r="GQ15" s="110"/>
      <c r="GR15" s="110"/>
      <c r="GS15" s="110"/>
      <c r="GT15" s="110"/>
      <c r="GU15" s="110"/>
      <c r="GV15" s="110"/>
      <c r="GW15" s="110"/>
      <c r="GX15" s="110"/>
      <c r="GY15" s="110"/>
      <c r="GZ15" s="110"/>
      <c r="HA15" s="110"/>
      <c r="HB15" s="110"/>
      <c r="HC15" s="110"/>
    </row>
    <row r="16" customFormat="false" ht="12.75" hidden="false" customHeight="true" outlineLevel="0" collapsed="false">
      <c r="A16" s="93" t="n">
        <v>4</v>
      </c>
      <c r="B16" s="94" t="s">
        <v>101</v>
      </c>
      <c r="C16" s="95" t="n">
        <v>44602</v>
      </c>
      <c r="D16" s="96" t="n">
        <v>44635</v>
      </c>
      <c r="E16" s="97"/>
      <c r="F16" s="97"/>
      <c r="G16" s="98"/>
      <c r="H16" s="105"/>
      <c r="I16" s="106"/>
      <c r="J16" s="106"/>
      <c r="K16" s="107"/>
      <c r="L16" s="108"/>
      <c r="M16" s="108"/>
      <c r="N16" s="108"/>
      <c r="O16" s="108"/>
      <c r="P16" s="108"/>
      <c r="Q16" s="108"/>
      <c r="R16" s="108"/>
      <c r="S16" s="108"/>
      <c r="T16" s="108"/>
      <c r="U16" s="108"/>
      <c r="V16" s="108"/>
      <c r="W16" s="108"/>
      <c r="X16" s="108"/>
      <c r="Y16" s="108"/>
      <c r="Z16" s="108"/>
      <c r="AA16" s="108"/>
      <c r="AB16" s="108"/>
      <c r="AC16" s="108"/>
      <c r="AD16" s="111"/>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09"/>
      <c r="BA16" s="112"/>
      <c r="BB16" s="112"/>
      <c r="BC16" s="112"/>
      <c r="BD16" s="112"/>
      <c r="BE16" s="112"/>
      <c r="BF16" s="112"/>
      <c r="BG16" s="112"/>
      <c r="BH16" s="112"/>
      <c r="BI16" s="112"/>
      <c r="BJ16" s="112"/>
      <c r="BK16" s="112"/>
      <c r="BL16" s="112"/>
      <c r="BM16" s="112"/>
      <c r="BN16" s="112"/>
      <c r="BO16" s="112"/>
      <c r="BP16" s="112"/>
      <c r="BQ16" s="112"/>
      <c r="BR16" s="112"/>
      <c r="BS16" s="112"/>
      <c r="BT16" s="112"/>
      <c r="BU16" s="112"/>
      <c r="BV16" s="112"/>
      <c r="BW16" s="112"/>
      <c r="BX16" s="112"/>
      <c r="BY16" s="112"/>
      <c r="BZ16" s="112"/>
      <c r="CA16" s="112"/>
      <c r="CB16" s="112"/>
      <c r="CC16" s="112"/>
      <c r="CD16" s="112"/>
      <c r="CE16" s="112"/>
      <c r="CF16" s="112"/>
      <c r="CG16" s="112"/>
      <c r="CH16" s="112"/>
      <c r="CI16" s="112"/>
      <c r="CJ16" s="112"/>
      <c r="CK16" s="112"/>
      <c r="CL16" s="112"/>
      <c r="CM16" s="112"/>
      <c r="CN16" s="112"/>
      <c r="CO16" s="112"/>
      <c r="CP16" s="112"/>
      <c r="CQ16" s="112"/>
      <c r="CR16" s="112"/>
      <c r="CS16" s="112"/>
      <c r="CT16" s="112"/>
      <c r="CU16" s="112"/>
      <c r="CV16" s="112"/>
      <c r="CW16" s="112"/>
      <c r="CX16" s="112"/>
      <c r="CY16" s="112"/>
      <c r="CZ16" s="112"/>
      <c r="DA16" s="112"/>
      <c r="DB16" s="112"/>
      <c r="DC16" s="112"/>
      <c r="DD16" s="112"/>
      <c r="DE16" s="112"/>
      <c r="DF16" s="112"/>
      <c r="DG16" s="112"/>
      <c r="DH16" s="112"/>
      <c r="DI16" s="112"/>
      <c r="DJ16" s="112"/>
      <c r="DK16" s="112"/>
      <c r="DL16" s="112"/>
      <c r="DM16" s="112"/>
      <c r="DN16" s="112"/>
      <c r="DO16" s="112"/>
      <c r="DP16" s="112"/>
      <c r="DQ16" s="112"/>
      <c r="DR16" s="112"/>
      <c r="DS16" s="112"/>
      <c r="DT16" s="112"/>
      <c r="DU16" s="112"/>
      <c r="DV16" s="112"/>
      <c r="DW16" s="112"/>
      <c r="DX16" s="112"/>
      <c r="DY16" s="112"/>
      <c r="DZ16" s="112"/>
      <c r="EA16" s="112"/>
      <c r="EB16" s="112"/>
      <c r="EC16" s="112"/>
      <c r="ED16" s="112"/>
      <c r="EE16" s="112"/>
      <c r="EF16" s="112"/>
      <c r="EG16" s="112"/>
      <c r="EH16" s="112"/>
      <c r="EI16" s="112"/>
      <c r="EJ16" s="112"/>
      <c r="EK16" s="112"/>
      <c r="EL16" s="112"/>
      <c r="EM16" s="112"/>
      <c r="EN16" s="112"/>
      <c r="EO16" s="112"/>
      <c r="EP16" s="112"/>
      <c r="EQ16" s="112"/>
      <c r="ER16" s="112"/>
      <c r="ES16" s="112"/>
      <c r="ET16" s="112"/>
      <c r="EU16" s="112"/>
      <c r="EV16" s="112"/>
      <c r="EW16" s="112"/>
      <c r="EX16" s="112"/>
      <c r="EY16" s="112"/>
      <c r="EZ16" s="112"/>
      <c r="FA16" s="112"/>
      <c r="FB16" s="112"/>
      <c r="FC16" s="112"/>
      <c r="FD16" s="112"/>
      <c r="FE16" s="112"/>
      <c r="FF16" s="112"/>
      <c r="FG16" s="112"/>
      <c r="FH16" s="112"/>
      <c r="FI16" s="112"/>
      <c r="FJ16" s="112"/>
      <c r="FK16" s="112"/>
      <c r="FL16" s="112"/>
      <c r="FM16" s="112"/>
      <c r="FN16" s="112"/>
      <c r="FO16" s="112"/>
      <c r="FP16" s="112"/>
      <c r="FQ16" s="112"/>
      <c r="FR16" s="112"/>
      <c r="FS16" s="112"/>
      <c r="FT16" s="112"/>
      <c r="FU16" s="112"/>
      <c r="FV16" s="112"/>
      <c r="FW16" s="112"/>
      <c r="FX16" s="112"/>
      <c r="FY16" s="112"/>
      <c r="FZ16" s="112"/>
      <c r="GA16" s="112"/>
      <c r="GB16" s="112"/>
      <c r="GC16" s="112"/>
      <c r="GD16" s="112"/>
      <c r="GE16" s="112"/>
      <c r="GF16" s="112"/>
      <c r="GG16" s="112"/>
      <c r="GH16" s="112"/>
      <c r="GI16" s="112"/>
      <c r="GJ16" s="112"/>
      <c r="GK16" s="112"/>
      <c r="GL16" s="112"/>
      <c r="GM16" s="112"/>
      <c r="GN16" s="112"/>
      <c r="GO16" s="112"/>
      <c r="GP16" s="112"/>
      <c r="GQ16" s="112"/>
      <c r="GR16" s="112"/>
      <c r="GS16" s="112"/>
      <c r="GT16" s="112"/>
      <c r="GU16" s="112"/>
      <c r="GV16" s="112"/>
      <c r="GW16" s="112"/>
      <c r="GX16" s="112"/>
      <c r="GY16" s="112"/>
      <c r="GZ16" s="112"/>
      <c r="HA16" s="112"/>
      <c r="HB16" s="112"/>
      <c r="HC16" s="112"/>
    </row>
    <row r="17" customFormat="false" ht="12.75" hidden="false" customHeight="true" outlineLevel="0" collapsed="false">
      <c r="A17" s="93" t="n">
        <v>5</v>
      </c>
      <c r="B17" s="94" t="s">
        <v>102</v>
      </c>
      <c r="C17" s="95" t="n">
        <v>44636</v>
      </c>
      <c r="D17" s="96" t="n">
        <v>44669</v>
      </c>
      <c r="E17" s="97"/>
      <c r="F17" s="97"/>
      <c r="G17" s="98"/>
      <c r="H17" s="105"/>
      <c r="I17" s="106"/>
      <c r="J17" s="106"/>
      <c r="K17" s="113"/>
      <c r="L17" s="109"/>
      <c r="M17" s="109"/>
      <c r="N17" s="109"/>
      <c r="O17" s="109"/>
      <c r="P17" s="109"/>
      <c r="Q17" s="109"/>
      <c r="R17" s="109"/>
      <c r="S17" s="109"/>
      <c r="T17" s="109"/>
      <c r="U17" s="109"/>
      <c r="V17" s="109"/>
      <c r="W17" s="109"/>
      <c r="X17" s="109"/>
      <c r="Y17" s="109"/>
      <c r="Z17" s="109"/>
      <c r="AA17" s="109"/>
      <c r="AB17" s="109"/>
      <c r="AC17" s="109"/>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c r="AZ17" s="108"/>
      <c r="BA17" s="114"/>
      <c r="BB17" s="114"/>
      <c r="BC17" s="114"/>
      <c r="BD17" s="114"/>
      <c r="BE17" s="114"/>
      <c r="BF17" s="114"/>
      <c r="BG17" s="114"/>
      <c r="BH17" s="114"/>
      <c r="BI17" s="114"/>
      <c r="BJ17" s="114"/>
      <c r="BK17" s="114"/>
      <c r="BL17" s="112"/>
      <c r="BM17" s="112"/>
      <c r="BN17" s="112"/>
      <c r="BO17" s="112"/>
      <c r="BP17" s="112"/>
      <c r="BQ17" s="112"/>
      <c r="BR17" s="112"/>
      <c r="BS17" s="112"/>
      <c r="BT17" s="112"/>
      <c r="BU17" s="112"/>
      <c r="BV17" s="112"/>
      <c r="BW17" s="112"/>
      <c r="BX17" s="112"/>
      <c r="BY17" s="112"/>
      <c r="BZ17" s="112"/>
      <c r="CA17" s="112"/>
      <c r="CB17" s="112"/>
      <c r="CC17" s="112"/>
      <c r="CD17" s="112"/>
      <c r="CE17" s="112"/>
      <c r="CF17" s="112"/>
      <c r="CG17" s="112"/>
      <c r="CH17" s="112"/>
      <c r="CI17" s="112"/>
      <c r="CJ17" s="112"/>
      <c r="CK17" s="112"/>
      <c r="CL17" s="112"/>
      <c r="CM17" s="112"/>
      <c r="CN17" s="112"/>
      <c r="CO17" s="112"/>
      <c r="CP17" s="112"/>
      <c r="CQ17" s="112"/>
      <c r="CR17" s="112"/>
      <c r="CS17" s="112"/>
      <c r="CT17" s="112"/>
      <c r="CU17" s="112"/>
      <c r="CV17" s="112"/>
      <c r="CW17" s="112"/>
      <c r="CX17" s="112"/>
      <c r="CY17" s="112"/>
      <c r="CZ17" s="112"/>
      <c r="DA17" s="112"/>
      <c r="DB17" s="112"/>
      <c r="DC17" s="112"/>
      <c r="DD17" s="112"/>
      <c r="DE17" s="112"/>
      <c r="DF17" s="112"/>
      <c r="DG17" s="112"/>
      <c r="DH17" s="112"/>
      <c r="DI17" s="112"/>
      <c r="DJ17" s="112"/>
      <c r="DK17" s="112"/>
      <c r="DL17" s="112"/>
      <c r="DM17" s="112"/>
      <c r="DN17" s="112"/>
      <c r="DO17" s="112"/>
      <c r="DP17" s="112"/>
      <c r="DQ17" s="112"/>
      <c r="DR17" s="112"/>
      <c r="DS17" s="112"/>
      <c r="DT17" s="112"/>
      <c r="DU17" s="112"/>
      <c r="DV17" s="112"/>
      <c r="DW17" s="112"/>
      <c r="DX17" s="112"/>
      <c r="DY17" s="112"/>
      <c r="DZ17" s="112"/>
      <c r="EA17" s="112"/>
      <c r="EB17" s="112"/>
      <c r="EC17" s="112"/>
      <c r="ED17" s="112"/>
      <c r="EE17" s="112"/>
      <c r="EF17" s="112"/>
      <c r="EG17" s="112"/>
      <c r="EH17" s="112"/>
      <c r="EI17" s="112"/>
      <c r="EJ17" s="112"/>
      <c r="EK17" s="112"/>
      <c r="EL17" s="112"/>
      <c r="EM17" s="112"/>
      <c r="EN17" s="112"/>
      <c r="EO17" s="112"/>
      <c r="EP17" s="112"/>
      <c r="EQ17" s="112"/>
      <c r="ER17" s="112"/>
      <c r="ES17" s="112"/>
      <c r="ET17" s="112"/>
      <c r="EU17" s="112"/>
      <c r="EV17" s="112"/>
      <c r="EW17" s="112"/>
      <c r="EX17" s="112"/>
      <c r="EY17" s="112"/>
      <c r="EZ17" s="112"/>
      <c r="FA17" s="112"/>
      <c r="FB17" s="112"/>
      <c r="FC17" s="112"/>
      <c r="FD17" s="112"/>
      <c r="FE17" s="112"/>
      <c r="FF17" s="112"/>
      <c r="FG17" s="112"/>
      <c r="FH17" s="112"/>
      <c r="FI17" s="112"/>
      <c r="FJ17" s="112"/>
      <c r="FK17" s="112"/>
      <c r="FL17" s="112"/>
      <c r="FM17" s="112"/>
      <c r="FN17" s="112"/>
      <c r="FO17" s="112"/>
      <c r="FP17" s="112"/>
      <c r="FQ17" s="112"/>
      <c r="FR17" s="112"/>
      <c r="FS17" s="112"/>
      <c r="FT17" s="112"/>
      <c r="FU17" s="112"/>
      <c r="FV17" s="112"/>
      <c r="FW17" s="112"/>
      <c r="FX17" s="112"/>
      <c r="FY17" s="112"/>
      <c r="FZ17" s="112"/>
      <c r="GA17" s="112"/>
      <c r="GB17" s="112"/>
      <c r="GC17" s="112"/>
      <c r="GD17" s="112"/>
      <c r="GE17" s="112"/>
      <c r="GF17" s="112"/>
      <c r="GG17" s="112"/>
      <c r="GH17" s="112"/>
      <c r="GI17" s="112"/>
      <c r="GJ17" s="112"/>
      <c r="GK17" s="112"/>
      <c r="GL17" s="112"/>
      <c r="GM17" s="112"/>
      <c r="GN17" s="112"/>
      <c r="GO17" s="112"/>
      <c r="GP17" s="112"/>
      <c r="GQ17" s="112"/>
      <c r="GR17" s="112"/>
      <c r="GS17" s="112"/>
      <c r="GT17" s="112"/>
      <c r="GU17" s="112"/>
      <c r="GV17" s="112"/>
      <c r="GW17" s="112"/>
      <c r="GX17" s="112"/>
      <c r="GY17" s="112"/>
      <c r="GZ17" s="112"/>
      <c r="HA17" s="112"/>
      <c r="HB17" s="112"/>
      <c r="HC17" s="112"/>
    </row>
    <row r="18" customFormat="false" ht="12.75" hidden="false" customHeight="true" outlineLevel="0" collapsed="false">
      <c r="A18" s="93" t="n">
        <v>6</v>
      </c>
      <c r="B18" s="94" t="s">
        <v>103</v>
      </c>
      <c r="C18" s="95" t="n">
        <v>44664</v>
      </c>
      <c r="D18" s="96" t="n">
        <v>44669</v>
      </c>
      <c r="E18" s="97"/>
      <c r="F18" s="97"/>
      <c r="G18" s="98"/>
      <c r="H18" s="105"/>
      <c r="I18" s="106"/>
      <c r="J18" s="106"/>
      <c r="K18" s="113"/>
      <c r="L18" s="109"/>
      <c r="M18" s="109"/>
      <c r="N18" s="109"/>
      <c r="O18" s="109"/>
      <c r="P18" s="109"/>
      <c r="Q18" s="109"/>
      <c r="R18" s="109"/>
      <c r="S18" s="109"/>
      <c r="T18" s="109"/>
      <c r="U18" s="109"/>
      <c r="V18" s="109"/>
      <c r="W18" s="109"/>
      <c r="X18" s="109"/>
      <c r="Y18" s="109"/>
      <c r="Z18" s="109"/>
      <c r="AA18" s="109"/>
      <c r="AB18" s="109"/>
      <c r="AC18" s="109"/>
      <c r="AD18" s="109"/>
      <c r="AE18" s="109"/>
      <c r="AF18" s="109"/>
      <c r="AG18" s="109"/>
      <c r="AH18" s="109"/>
      <c r="AI18" s="109"/>
      <c r="AJ18" s="109"/>
      <c r="AK18" s="109"/>
      <c r="AL18" s="109"/>
      <c r="AM18" s="109"/>
      <c r="AN18" s="109"/>
      <c r="AO18" s="109"/>
      <c r="AP18" s="109"/>
      <c r="AQ18" s="109"/>
      <c r="AR18" s="109"/>
      <c r="AS18" s="109"/>
      <c r="AT18" s="109"/>
      <c r="AU18" s="109"/>
      <c r="AV18" s="109"/>
      <c r="AW18" s="109"/>
      <c r="AX18" s="109"/>
      <c r="AY18" s="109"/>
      <c r="AZ18" s="109"/>
      <c r="BA18" s="112"/>
      <c r="BB18" s="112"/>
      <c r="BC18" s="112"/>
      <c r="BD18" s="112"/>
      <c r="BE18" s="112"/>
      <c r="BF18" s="112"/>
      <c r="BG18" s="112"/>
      <c r="BH18" s="112"/>
      <c r="BI18" s="112"/>
      <c r="BJ18" s="112"/>
      <c r="BK18" s="112"/>
      <c r="BL18" s="114"/>
      <c r="BM18" s="114"/>
      <c r="BN18" s="114"/>
      <c r="BO18" s="114"/>
      <c r="BP18" s="114"/>
      <c r="BQ18" s="114"/>
      <c r="BR18" s="114"/>
      <c r="BS18" s="114"/>
      <c r="BT18" s="114"/>
      <c r="BU18" s="114"/>
      <c r="BV18" s="114"/>
      <c r="BW18" s="114"/>
      <c r="BX18" s="114"/>
      <c r="BY18" s="114"/>
      <c r="BZ18" s="114"/>
      <c r="CA18" s="114"/>
      <c r="CB18" s="114"/>
      <c r="CC18" s="114"/>
      <c r="CD18" s="114"/>
      <c r="CE18" s="114"/>
      <c r="CF18" s="114"/>
      <c r="CG18" s="114"/>
      <c r="CH18" s="114"/>
      <c r="CI18" s="114"/>
      <c r="CJ18" s="114"/>
      <c r="CK18" s="114"/>
      <c r="CL18" s="114"/>
      <c r="CM18" s="114"/>
      <c r="CN18" s="114"/>
      <c r="CO18" s="114"/>
      <c r="CP18" s="114"/>
      <c r="CQ18" s="114"/>
      <c r="CR18" s="114"/>
      <c r="CS18" s="114"/>
      <c r="CT18" s="112"/>
      <c r="CU18" s="112"/>
      <c r="CV18" s="112"/>
      <c r="CW18" s="112"/>
      <c r="CX18" s="112"/>
      <c r="CY18" s="112"/>
      <c r="CZ18" s="112"/>
      <c r="DA18" s="112"/>
      <c r="DB18" s="112"/>
      <c r="DC18" s="112"/>
      <c r="DD18" s="112"/>
      <c r="DE18" s="112"/>
      <c r="DF18" s="112"/>
      <c r="DG18" s="112"/>
      <c r="DH18" s="112"/>
      <c r="DI18" s="112"/>
      <c r="DJ18" s="112"/>
      <c r="DK18" s="112"/>
      <c r="DL18" s="112"/>
      <c r="DM18" s="112"/>
      <c r="DN18" s="112"/>
      <c r="DO18" s="112"/>
      <c r="DP18" s="112"/>
      <c r="DQ18" s="112"/>
      <c r="DR18" s="112"/>
      <c r="DS18" s="112"/>
      <c r="DT18" s="112"/>
      <c r="DU18" s="112"/>
      <c r="DV18" s="112"/>
      <c r="DW18" s="112"/>
      <c r="DX18" s="112"/>
      <c r="DY18" s="112"/>
      <c r="DZ18" s="112"/>
      <c r="EA18" s="112"/>
      <c r="EB18" s="112"/>
      <c r="EC18" s="112"/>
      <c r="ED18" s="112"/>
      <c r="EE18" s="112"/>
      <c r="EF18" s="112"/>
      <c r="EG18" s="112"/>
      <c r="EH18" s="112"/>
      <c r="EI18" s="112"/>
      <c r="EJ18" s="112"/>
      <c r="EK18" s="112"/>
      <c r="EL18" s="112"/>
      <c r="EM18" s="112"/>
      <c r="EN18" s="112"/>
      <c r="EO18" s="112"/>
      <c r="EP18" s="112"/>
      <c r="EQ18" s="112"/>
      <c r="ER18" s="112"/>
      <c r="ES18" s="112"/>
      <c r="ET18" s="112"/>
      <c r="EU18" s="112"/>
      <c r="EV18" s="112"/>
      <c r="EW18" s="112"/>
      <c r="EX18" s="112"/>
      <c r="EY18" s="112"/>
      <c r="EZ18" s="112"/>
      <c r="FA18" s="112"/>
      <c r="FB18" s="112"/>
      <c r="FC18" s="112"/>
      <c r="FD18" s="112"/>
      <c r="FE18" s="112"/>
      <c r="FF18" s="112"/>
      <c r="FG18" s="112"/>
      <c r="FH18" s="112"/>
      <c r="FI18" s="112"/>
      <c r="FJ18" s="112"/>
      <c r="FK18" s="112"/>
      <c r="FL18" s="112"/>
      <c r="FM18" s="112"/>
      <c r="FN18" s="112"/>
      <c r="FO18" s="112"/>
      <c r="FP18" s="112"/>
      <c r="FQ18" s="112"/>
      <c r="FR18" s="112"/>
      <c r="FS18" s="112"/>
      <c r="FT18" s="112"/>
      <c r="FU18" s="112"/>
      <c r="FV18" s="112"/>
      <c r="FW18" s="112"/>
      <c r="FX18" s="112"/>
      <c r="FY18" s="112"/>
      <c r="FZ18" s="112"/>
      <c r="GA18" s="112"/>
      <c r="GB18" s="112"/>
      <c r="GC18" s="112"/>
      <c r="GD18" s="112"/>
      <c r="GE18" s="112"/>
      <c r="GF18" s="112"/>
      <c r="GG18" s="112"/>
      <c r="GH18" s="112"/>
      <c r="GI18" s="112"/>
      <c r="GJ18" s="112"/>
      <c r="GK18" s="112"/>
      <c r="GL18" s="112"/>
      <c r="GM18" s="112"/>
      <c r="GN18" s="112"/>
      <c r="GO18" s="112"/>
      <c r="GP18" s="112"/>
      <c r="GQ18" s="112"/>
      <c r="GR18" s="112"/>
      <c r="GS18" s="112"/>
      <c r="GT18" s="112"/>
      <c r="GU18" s="112"/>
      <c r="GV18" s="112"/>
      <c r="GW18" s="112"/>
      <c r="GX18" s="112"/>
      <c r="GY18" s="112"/>
      <c r="GZ18" s="112"/>
      <c r="HA18" s="112"/>
      <c r="HB18" s="112"/>
      <c r="HC18" s="112"/>
    </row>
    <row r="19" customFormat="false" ht="12.75" hidden="false" customHeight="true" outlineLevel="0" collapsed="false">
      <c r="A19" s="93"/>
      <c r="B19" s="94"/>
      <c r="C19" s="95"/>
      <c r="D19" s="96"/>
      <c r="E19" s="97"/>
      <c r="F19" s="97"/>
      <c r="G19" s="98"/>
      <c r="H19" s="105"/>
      <c r="I19" s="106"/>
      <c r="J19" s="106"/>
      <c r="K19" s="113"/>
      <c r="L19" s="109"/>
      <c r="M19" s="109"/>
      <c r="N19" s="109"/>
      <c r="O19" s="109"/>
      <c r="P19" s="109"/>
      <c r="Q19" s="109"/>
      <c r="R19" s="109"/>
      <c r="S19" s="109"/>
      <c r="T19" s="109"/>
      <c r="U19" s="109"/>
      <c r="V19" s="109"/>
      <c r="W19" s="109"/>
      <c r="X19" s="109"/>
      <c r="Y19" s="109"/>
      <c r="Z19" s="109"/>
      <c r="AA19" s="109"/>
      <c r="AB19" s="109"/>
      <c r="AC19" s="109"/>
      <c r="AD19" s="109"/>
      <c r="AE19" s="109"/>
      <c r="AF19" s="109"/>
      <c r="AG19" s="109"/>
      <c r="AH19" s="109"/>
      <c r="AI19" s="109"/>
      <c r="AJ19" s="109"/>
      <c r="AK19" s="109"/>
      <c r="AL19" s="109"/>
      <c r="AM19" s="109"/>
      <c r="AN19" s="109"/>
      <c r="AO19" s="109"/>
      <c r="AP19" s="109"/>
      <c r="AQ19" s="109"/>
      <c r="AR19" s="109"/>
      <c r="AS19" s="109"/>
      <c r="AT19" s="109"/>
      <c r="AU19" s="109"/>
      <c r="AV19" s="109"/>
      <c r="AW19" s="109"/>
      <c r="AX19" s="109"/>
      <c r="AY19" s="109"/>
      <c r="AZ19" s="109"/>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112"/>
      <c r="CB19" s="112"/>
      <c r="CC19" s="112"/>
      <c r="CD19" s="112"/>
      <c r="CE19" s="112"/>
      <c r="CF19" s="112"/>
      <c r="CG19" s="112"/>
      <c r="CH19" s="112"/>
      <c r="CI19" s="112"/>
      <c r="CJ19" s="112"/>
      <c r="CK19" s="112"/>
      <c r="CL19" s="112"/>
      <c r="CM19" s="112"/>
      <c r="CN19" s="114"/>
      <c r="CO19" s="114"/>
      <c r="CP19" s="114"/>
      <c r="CQ19" s="114"/>
      <c r="CR19" s="114"/>
      <c r="CS19" s="114"/>
      <c r="CT19" s="112"/>
      <c r="CU19" s="112"/>
      <c r="CV19" s="112"/>
      <c r="CW19" s="112"/>
      <c r="CX19" s="112"/>
      <c r="CY19" s="112"/>
      <c r="CZ19" s="112"/>
      <c r="DA19" s="112"/>
      <c r="DB19" s="112"/>
      <c r="DC19" s="112"/>
      <c r="DD19" s="112"/>
      <c r="DE19" s="112"/>
      <c r="DF19" s="112"/>
      <c r="DG19" s="112"/>
      <c r="DH19" s="112"/>
      <c r="DI19" s="112"/>
      <c r="DJ19" s="112"/>
      <c r="DK19" s="112"/>
      <c r="DL19" s="112"/>
      <c r="DM19" s="112"/>
      <c r="DN19" s="112"/>
      <c r="DO19" s="112"/>
      <c r="DP19" s="112"/>
      <c r="DQ19" s="112"/>
      <c r="DR19" s="112"/>
      <c r="DS19" s="112"/>
      <c r="DT19" s="112"/>
      <c r="DU19" s="112"/>
      <c r="DV19" s="112"/>
      <c r="DW19" s="112"/>
      <c r="DX19" s="112"/>
      <c r="DY19" s="112"/>
      <c r="DZ19" s="112"/>
      <c r="EA19" s="112"/>
      <c r="EB19" s="112"/>
      <c r="EC19" s="112"/>
      <c r="ED19" s="112"/>
      <c r="EE19" s="112"/>
      <c r="EF19" s="112"/>
      <c r="EG19" s="112"/>
      <c r="EH19" s="112"/>
      <c r="EI19" s="112"/>
      <c r="EJ19" s="112"/>
      <c r="EK19" s="112"/>
      <c r="EL19" s="112"/>
      <c r="EM19" s="112"/>
      <c r="EN19" s="112"/>
      <c r="EO19" s="112"/>
      <c r="EP19" s="112"/>
      <c r="EQ19" s="112"/>
      <c r="ER19" s="112"/>
      <c r="ES19" s="112"/>
      <c r="ET19" s="112"/>
      <c r="EU19" s="112"/>
      <c r="EV19" s="112"/>
      <c r="EW19" s="112"/>
      <c r="EX19" s="112"/>
      <c r="EY19" s="112"/>
      <c r="EZ19" s="112"/>
      <c r="FA19" s="112"/>
      <c r="FB19" s="112"/>
      <c r="FC19" s="112"/>
      <c r="FD19" s="112"/>
      <c r="FE19" s="112"/>
      <c r="FF19" s="112"/>
      <c r="FG19" s="112"/>
      <c r="FH19" s="112"/>
      <c r="FI19" s="112"/>
      <c r="FJ19" s="112"/>
      <c r="FK19" s="112"/>
      <c r="FL19" s="112"/>
      <c r="FM19" s="112"/>
      <c r="FN19" s="112"/>
      <c r="FO19" s="112"/>
      <c r="FP19" s="112"/>
      <c r="FQ19" s="112"/>
      <c r="FR19" s="112"/>
      <c r="FS19" s="112"/>
      <c r="FT19" s="112"/>
      <c r="FU19" s="112"/>
      <c r="FV19" s="112"/>
      <c r="FW19" s="112"/>
      <c r="FX19" s="112"/>
      <c r="FY19" s="112"/>
      <c r="FZ19" s="112"/>
      <c r="GA19" s="112"/>
      <c r="GB19" s="112"/>
      <c r="GC19" s="112"/>
      <c r="GD19" s="112"/>
      <c r="GE19" s="112"/>
      <c r="GF19" s="112"/>
      <c r="GG19" s="112"/>
      <c r="GH19" s="112"/>
      <c r="GI19" s="112"/>
      <c r="GJ19" s="112"/>
      <c r="GK19" s="112"/>
      <c r="GL19" s="112"/>
      <c r="GM19" s="112"/>
      <c r="GN19" s="112"/>
      <c r="GO19" s="112"/>
      <c r="GP19" s="112"/>
      <c r="GQ19" s="112"/>
      <c r="GR19" s="112"/>
      <c r="GS19" s="112"/>
      <c r="GT19" s="112"/>
      <c r="GU19" s="112"/>
      <c r="GV19" s="112"/>
      <c r="GW19" s="112"/>
      <c r="GX19" s="112"/>
      <c r="GY19" s="112"/>
      <c r="GZ19" s="112"/>
      <c r="HA19" s="112"/>
      <c r="HB19" s="112"/>
      <c r="HC19" s="112"/>
    </row>
    <row r="20" customFormat="false" ht="12.75" hidden="false" customHeight="true" outlineLevel="0" collapsed="false">
      <c r="A20" s="93" t="n">
        <v>7</v>
      </c>
      <c r="B20" s="94" t="s">
        <v>104</v>
      </c>
      <c r="C20" s="95" t="n">
        <v>44631</v>
      </c>
      <c r="D20" s="96" t="n">
        <v>44636</v>
      </c>
      <c r="E20" s="97"/>
      <c r="F20" s="97"/>
      <c r="G20" s="98" t="n">
        <v>4</v>
      </c>
      <c r="H20" s="105"/>
      <c r="I20" s="106"/>
      <c r="J20" s="106"/>
      <c r="K20" s="115"/>
      <c r="L20" s="116"/>
      <c r="M20" s="116"/>
      <c r="N20" s="116"/>
      <c r="O20" s="116"/>
      <c r="P20" s="116"/>
      <c r="Q20" s="116"/>
      <c r="R20" s="116"/>
      <c r="S20" s="116"/>
      <c r="T20" s="116"/>
      <c r="U20" s="116"/>
      <c r="V20" s="116"/>
      <c r="W20" s="116"/>
      <c r="X20" s="116"/>
      <c r="Y20" s="116"/>
      <c r="Z20" s="116"/>
      <c r="AA20" s="116"/>
      <c r="AB20" s="116"/>
      <c r="AC20" s="116"/>
      <c r="AD20" s="116"/>
      <c r="AE20" s="116"/>
      <c r="AF20" s="116"/>
      <c r="AG20" s="116"/>
      <c r="AH20" s="116"/>
      <c r="AI20" s="116"/>
      <c r="AJ20" s="116"/>
      <c r="AK20" s="116"/>
      <c r="AL20" s="116"/>
      <c r="AM20" s="116"/>
      <c r="AN20" s="116"/>
      <c r="AO20" s="116"/>
      <c r="AP20" s="116"/>
      <c r="AQ20" s="116"/>
      <c r="AR20" s="116"/>
      <c r="AS20" s="116"/>
      <c r="AT20" s="116"/>
      <c r="AU20" s="116"/>
      <c r="AV20" s="116"/>
      <c r="AW20" s="116"/>
      <c r="AX20" s="116"/>
      <c r="AY20" s="116"/>
      <c r="AZ20" s="116"/>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0"/>
      <c r="CB20" s="110"/>
      <c r="CC20" s="110"/>
      <c r="CD20" s="110"/>
      <c r="CE20" s="110"/>
      <c r="CF20" s="110"/>
      <c r="CG20" s="110"/>
      <c r="CH20" s="110"/>
      <c r="CI20" s="110"/>
      <c r="CJ20" s="110"/>
      <c r="CK20" s="110"/>
      <c r="CL20" s="110"/>
      <c r="CM20" s="110"/>
      <c r="CN20" s="110"/>
      <c r="CO20" s="110"/>
      <c r="CP20" s="110"/>
      <c r="CQ20" s="110"/>
      <c r="CR20" s="110"/>
      <c r="CS20" s="110"/>
      <c r="CT20" s="110"/>
      <c r="CU20" s="110"/>
      <c r="CV20" s="110"/>
      <c r="CW20" s="110"/>
      <c r="CX20" s="110"/>
      <c r="CY20" s="110"/>
      <c r="CZ20" s="110"/>
      <c r="DA20" s="110"/>
      <c r="DB20" s="110"/>
      <c r="DC20" s="110"/>
      <c r="DD20" s="110"/>
      <c r="DE20" s="110"/>
      <c r="DF20" s="110"/>
      <c r="DG20" s="110"/>
      <c r="DH20" s="110"/>
      <c r="DI20" s="110"/>
      <c r="DJ20" s="110"/>
      <c r="DK20" s="110"/>
      <c r="DL20" s="110"/>
      <c r="DM20" s="110"/>
      <c r="DN20" s="110"/>
      <c r="DO20" s="110"/>
      <c r="DP20" s="110"/>
      <c r="DQ20" s="110"/>
      <c r="DR20" s="110"/>
      <c r="DS20" s="110"/>
      <c r="DT20" s="110"/>
      <c r="DU20" s="110"/>
      <c r="DV20" s="110"/>
      <c r="DW20" s="110"/>
      <c r="DX20" s="110"/>
      <c r="DY20" s="110"/>
      <c r="DZ20" s="110"/>
      <c r="EA20" s="110"/>
      <c r="EB20" s="110"/>
      <c r="EC20" s="110"/>
      <c r="ED20" s="110"/>
      <c r="EE20" s="110"/>
      <c r="EF20" s="110"/>
      <c r="EG20" s="110"/>
      <c r="EH20" s="110"/>
      <c r="EI20" s="110"/>
      <c r="EJ20" s="110"/>
      <c r="EK20" s="110"/>
      <c r="EL20" s="110"/>
      <c r="EM20" s="110"/>
      <c r="EN20" s="110"/>
      <c r="EO20" s="110"/>
      <c r="EP20" s="110"/>
      <c r="EQ20" s="110"/>
      <c r="ER20" s="110"/>
      <c r="ES20" s="110"/>
      <c r="ET20" s="110"/>
      <c r="EU20" s="110"/>
      <c r="EV20" s="110"/>
      <c r="EW20" s="110"/>
      <c r="EX20" s="110"/>
      <c r="EY20" s="110"/>
      <c r="EZ20" s="110"/>
      <c r="FA20" s="110"/>
      <c r="FB20" s="110"/>
      <c r="FC20" s="110"/>
      <c r="FD20" s="110"/>
      <c r="FE20" s="110"/>
      <c r="FF20" s="110"/>
      <c r="FG20" s="110"/>
      <c r="FH20" s="110"/>
      <c r="FI20" s="110"/>
      <c r="FJ20" s="110"/>
      <c r="FK20" s="110"/>
      <c r="FL20" s="110"/>
      <c r="FM20" s="110"/>
      <c r="FN20" s="110"/>
      <c r="FO20" s="110"/>
      <c r="FP20" s="110"/>
      <c r="FQ20" s="110"/>
      <c r="FR20" s="110"/>
      <c r="FS20" s="110"/>
      <c r="FT20" s="110"/>
      <c r="FU20" s="110"/>
      <c r="FV20" s="110"/>
      <c r="FW20" s="110"/>
      <c r="FX20" s="110"/>
      <c r="FY20" s="110"/>
      <c r="FZ20" s="110"/>
      <c r="GA20" s="110"/>
      <c r="GB20" s="110"/>
      <c r="GC20" s="110"/>
      <c r="GD20" s="110"/>
      <c r="GE20" s="110"/>
      <c r="GF20" s="110"/>
      <c r="GG20" s="110"/>
      <c r="GH20" s="110"/>
      <c r="GI20" s="110"/>
      <c r="GJ20" s="110"/>
      <c r="GK20" s="110"/>
      <c r="GL20" s="110"/>
      <c r="GM20" s="110"/>
      <c r="GN20" s="110"/>
      <c r="GO20" s="110"/>
      <c r="GP20" s="110"/>
      <c r="GQ20" s="110"/>
      <c r="GR20" s="110"/>
      <c r="GS20" s="110"/>
      <c r="GT20" s="110"/>
      <c r="GU20" s="110"/>
      <c r="GV20" s="110"/>
      <c r="GW20" s="110"/>
      <c r="GX20" s="110"/>
      <c r="GY20" s="110"/>
      <c r="GZ20" s="110"/>
      <c r="HA20" s="110"/>
      <c r="HB20" s="110"/>
      <c r="HC20" s="110"/>
    </row>
    <row r="21" customFormat="false" ht="12.75" hidden="false" customHeight="true" outlineLevel="0" collapsed="false">
      <c r="A21" s="93" t="n">
        <v>8</v>
      </c>
      <c r="B21" s="94" t="s">
        <v>105</v>
      </c>
      <c r="C21" s="95" t="n">
        <v>44637</v>
      </c>
      <c r="D21" s="96" t="n">
        <v>44642</v>
      </c>
      <c r="E21" s="97" t="n">
        <v>7</v>
      </c>
      <c r="F21" s="97"/>
      <c r="G21" s="98" t="n">
        <v>6</v>
      </c>
      <c r="H21" s="105"/>
      <c r="I21" s="106"/>
      <c r="J21" s="106"/>
      <c r="K21" s="115"/>
      <c r="L21" s="116"/>
      <c r="M21" s="116"/>
      <c r="N21" s="116"/>
      <c r="O21" s="116"/>
      <c r="P21" s="116"/>
      <c r="Q21" s="116"/>
      <c r="R21" s="116"/>
      <c r="S21" s="116"/>
      <c r="T21" s="116"/>
      <c r="U21" s="116"/>
      <c r="V21" s="116"/>
      <c r="W21" s="116"/>
      <c r="X21" s="116"/>
      <c r="Y21" s="116"/>
      <c r="Z21" s="116"/>
      <c r="AA21" s="116"/>
      <c r="AB21" s="116"/>
      <c r="AC21" s="116"/>
      <c r="AD21" s="116"/>
      <c r="AE21" s="116"/>
      <c r="AF21" s="116"/>
      <c r="AG21" s="116"/>
      <c r="AH21" s="116"/>
      <c r="AI21" s="116"/>
      <c r="AJ21" s="116"/>
      <c r="AK21" s="116"/>
      <c r="AL21" s="116"/>
      <c r="AM21" s="116"/>
      <c r="AN21" s="116"/>
      <c r="AO21" s="116"/>
      <c r="AP21" s="116"/>
      <c r="AQ21" s="116"/>
      <c r="AR21" s="116"/>
      <c r="AS21" s="116"/>
      <c r="AT21" s="116"/>
      <c r="AU21" s="116"/>
      <c r="AV21" s="116"/>
      <c r="AW21" s="116"/>
      <c r="AX21" s="116"/>
      <c r="AY21" s="116"/>
      <c r="AZ21" s="116"/>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0"/>
      <c r="CB21" s="110"/>
      <c r="CC21" s="110"/>
      <c r="CD21" s="110"/>
      <c r="CE21" s="110"/>
      <c r="CF21" s="110"/>
      <c r="CG21" s="110"/>
      <c r="CH21" s="110"/>
      <c r="CI21" s="110"/>
      <c r="CJ21" s="110"/>
      <c r="CK21" s="110"/>
      <c r="CL21" s="110"/>
      <c r="CM21" s="110"/>
      <c r="CN21" s="110"/>
      <c r="CO21" s="110"/>
      <c r="CP21" s="110"/>
      <c r="CQ21" s="110"/>
      <c r="CR21" s="110"/>
      <c r="CS21" s="110"/>
      <c r="CT21" s="110"/>
      <c r="CU21" s="110"/>
      <c r="CV21" s="110"/>
      <c r="CW21" s="110"/>
      <c r="CX21" s="110"/>
      <c r="CY21" s="110"/>
      <c r="CZ21" s="110"/>
      <c r="DA21" s="110"/>
      <c r="DB21" s="110"/>
      <c r="DC21" s="110"/>
      <c r="DD21" s="110"/>
      <c r="DE21" s="110"/>
      <c r="DF21" s="110"/>
      <c r="DG21" s="110"/>
      <c r="DH21" s="110"/>
      <c r="DI21" s="110"/>
      <c r="DJ21" s="110"/>
      <c r="DK21" s="110"/>
      <c r="DL21" s="110"/>
      <c r="DM21" s="110"/>
      <c r="DN21" s="110"/>
      <c r="DO21" s="110"/>
      <c r="DP21" s="110"/>
      <c r="DQ21" s="110"/>
      <c r="DR21" s="110"/>
      <c r="DS21" s="110"/>
      <c r="DT21" s="110"/>
      <c r="DU21" s="110"/>
      <c r="DV21" s="110"/>
      <c r="DW21" s="110"/>
      <c r="DX21" s="110"/>
      <c r="DY21" s="110"/>
      <c r="DZ21" s="110"/>
      <c r="EA21" s="110"/>
      <c r="EB21" s="110"/>
      <c r="EC21" s="110"/>
      <c r="ED21" s="110"/>
      <c r="EE21" s="110"/>
      <c r="EF21" s="110"/>
      <c r="EG21" s="110"/>
      <c r="EH21" s="110"/>
      <c r="EI21" s="110"/>
      <c r="EJ21" s="110"/>
      <c r="EK21" s="110"/>
      <c r="EL21" s="110"/>
      <c r="EM21" s="110"/>
      <c r="EN21" s="110"/>
      <c r="EO21" s="110"/>
      <c r="EP21" s="110"/>
      <c r="EQ21" s="110"/>
      <c r="ER21" s="110"/>
      <c r="ES21" s="110"/>
      <c r="ET21" s="110"/>
      <c r="EU21" s="110"/>
      <c r="EV21" s="110"/>
      <c r="EW21" s="110"/>
      <c r="EX21" s="110"/>
      <c r="EY21" s="110"/>
      <c r="EZ21" s="110"/>
      <c r="FA21" s="110"/>
      <c r="FB21" s="110"/>
      <c r="FC21" s="110"/>
      <c r="FD21" s="110"/>
      <c r="FE21" s="110"/>
      <c r="FF21" s="110"/>
      <c r="FG21" s="110"/>
      <c r="FH21" s="110"/>
      <c r="FI21" s="110"/>
      <c r="FJ21" s="110"/>
      <c r="FK21" s="110"/>
      <c r="FL21" s="110"/>
      <c r="FM21" s="110"/>
      <c r="FN21" s="110"/>
      <c r="FO21" s="110"/>
      <c r="FP21" s="110"/>
      <c r="FQ21" s="110"/>
      <c r="FR21" s="110"/>
      <c r="FS21" s="110"/>
      <c r="FT21" s="110"/>
      <c r="FU21" s="110"/>
      <c r="FV21" s="110"/>
      <c r="FW21" s="110"/>
      <c r="FX21" s="110"/>
      <c r="FY21" s="110"/>
      <c r="FZ21" s="110"/>
      <c r="GA21" s="110"/>
      <c r="GB21" s="110"/>
      <c r="GC21" s="110"/>
      <c r="GD21" s="110"/>
      <c r="GE21" s="110"/>
      <c r="GF21" s="110"/>
      <c r="GG21" s="110"/>
      <c r="GH21" s="110"/>
      <c r="GI21" s="110"/>
      <c r="GJ21" s="110"/>
      <c r="GK21" s="110"/>
      <c r="GL21" s="110"/>
      <c r="GM21" s="110"/>
      <c r="GN21" s="110"/>
      <c r="GO21" s="110"/>
      <c r="GP21" s="110"/>
      <c r="GQ21" s="110"/>
      <c r="GR21" s="110"/>
      <c r="GS21" s="110"/>
      <c r="GT21" s="110"/>
      <c r="GU21" s="110"/>
      <c r="GV21" s="110"/>
      <c r="GW21" s="110"/>
      <c r="GX21" s="110"/>
      <c r="GY21" s="110"/>
      <c r="GZ21" s="110"/>
      <c r="HA21" s="110"/>
      <c r="HB21" s="110"/>
      <c r="HC21" s="110"/>
    </row>
    <row r="22" customFormat="false" ht="12.75" hidden="false" customHeight="true" outlineLevel="0" collapsed="false">
      <c r="A22" s="93" t="n">
        <v>9</v>
      </c>
      <c r="B22" s="94" t="s">
        <v>106</v>
      </c>
      <c r="C22" s="95" t="n">
        <v>44643</v>
      </c>
      <c r="D22" s="96" t="n">
        <v>44648</v>
      </c>
      <c r="E22" s="97" t="n">
        <v>8</v>
      </c>
      <c r="F22" s="97"/>
      <c r="G22" s="98" t="n">
        <v>2</v>
      </c>
      <c r="H22" s="105"/>
      <c r="I22" s="106"/>
      <c r="J22" s="106"/>
      <c r="K22" s="117"/>
      <c r="L22" s="109"/>
      <c r="M22" s="109"/>
      <c r="N22" s="109"/>
      <c r="O22" s="109"/>
      <c r="P22" s="109"/>
      <c r="Q22" s="109"/>
      <c r="R22" s="109"/>
      <c r="S22" s="109"/>
      <c r="T22" s="109"/>
      <c r="U22" s="109"/>
      <c r="V22" s="109"/>
      <c r="W22" s="109"/>
      <c r="X22" s="109"/>
      <c r="Y22" s="109"/>
      <c r="Z22" s="109"/>
      <c r="AA22" s="109"/>
      <c r="AB22" s="109"/>
      <c r="AC22" s="109"/>
      <c r="AD22" s="109"/>
      <c r="AE22" s="109"/>
      <c r="AF22" s="109"/>
      <c r="AG22" s="109"/>
      <c r="AH22" s="109"/>
      <c r="AI22" s="109"/>
      <c r="AJ22" s="109"/>
      <c r="AK22" s="109"/>
      <c r="AL22" s="109"/>
      <c r="AM22" s="109"/>
      <c r="AN22" s="109"/>
      <c r="AO22" s="109"/>
      <c r="AP22" s="109"/>
      <c r="AQ22" s="109"/>
      <c r="AR22" s="109"/>
      <c r="AS22" s="109"/>
      <c r="AT22" s="109"/>
      <c r="AU22" s="109"/>
      <c r="AV22" s="109"/>
      <c r="AW22" s="109"/>
      <c r="AX22" s="109"/>
      <c r="AY22" s="109"/>
      <c r="AZ22" s="109"/>
      <c r="BA22" s="112"/>
      <c r="BB22" s="112"/>
      <c r="BC22" s="112"/>
      <c r="BD22" s="112"/>
      <c r="BE22" s="112"/>
      <c r="BF22" s="112"/>
      <c r="BG22" s="114"/>
      <c r="BH22" s="114"/>
      <c r="BI22" s="114"/>
      <c r="BJ22" s="114"/>
      <c r="BK22" s="114"/>
      <c r="BL22" s="114"/>
      <c r="BM22" s="112"/>
      <c r="BN22" s="112"/>
      <c r="BO22" s="112"/>
      <c r="BP22" s="112"/>
      <c r="BQ22" s="112"/>
      <c r="BR22" s="112"/>
      <c r="BS22" s="112"/>
      <c r="BT22" s="112"/>
      <c r="BU22" s="112"/>
      <c r="BV22" s="112"/>
      <c r="BW22" s="112"/>
      <c r="BX22" s="112"/>
      <c r="BY22" s="112"/>
      <c r="BZ22" s="112"/>
      <c r="CA22" s="112"/>
      <c r="CB22" s="112"/>
      <c r="CC22" s="112"/>
      <c r="CD22" s="112"/>
      <c r="CE22" s="112"/>
      <c r="CF22" s="112"/>
      <c r="CG22" s="112"/>
      <c r="CH22" s="112"/>
      <c r="CI22" s="112"/>
      <c r="CJ22" s="112"/>
      <c r="CK22" s="112"/>
      <c r="CL22" s="112"/>
      <c r="CM22" s="112"/>
      <c r="CN22" s="112"/>
      <c r="CO22" s="112"/>
      <c r="CP22" s="112"/>
      <c r="CQ22" s="112"/>
      <c r="CR22" s="112"/>
      <c r="CS22" s="112"/>
      <c r="CT22" s="112"/>
      <c r="CU22" s="112"/>
      <c r="CV22" s="112"/>
      <c r="CW22" s="112"/>
      <c r="CX22" s="112"/>
      <c r="CY22" s="112"/>
      <c r="CZ22" s="112"/>
      <c r="DA22" s="112"/>
      <c r="DB22" s="112"/>
      <c r="DC22" s="112"/>
      <c r="DD22" s="112"/>
      <c r="DE22" s="112"/>
      <c r="DF22" s="112"/>
      <c r="DG22" s="112"/>
      <c r="DH22" s="112"/>
      <c r="DI22" s="112"/>
      <c r="DJ22" s="112"/>
      <c r="DK22" s="112"/>
      <c r="DL22" s="112"/>
      <c r="DM22" s="112"/>
      <c r="DN22" s="112"/>
      <c r="DO22" s="112"/>
      <c r="DP22" s="112"/>
      <c r="DQ22" s="112"/>
      <c r="DR22" s="112"/>
      <c r="DS22" s="112"/>
      <c r="DT22" s="112"/>
      <c r="DU22" s="112"/>
      <c r="DV22" s="112"/>
      <c r="DW22" s="112"/>
      <c r="DX22" s="112"/>
      <c r="DY22" s="112"/>
      <c r="DZ22" s="112"/>
      <c r="EA22" s="112"/>
      <c r="EB22" s="112"/>
      <c r="EC22" s="112"/>
      <c r="ED22" s="112"/>
      <c r="EE22" s="112"/>
      <c r="EF22" s="112"/>
      <c r="EG22" s="112"/>
      <c r="EH22" s="112"/>
      <c r="EI22" s="112"/>
      <c r="EJ22" s="112"/>
      <c r="EK22" s="112"/>
      <c r="EL22" s="112"/>
      <c r="EM22" s="112"/>
      <c r="EN22" s="112"/>
      <c r="EO22" s="112"/>
      <c r="EP22" s="112"/>
      <c r="EQ22" s="112"/>
      <c r="ER22" s="112"/>
      <c r="ES22" s="112"/>
      <c r="ET22" s="112"/>
      <c r="EU22" s="112"/>
      <c r="EV22" s="112"/>
      <c r="EW22" s="112"/>
      <c r="EX22" s="112"/>
      <c r="EY22" s="112"/>
      <c r="EZ22" s="112"/>
      <c r="FA22" s="112"/>
      <c r="FB22" s="112"/>
      <c r="FC22" s="112"/>
      <c r="FD22" s="112"/>
      <c r="FE22" s="112"/>
      <c r="FF22" s="112"/>
      <c r="FG22" s="112"/>
      <c r="FH22" s="112"/>
      <c r="FI22" s="112"/>
      <c r="FJ22" s="112"/>
      <c r="FK22" s="112"/>
      <c r="FL22" s="112"/>
      <c r="FM22" s="112"/>
      <c r="FN22" s="112"/>
      <c r="FO22" s="112"/>
      <c r="FP22" s="112"/>
      <c r="FQ22" s="112"/>
      <c r="FR22" s="112"/>
      <c r="FS22" s="112"/>
      <c r="FT22" s="112"/>
      <c r="FU22" s="112"/>
      <c r="FV22" s="112"/>
      <c r="FW22" s="112"/>
      <c r="FX22" s="112"/>
      <c r="FY22" s="112"/>
      <c r="FZ22" s="112"/>
      <c r="GA22" s="112"/>
      <c r="GB22" s="112"/>
      <c r="GC22" s="112"/>
      <c r="GD22" s="112"/>
      <c r="GE22" s="112"/>
      <c r="GF22" s="112"/>
      <c r="GG22" s="112"/>
      <c r="GH22" s="112"/>
      <c r="GI22" s="112"/>
      <c r="GJ22" s="112"/>
      <c r="GK22" s="112"/>
      <c r="GL22" s="112"/>
      <c r="GM22" s="112"/>
      <c r="GN22" s="112"/>
      <c r="GO22" s="112"/>
      <c r="GP22" s="112"/>
      <c r="GQ22" s="112"/>
      <c r="GR22" s="112"/>
      <c r="GS22" s="112"/>
      <c r="GT22" s="112"/>
      <c r="GU22" s="112"/>
      <c r="GV22" s="112"/>
      <c r="GW22" s="112"/>
      <c r="GX22" s="112"/>
      <c r="GY22" s="112"/>
      <c r="GZ22" s="112"/>
      <c r="HA22" s="112"/>
      <c r="HB22" s="112"/>
      <c r="HC22" s="112"/>
    </row>
    <row r="23" customFormat="false" ht="12.75" hidden="false" customHeight="true" outlineLevel="0" collapsed="false">
      <c r="A23" s="93" t="n">
        <v>10</v>
      </c>
      <c r="B23" s="94" t="s">
        <v>107</v>
      </c>
      <c r="C23" s="95" t="n">
        <v>44649</v>
      </c>
      <c r="D23" s="96" t="n">
        <v>44654</v>
      </c>
      <c r="E23" s="97" t="n">
        <v>9</v>
      </c>
      <c r="F23" s="97"/>
      <c r="G23" s="98" t="n">
        <v>6</v>
      </c>
      <c r="H23" s="105"/>
      <c r="I23" s="106"/>
      <c r="J23" s="106"/>
      <c r="K23" s="117"/>
      <c r="L23" s="109"/>
      <c r="M23" s="109"/>
      <c r="N23" s="109"/>
      <c r="O23" s="109"/>
      <c r="P23" s="109"/>
      <c r="Q23" s="109"/>
      <c r="R23" s="109"/>
      <c r="S23" s="109"/>
      <c r="T23" s="109"/>
      <c r="U23" s="109"/>
      <c r="V23" s="109"/>
      <c r="W23" s="109"/>
      <c r="X23" s="109"/>
      <c r="Y23" s="109"/>
      <c r="Z23" s="109"/>
      <c r="AA23" s="109"/>
      <c r="AB23" s="109"/>
      <c r="AC23" s="109"/>
      <c r="AD23" s="109"/>
      <c r="AE23" s="109"/>
      <c r="AF23" s="109"/>
      <c r="AG23" s="109"/>
      <c r="AH23" s="109"/>
      <c r="AI23" s="109"/>
      <c r="AJ23" s="109"/>
      <c r="AK23" s="109"/>
      <c r="AL23" s="109"/>
      <c r="AM23" s="109"/>
      <c r="AN23" s="109"/>
      <c r="AO23" s="109"/>
      <c r="AP23" s="109"/>
      <c r="AQ23" s="109"/>
      <c r="AR23" s="109"/>
      <c r="AS23" s="109"/>
      <c r="AT23" s="109"/>
      <c r="AU23" s="109"/>
      <c r="AV23" s="109"/>
      <c r="AW23" s="109"/>
      <c r="AX23" s="109"/>
      <c r="AY23" s="109"/>
      <c r="AZ23" s="109"/>
      <c r="BA23" s="112"/>
      <c r="BB23" s="112"/>
      <c r="BC23" s="112"/>
      <c r="BD23" s="112"/>
      <c r="BE23" s="112"/>
      <c r="BF23" s="112"/>
      <c r="BG23" s="112"/>
      <c r="BH23" s="112"/>
      <c r="BI23" s="112"/>
      <c r="BJ23" s="112"/>
      <c r="BK23" s="112"/>
      <c r="BL23" s="112"/>
      <c r="BM23" s="114"/>
      <c r="BN23" s="114"/>
      <c r="BO23" s="114"/>
      <c r="BP23" s="114"/>
      <c r="BQ23" s="114"/>
      <c r="BR23" s="114"/>
      <c r="BS23" s="112"/>
      <c r="BT23" s="112"/>
      <c r="BU23" s="112"/>
      <c r="BV23" s="112"/>
      <c r="BW23" s="112"/>
      <c r="BX23" s="112"/>
      <c r="BY23" s="112"/>
      <c r="BZ23" s="112"/>
      <c r="CA23" s="112"/>
      <c r="CB23" s="112"/>
      <c r="CC23" s="112"/>
      <c r="CD23" s="112"/>
      <c r="CE23" s="112"/>
      <c r="CF23" s="112"/>
      <c r="CG23" s="112"/>
      <c r="CH23" s="112"/>
      <c r="CI23" s="112"/>
      <c r="CJ23" s="112"/>
      <c r="CK23" s="112"/>
      <c r="CL23" s="112"/>
      <c r="CM23" s="112"/>
      <c r="CN23" s="112"/>
      <c r="CO23" s="112"/>
      <c r="CP23" s="112"/>
      <c r="CQ23" s="112"/>
      <c r="CR23" s="112"/>
      <c r="CS23" s="112"/>
      <c r="CT23" s="112"/>
      <c r="CU23" s="112"/>
      <c r="CV23" s="112"/>
      <c r="CW23" s="112"/>
      <c r="CX23" s="112"/>
      <c r="CY23" s="112"/>
      <c r="CZ23" s="112"/>
      <c r="DA23" s="112"/>
      <c r="DB23" s="112"/>
      <c r="DC23" s="112"/>
      <c r="DD23" s="112"/>
      <c r="DE23" s="112"/>
      <c r="DF23" s="112"/>
      <c r="DG23" s="112"/>
      <c r="DH23" s="112"/>
      <c r="DI23" s="112"/>
      <c r="DJ23" s="112"/>
      <c r="DK23" s="112"/>
      <c r="DL23" s="112"/>
      <c r="DM23" s="112"/>
      <c r="DN23" s="112"/>
      <c r="DO23" s="112"/>
      <c r="DP23" s="112"/>
      <c r="DQ23" s="112"/>
      <c r="DR23" s="112"/>
      <c r="DS23" s="112"/>
      <c r="DT23" s="112"/>
      <c r="DU23" s="112"/>
      <c r="DV23" s="112"/>
      <c r="DW23" s="112"/>
      <c r="DX23" s="112"/>
      <c r="DY23" s="112"/>
      <c r="DZ23" s="112"/>
      <c r="EA23" s="112"/>
      <c r="EB23" s="112"/>
      <c r="EC23" s="112"/>
      <c r="ED23" s="112"/>
      <c r="EE23" s="112"/>
      <c r="EF23" s="112"/>
      <c r="EG23" s="112"/>
      <c r="EH23" s="112"/>
      <c r="EI23" s="112"/>
      <c r="EJ23" s="112"/>
      <c r="EK23" s="112"/>
      <c r="EL23" s="112"/>
      <c r="EM23" s="112"/>
      <c r="EN23" s="112"/>
      <c r="EO23" s="112"/>
      <c r="EP23" s="112"/>
      <c r="EQ23" s="112"/>
      <c r="ER23" s="112"/>
      <c r="ES23" s="112"/>
      <c r="ET23" s="112"/>
      <c r="EU23" s="112"/>
      <c r="EV23" s="112"/>
      <c r="EW23" s="112"/>
      <c r="EX23" s="112"/>
      <c r="EY23" s="112"/>
      <c r="EZ23" s="112"/>
      <c r="FA23" s="112"/>
      <c r="FB23" s="112"/>
      <c r="FC23" s="112"/>
      <c r="FD23" s="112"/>
      <c r="FE23" s="112"/>
      <c r="FF23" s="112"/>
      <c r="FG23" s="112"/>
      <c r="FH23" s="112"/>
      <c r="FI23" s="112"/>
      <c r="FJ23" s="112"/>
      <c r="FK23" s="112"/>
      <c r="FL23" s="112"/>
      <c r="FM23" s="112"/>
      <c r="FN23" s="112"/>
      <c r="FO23" s="112"/>
      <c r="FP23" s="112"/>
      <c r="FQ23" s="112"/>
      <c r="FR23" s="112"/>
      <c r="FS23" s="112"/>
      <c r="FT23" s="112"/>
      <c r="FU23" s="112"/>
      <c r="FV23" s="112"/>
      <c r="FW23" s="112"/>
      <c r="FX23" s="112"/>
      <c r="FY23" s="112"/>
      <c r="FZ23" s="112"/>
      <c r="GA23" s="112"/>
      <c r="GB23" s="112"/>
      <c r="GC23" s="112"/>
      <c r="GD23" s="112"/>
      <c r="GE23" s="112"/>
      <c r="GF23" s="112"/>
      <c r="GG23" s="112"/>
      <c r="GH23" s="112"/>
      <c r="GI23" s="112"/>
      <c r="GJ23" s="112"/>
      <c r="GK23" s="112"/>
      <c r="GL23" s="112"/>
      <c r="GM23" s="112"/>
      <c r="GN23" s="112"/>
      <c r="GO23" s="112"/>
      <c r="GP23" s="112"/>
      <c r="GQ23" s="112"/>
      <c r="GR23" s="112"/>
      <c r="GS23" s="112"/>
      <c r="GT23" s="112"/>
      <c r="GU23" s="112"/>
      <c r="GV23" s="112"/>
      <c r="GW23" s="112"/>
      <c r="GX23" s="112"/>
      <c r="GY23" s="112"/>
      <c r="GZ23" s="112"/>
      <c r="HA23" s="112"/>
      <c r="HB23" s="112"/>
      <c r="HC23" s="112"/>
    </row>
    <row r="24" customFormat="false" ht="12.75" hidden="false" customHeight="true" outlineLevel="0" collapsed="false">
      <c r="A24" s="93" t="n">
        <v>11</v>
      </c>
      <c r="B24" s="94" t="s">
        <v>108</v>
      </c>
      <c r="C24" s="95" t="n">
        <v>44655</v>
      </c>
      <c r="D24" s="96" t="n">
        <v>44660</v>
      </c>
      <c r="E24" s="97" t="n">
        <v>10</v>
      </c>
      <c r="F24" s="97"/>
      <c r="G24" s="98" t="n">
        <v>10</v>
      </c>
      <c r="H24" s="105"/>
      <c r="I24" s="106"/>
      <c r="J24" s="106"/>
      <c r="K24" s="117"/>
      <c r="L24" s="109"/>
      <c r="M24" s="109"/>
      <c r="N24" s="109"/>
      <c r="O24" s="109"/>
      <c r="P24" s="109"/>
      <c r="Q24" s="109"/>
      <c r="R24" s="109"/>
      <c r="S24" s="109"/>
      <c r="T24" s="109"/>
      <c r="U24" s="109"/>
      <c r="V24" s="109"/>
      <c r="W24" s="109"/>
      <c r="X24" s="109"/>
      <c r="Y24" s="109"/>
      <c r="Z24" s="109"/>
      <c r="AA24" s="109"/>
      <c r="AB24" s="109"/>
      <c r="AC24" s="109"/>
      <c r="AD24" s="109"/>
      <c r="AE24" s="109"/>
      <c r="AF24" s="109"/>
      <c r="AG24" s="109"/>
      <c r="AH24" s="109"/>
      <c r="AI24" s="109"/>
      <c r="AJ24" s="109"/>
      <c r="AK24" s="109"/>
      <c r="AL24" s="109"/>
      <c r="AM24" s="109"/>
      <c r="AN24" s="109"/>
      <c r="AO24" s="109"/>
      <c r="AP24" s="109"/>
      <c r="AQ24" s="109"/>
      <c r="AR24" s="109"/>
      <c r="AS24" s="109"/>
      <c r="AT24" s="109"/>
      <c r="AU24" s="109"/>
      <c r="AV24" s="109"/>
      <c r="AW24" s="109"/>
      <c r="AX24" s="109"/>
      <c r="AY24" s="109"/>
      <c r="AZ24" s="109"/>
      <c r="BA24" s="112"/>
      <c r="BB24" s="112"/>
      <c r="BC24" s="112"/>
      <c r="BD24" s="112"/>
      <c r="BE24" s="112"/>
      <c r="BF24" s="112"/>
      <c r="BG24" s="112"/>
      <c r="BH24" s="112"/>
      <c r="BI24" s="112"/>
      <c r="BJ24" s="112"/>
      <c r="BK24" s="112"/>
      <c r="BL24" s="112"/>
      <c r="BM24" s="112"/>
      <c r="BN24" s="112"/>
      <c r="BO24" s="112"/>
      <c r="BP24" s="112"/>
      <c r="BQ24" s="112"/>
      <c r="BR24" s="112"/>
      <c r="BS24" s="114"/>
      <c r="BT24" s="114"/>
      <c r="BU24" s="114"/>
      <c r="BV24" s="114"/>
      <c r="BW24" s="114"/>
      <c r="BX24" s="114"/>
      <c r="BY24" s="112"/>
      <c r="BZ24" s="112"/>
      <c r="CA24" s="112"/>
      <c r="CB24" s="112"/>
      <c r="CC24" s="112"/>
      <c r="CD24" s="112"/>
      <c r="CE24" s="112"/>
      <c r="CF24" s="112"/>
      <c r="CG24" s="112"/>
      <c r="CH24" s="112"/>
      <c r="CI24" s="112"/>
      <c r="CJ24" s="112"/>
      <c r="CK24" s="112"/>
      <c r="CL24" s="112"/>
      <c r="CM24" s="112"/>
      <c r="CN24" s="112"/>
      <c r="CO24" s="112"/>
      <c r="CP24" s="112"/>
      <c r="CQ24" s="112"/>
      <c r="CR24" s="112"/>
      <c r="CS24" s="112"/>
      <c r="CT24" s="112"/>
      <c r="CU24" s="112"/>
      <c r="CV24" s="112"/>
      <c r="CW24" s="112"/>
      <c r="CX24" s="112"/>
      <c r="CY24" s="112"/>
      <c r="CZ24" s="112"/>
      <c r="DA24" s="112"/>
      <c r="DB24" s="112"/>
      <c r="DC24" s="112"/>
      <c r="DD24" s="112"/>
      <c r="DE24" s="112"/>
      <c r="DF24" s="112"/>
      <c r="DG24" s="112"/>
      <c r="DH24" s="112"/>
      <c r="DI24" s="112"/>
      <c r="DJ24" s="112"/>
      <c r="DK24" s="112"/>
      <c r="DL24" s="112"/>
      <c r="DM24" s="112"/>
      <c r="DN24" s="112"/>
      <c r="DO24" s="112"/>
      <c r="DP24" s="112"/>
      <c r="DQ24" s="112"/>
      <c r="DR24" s="112"/>
      <c r="DS24" s="112"/>
      <c r="DT24" s="112"/>
      <c r="DU24" s="112"/>
      <c r="DV24" s="112"/>
      <c r="DW24" s="112"/>
      <c r="DX24" s="112"/>
      <c r="DY24" s="112"/>
      <c r="DZ24" s="112"/>
      <c r="EA24" s="112"/>
      <c r="EB24" s="112"/>
      <c r="EC24" s="112"/>
      <c r="ED24" s="112"/>
      <c r="EE24" s="112"/>
      <c r="EF24" s="112"/>
      <c r="EG24" s="112"/>
      <c r="EH24" s="112"/>
      <c r="EI24" s="112"/>
      <c r="EJ24" s="112"/>
      <c r="EK24" s="112"/>
      <c r="EL24" s="112"/>
      <c r="EM24" s="112"/>
      <c r="EN24" s="112"/>
      <c r="EO24" s="112"/>
      <c r="EP24" s="112"/>
      <c r="EQ24" s="112"/>
      <c r="ER24" s="112"/>
      <c r="ES24" s="112"/>
      <c r="ET24" s="112"/>
      <c r="EU24" s="112"/>
      <c r="EV24" s="112"/>
      <c r="EW24" s="112"/>
      <c r="EX24" s="112"/>
      <c r="EY24" s="112"/>
      <c r="EZ24" s="112"/>
      <c r="FA24" s="112"/>
      <c r="FB24" s="112"/>
      <c r="FC24" s="112"/>
      <c r="FD24" s="112"/>
      <c r="FE24" s="112"/>
      <c r="FF24" s="112"/>
      <c r="FG24" s="112"/>
      <c r="FH24" s="112"/>
      <c r="FI24" s="112"/>
      <c r="FJ24" s="112"/>
      <c r="FK24" s="112"/>
      <c r="FL24" s="112"/>
      <c r="FM24" s="112"/>
      <c r="FN24" s="112"/>
      <c r="FO24" s="112"/>
      <c r="FP24" s="112"/>
      <c r="FQ24" s="112"/>
      <c r="FR24" s="112"/>
      <c r="FS24" s="112"/>
      <c r="FT24" s="112"/>
      <c r="FU24" s="112"/>
      <c r="FV24" s="112"/>
      <c r="FW24" s="112"/>
      <c r="FX24" s="112"/>
      <c r="FY24" s="112"/>
      <c r="FZ24" s="112"/>
      <c r="GA24" s="112"/>
      <c r="GB24" s="112"/>
      <c r="GC24" s="112"/>
      <c r="GD24" s="112"/>
      <c r="GE24" s="112"/>
      <c r="GF24" s="112"/>
      <c r="GG24" s="112"/>
      <c r="GH24" s="112"/>
      <c r="GI24" s="112"/>
      <c r="GJ24" s="112"/>
      <c r="GK24" s="112"/>
      <c r="GL24" s="112"/>
      <c r="GM24" s="112"/>
      <c r="GN24" s="112"/>
      <c r="GO24" s="112"/>
      <c r="GP24" s="112"/>
      <c r="GQ24" s="112"/>
      <c r="GR24" s="112"/>
      <c r="GS24" s="112"/>
      <c r="GT24" s="112"/>
      <c r="GU24" s="112"/>
      <c r="GV24" s="112"/>
      <c r="GW24" s="112"/>
      <c r="GX24" s="112"/>
      <c r="GY24" s="112"/>
      <c r="GZ24" s="112"/>
      <c r="HA24" s="112"/>
      <c r="HB24" s="112"/>
      <c r="HC24" s="112"/>
    </row>
    <row r="25" customFormat="false" ht="12.75" hidden="false" customHeight="true" outlineLevel="0" collapsed="false">
      <c r="A25" s="93"/>
      <c r="B25" s="94"/>
      <c r="C25" s="95"/>
      <c r="D25" s="96"/>
      <c r="E25" s="97"/>
      <c r="F25" s="97"/>
      <c r="G25" s="98"/>
      <c r="H25" s="105"/>
      <c r="I25" s="106"/>
      <c r="J25" s="106"/>
      <c r="K25" s="109"/>
      <c r="L25" s="109"/>
      <c r="M25" s="109"/>
      <c r="N25" s="109"/>
      <c r="O25" s="109"/>
      <c r="P25" s="109"/>
      <c r="Q25" s="109"/>
      <c r="R25" s="109"/>
      <c r="S25" s="109"/>
      <c r="T25" s="109"/>
      <c r="U25" s="109"/>
      <c r="V25" s="109"/>
      <c r="W25" s="109"/>
      <c r="X25" s="109"/>
      <c r="Y25" s="109"/>
      <c r="Z25" s="109"/>
      <c r="AA25" s="109"/>
      <c r="AB25" s="109"/>
      <c r="AC25" s="109"/>
      <c r="AD25" s="109"/>
      <c r="AE25" s="109"/>
      <c r="AF25" s="109"/>
      <c r="AG25" s="109"/>
      <c r="AH25" s="109"/>
      <c r="AI25" s="109"/>
      <c r="AJ25" s="109"/>
      <c r="AK25" s="109"/>
      <c r="AL25" s="109"/>
      <c r="AM25" s="109"/>
      <c r="AN25" s="109"/>
      <c r="AO25" s="109"/>
      <c r="AP25" s="109"/>
      <c r="AQ25" s="109"/>
      <c r="AR25" s="109"/>
      <c r="AS25" s="109"/>
      <c r="AT25" s="109"/>
      <c r="AU25" s="109"/>
      <c r="AV25" s="109"/>
      <c r="AW25" s="109"/>
      <c r="AX25" s="109"/>
      <c r="AY25" s="109"/>
      <c r="AZ25" s="109"/>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4"/>
      <c r="BZ25" s="114"/>
      <c r="CA25" s="114"/>
      <c r="CB25" s="114"/>
      <c r="CC25" s="114"/>
      <c r="CD25" s="114"/>
      <c r="CE25" s="112"/>
      <c r="CF25" s="112"/>
      <c r="CG25" s="112"/>
      <c r="CH25" s="112"/>
      <c r="CI25" s="112"/>
      <c r="CJ25" s="112"/>
      <c r="CK25" s="112"/>
      <c r="CL25" s="112"/>
      <c r="CM25" s="112"/>
      <c r="CN25" s="112"/>
      <c r="CO25" s="112"/>
      <c r="CP25" s="112"/>
      <c r="CQ25" s="112"/>
      <c r="CR25" s="112"/>
      <c r="CS25" s="112"/>
      <c r="CT25" s="112"/>
      <c r="CU25" s="112"/>
      <c r="CV25" s="112"/>
      <c r="CW25" s="112"/>
      <c r="CX25" s="112"/>
      <c r="CY25" s="112"/>
      <c r="CZ25" s="112"/>
      <c r="DA25" s="112"/>
      <c r="DB25" s="112"/>
      <c r="DC25" s="112"/>
      <c r="DD25" s="112"/>
      <c r="DE25" s="112"/>
      <c r="DF25" s="112"/>
      <c r="DG25" s="112"/>
      <c r="DH25" s="112"/>
      <c r="DI25" s="112"/>
      <c r="DJ25" s="112"/>
      <c r="DK25" s="112"/>
      <c r="DL25" s="112"/>
      <c r="DM25" s="112"/>
      <c r="DN25" s="112"/>
      <c r="DO25" s="112"/>
      <c r="DP25" s="112"/>
      <c r="DQ25" s="112"/>
      <c r="DR25" s="112"/>
      <c r="DS25" s="112"/>
      <c r="DT25" s="112"/>
      <c r="DU25" s="112"/>
      <c r="DV25" s="112"/>
      <c r="DW25" s="112"/>
      <c r="DX25" s="112"/>
      <c r="DY25" s="112"/>
      <c r="DZ25" s="112"/>
      <c r="EA25" s="112"/>
      <c r="EB25" s="112"/>
      <c r="EC25" s="112"/>
      <c r="ED25" s="112"/>
      <c r="EE25" s="112"/>
      <c r="EF25" s="112"/>
      <c r="EG25" s="112"/>
      <c r="EH25" s="112"/>
      <c r="EI25" s="112"/>
      <c r="EJ25" s="112"/>
      <c r="EK25" s="112"/>
      <c r="EL25" s="112"/>
      <c r="EM25" s="112"/>
      <c r="EN25" s="112"/>
      <c r="EO25" s="112"/>
      <c r="EP25" s="112"/>
      <c r="EQ25" s="112"/>
      <c r="ER25" s="112"/>
      <c r="ES25" s="112"/>
      <c r="ET25" s="112"/>
      <c r="EU25" s="112"/>
      <c r="EV25" s="112"/>
      <c r="EW25" s="112"/>
      <c r="EX25" s="112"/>
      <c r="EY25" s="112"/>
      <c r="EZ25" s="112"/>
      <c r="FA25" s="112"/>
      <c r="FB25" s="112"/>
      <c r="FC25" s="112"/>
      <c r="FD25" s="112"/>
      <c r="FE25" s="112"/>
      <c r="FF25" s="112"/>
      <c r="FG25" s="112"/>
      <c r="FH25" s="112"/>
      <c r="FI25" s="112"/>
      <c r="FJ25" s="112"/>
      <c r="FK25" s="112"/>
      <c r="FL25" s="112"/>
      <c r="FM25" s="112"/>
      <c r="FN25" s="112"/>
      <c r="FO25" s="112"/>
      <c r="FP25" s="112"/>
      <c r="FQ25" s="112"/>
      <c r="FR25" s="112"/>
      <c r="FS25" s="112"/>
      <c r="FT25" s="112"/>
      <c r="FU25" s="112"/>
      <c r="FV25" s="112"/>
      <c r="FW25" s="112"/>
      <c r="FX25" s="112"/>
      <c r="FY25" s="112"/>
      <c r="FZ25" s="112"/>
      <c r="GA25" s="112"/>
      <c r="GB25" s="112"/>
      <c r="GC25" s="112"/>
      <c r="GD25" s="112"/>
      <c r="GE25" s="112"/>
      <c r="GF25" s="112"/>
      <c r="GG25" s="112"/>
      <c r="GH25" s="112"/>
      <c r="GI25" s="112"/>
      <c r="GJ25" s="112"/>
      <c r="GK25" s="112"/>
      <c r="GL25" s="112"/>
      <c r="GM25" s="112"/>
      <c r="GN25" s="112"/>
      <c r="GO25" s="112"/>
      <c r="GP25" s="112"/>
      <c r="GQ25" s="112"/>
      <c r="GR25" s="112"/>
      <c r="GS25" s="112"/>
      <c r="GT25" s="112"/>
      <c r="GU25" s="112"/>
      <c r="GV25" s="112"/>
      <c r="GW25" s="112"/>
      <c r="GX25" s="112"/>
      <c r="GY25" s="112"/>
      <c r="GZ25" s="112"/>
      <c r="HA25" s="112"/>
      <c r="HB25" s="112"/>
      <c r="HC25" s="112"/>
    </row>
    <row r="26" customFormat="false" ht="12.75" hidden="false" customHeight="true" outlineLevel="0" collapsed="false">
      <c r="A26" s="93" t="n">
        <v>12</v>
      </c>
      <c r="B26" s="94" t="s">
        <v>109</v>
      </c>
      <c r="C26" s="95" t="n">
        <v>44661</v>
      </c>
      <c r="D26" s="96" t="n">
        <v>44663</v>
      </c>
      <c r="E26" s="97"/>
      <c r="F26" s="97"/>
      <c r="G26" s="98" t="n">
        <v>5</v>
      </c>
      <c r="H26" s="105"/>
      <c r="I26" s="106"/>
      <c r="J26" s="106"/>
      <c r="K26" s="109"/>
      <c r="L26" s="109"/>
      <c r="M26" s="109"/>
      <c r="N26" s="109"/>
      <c r="O26" s="109"/>
      <c r="P26" s="109"/>
      <c r="Q26" s="109"/>
      <c r="R26" s="109"/>
      <c r="S26" s="109"/>
      <c r="T26" s="109"/>
      <c r="U26" s="109"/>
      <c r="V26" s="109"/>
      <c r="W26" s="109"/>
      <c r="X26" s="109"/>
      <c r="Y26" s="109"/>
      <c r="Z26" s="109"/>
      <c r="AA26" s="109"/>
      <c r="AB26" s="109"/>
      <c r="AC26" s="109"/>
      <c r="AD26" s="109"/>
      <c r="AE26" s="109"/>
      <c r="AF26" s="109"/>
      <c r="AG26" s="109"/>
      <c r="AH26" s="109"/>
      <c r="AI26" s="109"/>
      <c r="AJ26" s="109"/>
      <c r="AK26" s="109"/>
      <c r="AL26" s="109"/>
      <c r="AM26" s="109"/>
      <c r="AN26" s="109"/>
      <c r="AO26" s="109"/>
      <c r="AP26" s="109"/>
      <c r="AQ26" s="109"/>
      <c r="AR26" s="109"/>
      <c r="AS26" s="109"/>
      <c r="AT26" s="109"/>
      <c r="AU26" s="109"/>
      <c r="AV26" s="109"/>
      <c r="AW26" s="109"/>
      <c r="AX26" s="109"/>
      <c r="AY26" s="109"/>
      <c r="AZ26" s="109"/>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112"/>
      <c r="CB26" s="112"/>
      <c r="CC26" s="112"/>
      <c r="CD26" s="112"/>
      <c r="CE26" s="114"/>
      <c r="CF26" s="114"/>
      <c r="CG26" s="114"/>
      <c r="CH26" s="114"/>
      <c r="CI26" s="114"/>
      <c r="CJ26" s="114"/>
      <c r="CK26" s="112"/>
      <c r="CL26" s="112"/>
      <c r="CM26" s="118"/>
      <c r="CN26" s="112"/>
      <c r="CO26" s="112"/>
      <c r="CP26" s="112"/>
      <c r="CQ26" s="112"/>
      <c r="CR26" s="112"/>
      <c r="CS26" s="112"/>
      <c r="CT26" s="112"/>
      <c r="CU26" s="112"/>
      <c r="CV26" s="112"/>
      <c r="CW26" s="112"/>
      <c r="CX26" s="112"/>
      <c r="CY26" s="112"/>
      <c r="CZ26" s="112"/>
      <c r="DA26" s="112"/>
      <c r="DB26" s="112"/>
      <c r="DC26" s="112"/>
      <c r="DD26" s="112"/>
      <c r="DE26" s="112"/>
      <c r="DF26" s="112"/>
      <c r="DG26" s="112"/>
      <c r="DH26" s="112"/>
      <c r="DI26" s="112"/>
      <c r="DJ26" s="112"/>
      <c r="DK26" s="112"/>
      <c r="DL26" s="112"/>
      <c r="DM26" s="112"/>
      <c r="DN26" s="112"/>
      <c r="DO26" s="112"/>
      <c r="DP26" s="112"/>
      <c r="DQ26" s="112"/>
      <c r="DR26" s="112"/>
      <c r="DS26" s="112"/>
      <c r="DT26" s="112"/>
      <c r="DU26" s="112"/>
      <c r="DV26" s="112"/>
      <c r="DW26" s="112"/>
      <c r="DX26" s="112"/>
      <c r="DY26" s="112"/>
      <c r="DZ26" s="112"/>
      <c r="EA26" s="112"/>
      <c r="EB26" s="112"/>
      <c r="EC26" s="112"/>
      <c r="ED26" s="112"/>
      <c r="EE26" s="112"/>
      <c r="EF26" s="112"/>
      <c r="EG26" s="112"/>
      <c r="EH26" s="112"/>
      <c r="EI26" s="112"/>
      <c r="EJ26" s="112"/>
      <c r="EK26" s="112"/>
      <c r="EL26" s="112"/>
      <c r="EM26" s="112"/>
      <c r="EN26" s="112"/>
      <c r="EO26" s="112"/>
      <c r="EP26" s="112"/>
      <c r="EQ26" s="112"/>
      <c r="ER26" s="112"/>
      <c r="ES26" s="112"/>
      <c r="ET26" s="112"/>
      <c r="EU26" s="112"/>
      <c r="EV26" s="112"/>
      <c r="EW26" s="112"/>
      <c r="EX26" s="112"/>
      <c r="EY26" s="112"/>
      <c r="EZ26" s="112"/>
      <c r="FA26" s="112"/>
      <c r="FB26" s="112"/>
      <c r="FC26" s="112"/>
      <c r="FD26" s="112"/>
      <c r="FE26" s="112"/>
      <c r="FF26" s="112"/>
      <c r="FG26" s="112"/>
      <c r="FH26" s="112"/>
      <c r="FI26" s="112"/>
      <c r="FJ26" s="112"/>
      <c r="FK26" s="112"/>
      <c r="FL26" s="112"/>
      <c r="FM26" s="112"/>
      <c r="FN26" s="112"/>
      <c r="FO26" s="112"/>
      <c r="FP26" s="112"/>
      <c r="FQ26" s="112"/>
      <c r="FR26" s="112"/>
      <c r="FS26" s="112"/>
      <c r="FT26" s="112"/>
      <c r="FU26" s="112"/>
      <c r="FV26" s="112"/>
      <c r="FW26" s="112"/>
      <c r="FX26" s="112"/>
      <c r="FY26" s="112"/>
      <c r="FZ26" s="112"/>
      <c r="GA26" s="112"/>
      <c r="GB26" s="112"/>
      <c r="GC26" s="112"/>
      <c r="GD26" s="112"/>
      <c r="GE26" s="112"/>
      <c r="GF26" s="112"/>
      <c r="GG26" s="112"/>
      <c r="GH26" s="112"/>
      <c r="GI26" s="112"/>
      <c r="GJ26" s="112"/>
      <c r="GK26" s="112"/>
      <c r="GL26" s="112"/>
      <c r="GM26" s="112"/>
      <c r="GN26" s="112"/>
      <c r="GO26" s="112"/>
      <c r="GP26" s="112"/>
      <c r="GQ26" s="112"/>
      <c r="GR26" s="112"/>
      <c r="GS26" s="112"/>
      <c r="GT26" s="112"/>
      <c r="GU26" s="112"/>
      <c r="GV26" s="112"/>
      <c r="GW26" s="112"/>
      <c r="GX26" s="112"/>
      <c r="GY26" s="112"/>
      <c r="GZ26" s="112"/>
      <c r="HA26" s="112"/>
      <c r="HB26" s="112"/>
      <c r="HC26" s="112"/>
    </row>
    <row r="27" customFormat="false" ht="12.75" hidden="false" customHeight="true" outlineLevel="0" collapsed="false">
      <c r="A27" s="93" t="n">
        <v>13</v>
      </c>
      <c r="B27" s="94" t="s">
        <v>110</v>
      </c>
      <c r="C27" s="95" t="n">
        <v>44664</v>
      </c>
      <c r="D27" s="96" t="n">
        <v>44666</v>
      </c>
      <c r="E27" s="97"/>
      <c r="F27" s="97"/>
      <c r="G27" s="98" t="n">
        <v>3</v>
      </c>
      <c r="H27" s="105"/>
      <c r="I27" s="106"/>
      <c r="J27" s="106"/>
      <c r="K27" s="115"/>
      <c r="L27" s="116"/>
      <c r="M27" s="116"/>
      <c r="N27" s="116"/>
      <c r="O27" s="116"/>
      <c r="P27" s="116"/>
      <c r="Q27" s="116"/>
      <c r="R27" s="116"/>
      <c r="S27" s="116"/>
      <c r="T27" s="116"/>
      <c r="U27" s="116"/>
      <c r="V27" s="116"/>
      <c r="W27" s="116"/>
      <c r="X27" s="116"/>
      <c r="Y27" s="116"/>
      <c r="Z27" s="116"/>
      <c r="AA27" s="116"/>
      <c r="AB27" s="116"/>
      <c r="AC27" s="116"/>
      <c r="AD27" s="116"/>
      <c r="AE27" s="116"/>
      <c r="AF27" s="116"/>
      <c r="AG27" s="116"/>
      <c r="AH27" s="116"/>
      <c r="AI27" s="116"/>
      <c r="AJ27" s="116"/>
      <c r="AK27" s="116"/>
      <c r="AL27" s="116"/>
      <c r="AM27" s="116"/>
      <c r="AN27" s="116"/>
      <c r="AO27" s="116"/>
      <c r="AP27" s="116"/>
      <c r="AQ27" s="116"/>
      <c r="AR27" s="116"/>
      <c r="AS27" s="116"/>
      <c r="AT27" s="116"/>
      <c r="AU27" s="116"/>
      <c r="AV27" s="116"/>
      <c r="AW27" s="116"/>
      <c r="AX27" s="116"/>
      <c r="AY27" s="116"/>
      <c r="AZ27" s="116"/>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0"/>
      <c r="CB27" s="110"/>
      <c r="CC27" s="110"/>
      <c r="CD27" s="110"/>
      <c r="CE27" s="110"/>
      <c r="CF27" s="110"/>
      <c r="CG27" s="110"/>
      <c r="CH27" s="110"/>
      <c r="CI27" s="110"/>
      <c r="CJ27" s="110"/>
      <c r="CK27" s="119"/>
      <c r="CL27" s="119"/>
      <c r="CM27" s="119"/>
      <c r="CN27" s="110"/>
      <c r="CO27" s="110"/>
      <c r="CP27" s="110"/>
      <c r="CQ27" s="110"/>
      <c r="CR27" s="110"/>
      <c r="CS27" s="110"/>
      <c r="CT27" s="110"/>
      <c r="CU27" s="110"/>
      <c r="CV27" s="110"/>
      <c r="CW27" s="110"/>
      <c r="CX27" s="110"/>
      <c r="CY27" s="110"/>
      <c r="CZ27" s="110"/>
      <c r="DA27" s="110"/>
      <c r="DB27" s="110"/>
      <c r="DC27" s="110"/>
      <c r="DD27" s="110"/>
      <c r="DE27" s="110"/>
      <c r="DF27" s="110"/>
      <c r="DG27" s="110"/>
      <c r="DH27" s="110"/>
      <c r="DI27" s="110"/>
      <c r="DJ27" s="110"/>
      <c r="DK27" s="110"/>
      <c r="DL27" s="110"/>
      <c r="DM27" s="110"/>
      <c r="DN27" s="110"/>
      <c r="DO27" s="110"/>
      <c r="DP27" s="110"/>
      <c r="DQ27" s="110"/>
      <c r="DR27" s="110"/>
      <c r="DS27" s="110"/>
      <c r="DT27" s="110"/>
      <c r="DU27" s="110"/>
      <c r="DV27" s="110"/>
      <c r="DW27" s="110"/>
      <c r="DX27" s="110"/>
      <c r="DY27" s="110"/>
      <c r="DZ27" s="110"/>
      <c r="EA27" s="110"/>
      <c r="EB27" s="110"/>
      <c r="EC27" s="110"/>
      <c r="ED27" s="110"/>
      <c r="EE27" s="110"/>
      <c r="EF27" s="110"/>
      <c r="EG27" s="110"/>
      <c r="EH27" s="110"/>
      <c r="EI27" s="110"/>
      <c r="EJ27" s="110"/>
      <c r="EK27" s="110"/>
      <c r="EL27" s="110"/>
      <c r="EM27" s="110"/>
      <c r="EN27" s="110"/>
      <c r="EO27" s="110"/>
      <c r="EP27" s="110"/>
      <c r="EQ27" s="110"/>
      <c r="ER27" s="110"/>
      <c r="ES27" s="110"/>
      <c r="ET27" s="110"/>
      <c r="EU27" s="110"/>
      <c r="EV27" s="110"/>
      <c r="EW27" s="110"/>
      <c r="EX27" s="110"/>
      <c r="EY27" s="110"/>
      <c r="EZ27" s="110"/>
      <c r="FA27" s="110"/>
      <c r="FB27" s="110"/>
      <c r="FC27" s="110"/>
      <c r="FD27" s="110"/>
      <c r="FE27" s="110"/>
      <c r="FF27" s="110"/>
      <c r="FG27" s="110"/>
      <c r="FH27" s="110"/>
      <c r="FI27" s="110"/>
      <c r="FJ27" s="110"/>
      <c r="FK27" s="110"/>
      <c r="FL27" s="110"/>
      <c r="FM27" s="110"/>
      <c r="FN27" s="110"/>
      <c r="FO27" s="110"/>
      <c r="FP27" s="110"/>
      <c r="FQ27" s="110"/>
      <c r="FR27" s="110"/>
      <c r="FS27" s="110"/>
      <c r="FT27" s="110"/>
      <c r="FU27" s="110"/>
      <c r="FV27" s="110"/>
      <c r="FW27" s="110"/>
      <c r="FX27" s="110"/>
      <c r="FY27" s="110"/>
      <c r="FZ27" s="110"/>
      <c r="GA27" s="110"/>
      <c r="GB27" s="110"/>
      <c r="GC27" s="110"/>
      <c r="GD27" s="110"/>
      <c r="GE27" s="110"/>
      <c r="GF27" s="110"/>
      <c r="GG27" s="110"/>
      <c r="GH27" s="110"/>
      <c r="GI27" s="110"/>
      <c r="GJ27" s="110"/>
      <c r="GK27" s="110"/>
      <c r="GL27" s="110"/>
      <c r="GM27" s="110"/>
      <c r="GN27" s="110"/>
      <c r="GO27" s="110"/>
      <c r="GP27" s="110"/>
      <c r="GQ27" s="110"/>
      <c r="GR27" s="110"/>
      <c r="GS27" s="110"/>
      <c r="GT27" s="110"/>
      <c r="GU27" s="110"/>
      <c r="GV27" s="110"/>
      <c r="GW27" s="110"/>
      <c r="GX27" s="110"/>
      <c r="GY27" s="110"/>
      <c r="GZ27" s="110"/>
      <c r="HA27" s="110"/>
      <c r="HB27" s="110"/>
      <c r="HC27" s="110"/>
    </row>
    <row r="28" customFormat="false" ht="12.75" hidden="false" customHeight="true" outlineLevel="0" collapsed="false">
      <c r="A28" s="93" t="n">
        <v>14</v>
      </c>
      <c r="B28" s="94" t="s">
        <v>111</v>
      </c>
      <c r="C28" s="95" t="n">
        <v>44667</v>
      </c>
      <c r="D28" s="96" t="n">
        <v>44669</v>
      </c>
      <c r="E28" s="97"/>
      <c r="F28" s="97"/>
      <c r="G28" s="98" t="n">
        <v>5</v>
      </c>
      <c r="H28" s="105"/>
      <c r="I28" s="106"/>
      <c r="J28" s="106"/>
      <c r="K28" s="115"/>
      <c r="L28" s="116"/>
      <c r="M28" s="116"/>
      <c r="N28" s="116"/>
      <c r="O28" s="116"/>
      <c r="P28" s="116"/>
      <c r="Q28" s="116"/>
      <c r="R28" s="116"/>
      <c r="S28" s="116"/>
      <c r="T28" s="116"/>
      <c r="U28" s="116"/>
      <c r="V28" s="116"/>
      <c r="W28" s="116"/>
      <c r="X28" s="116"/>
      <c r="Y28" s="116"/>
      <c r="Z28" s="116"/>
      <c r="AA28" s="116"/>
      <c r="AB28" s="116"/>
      <c r="AC28" s="116"/>
      <c r="AD28" s="116"/>
      <c r="AE28" s="116"/>
      <c r="AF28" s="116"/>
      <c r="AG28" s="116"/>
      <c r="AH28" s="116"/>
      <c r="AI28" s="116"/>
      <c r="AJ28" s="116"/>
      <c r="AK28" s="116"/>
      <c r="AL28" s="116"/>
      <c r="AM28" s="116"/>
      <c r="AN28" s="116"/>
      <c r="AO28" s="116"/>
      <c r="AP28" s="116"/>
      <c r="AQ28" s="116"/>
      <c r="AR28" s="116"/>
      <c r="AS28" s="116"/>
      <c r="AT28" s="116"/>
      <c r="AU28" s="116"/>
      <c r="AV28" s="116"/>
      <c r="AW28" s="116"/>
      <c r="AX28" s="116"/>
      <c r="AY28" s="116"/>
      <c r="AZ28" s="116"/>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0"/>
      <c r="CB28" s="110"/>
      <c r="CC28" s="110"/>
      <c r="CD28" s="110"/>
      <c r="CE28" s="110"/>
      <c r="CF28" s="110"/>
      <c r="CG28" s="110"/>
      <c r="CH28" s="110"/>
      <c r="CI28" s="110"/>
      <c r="CJ28" s="110"/>
      <c r="CK28" s="110"/>
      <c r="CL28" s="110"/>
      <c r="CM28" s="110"/>
      <c r="CN28" s="119"/>
      <c r="CO28" s="119"/>
      <c r="CP28" s="119"/>
      <c r="CQ28" s="110"/>
      <c r="CR28" s="110"/>
      <c r="CS28" s="110"/>
      <c r="CT28" s="110"/>
      <c r="CU28" s="110"/>
      <c r="CV28" s="110"/>
      <c r="CW28" s="110"/>
      <c r="CX28" s="110"/>
      <c r="CY28" s="110"/>
      <c r="CZ28" s="110"/>
      <c r="DA28" s="110"/>
      <c r="DB28" s="110"/>
      <c r="DC28" s="110"/>
      <c r="DD28" s="110"/>
      <c r="DE28" s="110"/>
      <c r="DF28" s="110"/>
      <c r="DG28" s="110"/>
      <c r="DH28" s="110"/>
      <c r="DI28" s="110"/>
      <c r="DJ28" s="110"/>
      <c r="DK28" s="110"/>
      <c r="DL28" s="110"/>
      <c r="DM28" s="110"/>
      <c r="DN28" s="110"/>
      <c r="DO28" s="110"/>
      <c r="DP28" s="110"/>
      <c r="DQ28" s="110"/>
      <c r="DR28" s="110"/>
      <c r="DS28" s="110"/>
      <c r="DT28" s="110"/>
      <c r="DU28" s="110"/>
      <c r="DV28" s="110"/>
      <c r="DW28" s="110"/>
      <c r="DX28" s="110"/>
      <c r="DY28" s="110"/>
      <c r="DZ28" s="110"/>
      <c r="EA28" s="110"/>
      <c r="EB28" s="110"/>
      <c r="EC28" s="110"/>
      <c r="ED28" s="110"/>
      <c r="EE28" s="110"/>
      <c r="EF28" s="110"/>
      <c r="EG28" s="110"/>
      <c r="EH28" s="110"/>
      <c r="EI28" s="110"/>
      <c r="EJ28" s="110"/>
      <c r="EK28" s="110"/>
      <c r="EL28" s="110"/>
      <c r="EM28" s="110"/>
      <c r="EN28" s="110"/>
      <c r="EO28" s="110"/>
      <c r="EP28" s="110"/>
      <c r="EQ28" s="110"/>
      <c r="ER28" s="110"/>
      <c r="ES28" s="110"/>
      <c r="ET28" s="110"/>
      <c r="EU28" s="110"/>
      <c r="EV28" s="110"/>
      <c r="EW28" s="110"/>
      <c r="EX28" s="110"/>
      <c r="EY28" s="110"/>
      <c r="EZ28" s="110"/>
      <c r="FA28" s="110"/>
      <c r="FB28" s="110"/>
      <c r="FC28" s="110"/>
      <c r="FD28" s="110"/>
      <c r="FE28" s="110"/>
      <c r="FF28" s="110"/>
      <c r="FG28" s="110"/>
      <c r="FH28" s="110"/>
      <c r="FI28" s="110"/>
      <c r="FJ28" s="110"/>
      <c r="FK28" s="110"/>
      <c r="FL28" s="110"/>
      <c r="FM28" s="110"/>
      <c r="FN28" s="110"/>
      <c r="FO28" s="110"/>
      <c r="FP28" s="110"/>
      <c r="FQ28" s="110"/>
      <c r="FR28" s="110"/>
      <c r="FS28" s="110"/>
      <c r="FT28" s="110"/>
      <c r="FU28" s="110"/>
      <c r="FV28" s="110"/>
      <c r="FW28" s="110"/>
      <c r="FX28" s="110"/>
      <c r="FY28" s="110"/>
      <c r="FZ28" s="110"/>
      <c r="GA28" s="110"/>
      <c r="GB28" s="110"/>
      <c r="GC28" s="110"/>
      <c r="GD28" s="110"/>
      <c r="GE28" s="110"/>
      <c r="GF28" s="110"/>
      <c r="GG28" s="110"/>
      <c r="GH28" s="110"/>
      <c r="GI28" s="110"/>
      <c r="GJ28" s="110"/>
      <c r="GK28" s="110"/>
      <c r="GL28" s="110"/>
      <c r="GM28" s="110"/>
      <c r="GN28" s="110"/>
      <c r="GO28" s="110"/>
      <c r="GP28" s="110"/>
      <c r="GQ28" s="110"/>
      <c r="GR28" s="110"/>
      <c r="GS28" s="110"/>
      <c r="GT28" s="110"/>
      <c r="GU28" s="110"/>
      <c r="GV28" s="110"/>
      <c r="GW28" s="110"/>
      <c r="GX28" s="110"/>
      <c r="GY28" s="110"/>
      <c r="GZ28" s="110"/>
      <c r="HA28" s="110"/>
      <c r="HB28" s="110"/>
      <c r="HC28" s="110"/>
    </row>
    <row r="29" customFormat="false" ht="12.75" hidden="false" customHeight="true" outlineLevel="0" collapsed="false">
      <c r="A29" s="93"/>
      <c r="B29" s="94"/>
      <c r="C29" s="95"/>
      <c r="D29" s="96"/>
      <c r="E29" s="97"/>
      <c r="F29" s="97"/>
      <c r="G29" s="98"/>
      <c r="H29" s="105"/>
      <c r="I29" s="106"/>
      <c r="J29" s="106"/>
      <c r="K29" s="109"/>
      <c r="L29" s="109"/>
      <c r="M29" s="109"/>
      <c r="N29" s="109"/>
      <c r="O29" s="109"/>
      <c r="P29" s="109"/>
      <c r="Q29" s="109"/>
      <c r="R29" s="109"/>
      <c r="S29" s="109"/>
      <c r="T29" s="109"/>
      <c r="U29" s="109"/>
      <c r="V29" s="109"/>
      <c r="W29" s="109"/>
      <c r="X29" s="109"/>
      <c r="Y29" s="109"/>
      <c r="Z29" s="109"/>
      <c r="AA29" s="109"/>
      <c r="AB29" s="109"/>
      <c r="AC29" s="109"/>
      <c r="AD29" s="109"/>
      <c r="AE29" s="109"/>
      <c r="AF29" s="109"/>
      <c r="AG29" s="109"/>
      <c r="AH29" s="109"/>
      <c r="AI29" s="109"/>
      <c r="AJ29" s="109"/>
      <c r="AK29" s="109"/>
      <c r="AL29" s="109"/>
      <c r="AM29" s="109"/>
      <c r="AN29" s="109"/>
      <c r="AO29" s="109"/>
      <c r="AP29" s="109"/>
      <c r="AQ29" s="109"/>
      <c r="AR29" s="109"/>
      <c r="AS29" s="109"/>
      <c r="AT29" s="109"/>
      <c r="AU29" s="109"/>
      <c r="AV29" s="109"/>
      <c r="AW29" s="109"/>
      <c r="AX29" s="109"/>
      <c r="AY29" s="109"/>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0"/>
      <c r="CB29" s="110"/>
      <c r="CC29" s="110"/>
      <c r="CD29" s="110"/>
      <c r="CE29" s="110"/>
      <c r="CF29" s="110"/>
      <c r="CG29" s="110"/>
      <c r="CH29" s="110"/>
      <c r="CI29" s="110"/>
      <c r="CJ29" s="110"/>
      <c r="CK29" s="110"/>
      <c r="CL29" s="110"/>
      <c r="CM29" s="110"/>
      <c r="CN29" s="110"/>
      <c r="CO29" s="110"/>
      <c r="CP29" s="110"/>
      <c r="CQ29" s="119"/>
      <c r="CR29" s="119"/>
      <c r="CS29" s="119"/>
      <c r="CT29" s="110"/>
      <c r="CU29" s="110"/>
      <c r="CV29" s="110"/>
      <c r="CW29" s="110"/>
      <c r="CX29" s="110"/>
      <c r="CY29" s="110"/>
      <c r="CZ29" s="110"/>
      <c r="DA29" s="110"/>
      <c r="DB29" s="110"/>
      <c r="DC29" s="110"/>
      <c r="DD29" s="110"/>
      <c r="DE29" s="110"/>
      <c r="DF29" s="110"/>
      <c r="DG29" s="110"/>
      <c r="DH29" s="110"/>
      <c r="DI29" s="110"/>
      <c r="DJ29" s="110"/>
      <c r="DK29" s="110"/>
      <c r="DL29" s="110"/>
      <c r="DM29" s="110"/>
      <c r="DN29" s="110"/>
      <c r="DO29" s="110"/>
      <c r="DP29" s="110"/>
      <c r="DQ29" s="110"/>
      <c r="DR29" s="110"/>
      <c r="DS29" s="110"/>
      <c r="DT29" s="110"/>
      <c r="DU29" s="110"/>
      <c r="DV29" s="110"/>
      <c r="DW29" s="110"/>
      <c r="DX29" s="110"/>
      <c r="DY29" s="110"/>
      <c r="DZ29" s="110"/>
      <c r="EA29" s="110"/>
      <c r="EB29" s="110"/>
      <c r="EC29" s="110"/>
      <c r="ED29" s="110"/>
      <c r="EE29" s="110"/>
      <c r="EF29" s="110"/>
      <c r="EG29" s="110"/>
      <c r="EH29" s="110"/>
      <c r="EI29" s="110"/>
      <c r="EJ29" s="110"/>
      <c r="EK29" s="110"/>
      <c r="EL29" s="110"/>
      <c r="EM29" s="110"/>
      <c r="EN29" s="110"/>
      <c r="EO29" s="110"/>
      <c r="EP29" s="110"/>
      <c r="EQ29" s="110"/>
      <c r="ER29" s="110"/>
      <c r="ES29" s="110"/>
      <c r="ET29" s="110"/>
      <c r="EU29" s="110"/>
      <c r="EV29" s="110"/>
      <c r="EW29" s="110"/>
      <c r="EX29" s="110"/>
      <c r="EY29" s="110"/>
      <c r="EZ29" s="110"/>
      <c r="FA29" s="110"/>
      <c r="FB29" s="110"/>
      <c r="FC29" s="110"/>
      <c r="FD29" s="110"/>
      <c r="FE29" s="110"/>
      <c r="FF29" s="110"/>
      <c r="FG29" s="110"/>
      <c r="FH29" s="110"/>
      <c r="FI29" s="110"/>
      <c r="FJ29" s="110"/>
      <c r="FK29" s="110"/>
      <c r="FL29" s="110"/>
      <c r="FM29" s="110"/>
      <c r="FN29" s="110"/>
      <c r="FO29" s="110"/>
      <c r="FP29" s="110"/>
      <c r="FQ29" s="110"/>
      <c r="FR29" s="110"/>
      <c r="FS29" s="110"/>
      <c r="FT29" s="110"/>
      <c r="FU29" s="110"/>
      <c r="FV29" s="110"/>
      <c r="FW29" s="110"/>
      <c r="FX29" s="110"/>
      <c r="FY29" s="110"/>
      <c r="FZ29" s="110"/>
      <c r="GA29" s="110"/>
      <c r="GB29" s="110"/>
      <c r="GC29" s="110"/>
      <c r="GD29" s="110"/>
      <c r="GE29" s="110"/>
      <c r="GF29" s="110"/>
      <c r="GG29" s="110"/>
      <c r="GH29" s="110"/>
      <c r="GI29" s="110"/>
      <c r="GJ29" s="110"/>
      <c r="GK29" s="110"/>
      <c r="GL29" s="110"/>
      <c r="GM29" s="110"/>
      <c r="GN29" s="110"/>
      <c r="GO29" s="110"/>
      <c r="GP29" s="110"/>
      <c r="GQ29" s="110"/>
      <c r="GR29" s="110"/>
      <c r="GS29" s="110"/>
      <c r="GT29" s="110"/>
      <c r="GU29" s="110"/>
      <c r="GV29" s="110"/>
      <c r="GW29" s="110"/>
      <c r="GX29" s="110"/>
      <c r="GY29" s="110"/>
      <c r="GZ29" s="110"/>
      <c r="HA29" s="110"/>
      <c r="HB29" s="110"/>
      <c r="HC29" s="110"/>
    </row>
    <row r="30" customFormat="false" ht="12.75" hidden="false" customHeight="true" outlineLevel="0" collapsed="false">
      <c r="A30" s="93" t="n">
        <v>15</v>
      </c>
      <c r="B30" s="94" t="s">
        <v>88</v>
      </c>
      <c r="C30" s="95" t="n">
        <v>44636</v>
      </c>
      <c r="D30" s="96" t="n">
        <v>44668</v>
      </c>
      <c r="E30" s="120" t="s">
        <v>112</v>
      </c>
      <c r="F30" s="97"/>
      <c r="G30" s="98" t="n">
        <v>2</v>
      </c>
      <c r="H30" s="105"/>
      <c r="I30" s="106"/>
      <c r="J30" s="106"/>
      <c r="K30" s="109"/>
      <c r="L30" s="109"/>
      <c r="M30" s="109"/>
      <c r="N30" s="109"/>
      <c r="O30" s="109"/>
      <c r="P30" s="109"/>
      <c r="Q30" s="109"/>
      <c r="R30" s="109"/>
      <c r="S30" s="109"/>
      <c r="T30" s="109"/>
      <c r="U30" s="109"/>
      <c r="V30" s="109"/>
      <c r="W30" s="109"/>
      <c r="X30" s="109"/>
      <c r="Y30" s="109"/>
      <c r="Z30" s="109"/>
      <c r="AA30" s="109"/>
      <c r="AB30" s="109"/>
      <c r="AC30" s="109"/>
      <c r="AD30" s="109"/>
      <c r="AE30" s="109"/>
      <c r="AF30" s="109"/>
      <c r="AG30" s="109"/>
      <c r="AH30" s="109"/>
      <c r="AI30" s="109"/>
      <c r="AJ30" s="109"/>
      <c r="AK30" s="109"/>
      <c r="AL30" s="109"/>
      <c r="AM30" s="109"/>
      <c r="AN30" s="109"/>
      <c r="AO30" s="109"/>
      <c r="AP30" s="109"/>
      <c r="AQ30" s="109"/>
      <c r="AR30" s="109"/>
      <c r="AS30" s="109"/>
      <c r="AT30" s="109"/>
      <c r="AU30" s="109"/>
      <c r="AV30" s="109"/>
      <c r="AW30" s="109"/>
      <c r="AX30" s="109"/>
      <c r="AY30" s="109"/>
      <c r="AZ30" s="109"/>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112"/>
      <c r="CB30" s="112"/>
      <c r="CC30" s="112"/>
      <c r="CD30" s="112"/>
      <c r="CE30" s="112"/>
      <c r="CF30" s="112"/>
      <c r="CG30" s="112"/>
      <c r="CH30" s="112"/>
      <c r="CI30" s="112"/>
      <c r="CJ30" s="112"/>
      <c r="CK30" s="112"/>
      <c r="CL30" s="112"/>
      <c r="CM30" s="112"/>
      <c r="CN30" s="112"/>
      <c r="CO30" s="112"/>
      <c r="CP30" s="112"/>
      <c r="CQ30" s="112"/>
      <c r="CR30" s="112"/>
      <c r="CS30" s="112"/>
      <c r="CT30" s="112"/>
      <c r="CU30" s="112"/>
      <c r="CV30" s="112"/>
      <c r="CW30" s="112"/>
      <c r="CX30" s="112"/>
      <c r="CY30" s="112"/>
      <c r="CZ30" s="112"/>
      <c r="DA30" s="112"/>
      <c r="DB30" s="112"/>
      <c r="DC30" s="112"/>
      <c r="DD30" s="112"/>
      <c r="DE30" s="112"/>
      <c r="DF30" s="112"/>
      <c r="DG30" s="112"/>
      <c r="DH30" s="112"/>
      <c r="DI30" s="112"/>
      <c r="DJ30" s="112"/>
      <c r="DK30" s="112"/>
      <c r="DL30" s="112"/>
      <c r="DM30" s="112"/>
      <c r="DN30" s="112"/>
      <c r="DO30" s="112"/>
      <c r="DP30" s="112"/>
      <c r="DQ30" s="112"/>
      <c r="DR30" s="112"/>
      <c r="DS30" s="112"/>
      <c r="DT30" s="112"/>
      <c r="DU30" s="112"/>
      <c r="DV30" s="112"/>
      <c r="DW30" s="112"/>
      <c r="DX30" s="112"/>
      <c r="DY30" s="112"/>
      <c r="DZ30" s="112"/>
      <c r="EA30" s="112"/>
      <c r="EB30" s="112"/>
      <c r="EC30" s="112"/>
      <c r="ED30" s="112"/>
      <c r="EE30" s="112"/>
      <c r="EF30" s="112"/>
      <c r="EG30" s="112"/>
      <c r="EH30" s="112"/>
      <c r="EI30" s="112"/>
      <c r="EJ30" s="112"/>
      <c r="EK30" s="112"/>
      <c r="EL30" s="112"/>
      <c r="EM30" s="112"/>
      <c r="EN30" s="112"/>
      <c r="EO30" s="112"/>
      <c r="EP30" s="112"/>
      <c r="EQ30" s="112"/>
      <c r="ER30" s="112"/>
      <c r="ES30" s="112"/>
      <c r="ET30" s="112"/>
      <c r="EU30" s="112"/>
      <c r="EV30" s="112"/>
      <c r="EW30" s="112"/>
      <c r="EX30" s="112"/>
      <c r="EY30" s="112"/>
      <c r="EZ30" s="112"/>
      <c r="FA30" s="112"/>
      <c r="FB30" s="112"/>
      <c r="FC30" s="112"/>
      <c r="FD30" s="112"/>
      <c r="FE30" s="112"/>
      <c r="FF30" s="112"/>
      <c r="FG30" s="112"/>
      <c r="FH30" s="112"/>
      <c r="FI30" s="112"/>
      <c r="FJ30" s="112"/>
      <c r="FK30" s="112"/>
      <c r="FL30" s="112"/>
      <c r="FM30" s="112"/>
      <c r="FN30" s="112"/>
      <c r="FO30" s="112"/>
      <c r="FP30" s="112"/>
      <c r="FQ30" s="112"/>
      <c r="FR30" s="112"/>
      <c r="FS30" s="112"/>
      <c r="FT30" s="112"/>
      <c r="FU30" s="112"/>
      <c r="FV30" s="112"/>
      <c r="FW30" s="112"/>
      <c r="FX30" s="112"/>
      <c r="FY30" s="112"/>
      <c r="FZ30" s="112"/>
      <c r="GA30" s="112"/>
      <c r="GB30" s="112"/>
      <c r="GC30" s="112"/>
      <c r="GD30" s="112"/>
      <c r="GE30" s="112"/>
      <c r="GF30" s="112"/>
      <c r="GG30" s="112"/>
      <c r="GH30" s="112"/>
      <c r="GI30" s="112"/>
      <c r="GJ30" s="112"/>
      <c r="GK30" s="112"/>
      <c r="GL30" s="112"/>
      <c r="GM30" s="112"/>
      <c r="GN30" s="112"/>
      <c r="GO30" s="112"/>
      <c r="GP30" s="112"/>
      <c r="GQ30" s="112"/>
      <c r="GR30" s="112"/>
      <c r="GS30" s="112"/>
      <c r="GT30" s="112"/>
      <c r="GU30" s="112"/>
      <c r="GV30" s="112"/>
      <c r="GW30" s="112"/>
      <c r="GX30" s="112"/>
      <c r="GY30" s="112"/>
      <c r="GZ30" s="112"/>
      <c r="HA30" s="112"/>
      <c r="HB30" s="112"/>
      <c r="HC30" s="112"/>
    </row>
    <row r="31" customFormat="false" ht="12.75" hidden="false" customHeight="true" outlineLevel="0" collapsed="false">
      <c r="A31" s="121" t="n">
        <v>16</v>
      </c>
      <c r="B31" s="122" t="s">
        <v>113</v>
      </c>
      <c r="C31" s="123" t="n">
        <v>44668</v>
      </c>
      <c r="D31" s="124" t="n">
        <v>44669</v>
      </c>
      <c r="E31" s="125"/>
      <c r="F31" s="125"/>
      <c r="G31" s="126"/>
      <c r="H31" s="105"/>
      <c r="I31" s="106"/>
      <c r="J31" s="106"/>
      <c r="K31" s="109"/>
      <c r="L31" s="109"/>
      <c r="M31" s="109"/>
      <c r="N31" s="109"/>
      <c r="O31" s="109"/>
      <c r="P31" s="109"/>
      <c r="Q31" s="109"/>
      <c r="R31" s="109"/>
      <c r="S31" s="109"/>
      <c r="T31" s="109"/>
      <c r="U31" s="109"/>
      <c r="V31" s="109"/>
      <c r="W31" s="109"/>
      <c r="X31" s="109"/>
      <c r="Y31" s="109"/>
      <c r="Z31" s="109"/>
      <c r="AA31" s="109"/>
      <c r="AB31" s="109"/>
      <c r="AC31" s="109"/>
      <c r="AD31" s="109"/>
      <c r="AE31" s="109"/>
      <c r="AF31" s="109"/>
      <c r="AG31" s="109"/>
      <c r="AH31" s="109"/>
      <c r="AI31" s="109"/>
      <c r="AJ31" s="109"/>
      <c r="AK31" s="109"/>
      <c r="AL31" s="109"/>
      <c r="AM31" s="109"/>
      <c r="AN31" s="109"/>
      <c r="AO31" s="109"/>
      <c r="AP31" s="109"/>
      <c r="AQ31" s="109"/>
      <c r="AR31" s="109"/>
      <c r="AS31" s="109"/>
      <c r="AT31" s="109"/>
      <c r="AU31" s="109"/>
      <c r="AV31" s="109"/>
      <c r="AW31" s="109"/>
      <c r="AX31" s="109"/>
      <c r="AY31" s="109"/>
      <c r="AZ31" s="109"/>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112"/>
      <c r="CB31" s="112"/>
      <c r="CC31" s="112"/>
      <c r="CD31" s="112"/>
      <c r="CE31" s="112"/>
      <c r="CF31" s="112"/>
      <c r="CG31" s="112"/>
      <c r="CH31" s="112"/>
      <c r="CI31" s="112"/>
      <c r="CJ31" s="112"/>
      <c r="CK31" s="112"/>
      <c r="CL31" s="112"/>
      <c r="CM31" s="112"/>
      <c r="CN31" s="112"/>
      <c r="CO31" s="112"/>
      <c r="CP31" s="112"/>
      <c r="CQ31" s="112"/>
      <c r="CR31" s="112"/>
      <c r="CS31" s="112"/>
      <c r="CT31" s="112"/>
      <c r="CU31" s="112"/>
      <c r="CV31" s="112"/>
      <c r="CW31" s="112"/>
      <c r="CX31" s="112"/>
      <c r="CY31" s="112"/>
      <c r="CZ31" s="112"/>
      <c r="DA31" s="112"/>
      <c r="DB31" s="112"/>
      <c r="DC31" s="112"/>
      <c r="DD31" s="112"/>
      <c r="DE31" s="112"/>
      <c r="DF31" s="112"/>
      <c r="DG31" s="112"/>
      <c r="DH31" s="112"/>
      <c r="DI31" s="112"/>
      <c r="DJ31" s="112"/>
      <c r="DK31" s="112"/>
      <c r="DL31" s="112"/>
      <c r="DM31" s="112"/>
      <c r="DN31" s="112"/>
      <c r="DO31" s="112"/>
      <c r="DP31" s="112"/>
      <c r="DQ31" s="112"/>
      <c r="DR31" s="112"/>
      <c r="DS31" s="112"/>
      <c r="DT31" s="112"/>
      <c r="DU31" s="112"/>
      <c r="DV31" s="112"/>
      <c r="DW31" s="112"/>
      <c r="DX31" s="112"/>
      <c r="DY31" s="112"/>
      <c r="DZ31" s="112"/>
      <c r="EA31" s="112"/>
      <c r="EB31" s="112"/>
      <c r="EC31" s="112"/>
      <c r="ED31" s="112"/>
      <c r="EE31" s="112"/>
      <c r="EF31" s="112"/>
      <c r="EG31" s="112"/>
      <c r="EH31" s="112"/>
      <c r="EI31" s="112"/>
      <c r="EJ31" s="112"/>
      <c r="EK31" s="112"/>
      <c r="EL31" s="112"/>
      <c r="EM31" s="112"/>
      <c r="EN31" s="112"/>
      <c r="EO31" s="112"/>
      <c r="EP31" s="112"/>
      <c r="EQ31" s="112"/>
      <c r="ER31" s="112"/>
      <c r="ES31" s="112"/>
      <c r="ET31" s="112"/>
      <c r="EU31" s="112"/>
      <c r="EV31" s="112"/>
      <c r="EW31" s="112"/>
      <c r="EX31" s="112"/>
      <c r="EY31" s="112"/>
      <c r="EZ31" s="112"/>
      <c r="FA31" s="112"/>
      <c r="FB31" s="112"/>
      <c r="FC31" s="112"/>
      <c r="FD31" s="112"/>
      <c r="FE31" s="112"/>
      <c r="FF31" s="112"/>
      <c r="FG31" s="112"/>
      <c r="FH31" s="112"/>
      <c r="FI31" s="112"/>
      <c r="FJ31" s="112"/>
      <c r="FK31" s="112"/>
      <c r="FL31" s="112"/>
      <c r="FM31" s="112"/>
      <c r="FN31" s="112"/>
      <c r="FO31" s="112"/>
      <c r="FP31" s="112"/>
      <c r="FQ31" s="112"/>
      <c r="FR31" s="112"/>
      <c r="FS31" s="112"/>
      <c r="FT31" s="112"/>
      <c r="FU31" s="112"/>
      <c r="FV31" s="112"/>
      <c r="FW31" s="112"/>
      <c r="FX31" s="112"/>
      <c r="FY31" s="112"/>
      <c r="FZ31" s="112"/>
      <c r="GA31" s="112"/>
      <c r="GB31" s="112"/>
      <c r="GC31" s="112"/>
      <c r="GD31" s="112"/>
      <c r="GE31" s="112"/>
      <c r="GF31" s="112"/>
      <c r="GG31" s="112"/>
      <c r="GH31" s="112"/>
      <c r="GI31" s="112"/>
      <c r="GJ31" s="112"/>
      <c r="GK31" s="112"/>
      <c r="GL31" s="112"/>
      <c r="GM31" s="112"/>
      <c r="GN31" s="112"/>
      <c r="GO31" s="112"/>
      <c r="GP31" s="112"/>
      <c r="GQ31" s="112"/>
      <c r="GR31" s="112"/>
      <c r="GS31" s="112"/>
      <c r="GT31" s="112"/>
      <c r="GU31" s="112"/>
      <c r="GV31" s="112"/>
      <c r="GW31" s="112"/>
      <c r="GX31" s="112"/>
      <c r="GY31" s="112"/>
      <c r="GZ31" s="112"/>
      <c r="HA31" s="112"/>
      <c r="HB31" s="112"/>
      <c r="HC31" s="112"/>
    </row>
    <row r="32" customFormat="false" ht="12.75" hidden="false" customHeight="true" outlineLevel="0" collapsed="false">
      <c r="A32" s="127"/>
      <c r="B32" s="127"/>
      <c r="C32" s="128"/>
      <c r="D32" s="129"/>
      <c r="E32" s="105"/>
      <c r="F32" s="129"/>
      <c r="G32" s="130"/>
      <c r="H32" s="105"/>
      <c r="I32" s="106"/>
      <c r="J32" s="106"/>
      <c r="K32" s="115"/>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116"/>
      <c r="AY32" s="116"/>
      <c r="AZ32" s="116"/>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0"/>
      <c r="CB32" s="110"/>
      <c r="CC32" s="110"/>
      <c r="CD32" s="110"/>
      <c r="CE32" s="110"/>
      <c r="CF32" s="110"/>
      <c r="CG32" s="110"/>
      <c r="CH32" s="110"/>
      <c r="CI32" s="110"/>
      <c r="CJ32" s="110"/>
      <c r="CK32" s="110"/>
      <c r="CL32" s="110"/>
      <c r="CM32" s="110"/>
      <c r="CN32" s="110"/>
      <c r="CO32" s="110"/>
      <c r="CP32" s="110"/>
      <c r="CQ32" s="110"/>
      <c r="CR32" s="110"/>
      <c r="CS32" s="110"/>
      <c r="CT32" s="110"/>
      <c r="CU32" s="110"/>
      <c r="CV32" s="110"/>
      <c r="CW32" s="110"/>
      <c r="CX32" s="110"/>
      <c r="CY32" s="110"/>
      <c r="CZ32" s="110"/>
      <c r="DA32" s="110"/>
      <c r="DB32" s="110"/>
      <c r="DC32" s="110"/>
      <c r="DD32" s="110"/>
      <c r="DE32" s="110"/>
      <c r="DF32" s="110"/>
      <c r="DG32" s="110"/>
      <c r="DH32" s="110"/>
      <c r="DI32" s="110"/>
      <c r="DJ32" s="110"/>
      <c r="DK32" s="110"/>
      <c r="DL32" s="110"/>
      <c r="DM32" s="110"/>
      <c r="DN32" s="110"/>
      <c r="DO32" s="110"/>
      <c r="DP32" s="110"/>
      <c r="DQ32" s="110"/>
      <c r="DR32" s="110"/>
      <c r="DS32" s="110"/>
      <c r="DT32" s="110"/>
      <c r="DU32" s="110"/>
      <c r="DV32" s="110"/>
      <c r="DW32" s="110"/>
      <c r="DX32" s="110"/>
      <c r="DY32" s="110"/>
      <c r="DZ32" s="110"/>
      <c r="EA32" s="110"/>
      <c r="EB32" s="110"/>
      <c r="EC32" s="110"/>
      <c r="ED32" s="110"/>
      <c r="EE32" s="110"/>
      <c r="EF32" s="110"/>
      <c r="EG32" s="110"/>
      <c r="EH32" s="110"/>
      <c r="EI32" s="110"/>
      <c r="EJ32" s="110"/>
      <c r="EK32" s="110"/>
      <c r="EL32" s="110"/>
      <c r="EM32" s="110"/>
      <c r="EN32" s="110"/>
      <c r="EO32" s="110"/>
      <c r="EP32" s="110"/>
      <c r="EQ32" s="110"/>
      <c r="ER32" s="110"/>
      <c r="ES32" s="110"/>
      <c r="ET32" s="110"/>
      <c r="EU32" s="110"/>
      <c r="EV32" s="110"/>
      <c r="EW32" s="110"/>
      <c r="EX32" s="110"/>
      <c r="EY32" s="110"/>
      <c r="EZ32" s="110"/>
      <c r="FA32" s="110"/>
      <c r="FB32" s="110"/>
      <c r="FC32" s="110"/>
      <c r="FD32" s="110"/>
      <c r="FE32" s="110"/>
      <c r="FF32" s="110"/>
      <c r="FG32" s="110"/>
      <c r="FH32" s="110"/>
      <c r="FI32" s="110"/>
      <c r="FJ32" s="110"/>
      <c r="FK32" s="110"/>
      <c r="FL32" s="110"/>
      <c r="FM32" s="110"/>
      <c r="FN32" s="110"/>
      <c r="FO32" s="110"/>
      <c r="FP32" s="110"/>
      <c r="FQ32" s="110"/>
      <c r="FR32" s="110"/>
      <c r="FS32" s="110"/>
      <c r="FT32" s="110"/>
      <c r="FU32" s="110"/>
      <c r="FV32" s="110"/>
      <c r="FW32" s="110"/>
      <c r="FX32" s="110"/>
      <c r="FY32" s="110"/>
      <c r="FZ32" s="110"/>
      <c r="GA32" s="110"/>
      <c r="GB32" s="110"/>
      <c r="GC32" s="110"/>
      <c r="GD32" s="110"/>
      <c r="GE32" s="110"/>
      <c r="GF32" s="110"/>
      <c r="GG32" s="110"/>
      <c r="GH32" s="110"/>
      <c r="GI32" s="110"/>
      <c r="GJ32" s="110"/>
      <c r="GK32" s="110"/>
      <c r="GL32" s="110"/>
      <c r="GM32" s="110"/>
      <c r="GN32" s="110"/>
      <c r="GO32" s="110"/>
      <c r="GP32" s="110"/>
      <c r="GQ32" s="110"/>
      <c r="GR32" s="110"/>
      <c r="GS32" s="110"/>
      <c r="GT32" s="110"/>
      <c r="GU32" s="110"/>
      <c r="GV32" s="110"/>
      <c r="GW32" s="110"/>
      <c r="GX32" s="110"/>
      <c r="GY32" s="110"/>
      <c r="GZ32" s="110"/>
      <c r="HA32" s="110"/>
      <c r="HB32" s="110"/>
      <c r="HC32" s="110"/>
    </row>
    <row r="33" customFormat="false" ht="12.75" hidden="false" customHeight="true" outlineLevel="0" collapsed="false">
      <c r="A33" s="127"/>
      <c r="B33" s="127"/>
      <c r="C33" s="131"/>
      <c r="D33" s="129"/>
      <c r="E33" s="105"/>
      <c r="F33" s="129"/>
      <c r="G33" s="130"/>
      <c r="H33" s="105"/>
      <c r="I33" s="106"/>
      <c r="J33" s="106"/>
      <c r="K33" s="116"/>
      <c r="L33" s="116"/>
      <c r="M33" s="116"/>
      <c r="N33" s="116"/>
      <c r="O33" s="116"/>
      <c r="P33" s="116"/>
      <c r="Q33" s="116"/>
      <c r="R33" s="116"/>
      <c r="S33" s="116"/>
      <c r="T33" s="116"/>
      <c r="U33" s="116"/>
      <c r="V33" s="116"/>
      <c r="W33" s="116"/>
      <c r="X33" s="116"/>
      <c r="Y33" s="116"/>
      <c r="Z33" s="116"/>
      <c r="AA33" s="116"/>
      <c r="AB33" s="116"/>
      <c r="AC33" s="116"/>
      <c r="AD33" s="116"/>
      <c r="AE33" s="116"/>
      <c r="AF33" s="116"/>
      <c r="AG33" s="116"/>
      <c r="AH33" s="116"/>
      <c r="AI33" s="116"/>
      <c r="AJ33" s="116"/>
      <c r="AK33" s="116"/>
      <c r="AL33" s="116"/>
      <c r="AM33" s="116"/>
      <c r="AN33" s="116"/>
      <c r="AO33" s="116"/>
      <c r="AP33" s="116"/>
      <c r="AQ33" s="116"/>
      <c r="AR33" s="116"/>
      <c r="AS33" s="116"/>
      <c r="AT33" s="116"/>
      <c r="AU33" s="116"/>
      <c r="AV33" s="116"/>
      <c r="AW33" s="116"/>
      <c r="AX33" s="116"/>
      <c r="AY33" s="116"/>
      <c r="AZ33" s="116"/>
      <c r="BA33" s="110"/>
      <c r="BB33" s="110"/>
      <c r="BC33" s="110"/>
      <c r="BD33" s="110"/>
      <c r="BE33" s="110"/>
      <c r="BF33" s="110"/>
      <c r="BG33" s="110"/>
      <c r="BH33" s="110"/>
      <c r="BI33" s="110"/>
      <c r="BJ33" s="110"/>
      <c r="BK33" s="110"/>
      <c r="BL33" s="119"/>
      <c r="BM33" s="119"/>
      <c r="BN33" s="119"/>
      <c r="BO33" s="119"/>
      <c r="BP33" s="119"/>
      <c r="BQ33" s="119"/>
      <c r="BR33" s="119"/>
      <c r="BS33" s="119"/>
      <c r="BT33" s="119"/>
      <c r="BU33" s="119"/>
      <c r="BV33" s="119"/>
      <c r="BW33" s="119"/>
      <c r="BX33" s="119"/>
      <c r="BY33" s="119"/>
      <c r="BZ33" s="119"/>
      <c r="CA33" s="119"/>
      <c r="CB33" s="119"/>
      <c r="CC33" s="119"/>
      <c r="CD33" s="119"/>
      <c r="CE33" s="119"/>
      <c r="CF33" s="119"/>
      <c r="CG33" s="119"/>
      <c r="CH33" s="119"/>
      <c r="CI33" s="119"/>
      <c r="CJ33" s="119"/>
      <c r="CK33" s="119"/>
      <c r="CL33" s="119"/>
      <c r="CM33" s="119"/>
      <c r="CN33" s="119"/>
      <c r="CO33" s="119"/>
      <c r="CP33" s="119"/>
      <c r="CQ33" s="119"/>
      <c r="CR33" s="119"/>
      <c r="CS33" s="110"/>
      <c r="CT33" s="110"/>
      <c r="CU33" s="110"/>
      <c r="CV33" s="110"/>
      <c r="CW33" s="110"/>
      <c r="CX33" s="110"/>
      <c r="CY33" s="110"/>
      <c r="CZ33" s="110"/>
      <c r="DA33" s="110"/>
      <c r="DB33" s="110"/>
      <c r="DC33" s="110"/>
      <c r="DD33" s="110"/>
      <c r="DE33" s="110"/>
      <c r="DF33" s="110"/>
      <c r="DG33" s="110"/>
      <c r="DH33" s="110"/>
      <c r="DI33" s="110"/>
      <c r="DJ33" s="110"/>
      <c r="DK33" s="110"/>
      <c r="DL33" s="110"/>
      <c r="DM33" s="110"/>
      <c r="DN33" s="110"/>
      <c r="DO33" s="110"/>
      <c r="DP33" s="110"/>
      <c r="DQ33" s="110"/>
      <c r="DR33" s="110"/>
      <c r="DS33" s="110"/>
      <c r="DT33" s="110"/>
      <c r="DU33" s="110"/>
      <c r="DV33" s="110"/>
      <c r="DW33" s="110"/>
      <c r="DX33" s="110"/>
      <c r="DY33" s="110"/>
      <c r="DZ33" s="110"/>
      <c r="EA33" s="110"/>
      <c r="EB33" s="110"/>
      <c r="EC33" s="110"/>
      <c r="ED33" s="110"/>
      <c r="EE33" s="110"/>
      <c r="EF33" s="110"/>
      <c r="EG33" s="110"/>
      <c r="EH33" s="110"/>
      <c r="EI33" s="110"/>
      <c r="EJ33" s="110"/>
      <c r="EK33" s="110"/>
      <c r="EL33" s="110"/>
      <c r="EM33" s="110"/>
      <c r="EN33" s="110"/>
      <c r="EO33" s="110"/>
      <c r="EP33" s="110"/>
      <c r="EQ33" s="110"/>
      <c r="ER33" s="110"/>
      <c r="ES33" s="110"/>
      <c r="ET33" s="110"/>
      <c r="EU33" s="110"/>
      <c r="EV33" s="110"/>
      <c r="EW33" s="110"/>
      <c r="EX33" s="110"/>
      <c r="EY33" s="110"/>
      <c r="EZ33" s="110"/>
      <c r="FA33" s="110"/>
      <c r="FB33" s="110"/>
      <c r="FC33" s="110"/>
      <c r="FD33" s="110"/>
      <c r="FE33" s="110"/>
      <c r="FF33" s="110"/>
      <c r="FG33" s="110"/>
      <c r="FH33" s="110"/>
      <c r="FI33" s="110"/>
      <c r="FJ33" s="110"/>
      <c r="FK33" s="110"/>
      <c r="FL33" s="110"/>
      <c r="FM33" s="110"/>
      <c r="FN33" s="110"/>
      <c r="FO33" s="110"/>
      <c r="FP33" s="110"/>
      <c r="FQ33" s="110"/>
      <c r="FR33" s="110"/>
      <c r="FS33" s="110"/>
      <c r="FT33" s="110"/>
      <c r="FU33" s="110"/>
      <c r="FV33" s="110"/>
      <c r="FW33" s="110"/>
      <c r="FX33" s="110"/>
      <c r="FY33" s="110"/>
      <c r="FZ33" s="110"/>
      <c r="GA33" s="110"/>
      <c r="GB33" s="110"/>
      <c r="GC33" s="110"/>
      <c r="GD33" s="110"/>
      <c r="GE33" s="110"/>
      <c r="GF33" s="110"/>
      <c r="GG33" s="110"/>
      <c r="GH33" s="110"/>
      <c r="GI33" s="110"/>
      <c r="GJ33" s="110"/>
      <c r="GK33" s="110"/>
      <c r="GL33" s="110"/>
      <c r="GM33" s="110"/>
      <c r="GN33" s="110"/>
      <c r="GO33" s="110"/>
      <c r="GP33" s="110"/>
      <c r="GQ33" s="110"/>
      <c r="GR33" s="110"/>
      <c r="GS33" s="110"/>
      <c r="GT33" s="110"/>
      <c r="GU33" s="110"/>
      <c r="GV33" s="110"/>
      <c r="GW33" s="110"/>
      <c r="GX33" s="110"/>
      <c r="GY33" s="110"/>
      <c r="GZ33" s="110"/>
      <c r="HA33" s="110"/>
      <c r="HB33" s="110"/>
      <c r="HC33" s="110"/>
    </row>
    <row r="34" customFormat="false" ht="12.75" hidden="false" customHeight="true" outlineLevel="0" collapsed="false">
      <c r="A34" s="132"/>
      <c r="B34" s="132"/>
      <c r="C34" s="133"/>
      <c r="D34" s="134"/>
      <c r="E34" s="135"/>
      <c r="F34" s="134"/>
      <c r="G34" s="136"/>
      <c r="H34" s="135"/>
      <c r="I34" s="137"/>
      <c r="J34" s="137"/>
      <c r="K34" s="138"/>
      <c r="L34" s="138"/>
      <c r="M34" s="138"/>
      <c r="N34" s="138"/>
      <c r="O34" s="138"/>
      <c r="P34" s="138"/>
      <c r="Q34" s="138"/>
      <c r="R34" s="138"/>
      <c r="S34" s="138"/>
      <c r="T34" s="138"/>
      <c r="U34" s="138"/>
      <c r="V34" s="138"/>
      <c r="W34" s="138"/>
      <c r="X34" s="138"/>
      <c r="Y34" s="138"/>
      <c r="Z34" s="138"/>
      <c r="AA34" s="138"/>
      <c r="AB34" s="138"/>
      <c r="AC34" s="138"/>
      <c r="AD34" s="138"/>
      <c r="AE34" s="138"/>
      <c r="AF34" s="138"/>
      <c r="AG34" s="138"/>
      <c r="AH34" s="138"/>
      <c r="AI34" s="138"/>
      <c r="AJ34" s="138"/>
      <c r="AK34" s="138"/>
      <c r="AL34" s="138"/>
      <c r="AM34" s="138"/>
      <c r="AN34" s="138"/>
      <c r="AO34" s="138"/>
      <c r="AP34" s="138"/>
      <c r="AQ34" s="138"/>
      <c r="AR34" s="138"/>
      <c r="AS34" s="138"/>
      <c r="AT34" s="138"/>
      <c r="AU34" s="138"/>
      <c r="AV34" s="138"/>
      <c r="AW34" s="138"/>
      <c r="AX34" s="138"/>
      <c r="AY34" s="138"/>
      <c r="AZ34" s="138"/>
      <c r="BA34" s="139"/>
      <c r="BB34" s="139"/>
      <c r="BC34" s="139"/>
      <c r="BD34" s="139"/>
      <c r="BE34" s="139"/>
      <c r="BF34" s="139"/>
      <c r="BG34" s="139"/>
      <c r="BH34" s="139"/>
      <c r="BI34" s="139"/>
      <c r="BJ34" s="139"/>
      <c r="BK34" s="139"/>
      <c r="BL34" s="139"/>
      <c r="BM34" s="139"/>
      <c r="BN34" s="139"/>
      <c r="BO34" s="139"/>
      <c r="BP34" s="139"/>
      <c r="BQ34" s="139"/>
      <c r="BR34" s="139"/>
      <c r="BS34" s="139"/>
      <c r="BT34" s="139"/>
      <c r="BU34" s="139"/>
      <c r="BV34" s="139"/>
      <c r="BW34" s="139"/>
      <c r="BX34" s="139"/>
      <c r="BY34" s="139"/>
      <c r="BZ34" s="139"/>
      <c r="CA34" s="139"/>
      <c r="CB34" s="139"/>
      <c r="CC34" s="139"/>
      <c r="CD34" s="139"/>
      <c r="CE34" s="139"/>
      <c r="CF34" s="139"/>
      <c r="CG34" s="139"/>
      <c r="CH34" s="139"/>
      <c r="CI34" s="139"/>
      <c r="CJ34" s="139"/>
      <c r="CK34" s="139"/>
      <c r="CL34" s="139"/>
      <c r="CM34" s="139"/>
      <c r="CN34" s="139"/>
      <c r="CO34" s="139"/>
      <c r="CP34" s="139"/>
      <c r="CQ34" s="140"/>
      <c r="CR34" s="140"/>
      <c r="CS34" s="140"/>
      <c r="CT34" s="139"/>
      <c r="CU34" s="139"/>
      <c r="CV34" s="139"/>
      <c r="CW34" s="139"/>
      <c r="CX34" s="139"/>
      <c r="CY34" s="139"/>
      <c r="CZ34" s="139"/>
      <c r="DA34" s="139"/>
      <c r="DB34" s="139"/>
      <c r="DC34" s="139"/>
      <c r="DD34" s="139"/>
      <c r="DE34" s="139"/>
      <c r="DF34" s="139"/>
      <c r="DG34" s="139"/>
      <c r="DH34" s="139"/>
      <c r="DI34" s="139"/>
      <c r="DJ34" s="139"/>
      <c r="DK34" s="139"/>
      <c r="DL34" s="139"/>
      <c r="DM34" s="139"/>
      <c r="DN34" s="139"/>
      <c r="DO34" s="139"/>
      <c r="DP34" s="139"/>
      <c r="DQ34" s="139"/>
      <c r="DR34" s="139"/>
      <c r="DS34" s="139"/>
      <c r="DT34" s="139"/>
      <c r="DU34" s="139"/>
      <c r="DV34" s="139"/>
      <c r="DW34" s="139"/>
      <c r="DX34" s="139"/>
      <c r="DY34" s="139"/>
      <c r="DZ34" s="139"/>
      <c r="EA34" s="139"/>
      <c r="EB34" s="139"/>
      <c r="EC34" s="139"/>
      <c r="ED34" s="139"/>
      <c r="EE34" s="139"/>
      <c r="EF34" s="139"/>
      <c r="EG34" s="139"/>
      <c r="EH34" s="139"/>
      <c r="EI34" s="139"/>
      <c r="EJ34" s="139"/>
      <c r="EK34" s="139"/>
      <c r="EL34" s="139"/>
      <c r="EM34" s="139"/>
      <c r="EN34" s="139"/>
      <c r="EO34" s="139"/>
      <c r="EP34" s="139"/>
      <c r="EQ34" s="139"/>
      <c r="ER34" s="139"/>
      <c r="ES34" s="139"/>
      <c r="ET34" s="139"/>
      <c r="EU34" s="139"/>
      <c r="EV34" s="139"/>
      <c r="EW34" s="139"/>
      <c r="EX34" s="139"/>
      <c r="EY34" s="139"/>
      <c r="EZ34" s="139"/>
      <c r="FA34" s="139"/>
      <c r="FB34" s="139"/>
      <c r="FC34" s="139"/>
      <c r="FD34" s="139"/>
      <c r="FE34" s="139"/>
      <c r="FF34" s="139"/>
      <c r="FG34" s="139"/>
      <c r="FH34" s="139"/>
      <c r="FI34" s="139"/>
      <c r="FJ34" s="139"/>
      <c r="FK34" s="139"/>
      <c r="FL34" s="139"/>
      <c r="FM34" s="139"/>
      <c r="FN34" s="139"/>
      <c r="FO34" s="139"/>
      <c r="FP34" s="139"/>
      <c r="FQ34" s="139"/>
      <c r="FR34" s="139"/>
      <c r="FS34" s="139"/>
      <c r="FT34" s="139"/>
      <c r="FU34" s="139"/>
      <c r="FV34" s="139"/>
      <c r="FW34" s="139"/>
      <c r="FX34" s="139"/>
      <c r="FY34" s="139"/>
      <c r="FZ34" s="139"/>
      <c r="GA34" s="139"/>
      <c r="GB34" s="139"/>
      <c r="GC34" s="139"/>
      <c r="GD34" s="139"/>
      <c r="GE34" s="139"/>
      <c r="GF34" s="139"/>
      <c r="GG34" s="139"/>
      <c r="GH34" s="139"/>
      <c r="GI34" s="139"/>
      <c r="GJ34" s="139"/>
      <c r="GK34" s="139"/>
      <c r="GL34" s="139"/>
      <c r="GM34" s="139"/>
      <c r="GN34" s="139"/>
      <c r="GO34" s="139"/>
      <c r="GP34" s="139"/>
      <c r="GQ34" s="139"/>
      <c r="GR34" s="139"/>
      <c r="GS34" s="139"/>
      <c r="GT34" s="139"/>
      <c r="GU34" s="139"/>
      <c r="GV34" s="139"/>
      <c r="GW34" s="139"/>
      <c r="GX34" s="139"/>
      <c r="GY34" s="139"/>
      <c r="GZ34" s="139"/>
      <c r="HA34" s="139"/>
      <c r="HB34" s="139"/>
      <c r="HC34" s="139"/>
    </row>
    <row r="35" customFormat="false" ht="12.75" hidden="false" customHeight="true" outlineLevel="0" collapsed="false">
      <c r="A35" s="141"/>
      <c r="B35" s="142"/>
      <c r="C35" s="141"/>
      <c r="D35" s="143"/>
      <c r="E35" s="144"/>
      <c r="F35" s="143"/>
      <c r="G35" s="145"/>
      <c r="H35" s="146"/>
      <c r="I35" s="146"/>
      <c r="J35" s="147"/>
      <c r="K35" s="148"/>
      <c r="L35" s="148"/>
      <c r="M35" s="148"/>
      <c r="N35" s="148"/>
      <c r="O35" s="148"/>
      <c r="P35" s="148"/>
      <c r="Q35" s="148"/>
      <c r="R35" s="148"/>
      <c r="S35" s="148"/>
      <c r="T35" s="148"/>
      <c r="U35" s="148"/>
      <c r="V35" s="148"/>
      <c r="W35" s="148"/>
      <c r="X35" s="148"/>
      <c r="Y35" s="148"/>
      <c r="Z35" s="148"/>
      <c r="AA35" s="148"/>
      <c r="AB35" s="148"/>
      <c r="AC35" s="148"/>
      <c r="AD35" s="148"/>
      <c r="AE35" s="148"/>
      <c r="AF35" s="148"/>
      <c r="AG35" s="148"/>
      <c r="AH35" s="148"/>
      <c r="AI35" s="148"/>
      <c r="AJ35" s="148"/>
      <c r="AK35" s="148"/>
      <c r="AL35" s="148"/>
      <c r="AM35" s="148"/>
      <c r="AN35" s="148"/>
      <c r="AO35" s="148"/>
      <c r="AP35" s="148"/>
      <c r="AQ35" s="148"/>
      <c r="AR35" s="148"/>
      <c r="AS35" s="148"/>
      <c r="AT35" s="148"/>
      <c r="AU35" s="148"/>
      <c r="AV35" s="148"/>
      <c r="AW35" s="148"/>
      <c r="AX35" s="148"/>
      <c r="AY35" s="148"/>
      <c r="AZ35" s="148"/>
      <c r="BA35" s="148"/>
      <c r="BB35" s="148"/>
      <c r="BC35" s="148"/>
      <c r="BD35" s="148"/>
      <c r="BE35" s="148"/>
      <c r="BF35" s="148"/>
      <c r="BG35" s="148"/>
      <c r="BH35" s="148"/>
      <c r="BI35" s="148"/>
      <c r="BJ35" s="148"/>
      <c r="BK35" s="148"/>
      <c r="BL35" s="148"/>
      <c r="BM35" s="148"/>
      <c r="BN35" s="148"/>
      <c r="BO35" s="148"/>
      <c r="BP35" s="148"/>
      <c r="BQ35" s="148"/>
      <c r="BR35" s="148"/>
      <c r="BS35" s="148"/>
      <c r="BT35" s="148"/>
      <c r="BU35" s="148"/>
      <c r="BV35" s="148"/>
      <c r="BW35" s="148"/>
      <c r="BX35" s="148"/>
      <c r="BY35" s="148"/>
      <c r="BZ35" s="148"/>
      <c r="CA35" s="148"/>
      <c r="CB35" s="148"/>
      <c r="CC35" s="148"/>
      <c r="CD35" s="148"/>
      <c r="CE35" s="148"/>
      <c r="CF35" s="148"/>
      <c r="CG35" s="148"/>
      <c r="CH35" s="148"/>
      <c r="CI35" s="148"/>
      <c r="CJ35" s="148"/>
      <c r="CK35" s="148"/>
      <c r="CL35" s="148"/>
      <c r="CM35" s="148"/>
      <c r="CN35" s="148"/>
      <c r="CO35" s="148"/>
      <c r="CP35" s="148"/>
      <c r="CQ35" s="148"/>
      <c r="CR35" s="148"/>
      <c r="CS35" s="148"/>
      <c r="CT35" s="148"/>
      <c r="CU35" s="148"/>
      <c r="CV35" s="148"/>
      <c r="CW35" s="148"/>
      <c r="CX35" s="148"/>
      <c r="CY35" s="148"/>
      <c r="CZ35" s="148"/>
      <c r="DA35" s="148"/>
      <c r="DB35" s="148"/>
      <c r="DC35" s="148"/>
      <c r="DD35" s="148"/>
      <c r="DE35" s="148"/>
      <c r="DF35" s="148"/>
      <c r="DG35" s="148"/>
      <c r="DH35" s="148"/>
      <c r="DI35" s="148"/>
      <c r="DJ35" s="148"/>
      <c r="DK35" s="148"/>
      <c r="DL35" s="148"/>
      <c r="DM35" s="148"/>
      <c r="DN35" s="148"/>
      <c r="DO35" s="148"/>
      <c r="DP35" s="148"/>
      <c r="DQ35" s="148"/>
      <c r="DR35" s="148"/>
      <c r="DS35" s="148"/>
      <c r="DT35" s="148"/>
      <c r="DU35" s="148"/>
      <c r="DV35" s="148"/>
      <c r="DW35" s="148"/>
      <c r="DX35" s="148"/>
      <c r="DY35" s="148"/>
      <c r="DZ35" s="148"/>
      <c r="EA35" s="148"/>
      <c r="EB35" s="148"/>
      <c r="EC35" s="148"/>
      <c r="ED35" s="148"/>
      <c r="EE35" s="148"/>
      <c r="EF35" s="148"/>
      <c r="EG35" s="148"/>
      <c r="EH35" s="148"/>
      <c r="EI35" s="148"/>
      <c r="EJ35" s="148"/>
      <c r="EK35" s="148"/>
      <c r="EL35" s="148"/>
      <c r="EM35" s="148"/>
      <c r="EN35" s="148"/>
      <c r="EO35" s="148"/>
      <c r="EP35" s="148"/>
      <c r="EQ35" s="148"/>
      <c r="ER35" s="148"/>
      <c r="ES35" s="148"/>
      <c r="ET35" s="148"/>
      <c r="EU35" s="148"/>
      <c r="EV35" s="148"/>
      <c r="EW35" s="148"/>
      <c r="EX35" s="148"/>
      <c r="EY35" s="148"/>
      <c r="EZ35" s="148"/>
      <c r="FA35" s="148"/>
      <c r="FB35" s="148"/>
      <c r="FC35" s="148"/>
      <c r="FD35" s="148"/>
      <c r="FE35" s="148"/>
      <c r="FF35" s="148"/>
      <c r="FG35" s="148"/>
      <c r="FH35" s="148"/>
      <c r="FI35" s="148"/>
      <c r="FJ35" s="148"/>
      <c r="FK35" s="148"/>
      <c r="FL35" s="148"/>
      <c r="FM35" s="148"/>
      <c r="FN35" s="148"/>
      <c r="FO35" s="148"/>
      <c r="FP35" s="148"/>
      <c r="FQ35" s="148"/>
      <c r="FR35" s="148"/>
      <c r="FS35" s="148"/>
      <c r="FT35" s="148"/>
      <c r="FU35" s="148"/>
      <c r="FV35" s="148"/>
      <c r="FW35" s="148"/>
      <c r="FX35" s="148"/>
      <c r="FY35" s="148"/>
      <c r="FZ35" s="148"/>
      <c r="GA35" s="148"/>
      <c r="GB35" s="148"/>
      <c r="GC35" s="148"/>
      <c r="GD35" s="148"/>
      <c r="GE35" s="148"/>
      <c r="GF35" s="148"/>
      <c r="GG35" s="148"/>
      <c r="GH35" s="148"/>
      <c r="GI35" s="148"/>
      <c r="GJ35" s="148"/>
      <c r="GK35" s="148"/>
      <c r="GL35" s="148"/>
      <c r="GM35" s="148"/>
      <c r="GN35" s="148"/>
      <c r="GO35" s="148"/>
      <c r="GP35" s="148"/>
      <c r="GQ35" s="148"/>
      <c r="GR35" s="148"/>
      <c r="GS35" s="148"/>
      <c r="GT35" s="148"/>
      <c r="GU35" s="148"/>
      <c r="GV35" s="148"/>
      <c r="GW35" s="148"/>
      <c r="GX35" s="148"/>
      <c r="GY35" s="148"/>
      <c r="GZ35" s="148"/>
      <c r="HA35" s="148"/>
      <c r="HB35" s="148"/>
      <c r="HC35" s="148"/>
    </row>
    <row r="36" customFormat="false" ht="12.75" hidden="false" customHeight="true" outlineLevel="0" collapsed="false">
      <c r="A36" s="39"/>
      <c r="B36" s="38"/>
      <c r="D36" s="149"/>
      <c r="E36" s="39"/>
      <c r="F36" s="149"/>
      <c r="G36" s="150"/>
      <c r="H36" s="151"/>
      <c r="I36" s="151"/>
      <c r="J36" s="59"/>
    </row>
    <row r="37" customFormat="false" ht="12.75" hidden="false" customHeight="true" outlineLevel="0" collapsed="false">
      <c r="A37" s="39"/>
      <c r="B37" s="38"/>
      <c r="D37" s="149"/>
      <c r="E37" s="39"/>
      <c r="F37" s="149"/>
      <c r="G37" s="152"/>
      <c r="H37" s="61"/>
      <c r="I37" s="61"/>
      <c r="J37" s="39"/>
    </row>
    <row r="38" customFormat="false" ht="12.75" hidden="false" customHeight="true" outlineLevel="0" collapsed="false">
      <c r="B38" s="38"/>
      <c r="D38" s="149"/>
      <c r="E38" s="39"/>
      <c r="F38" s="149"/>
      <c r="G38" s="152"/>
      <c r="H38" s="61"/>
      <c r="I38" s="61"/>
      <c r="J38" s="39"/>
    </row>
    <row r="39" customFormat="false" ht="12.75" hidden="false" customHeight="true" outlineLevel="0" collapsed="false">
      <c r="B39" s="38"/>
      <c r="D39" s="149"/>
      <c r="E39" s="39"/>
      <c r="F39" s="149"/>
      <c r="G39" s="152"/>
      <c r="H39" s="61"/>
      <c r="I39" s="61"/>
      <c r="J39" s="39"/>
    </row>
    <row r="40" customFormat="false" ht="12.75" hidden="false" customHeight="true" outlineLevel="0" collapsed="false">
      <c r="B40" s="38"/>
      <c r="D40" s="149"/>
      <c r="E40" s="39"/>
      <c r="F40" s="149"/>
      <c r="G40" s="152"/>
      <c r="H40" s="61"/>
      <c r="I40" s="61"/>
      <c r="J40" s="39"/>
    </row>
    <row r="41" customFormat="false" ht="12.75" hidden="false" customHeight="true" outlineLevel="0" collapsed="false">
      <c r="A41" s="153"/>
      <c r="B41" s="153"/>
      <c r="C41" s="154"/>
      <c r="D41" s="155"/>
      <c r="E41" s="156"/>
      <c r="F41" s="155"/>
      <c r="G41" s="157"/>
      <c r="H41" s="158"/>
      <c r="I41" s="158"/>
      <c r="J41" s="156"/>
      <c r="K41" s="154"/>
      <c r="L41" s="154"/>
      <c r="M41" s="154"/>
      <c r="N41" s="154"/>
      <c r="O41" s="154"/>
      <c r="P41" s="154"/>
      <c r="Q41" s="154"/>
      <c r="R41" s="154"/>
      <c r="S41" s="154"/>
      <c r="T41" s="154"/>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4"/>
      <c r="AR41" s="154"/>
      <c r="AS41" s="154"/>
      <c r="AT41" s="154"/>
      <c r="AU41" s="154"/>
      <c r="AV41" s="154"/>
      <c r="AW41" s="154"/>
      <c r="AX41" s="154"/>
      <c r="AY41" s="154"/>
      <c r="AZ41" s="154"/>
      <c r="BA41" s="154"/>
      <c r="BB41" s="154"/>
      <c r="BC41" s="154"/>
      <c r="BD41" s="154"/>
      <c r="BE41" s="154"/>
      <c r="BF41" s="154"/>
      <c r="BG41" s="154"/>
      <c r="BH41" s="154"/>
      <c r="BI41" s="154"/>
      <c r="BJ41" s="154"/>
      <c r="BK41" s="154"/>
      <c r="BL41" s="154"/>
      <c r="BM41" s="154"/>
      <c r="BN41" s="154"/>
      <c r="BO41" s="154"/>
      <c r="BP41" s="154"/>
      <c r="BQ41" s="154"/>
      <c r="BR41" s="154"/>
      <c r="BS41" s="154"/>
      <c r="BT41" s="154"/>
      <c r="BU41" s="154"/>
      <c r="BV41" s="154"/>
      <c r="BW41" s="154"/>
      <c r="BX41" s="154"/>
      <c r="BY41" s="154"/>
      <c r="BZ41" s="154"/>
      <c r="CA41" s="154"/>
      <c r="CB41" s="154"/>
      <c r="CC41" s="154"/>
      <c r="CD41" s="154"/>
      <c r="CE41" s="154"/>
      <c r="CF41" s="154"/>
      <c r="CG41" s="154"/>
      <c r="CH41" s="154"/>
      <c r="CI41" s="154"/>
      <c r="CJ41" s="154"/>
      <c r="CK41" s="154"/>
      <c r="CL41" s="154"/>
      <c r="CM41" s="154"/>
      <c r="CN41" s="154"/>
      <c r="CO41" s="154"/>
      <c r="CP41" s="154"/>
      <c r="CQ41" s="154"/>
      <c r="CR41" s="154"/>
      <c r="CS41" s="154"/>
      <c r="CT41" s="154"/>
      <c r="CU41" s="154"/>
      <c r="CV41" s="154"/>
      <c r="CW41" s="154"/>
      <c r="CX41" s="154"/>
      <c r="CY41" s="154"/>
      <c r="CZ41" s="154"/>
      <c r="DA41" s="154"/>
      <c r="DB41" s="154"/>
      <c r="DC41" s="154"/>
      <c r="DD41" s="154"/>
      <c r="DE41" s="154"/>
      <c r="DF41" s="154"/>
      <c r="DG41" s="154"/>
      <c r="DH41" s="154"/>
      <c r="DI41" s="154"/>
      <c r="DJ41" s="154"/>
      <c r="DK41" s="154"/>
      <c r="DL41" s="154"/>
      <c r="DM41" s="154"/>
      <c r="DN41" s="154"/>
      <c r="DO41" s="154"/>
      <c r="DP41" s="154"/>
      <c r="DQ41" s="154"/>
      <c r="DR41" s="154"/>
      <c r="DS41" s="154"/>
      <c r="DT41" s="154"/>
      <c r="DU41" s="154"/>
      <c r="DV41" s="154"/>
      <c r="DW41" s="154"/>
      <c r="DX41" s="154"/>
      <c r="DY41" s="154"/>
      <c r="DZ41" s="154"/>
      <c r="EA41" s="154"/>
      <c r="EB41" s="154"/>
      <c r="EC41" s="154"/>
      <c r="ED41" s="154"/>
      <c r="EE41" s="154"/>
      <c r="EF41" s="154"/>
      <c r="EG41" s="154"/>
      <c r="EH41" s="154"/>
      <c r="EI41" s="154"/>
      <c r="EJ41" s="154"/>
      <c r="EK41" s="154"/>
      <c r="EL41" s="154"/>
      <c r="EM41" s="154"/>
      <c r="EN41" s="154"/>
      <c r="EO41" s="154"/>
      <c r="EP41" s="154"/>
      <c r="EQ41" s="154"/>
      <c r="ER41" s="154"/>
      <c r="ES41" s="154"/>
      <c r="ET41" s="154"/>
      <c r="EU41" s="154"/>
      <c r="EV41" s="154"/>
      <c r="EW41" s="154"/>
      <c r="EX41" s="154"/>
      <c r="EY41" s="154"/>
      <c r="EZ41" s="154"/>
      <c r="FA41" s="154"/>
      <c r="FB41" s="154"/>
      <c r="FC41" s="154"/>
      <c r="FD41" s="154"/>
      <c r="FE41" s="154"/>
      <c r="FF41" s="154"/>
      <c r="FG41" s="154"/>
      <c r="FH41" s="154"/>
      <c r="FI41" s="154"/>
      <c r="FJ41" s="154"/>
      <c r="FK41" s="154"/>
      <c r="FL41" s="154"/>
      <c r="FM41" s="154"/>
      <c r="FN41" s="154"/>
      <c r="FO41" s="154"/>
      <c r="FP41" s="154"/>
      <c r="FQ41" s="154"/>
      <c r="FR41" s="154"/>
      <c r="FS41" s="154"/>
      <c r="FT41" s="154"/>
      <c r="FU41" s="154"/>
      <c r="FV41" s="154"/>
      <c r="FW41" s="154"/>
      <c r="FX41" s="154"/>
      <c r="FY41" s="154"/>
      <c r="FZ41" s="154"/>
      <c r="GA41" s="154"/>
      <c r="GB41" s="154"/>
      <c r="GC41" s="154"/>
      <c r="GD41" s="154"/>
      <c r="GE41" s="154"/>
      <c r="GF41" s="154"/>
      <c r="GG41" s="154"/>
      <c r="GH41" s="154"/>
      <c r="GI41" s="154"/>
      <c r="GJ41" s="154"/>
      <c r="GK41" s="154"/>
      <c r="GL41" s="154"/>
      <c r="GM41" s="154"/>
      <c r="GN41" s="154"/>
      <c r="GO41" s="154"/>
      <c r="GP41" s="154"/>
      <c r="GQ41" s="154"/>
      <c r="GR41" s="154"/>
      <c r="GS41" s="154"/>
      <c r="GT41" s="154"/>
      <c r="GU41" s="154"/>
      <c r="GV41" s="154"/>
      <c r="GW41" s="154"/>
      <c r="GX41" s="154"/>
      <c r="GY41" s="154"/>
      <c r="GZ41" s="154"/>
      <c r="HA41" s="154"/>
      <c r="HB41" s="154"/>
      <c r="HC41" s="154"/>
    </row>
    <row r="42" customFormat="false" ht="12.75" hidden="false" customHeight="true" outlineLevel="0" collapsed="false">
      <c r="A42" s="159"/>
      <c r="B42" s="159" t="s">
        <v>114</v>
      </c>
      <c r="C42" s="16"/>
      <c r="D42" s="160"/>
      <c r="E42" s="161"/>
      <c r="F42" s="160"/>
      <c r="G42" s="162"/>
      <c r="H42" s="163"/>
      <c r="I42" s="163"/>
      <c r="J42" s="161"/>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row>
    <row r="43" customFormat="false" ht="12.75" hidden="false" customHeight="true" outlineLevel="0" collapsed="false">
      <c r="A43" s="38"/>
      <c r="B43" s="164" t="s">
        <v>115</v>
      </c>
      <c r="D43" s="149"/>
      <c r="E43" s="39"/>
      <c r="F43" s="149"/>
      <c r="G43" s="152"/>
      <c r="H43" s="61"/>
      <c r="I43" s="61"/>
      <c r="J43" s="39"/>
    </row>
    <row r="44" customFormat="false" ht="12.75" hidden="false" customHeight="true" outlineLevel="0" collapsed="false">
      <c r="A44" s="38"/>
      <c r="B44" s="38"/>
      <c r="D44" s="149"/>
      <c r="E44" s="39"/>
      <c r="F44" s="149"/>
      <c r="G44" s="152"/>
      <c r="H44" s="61"/>
      <c r="I44" s="61"/>
      <c r="J44" s="39"/>
    </row>
    <row r="45" customFormat="false" ht="12.75" hidden="false" customHeight="true" outlineLevel="0" collapsed="false">
      <c r="A45" s="38"/>
      <c r="B45" s="153"/>
      <c r="D45" s="149"/>
      <c r="E45" s="39"/>
      <c r="F45" s="149"/>
      <c r="G45" s="152"/>
      <c r="H45" s="61"/>
      <c r="I45" s="61"/>
      <c r="J45" s="39"/>
    </row>
    <row r="46" customFormat="false" ht="12.75" hidden="false" customHeight="true" outlineLevel="0" collapsed="false">
      <c r="A46" s="38"/>
      <c r="B46" s="159"/>
      <c r="D46" s="149"/>
      <c r="E46" s="39"/>
      <c r="F46" s="149"/>
      <c r="G46" s="152"/>
      <c r="H46" s="61"/>
      <c r="I46" s="61"/>
      <c r="J46" s="39"/>
    </row>
    <row r="47" customFormat="false" ht="12.75" hidden="false" customHeight="true" outlineLevel="0" collapsed="false">
      <c r="A47" s="38"/>
      <c r="B47" s="38"/>
      <c r="D47" s="149"/>
      <c r="E47" s="39"/>
      <c r="F47" s="149"/>
      <c r="G47" s="152"/>
      <c r="H47" s="61"/>
      <c r="I47" s="61"/>
      <c r="J47" s="39"/>
    </row>
    <row r="48" customFormat="false" ht="12.75" hidden="false" customHeight="true" outlineLevel="0" collapsed="false">
      <c r="A48" s="38"/>
      <c r="B48" s="38"/>
      <c r="D48" s="149"/>
      <c r="E48" s="39"/>
      <c r="F48" s="149"/>
      <c r="G48" s="152"/>
      <c r="H48" s="61"/>
      <c r="I48" s="61"/>
      <c r="J48" s="39"/>
    </row>
    <row r="49" customFormat="false" ht="12.75" hidden="false" customHeight="true" outlineLevel="0" collapsed="false">
      <c r="B49" s="159"/>
      <c r="D49" s="149"/>
      <c r="E49" s="39"/>
      <c r="F49" s="149"/>
      <c r="G49" s="152"/>
      <c r="H49" s="61"/>
      <c r="I49" s="61"/>
      <c r="J49" s="39"/>
    </row>
    <row r="50" customFormat="false" ht="12.75" hidden="false" customHeight="true" outlineLevel="0" collapsed="false">
      <c r="B50" s="38"/>
      <c r="D50" s="149"/>
      <c r="E50" s="39"/>
      <c r="F50" s="149"/>
      <c r="G50" s="152"/>
      <c r="H50" s="61"/>
      <c r="I50" s="61"/>
      <c r="J50" s="39"/>
    </row>
    <row r="51" customFormat="false" ht="12.75" hidden="false" customHeight="true" outlineLevel="0" collapsed="false">
      <c r="B51" s="38"/>
      <c r="D51" s="149"/>
      <c r="E51" s="39"/>
      <c r="F51" s="149"/>
      <c r="G51" s="152"/>
      <c r="H51" s="61"/>
      <c r="I51" s="61"/>
      <c r="J51" s="39"/>
    </row>
    <row r="52" customFormat="false" ht="12.75" hidden="false" customHeight="true" outlineLevel="0" collapsed="false">
      <c r="B52" s="38"/>
      <c r="D52" s="149"/>
      <c r="E52" s="39"/>
      <c r="F52" s="149"/>
      <c r="G52" s="152"/>
      <c r="H52" s="61"/>
      <c r="I52" s="61"/>
      <c r="J52" s="39"/>
    </row>
    <row r="53" customFormat="false" ht="12.75" hidden="false" customHeight="true" outlineLevel="0" collapsed="false">
      <c r="B53" s="38"/>
      <c r="D53" s="149"/>
      <c r="E53" s="39"/>
      <c r="F53" s="149"/>
      <c r="G53" s="152"/>
      <c r="H53" s="61"/>
      <c r="I53" s="61"/>
      <c r="J53" s="39"/>
    </row>
    <row r="54" customFormat="false" ht="12.75" hidden="false" customHeight="true" outlineLevel="0" collapsed="false">
      <c r="B54" s="38"/>
      <c r="D54" s="149"/>
      <c r="E54" s="39"/>
      <c r="F54" s="149"/>
      <c r="G54" s="152"/>
      <c r="H54" s="61"/>
      <c r="I54" s="61"/>
      <c r="J54" s="39"/>
    </row>
    <row r="55" customFormat="false" ht="12.75" hidden="false" customHeight="true" outlineLevel="0" collapsed="false">
      <c r="B55" s="38"/>
      <c r="D55" s="149"/>
      <c r="E55" s="39"/>
      <c r="F55" s="149"/>
      <c r="G55" s="152"/>
      <c r="H55" s="61"/>
      <c r="I55" s="61"/>
      <c r="J55" s="39"/>
    </row>
    <row r="56" customFormat="false" ht="12.75" hidden="false" customHeight="true" outlineLevel="0" collapsed="false">
      <c r="B56" s="38"/>
      <c r="D56" s="149"/>
      <c r="E56" s="39"/>
      <c r="F56" s="149"/>
      <c r="G56" s="152"/>
      <c r="H56" s="61"/>
      <c r="I56" s="61"/>
      <c r="J56" s="39"/>
    </row>
    <row r="57" customFormat="false" ht="12.75" hidden="false" customHeight="true" outlineLevel="0" collapsed="false">
      <c r="B57" s="38"/>
      <c r="D57" s="149"/>
      <c r="E57" s="39"/>
      <c r="F57" s="149"/>
      <c r="G57" s="152"/>
      <c r="H57" s="61"/>
      <c r="I57" s="61"/>
      <c r="J57" s="39"/>
    </row>
    <row r="58" customFormat="false" ht="12.75" hidden="false" customHeight="true" outlineLevel="0" collapsed="false">
      <c r="C58" s="165"/>
      <c r="E58" s="149"/>
      <c r="F58" s="39"/>
      <c r="G58" s="149"/>
      <c r="H58" s="152"/>
      <c r="I58" s="61"/>
      <c r="J58" s="61"/>
      <c r="K58" s="39"/>
    </row>
    <row r="59" customFormat="false" ht="12.75" hidden="false" customHeight="true" outlineLevel="0" collapsed="false">
      <c r="C59" s="166"/>
      <c r="E59" s="149"/>
      <c r="F59" s="39"/>
      <c r="G59" s="149"/>
      <c r="H59" s="152"/>
      <c r="I59" s="61"/>
      <c r="J59" s="61"/>
      <c r="K59" s="39"/>
    </row>
    <row r="60" customFormat="false" ht="12.75" hidden="false" customHeight="true" outlineLevel="0" collapsed="false">
      <c r="C60" s="167"/>
      <c r="E60" s="149"/>
      <c r="F60" s="39"/>
      <c r="G60" s="149"/>
      <c r="H60" s="152"/>
      <c r="I60" s="61"/>
      <c r="J60" s="61"/>
      <c r="K60" s="39"/>
    </row>
    <row r="61" customFormat="false" ht="12.75" hidden="false" customHeight="true" outlineLevel="0" collapsed="false">
      <c r="C61" s="167"/>
      <c r="E61" s="149"/>
      <c r="F61" s="39"/>
      <c r="G61" s="149"/>
      <c r="H61" s="152"/>
      <c r="I61" s="61"/>
      <c r="J61" s="61"/>
      <c r="K61" s="39"/>
    </row>
    <row r="62" customFormat="false" ht="12.75" hidden="false" customHeight="true" outlineLevel="0" collapsed="false">
      <c r="C62" s="167"/>
      <c r="E62" s="149"/>
      <c r="F62" s="39"/>
      <c r="G62" s="149"/>
      <c r="H62" s="152"/>
      <c r="I62" s="61"/>
      <c r="J62" s="61"/>
      <c r="K62" s="39"/>
    </row>
    <row r="63" customFormat="false" ht="12.75" hidden="false" customHeight="true" outlineLevel="0" collapsed="false">
      <c r="C63" s="167"/>
      <c r="E63" s="149"/>
      <c r="F63" s="39"/>
      <c r="G63" s="149"/>
      <c r="H63" s="152"/>
      <c r="I63" s="61"/>
      <c r="J63" s="61"/>
      <c r="K63" s="39"/>
    </row>
    <row r="64" customFormat="false" ht="12.75" hidden="false" customHeight="true" outlineLevel="0" collapsed="false">
      <c r="C64" s="167"/>
      <c r="E64" s="149"/>
      <c r="F64" s="39"/>
      <c r="G64" s="149"/>
      <c r="H64" s="152"/>
      <c r="I64" s="61"/>
      <c r="J64" s="61"/>
      <c r="K64" s="39"/>
    </row>
    <row r="65" customFormat="false" ht="12.75" hidden="false" customHeight="true" outlineLevel="0" collapsed="false">
      <c r="C65" s="167"/>
      <c r="E65" s="149"/>
      <c r="F65" s="39"/>
      <c r="G65" s="149"/>
      <c r="H65" s="152"/>
      <c r="I65" s="61"/>
      <c r="J65" s="61"/>
      <c r="K65" s="39"/>
    </row>
    <row r="66" customFormat="false" ht="12.75" hidden="false" customHeight="true" outlineLevel="0" collapsed="false">
      <c r="C66" s="167"/>
      <c r="E66" s="149"/>
      <c r="F66" s="39"/>
      <c r="G66" s="149"/>
      <c r="H66" s="152"/>
      <c r="I66" s="61"/>
      <c r="J66" s="61"/>
      <c r="K66" s="39"/>
    </row>
    <row r="67" customFormat="false" ht="12.75" hidden="false" customHeight="true" outlineLevel="0" collapsed="false">
      <c r="C67" s="167"/>
      <c r="E67" s="149"/>
      <c r="F67" s="39"/>
      <c r="G67" s="149"/>
      <c r="H67" s="152"/>
      <c r="I67" s="61"/>
      <c r="J67" s="61"/>
      <c r="K67" s="39"/>
    </row>
    <row r="68" customFormat="false" ht="12.75" hidden="false" customHeight="true" outlineLevel="0" collapsed="false">
      <c r="C68" s="167"/>
      <c r="E68" s="149"/>
      <c r="F68" s="39"/>
      <c r="G68" s="149"/>
      <c r="H68" s="152"/>
      <c r="I68" s="61"/>
      <c r="J68" s="61"/>
      <c r="K68" s="39"/>
    </row>
    <row r="69" customFormat="false" ht="12.75" hidden="false" customHeight="true" outlineLevel="0" collapsed="false">
      <c r="C69" s="167"/>
      <c r="E69" s="149"/>
      <c r="F69" s="39"/>
      <c r="G69" s="149"/>
      <c r="H69" s="152"/>
      <c r="I69" s="61"/>
      <c r="J69" s="61"/>
      <c r="K69" s="39"/>
    </row>
    <row r="70" customFormat="false" ht="12.75" hidden="false" customHeight="true" outlineLevel="0" collapsed="false">
      <c r="C70" s="167"/>
      <c r="E70" s="149"/>
      <c r="F70" s="39"/>
      <c r="G70" s="149"/>
      <c r="H70" s="152"/>
      <c r="I70" s="61"/>
      <c r="J70" s="61"/>
      <c r="K70" s="39"/>
    </row>
    <row r="71" customFormat="false" ht="12.75" hidden="false" customHeight="true" outlineLevel="0" collapsed="false">
      <c r="C71" s="167"/>
      <c r="E71" s="149"/>
      <c r="F71" s="39"/>
      <c r="G71" s="149"/>
      <c r="H71" s="152"/>
      <c r="I71" s="61"/>
      <c r="J71" s="61"/>
      <c r="K71" s="39"/>
    </row>
    <row r="72" customFormat="false" ht="12.75" hidden="false" customHeight="true" outlineLevel="0" collapsed="false">
      <c r="C72" s="167"/>
      <c r="E72" s="149"/>
      <c r="F72" s="39"/>
      <c r="G72" s="149"/>
      <c r="H72" s="152"/>
      <c r="I72" s="61"/>
      <c r="J72" s="61"/>
      <c r="K72" s="39"/>
    </row>
    <row r="73" customFormat="false" ht="12.75" hidden="false" customHeight="true" outlineLevel="0" collapsed="false">
      <c r="C73" s="167"/>
      <c r="E73" s="149"/>
      <c r="F73" s="39"/>
      <c r="G73" s="149"/>
      <c r="H73" s="152"/>
      <c r="I73" s="61"/>
      <c r="J73" s="61"/>
      <c r="K73" s="39"/>
    </row>
    <row r="74" customFormat="false" ht="12.75" hidden="false" customHeight="true" outlineLevel="0" collapsed="false">
      <c r="C74" s="167"/>
      <c r="E74" s="149"/>
      <c r="F74" s="39"/>
      <c r="G74" s="149"/>
      <c r="H74" s="152"/>
      <c r="I74" s="61"/>
      <c r="J74" s="61"/>
      <c r="K74" s="39"/>
    </row>
    <row r="75" customFormat="false" ht="12.75" hidden="false" customHeight="true" outlineLevel="0" collapsed="false">
      <c r="C75" s="167"/>
      <c r="E75" s="149"/>
      <c r="F75" s="39"/>
      <c r="G75" s="149"/>
      <c r="H75" s="152"/>
      <c r="I75" s="61"/>
      <c r="J75" s="61"/>
      <c r="K75" s="39"/>
    </row>
    <row r="76" customFormat="false" ht="12.75" hidden="false" customHeight="true" outlineLevel="0" collapsed="false">
      <c r="C76" s="167"/>
      <c r="E76" s="149"/>
      <c r="F76" s="39"/>
      <c r="G76" s="149"/>
      <c r="H76" s="152"/>
      <c r="I76" s="61"/>
      <c r="J76" s="61"/>
      <c r="K76" s="39"/>
    </row>
    <row r="77" customFormat="false" ht="12.75" hidden="false" customHeight="true" outlineLevel="0" collapsed="false">
      <c r="C77" s="167"/>
      <c r="E77" s="149"/>
      <c r="F77" s="39"/>
      <c r="G77" s="149"/>
      <c r="H77" s="152"/>
      <c r="I77" s="61"/>
      <c r="J77" s="61"/>
      <c r="K77" s="39"/>
    </row>
    <row r="78" customFormat="false" ht="12.75" hidden="false" customHeight="true" outlineLevel="0" collapsed="false">
      <c r="C78" s="167"/>
      <c r="E78" s="149"/>
      <c r="F78" s="39"/>
      <c r="G78" s="149"/>
      <c r="H78" s="152"/>
      <c r="I78" s="61"/>
      <c r="J78" s="61"/>
      <c r="K78" s="39"/>
    </row>
    <row r="79" customFormat="false" ht="12.75" hidden="false" customHeight="true" outlineLevel="0" collapsed="false">
      <c r="C79" s="168"/>
      <c r="E79" s="149"/>
      <c r="F79" s="39"/>
      <c r="G79" s="149"/>
      <c r="H79" s="152"/>
      <c r="I79" s="61"/>
      <c r="J79" s="61"/>
      <c r="K79" s="39"/>
    </row>
    <row r="80" customFormat="false" ht="12.75" hidden="false" customHeight="true" outlineLevel="0" collapsed="false">
      <c r="E80" s="149"/>
      <c r="F80" s="39"/>
      <c r="G80" s="149"/>
      <c r="H80" s="152"/>
      <c r="I80" s="61"/>
      <c r="J80" s="61"/>
      <c r="K80" s="39"/>
    </row>
    <row r="81" customFormat="false" ht="12.75" hidden="false" customHeight="true" outlineLevel="0" collapsed="false">
      <c r="D81" s="149"/>
      <c r="E81" s="39"/>
      <c r="F81" s="149"/>
      <c r="G81" s="152"/>
      <c r="H81" s="61"/>
      <c r="I81" s="61"/>
      <c r="J81" s="39"/>
    </row>
    <row r="82" customFormat="false" ht="12.75" hidden="false" customHeight="true" outlineLevel="0" collapsed="false">
      <c r="D82" s="149"/>
      <c r="E82" s="39"/>
      <c r="F82" s="149"/>
      <c r="G82" s="152"/>
      <c r="H82" s="61"/>
      <c r="I82" s="61"/>
      <c r="J82" s="39"/>
    </row>
    <row r="83" customFormat="false" ht="12.75" hidden="false" customHeight="true" outlineLevel="0" collapsed="false">
      <c r="D83" s="149"/>
      <c r="E83" s="39"/>
      <c r="F83" s="149"/>
      <c r="G83" s="152"/>
      <c r="H83" s="61"/>
      <c r="I83" s="61"/>
      <c r="J83" s="39"/>
    </row>
    <row r="84" customFormat="false" ht="12.75" hidden="false" customHeight="true" outlineLevel="0" collapsed="false">
      <c r="D84" s="149"/>
      <c r="E84" s="39"/>
      <c r="F84" s="149"/>
      <c r="G84" s="152"/>
      <c r="H84" s="61"/>
      <c r="I84" s="61"/>
      <c r="J84" s="39"/>
    </row>
    <row r="85" customFormat="false" ht="12.75" hidden="false" customHeight="true" outlineLevel="0" collapsed="false">
      <c r="D85" s="149"/>
      <c r="E85" s="39"/>
      <c r="F85" s="149"/>
      <c r="G85" s="152"/>
      <c r="H85" s="61"/>
      <c r="I85" s="61"/>
      <c r="J85" s="39"/>
    </row>
    <row r="86" customFormat="false" ht="12.75" hidden="false" customHeight="true" outlineLevel="0" collapsed="false">
      <c r="D86" s="149"/>
      <c r="E86" s="39"/>
      <c r="F86" s="149"/>
      <c r="G86" s="152"/>
      <c r="H86" s="61"/>
      <c r="I86" s="61"/>
      <c r="J86" s="39"/>
    </row>
    <row r="87" customFormat="false" ht="12.75" hidden="false" customHeight="true" outlineLevel="0" collapsed="false">
      <c r="D87" s="149"/>
      <c r="E87" s="39"/>
      <c r="F87" s="149"/>
      <c r="G87" s="152"/>
      <c r="H87" s="61"/>
      <c r="I87" s="61"/>
      <c r="J87" s="39"/>
    </row>
    <row r="88" customFormat="false" ht="12.75" hidden="false" customHeight="true" outlineLevel="0" collapsed="false">
      <c r="D88" s="149"/>
      <c r="E88" s="39"/>
      <c r="F88" s="149"/>
      <c r="G88" s="152"/>
      <c r="H88" s="61"/>
      <c r="I88" s="61"/>
      <c r="J88" s="39"/>
    </row>
    <row r="89" customFormat="false" ht="12.75" hidden="false" customHeight="true" outlineLevel="0" collapsed="false">
      <c r="D89" s="149"/>
      <c r="E89" s="39"/>
      <c r="F89" s="149"/>
      <c r="G89" s="152"/>
      <c r="H89" s="61"/>
      <c r="I89" s="61"/>
      <c r="J89" s="39"/>
    </row>
    <row r="90" customFormat="false" ht="12.75" hidden="false" customHeight="true" outlineLevel="0" collapsed="false">
      <c r="D90" s="149"/>
      <c r="E90" s="39"/>
      <c r="F90" s="149"/>
      <c r="G90" s="152"/>
      <c r="H90" s="61"/>
      <c r="I90" s="61"/>
      <c r="J90" s="39"/>
    </row>
    <row r="91" customFormat="false" ht="12.75" hidden="false" customHeight="true" outlineLevel="0" collapsed="false">
      <c r="D91" s="149"/>
      <c r="E91" s="39"/>
      <c r="F91" s="149"/>
      <c r="G91" s="152"/>
      <c r="H91" s="61"/>
      <c r="I91" s="61"/>
      <c r="J91" s="39"/>
    </row>
    <row r="92" customFormat="false" ht="12.75" hidden="false" customHeight="true" outlineLevel="0" collapsed="false">
      <c r="D92" s="149"/>
      <c r="E92" s="39"/>
      <c r="F92" s="149"/>
      <c r="G92" s="152"/>
      <c r="H92" s="61"/>
      <c r="I92" s="61"/>
      <c r="J92" s="39"/>
    </row>
    <row r="93" customFormat="false" ht="12.75" hidden="false" customHeight="true" outlineLevel="0" collapsed="false">
      <c r="D93" s="149"/>
      <c r="E93" s="39"/>
      <c r="F93" s="149"/>
      <c r="G93" s="152"/>
      <c r="H93" s="61"/>
      <c r="I93" s="61"/>
      <c r="J93" s="39"/>
    </row>
    <row r="94" customFormat="false" ht="12.75" hidden="false" customHeight="true" outlineLevel="0" collapsed="false">
      <c r="D94" s="149"/>
      <c r="E94" s="39"/>
      <c r="F94" s="149"/>
      <c r="G94" s="152"/>
      <c r="H94" s="61"/>
      <c r="I94" s="61"/>
      <c r="J94" s="39"/>
    </row>
    <row r="95" customFormat="false" ht="12.75" hidden="false" customHeight="true" outlineLevel="0" collapsed="false">
      <c r="D95" s="149"/>
      <c r="E95" s="39"/>
      <c r="F95" s="149"/>
      <c r="G95" s="152"/>
      <c r="H95" s="61"/>
      <c r="I95" s="61"/>
      <c r="J95" s="39"/>
    </row>
    <row r="96" customFormat="false" ht="12.75" hidden="false" customHeight="true" outlineLevel="0" collapsed="false">
      <c r="D96" s="149"/>
      <c r="E96" s="39"/>
      <c r="F96" s="149"/>
      <c r="G96" s="152"/>
      <c r="H96" s="61"/>
      <c r="I96" s="61"/>
      <c r="J96" s="39"/>
    </row>
    <row r="97" customFormat="false" ht="12.75" hidden="false" customHeight="true" outlineLevel="0" collapsed="false">
      <c r="D97" s="149"/>
      <c r="E97" s="39"/>
      <c r="F97" s="149"/>
      <c r="G97" s="152"/>
      <c r="H97" s="61"/>
      <c r="I97" s="61"/>
      <c r="J97" s="39"/>
    </row>
    <row r="98" customFormat="false" ht="12.75" hidden="false" customHeight="true" outlineLevel="0" collapsed="false">
      <c r="D98" s="149"/>
      <c r="E98" s="39"/>
      <c r="F98" s="149"/>
      <c r="G98" s="152"/>
      <c r="H98" s="61"/>
      <c r="I98" s="61"/>
      <c r="J98" s="39"/>
    </row>
    <row r="99" customFormat="false" ht="12.75" hidden="false" customHeight="true" outlineLevel="0" collapsed="false">
      <c r="D99" s="149"/>
      <c r="E99" s="39"/>
      <c r="F99" s="149"/>
      <c r="G99" s="152"/>
      <c r="H99" s="61"/>
      <c r="I99" s="61"/>
      <c r="J99" s="39"/>
    </row>
    <row r="100" customFormat="false" ht="12.75" hidden="false" customHeight="true" outlineLevel="0" collapsed="false">
      <c r="D100" s="149"/>
      <c r="E100" s="39"/>
      <c r="F100" s="149"/>
      <c r="G100" s="152"/>
      <c r="H100" s="61"/>
      <c r="I100" s="61"/>
      <c r="J100" s="39"/>
    </row>
    <row r="101" customFormat="false" ht="12.75" hidden="false" customHeight="true" outlineLevel="0" collapsed="false">
      <c r="D101" s="149"/>
      <c r="E101" s="39"/>
      <c r="F101" s="149"/>
      <c r="G101" s="152"/>
      <c r="H101" s="61"/>
      <c r="I101" s="61"/>
      <c r="J101" s="39"/>
    </row>
    <row r="102" customFormat="false" ht="12.75" hidden="false" customHeight="true" outlineLevel="0" collapsed="false">
      <c r="D102" s="149"/>
      <c r="E102" s="39"/>
      <c r="F102" s="149"/>
      <c r="G102" s="152"/>
      <c r="H102" s="61"/>
      <c r="I102" s="61"/>
      <c r="J102" s="39"/>
    </row>
    <row r="103" customFormat="false" ht="12.75" hidden="false" customHeight="true" outlineLevel="0" collapsed="false">
      <c r="D103" s="149"/>
      <c r="E103" s="39"/>
      <c r="F103" s="149"/>
      <c r="G103" s="152"/>
      <c r="H103" s="61"/>
      <c r="I103" s="61"/>
      <c r="J103" s="39"/>
    </row>
    <row r="104" customFormat="false" ht="12.75" hidden="false" customHeight="true" outlineLevel="0" collapsed="false">
      <c r="D104" s="149"/>
      <c r="E104" s="39"/>
      <c r="F104" s="149"/>
      <c r="G104" s="152"/>
      <c r="H104" s="61"/>
      <c r="I104" s="61"/>
      <c r="J104" s="39"/>
    </row>
    <row r="105" customFormat="false" ht="12.75" hidden="false" customHeight="true" outlineLevel="0" collapsed="false">
      <c r="D105" s="149"/>
      <c r="E105" s="39"/>
      <c r="F105" s="149"/>
      <c r="G105" s="152"/>
      <c r="H105" s="61"/>
      <c r="I105" s="61"/>
      <c r="J105" s="39"/>
    </row>
    <row r="106" customFormat="false" ht="12.75" hidden="false" customHeight="true" outlineLevel="0" collapsed="false">
      <c r="D106" s="149"/>
      <c r="E106" s="39"/>
      <c r="F106" s="149"/>
      <c r="G106" s="152"/>
      <c r="H106" s="61"/>
      <c r="I106" s="61"/>
      <c r="J106" s="39"/>
    </row>
    <row r="107" customFormat="false" ht="12.75" hidden="false" customHeight="true" outlineLevel="0" collapsed="false">
      <c r="D107" s="149"/>
      <c r="E107" s="39"/>
      <c r="F107" s="149"/>
      <c r="G107" s="152"/>
      <c r="H107" s="61"/>
      <c r="I107" s="61"/>
      <c r="J107" s="39"/>
    </row>
    <row r="108" customFormat="false" ht="12.75" hidden="false" customHeight="true" outlineLevel="0" collapsed="false">
      <c r="D108" s="149"/>
      <c r="E108" s="39"/>
      <c r="F108" s="149"/>
      <c r="G108" s="152"/>
      <c r="H108" s="61"/>
      <c r="I108" s="61"/>
      <c r="J108" s="39"/>
    </row>
    <row r="109" customFormat="false" ht="12.75" hidden="false" customHeight="true" outlineLevel="0" collapsed="false">
      <c r="D109" s="149"/>
      <c r="E109" s="39"/>
      <c r="F109" s="149"/>
      <c r="G109" s="152"/>
      <c r="H109" s="61"/>
      <c r="I109" s="61"/>
      <c r="J109" s="39"/>
    </row>
    <row r="110" customFormat="false" ht="12.75" hidden="false" customHeight="true" outlineLevel="0" collapsed="false">
      <c r="D110" s="149"/>
      <c r="E110" s="39"/>
      <c r="F110" s="149"/>
      <c r="G110" s="152"/>
      <c r="H110" s="61"/>
      <c r="I110" s="61"/>
      <c r="J110" s="39"/>
    </row>
    <row r="111" customFormat="false" ht="12.75" hidden="false" customHeight="true" outlineLevel="0" collapsed="false">
      <c r="D111" s="149"/>
      <c r="E111" s="39"/>
      <c r="F111" s="149"/>
      <c r="G111" s="152"/>
      <c r="H111" s="61"/>
      <c r="I111" s="61"/>
      <c r="J111" s="39"/>
    </row>
    <row r="112" customFormat="false" ht="12.75" hidden="false" customHeight="true" outlineLevel="0" collapsed="false">
      <c r="D112" s="149"/>
      <c r="E112" s="39"/>
      <c r="F112" s="149"/>
      <c r="G112" s="152"/>
      <c r="H112" s="61"/>
      <c r="I112" s="61"/>
      <c r="J112" s="39"/>
    </row>
    <row r="113" customFormat="false" ht="12.75" hidden="false" customHeight="true" outlineLevel="0" collapsed="false">
      <c r="D113" s="149"/>
      <c r="E113" s="39"/>
      <c r="F113" s="149"/>
      <c r="G113" s="152"/>
      <c r="H113" s="61"/>
      <c r="I113" s="61"/>
      <c r="J113" s="39"/>
    </row>
    <row r="114" customFormat="false" ht="12.75" hidden="false" customHeight="true" outlineLevel="0" collapsed="false">
      <c r="D114" s="149"/>
      <c r="E114" s="39"/>
      <c r="F114" s="149"/>
      <c r="G114" s="152"/>
      <c r="H114" s="61"/>
      <c r="I114" s="61"/>
      <c r="J114" s="39"/>
    </row>
    <row r="115" customFormat="false" ht="12.75" hidden="false" customHeight="true" outlineLevel="0" collapsed="false">
      <c r="D115" s="149"/>
      <c r="E115" s="39"/>
      <c r="F115" s="149"/>
      <c r="G115" s="152"/>
      <c r="H115" s="61"/>
      <c r="I115" s="61"/>
      <c r="J115" s="39"/>
    </row>
    <row r="116" customFormat="false" ht="12.75" hidden="false" customHeight="true" outlineLevel="0" collapsed="false">
      <c r="D116" s="149"/>
      <c r="E116" s="39"/>
      <c r="F116" s="149"/>
      <c r="G116" s="152"/>
      <c r="H116" s="61"/>
      <c r="I116" s="61"/>
      <c r="J116" s="39"/>
    </row>
    <row r="117" customFormat="false" ht="12.75" hidden="false" customHeight="true" outlineLevel="0" collapsed="false">
      <c r="D117" s="149"/>
      <c r="E117" s="39"/>
      <c r="F117" s="149"/>
      <c r="G117" s="152"/>
      <c r="H117" s="61"/>
      <c r="I117" s="61"/>
      <c r="J117" s="39"/>
    </row>
    <row r="118" customFormat="false" ht="12.75" hidden="false" customHeight="true" outlineLevel="0" collapsed="false">
      <c r="D118" s="149"/>
      <c r="E118" s="39"/>
      <c r="F118" s="149"/>
      <c r="G118" s="152"/>
      <c r="H118" s="61"/>
      <c r="I118" s="61"/>
      <c r="J118" s="39"/>
    </row>
    <row r="119" customFormat="false" ht="12.75" hidden="false" customHeight="true" outlineLevel="0" collapsed="false">
      <c r="D119" s="149"/>
      <c r="E119" s="39"/>
      <c r="F119" s="149"/>
      <c r="G119" s="152"/>
      <c r="H119" s="61"/>
      <c r="I119" s="61"/>
      <c r="J119" s="39"/>
    </row>
    <row r="120" customFormat="false" ht="12.75" hidden="false" customHeight="true" outlineLevel="0" collapsed="false">
      <c r="D120" s="149"/>
      <c r="E120" s="39"/>
      <c r="F120" s="149"/>
      <c r="G120" s="152"/>
      <c r="H120" s="61"/>
      <c r="I120" s="61"/>
      <c r="J120" s="39"/>
    </row>
    <row r="121" customFormat="false" ht="12.75" hidden="false" customHeight="true" outlineLevel="0" collapsed="false">
      <c r="D121" s="149"/>
      <c r="E121" s="39"/>
      <c r="F121" s="149"/>
      <c r="G121" s="152"/>
      <c r="H121" s="61"/>
      <c r="I121" s="61"/>
      <c r="J121" s="39"/>
    </row>
    <row r="122" customFormat="false" ht="12.75" hidden="false" customHeight="true" outlineLevel="0" collapsed="false">
      <c r="D122" s="149"/>
      <c r="E122" s="39"/>
      <c r="F122" s="149"/>
      <c r="G122" s="152"/>
      <c r="H122" s="61"/>
      <c r="I122" s="61"/>
      <c r="J122" s="39"/>
    </row>
    <row r="123" customFormat="false" ht="12.75" hidden="false" customHeight="true" outlineLevel="0" collapsed="false">
      <c r="D123" s="149"/>
      <c r="E123" s="39"/>
      <c r="F123" s="149"/>
      <c r="G123" s="152"/>
      <c r="H123" s="61"/>
      <c r="I123" s="61"/>
      <c r="J123" s="39"/>
    </row>
    <row r="124" customFormat="false" ht="12.75" hidden="false" customHeight="true" outlineLevel="0" collapsed="false">
      <c r="D124" s="149"/>
      <c r="E124" s="39"/>
      <c r="F124" s="149"/>
      <c r="G124" s="152"/>
      <c r="H124" s="61"/>
      <c r="I124" s="61"/>
      <c r="J124" s="39"/>
    </row>
    <row r="125" customFormat="false" ht="12.75" hidden="false" customHeight="true" outlineLevel="0" collapsed="false">
      <c r="D125" s="149"/>
      <c r="E125" s="39"/>
      <c r="F125" s="149"/>
      <c r="G125" s="152"/>
      <c r="H125" s="61"/>
      <c r="I125" s="61"/>
      <c r="J125" s="39"/>
    </row>
    <row r="126" customFormat="false" ht="12.75" hidden="false" customHeight="true" outlineLevel="0" collapsed="false">
      <c r="D126" s="149"/>
      <c r="E126" s="39"/>
      <c r="F126" s="149"/>
      <c r="G126" s="152"/>
      <c r="H126" s="61"/>
      <c r="I126" s="61"/>
      <c r="J126" s="39"/>
    </row>
    <row r="127" customFormat="false" ht="12.75" hidden="false" customHeight="true" outlineLevel="0" collapsed="false">
      <c r="D127" s="149"/>
      <c r="E127" s="39"/>
      <c r="F127" s="149"/>
      <c r="G127" s="152"/>
      <c r="H127" s="61"/>
      <c r="I127" s="61"/>
      <c r="J127" s="39"/>
    </row>
    <row r="128" customFormat="false" ht="12.75" hidden="false" customHeight="true" outlineLevel="0" collapsed="false">
      <c r="D128" s="149"/>
      <c r="E128" s="39"/>
      <c r="F128" s="149"/>
      <c r="G128" s="152"/>
      <c r="H128" s="61"/>
      <c r="I128" s="61"/>
      <c r="J128" s="39"/>
    </row>
    <row r="129" customFormat="false" ht="12.75" hidden="false" customHeight="true" outlineLevel="0" collapsed="false">
      <c r="D129" s="149"/>
      <c r="E129" s="39"/>
      <c r="F129" s="149"/>
      <c r="G129" s="152"/>
      <c r="H129" s="61"/>
      <c r="I129" s="61"/>
      <c r="J129" s="39"/>
    </row>
    <row r="130" customFormat="false" ht="12.75" hidden="false" customHeight="true" outlineLevel="0" collapsed="false">
      <c r="D130" s="149"/>
      <c r="E130" s="39"/>
      <c r="F130" s="149"/>
      <c r="G130" s="152"/>
      <c r="H130" s="61"/>
      <c r="I130" s="61"/>
      <c r="J130" s="39"/>
    </row>
    <row r="131" customFormat="false" ht="12.75" hidden="false" customHeight="true" outlineLevel="0" collapsed="false">
      <c r="D131" s="149"/>
      <c r="E131" s="39"/>
      <c r="F131" s="149"/>
      <c r="G131" s="152"/>
      <c r="H131" s="61"/>
      <c r="I131" s="61"/>
      <c r="J131" s="39"/>
    </row>
    <row r="132" customFormat="false" ht="12.75" hidden="false" customHeight="true" outlineLevel="0" collapsed="false">
      <c r="D132" s="149"/>
      <c r="E132" s="39"/>
      <c r="F132" s="149"/>
      <c r="G132" s="152"/>
      <c r="H132" s="61"/>
      <c r="I132" s="61"/>
      <c r="J132" s="39"/>
    </row>
    <row r="133" customFormat="false" ht="12.75" hidden="false" customHeight="true" outlineLevel="0" collapsed="false">
      <c r="D133" s="149"/>
      <c r="E133" s="39"/>
      <c r="F133" s="149"/>
      <c r="G133" s="152"/>
      <c r="H133" s="61"/>
      <c r="I133" s="61"/>
      <c r="J133" s="39"/>
    </row>
    <row r="134" customFormat="false" ht="12.75" hidden="false" customHeight="true" outlineLevel="0" collapsed="false">
      <c r="D134" s="149"/>
      <c r="E134" s="39"/>
      <c r="F134" s="149"/>
      <c r="G134" s="152"/>
      <c r="H134" s="61"/>
      <c r="I134" s="61"/>
      <c r="J134" s="39"/>
    </row>
    <row r="135" customFormat="false" ht="12.75" hidden="false" customHeight="true" outlineLevel="0" collapsed="false">
      <c r="D135" s="149"/>
      <c r="E135" s="39"/>
      <c r="F135" s="149"/>
      <c r="G135" s="152"/>
      <c r="H135" s="61"/>
      <c r="I135" s="61"/>
      <c r="J135" s="39"/>
    </row>
    <row r="136" customFormat="false" ht="12.75" hidden="false" customHeight="true" outlineLevel="0" collapsed="false">
      <c r="D136" s="149"/>
      <c r="E136" s="39"/>
      <c r="F136" s="149"/>
      <c r="G136" s="152"/>
      <c r="H136" s="61"/>
      <c r="I136" s="61"/>
      <c r="J136" s="39"/>
    </row>
    <row r="137" customFormat="false" ht="12.75" hidden="false" customHeight="true" outlineLevel="0" collapsed="false">
      <c r="D137" s="149"/>
      <c r="E137" s="39"/>
      <c r="F137" s="149"/>
      <c r="G137" s="152"/>
      <c r="H137" s="61"/>
      <c r="I137" s="61"/>
      <c r="J137" s="39"/>
    </row>
    <row r="138" customFormat="false" ht="12.75" hidden="false" customHeight="true" outlineLevel="0" collapsed="false">
      <c r="D138" s="149"/>
      <c r="E138" s="39"/>
      <c r="F138" s="149"/>
      <c r="G138" s="152"/>
      <c r="H138" s="61"/>
      <c r="I138" s="61"/>
      <c r="J138" s="39"/>
    </row>
    <row r="139" customFormat="false" ht="12.75" hidden="false" customHeight="true" outlineLevel="0" collapsed="false">
      <c r="D139" s="149"/>
      <c r="E139" s="39"/>
      <c r="F139" s="149"/>
      <c r="G139" s="152"/>
      <c r="H139" s="61"/>
      <c r="I139" s="61"/>
      <c r="J139" s="39"/>
    </row>
    <row r="140" customFormat="false" ht="12.75" hidden="false" customHeight="true" outlineLevel="0" collapsed="false">
      <c r="D140" s="149"/>
      <c r="E140" s="39"/>
      <c r="F140" s="149"/>
      <c r="G140" s="152"/>
      <c r="H140" s="61"/>
      <c r="I140" s="61"/>
      <c r="J140" s="39"/>
    </row>
    <row r="141" customFormat="false" ht="12.75" hidden="false" customHeight="true" outlineLevel="0" collapsed="false">
      <c r="D141" s="149"/>
      <c r="E141" s="39"/>
      <c r="F141" s="149"/>
      <c r="G141" s="152"/>
      <c r="H141" s="61"/>
      <c r="I141" s="61"/>
      <c r="J141" s="39"/>
    </row>
    <row r="142" customFormat="false" ht="12.75" hidden="false" customHeight="true" outlineLevel="0" collapsed="false">
      <c r="D142" s="149"/>
      <c r="E142" s="39"/>
      <c r="F142" s="149"/>
      <c r="G142" s="152"/>
      <c r="H142" s="61"/>
      <c r="I142" s="61"/>
      <c r="J142" s="39"/>
    </row>
    <row r="143" customFormat="false" ht="12.75" hidden="false" customHeight="true" outlineLevel="0" collapsed="false">
      <c r="D143" s="149"/>
      <c r="E143" s="39"/>
      <c r="F143" s="149"/>
      <c r="G143" s="152"/>
      <c r="H143" s="61"/>
      <c r="I143" s="61"/>
      <c r="J143" s="39"/>
    </row>
    <row r="144" customFormat="false" ht="12.75" hidden="false" customHeight="true" outlineLevel="0" collapsed="false">
      <c r="D144" s="149"/>
      <c r="E144" s="39"/>
      <c r="F144" s="149"/>
      <c r="G144" s="152"/>
      <c r="H144" s="61"/>
      <c r="I144" s="61"/>
      <c r="J144" s="39"/>
    </row>
    <row r="145" customFormat="false" ht="12.75" hidden="false" customHeight="true" outlineLevel="0" collapsed="false">
      <c r="D145" s="149"/>
      <c r="E145" s="39"/>
      <c r="F145" s="149"/>
      <c r="G145" s="152"/>
      <c r="H145" s="61"/>
      <c r="I145" s="61"/>
      <c r="J145" s="39"/>
    </row>
    <row r="146" customFormat="false" ht="12.75" hidden="false" customHeight="true" outlineLevel="0" collapsed="false">
      <c r="D146" s="149"/>
      <c r="E146" s="39"/>
      <c r="F146" s="149"/>
      <c r="G146" s="152"/>
      <c r="H146" s="61"/>
      <c r="I146" s="61"/>
      <c r="J146" s="39"/>
    </row>
    <row r="147" customFormat="false" ht="12.75" hidden="false" customHeight="true" outlineLevel="0" collapsed="false">
      <c r="D147" s="149"/>
      <c r="E147" s="39"/>
      <c r="F147" s="149"/>
      <c r="G147" s="152"/>
      <c r="H147" s="61"/>
      <c r="I147" s="61"/>
      <c r="J147" s="39"/>
    </row>
    <row r="148" customFormat="false" ht="12.75" hidden="false" customHeight="true" outlineLevel="0" collapsed="false">
      <c r="D148" s="149"/>
      <c r="E148" s="39"/>
      <c r="F148" s="149"/>
      <c r="G148" s="152"/>
      <c r="H148" s="61"/>
      <c r="I148" s="61"/>
      <c r="J148" s="39"/>
    </row>
    <row r="149" customFormat="false" ht="12.75" hidden="false" customHeight="true" outlineLevel="0" collapsed="false">
      <c r="D149" s="149"/>
      <c r="E149" s="39"/>
      <c r="F149" s="149"/>
      <c r="G149" s="152"/>
      <c r="H149" s="61"/>
      <c r="I149" s="61"/>
      <c r="J149" s="39"/>
    </row>
    <row r="150" customFormat="false" ht="12.75" hidden="false" customHeight="true" outlineLevel="0" collapsed="false">
      <c r="D150" s="149"/>
      <c r="E150" s="39"/>
      <c r="F150" s="149"/>
      <c r="G150" s="152"/>
      <c r="H150" s="61"/>
      <c r="I150" s="61"/>
      <c r="J150" s="39"/>
    </row>
    <row r="151" customFormat="false" ht="12.75" hidden="false" customHeight="true" outlineLevel="0" collapsed="false">
      <c r="D151" s="149"/>
      <c r="E151" s="39"/>
      <c r="F151" s="149"/>
      <c r="G151" s="152"/>
      <c r="H151" s="61"/>
      <c r="I151" s="61"/>
      <c r="J151" s="39"/>
    </row>
    <row r="152" customFormat="false" ht="12.75" hidden="false" customHeight="true" outlineLevel="0" collapsed="false">
      <c r="D152" s="149"/>
      <c r="E152" s="39"/>
      <c r="F152" s="149"/>
      <c r="G152" s="152"/>
      <c r="H152" s="61"/>
      <c r="I152" s="61"/>
      <c r="J152" s="39"/>
    </row>
    <row r="153" customFormat="false" ht="12.75" hidden="false" customHeight="true" outlineLevel="0" collapsed="false">
      <c r="D153" s="149"/>
      <c r="E153" s="39"/>
      <c r="F153" s="149"/>
      <c r="G153" s="152"/>
      <c r="H153" s="61"/>
      <c r="I153" s="61"/>
      <c r="J153" s="39"/>
    </row>
    <row r="154" customFormat="false" ht="12.75" hidden="false" customHeight="true" outlineLevel="0" collapsed="false">
      <c r="D154" s="149"/>
      <c r="E154" s="39"/>
      <c r="F154" s="149"/>
      <c r="G154" s="152"/>
      <c r="H154" s="61"/>
      <c r="I154" s="61"/>
      <c r="J154" s="39"/>
    </row>
    <row r="155" customFormat="false" ht="12.75" hidden="false" customHeight="true" outlineLevel="0" collapsed="false">
      <c r="D155" s="149"/>
      <c r="E155" s="39"/>
      <c r="F155" s="149"/>
      <c r="G155" s="152"/>
      <c r="H155" s="61"/>
      <c r="I155" s="61"/>
      <c r="J155" s="39"/>
    </row>
    <row r="156" customFormat="false" ht="12.75" hidden="false" customHeight="true" outlineLevel="0" collapsed="false">
      <c r="D156" s="149"/>
      <c r="E156" s="39"/>
      <c r="F156" s="149"/>
      <c r="G156" s="152"/>
      <c r="H156" s="61"/>
      <c r="I156" s="61"/>
      <c r="J156" s="39"/>
    </row>
    <row r="157" customFormat="false" ht="12.75" hidden="false" customHeight="true" outlineLevel="0" collapsed="false">
      <c r="D157" s="149"/>
      <c r="E157" s="39"/>
      <c r="F157" s="149"/>
      <c r="G157" s="152"/>
      <c r="H157" s="61"/>
      <c r="I157" s="61"/>
      <c r="J157" s="39"/>
    </row>
    <row r="158" customFormat="false" ht="12.75" hidden="false" customHeight="true" outlineLevel="0" collapsed="false">
      <c r="D158" s="149"/>
      <c r="E158" s="39"/>
      <c r="F158" s="149"/>
      <c r="G158" s="152"/>
      <c r="H158" s="61"/>
      <c r="I158" s="61"/>
      <c r="J158" s="39"/>
    </row>
    <row r="159" customFormat="false" ht="12.75" hidden="false" customHeight="true" outlineLevel="0" collapsed="false">
      <c r="D159" s="149"/>
      <c r="E159" s="39"/>
      <c r="F159" s="149"/>
      <c r="G159" s="152"/>
      <c r="H159" s="61"/>
      <c r="I159" s="61"/>
      <c r="J159" s="39"/>
    </row>
    <row r="160" customFormat="false" ht="12.75" hidden="false" customHeight="true" outlineLevel="0" collapsed="false">
      <c r="D160" s="149"/>
      <c r="E160" s="39"/>
      <c r="F160" s="149"/>
      <c r="G160" s="152"/>
      <c r="H160" s="61"/>
      <c r="I160" s="61"/>
      <c r="J160" s="39"/>
    </row>
    <row r="161" customFormat="false" ht="12.75" hidden="false" customHeight="true" outlineLevel="0" collapsed="false">
      <c r="D161" s="149"/>
      <c r="E161" s="39"/>
      <c r="F161" s="149"/>
      <c r="G161" s="152"/>
      <c r="H161" s="61"/>
      <c r="I161" s="61"/>
      <c r="J161" s="39"/>
    </row>
    <row r="162" customFormat="false" ht="12.75" hidden="false" customHeight="true" outlineLevel="0" collapsed="false">
      <c r="D162" s="149"/>
      <c r="E162" s="39"/>
      <c r="F162" s="149"/>
      <c r="G162" s="152"/>
      <c r="H162" s="61"/>
      <c r="I162" s="61"/>
      <c r="J162" s="39"/>
    </row>
    <row r="163" customFormat="false" ht="12.75" hidden="false" customHeight="true" outlineLevel="0" collapsed="false">
      <c r="D163" s="149"/>
      <c r="E163" s="39"/>
      <c r="F163" s="149"/>
      <c r="G163" s="152"/>
      <c r="H163" s="61"/>
      <c r="I163" s="61"/>
      <c r="J163" s="39"/>
    </row>
    <row r="164" customFormat="false" ht="12.75" hidden="false" customHeight="true" outlineLevel="0" collapsed="false">
      <c r="D164" s="149"/>
      <c r="E164" s="39"/>
      <c r="F164" s="149"/>
      <c r="G164" s="152"/>
      <c r="H164" s="61"/>
      <c r="I164" s="61"/>
      <c r="J164" s="39"/>
    </row>
    <row r="165" customFormat="false" ht="12.75" hidden="false" customHeight="true" outlineLevel="0" collapsed="false">
      <c r="D165" s="149"/>
      <c r="E165" s="39"/>
      <c r="F165" s="149"/>
      <c r="G165" s="152"/>
      <c r="H165" s="61"/>
      <c r="I165" s="61"/>
      <c r="J165" s="39"/>
    </row>
    <row r="166" customFormat="false" ht="12.75" hidden="false" customHeight="true" outlineLevel="0" collapsed="false">
      <c r="D166" s="149"/>
      <c r="E166" s="39"/>
      <c r="F166" s="149"/>
      <c r="G166" s="152"/>
      <c r="H166" s="61"/>
      <c r="I166" s="61"/>
      <c r="J166" s="39"/>
    </row>
    <row r="167" customFormat="false" ht="12.75" hidden="false" customHeight="true" outlineLevel="0" collapsed="false">
      <c r="D167" s="149"/>
      <c r="E167" s="39"/>
      <c r="F167" s="149"/>
      <c r="G167" s="152"/>
      <c r="H167" s="61"/>
      <c r="I167" s="61"/>
      <c r="J167" s="39"/>
    </row>
    <row r="168" customFormat="false" ht="12.75" hidden="false" customHeight="true" outlineLevel="0" collapsed="false">
      <c r="D168" s="149"/>
      <c r="E168" s="39"/>
      <c r="F168" s="149"/>
      <c r="G168" s="152"/>
      <c r="H168" s="61"/>
      <c r="I168" s="61"/>
      <c r="J168" s="39"/>
    </row>
    <row r="169" customFormat="false" ht="12.75" hidden="false" customHeight="true" outlineLevel="0" collapsed="false">
      <c r="D169" s="149"/>
      <c r="E169" s="39"/>
      <c r="F169" s="149"/>
      <c r="G169" s="152"/>
      <c r="H169" s="61"/>
      <c r="I169" s="61"/>
      <c r="J169" s="39"/>
    </row>
    <row r="170" customFormat="false" ht="12.75" hidden="false" customHeight="true" outlineLevel="0" collapsed="false">
      <c r="D170" s="149"/>
      <c r="E170" s="39"/>
      <c r="F170" s="149"/>
      <c r="G170" s="152"/>
      <c r="H170" s="61"/>
      <c r="I170" s="61"/>
      <c r="J170" s="39"/>
    </row>
    <row r="171" customFormat="false" ht="12.75" hidden="false" customHeight="true" outlineLevel="0" collapsed="false">
      <c r="D171" s="149"/>
      <c r="E171" s="39"/>
      <c r="F171" s="149"/>
      <c r="G171" s="152"/>
      <c r="H171" s="61"/>
      <c r="I171" s="61"/>
      <c r="J171" s="39"/>
    </row>
    <row r="172" customFormat="false" ht="12.75" hidden="false" customHeight="true" outlineLevel="0" collapsed="false">
      <c r="D172" s="149"/>
      <c r="E172" s="39"/>
      <c r="F172" s="149"/>
      <c r="G172" s="152"/>
      <c r="H172" s="61"/>
      <c r="I172" s="61"/>
      <c r="J172" s="39"/>
    </row>
    <row r="173" customFormat="false" ht="12.75" hidden="false" customHeight="true" outlineLevel="0" collapsed="false">
      <c r="D173" s="149"/>
      <c r="E173" s="39"/>
      <c r="F173" s="149"/>
      <c r="G173" s="152"/>
      <c r="H173" s="61"/>
      <c r="I173" s="61"/>
      <c r="J173" s="39"/>
    </row>
    <row r="174" customFormat="false" ht="12.75" hidden="false" customHeight="true" outlineLevel="0" collapsed="false">
      <c r="D174" s="149"/>
      <c r="E174" s="39"/>
      <c r="F174" s="149"/>
      <c r="G174" s="152"/>
      <c r="H174" s="61"/>
      <c r="I174" s="61"/>
      <c r="J174" s="39"/>
    </row>
    <row r="175" customFormat="false" ht="12.75" hidden="false" customHeight="true" outlineLevel="0" collapsed="false">
      <c r="D175" s="149"/>
      <c r="E175" s="39"/>
      <c r="F175" s="149"/>
      <c r="G175" s="152"/>
      <c r="H175" s="61"/>
      <c r="I175" s="61"/>
      <c r="J175" s="39"/>
    </row>
    <row r="176" customFormat="false" ht="12.75" hidden="false" customHeight="true" outlineLevel="0" collapsed="false">
      <c r="D176" s="149"/>
      <c r="E176" s="39"/>
      <c r="F176" s="149"/>
      <c r="G176" s="152"/>
      <c r="H176" s="61"/>
      <c r="I176" s="61"/>
      <c r="J176" s="39"/>
    </row>
    <row r="177" customFormat="false" ht="12.75" hidden="false" customHeight="true" outlineLevel="0" collapsed="false">
      <c r="D177" s="149"/>
      <c r="E177" s="39"/>
      <c r="F177" s="149"/>
      <c r="G177" s="152"/>
      <c r="H177" s="61"/>
      <c r="I177" s="61"/>
      <c r="J177" s="39"/>
    </row>
    <row r="178" customFormat="false" ht="12.75" hidden="false" customHeight="true" outlineLevel="0" collapsed="false">
      <c r="D178" s="149"/>
      <c r="E178" s="39"/>
      <c r="F178" s="149"/>
      <c r="G178" s="152"/>
      <c r="H178" s="61"/>
      <c r="I178" s="61"/>
      <c r="J178" s="39"/>
    </row>
    <row r="179" customFormat="false" ht="12.75" hidden="false" customHeight="true" outlineLevel="0" collapsed="false">
      <c r="D179" s="149"/>
      <c r="E179" s="39"/>
      <c r="F179" s="149"/>
      <c r="G179" s="152"/>
      <c r="H179" s="61"/>
      <c r="I179" s="61"/>
      <c r="J179" s="39"/>
    </row>
    <row r="180" customFormat="false" ht="12.75" hidden="false" customHeight="true" outlineLevel="0" collapsed="false">
      <c r="D180" s="149"/>
      <c r="E180" s="39"/>
      <c r="F180" s="149"/>
      <c r="G180" s="152"/>
      <c r="H180" s="61"/>
      <c r="I180" s="61"/>
      <c r="J180" s="39"/>
    </row>
    <row r="181" customFormat="false" ht="12.75" hidden="false" customHeight="true" outlineLevel="0" collapsed="false">
      <c r="D181" s="149"/>
      <c r="E181" s="39"/>
      <c r="F181" s="149"/>
      <c r="G181" s="152"/>
      <c r="H181" s="61"/>
      <c r="I181" s="61"/>
      <c r="J181" s="39"/>
    </row>
    <row r="182" customFormat="false" ht="12.75" hidden="false" customHeight="true" outlineLevel="0" collapsed="false">
      <c r="D182" s="149"/>
      <c r="E182" s="39"/>
      <c r="F182" s="149"/>
      <c r="G182" s="152"/>
      <c r="H182" s="61"/>
      <c r="I182" s="61"/>
      <c r="J182" s="39"/>
    </row>
    <row r="183" customFormat="false" ht="12.75" hidden="false" customHeight="true" outlineLevel="0" collapsed="false">
      <c r="D183" s="149"/>
      <c r="E183" s="39"/>
      <c r="F183" s="149"/>
      <c r="G183" s="152"/>
      <c r="H183" s="61"/>
      <c r="I183" s="61"/>
      <c r="J183" s="39"/>
    </row>
    <row r="184" customFormat="false" ht="12.75" hidden="false" customHeight="true" outlineLevel="0" collapsed="false">
      <c r="D184" s="149"/>
      <c r="E184" s="39"/>
      <c r="F184" s="149"/>
      <c r="G184" s="152"/>
      <c r="H184" s="61"/>
      <c r="I184" s="61"/>
      <c r="J184" s="39"/>
    </row>
    <row r="185" customFormat="false" ht="12.75" hidden="false" customHeight="true" outlineLevel="0" collapsed="false">
      <c r="D185" s="149"/>
      <c r="E185" s="39"/>
      <c r="F185" s="149"/>
      <c r="G185" s="152"/>
      <c r="H185" s="61"/>
      <c r="I185" s="61"/>
      <c r="J185" s="39"/>
    </row>
    <row r="186" customFormat="false" ht="12.75" hidden="false" customHeight="true" outlineLevel="0" collapsed="false">
      <c r="D186" s="149"/>
      <c r="E186" s="39"/>
      <c r="F186" s="149"/>
      <c r="G186" s="152"/>
      <c r="H186" s="61"/>
      <c r="I186" s="61"/>
      <c r="J186" s="39"/>
    </row>
    <row r="187" customFormat="false" ht="12.75" hidden="false" customHeight="true" outlineLevel="0" collapsed="false">
      <c r="D187" s="149"/>
      <c r="E187" s="39"/>
      <c r="F187" s="149"/>
      <c r="G187" s="152"/>
      <c r="H187" s="61"/>
      <c r="I187" s="61"/>
      <c r="J187" s="39"/>
    </row>
    <row r="188" customFormat="false" ht="12.75" hidden="false" customHeight="true" outlineLevel="0" collapsed="false">
      <c r="D188" s="149"/>
      <c r="E188" s="39"/>
      <c r="F188" s="149"/>
      <c r="G188" s="152"/>
      <c r="H188" s="61"/>
      <c r="I188" s="61"/>
      <c r="J188" s="39"/>
    </row>
    <row r="189" customFormat="false" ht="12.75" hidden="false" customHeight="true" outlineLevel="0" collapsed="false">
      <c r="D189" s="149"/>
      <c r="E189" s="39"/>
      <c r="F189" s="149"/>
      <c r="G189" s="152"/>
      <c r="H189" s="61"/>
      <c r="I189" s="61"/>
      <c r="J189" s="39"/>
    </row>
    <row r="190" customFormat="false" ht="12.75" hidden="false" customHeight="true" outlineLevel="0" collapsed="false">
      <c r="D190" s="149"/>
      <c r="E190" s="39"/>
      <c r="F190" s="149"/>
      <c r="G190" s="152"/>
      <c r="H190" s="61"/>
      <c r="I190" s="61"/>
      <c r="J190" s="39"/>
    </row>
    <row r="191" customFormat="false" ht="12.75" hidden="false" customHeight="true" outlineLevel="0" collapsed="false">
      <c r="D191" s="149"/>
      <c r="E191" s="39"/>
      <c r="F191" s="149"/>
      <c r="G191" s="152"/>
      <c r="H191" s="61"/>
      <c r="I191" s="61"/>
      <c r="J191" s="39"/>
    </row>
    <row r="192" customFormat="false" ht="12.75" hidden="false" customHeight="true" outlineLevel="0" collapsed="false">
      <c r="D192" s="149"/>
      <c r="E192" s="39"/>
      <c r="F192" s="149"/>
      <c r="G192" s="152"/>
      <c r="H192" s="61"/>
      <c r="I192" s="61"/>
      <c r="J192" s="39"/>
    </row>
    <row r="193" customFormat="false" ht="12.75" hidden="false" customHeight="true" outlineLevel="0" collapsed="false">
      <c r="D193" s="149"/>
      <c r="E193" s="39"/>
      <c r="F193" s="149"/>
      <c r="G193" s="152"/>
      <c r="H193" s="61"/>
      <c r="I193" s="61"/>
      <c r="J193" s="39"/>
    </row>
    <row r="194" customFormat="false" ht="12.75" hidden="false" customHeight="true" outlineLevel="0" collapsed="false">
      <c r="D194" s="149"/>
      <c r="E194" s="39"/>
      <c r="F194" s="149"/>
      <c r="G194" s="152"/>
      <c r="H194" s="61"/>
      <c r="I194" s="61"/>
      <c r="J194" s="39"/>
    </row>
    <row r="195" customFormat="false" ht="12.75" hidden="false" customHeight="true" outlineLevel="0" collapsed="false">
      <c r="D195" s="149"/>
      <c r="E195" s="39"/>
      <c r="F195" s="149"/>
      <c r="G195" s="152"/>
      <c r="H195" s="61"/>
      <c r="I195" s="61"/>
      <c r="J195" s="39"/>
    </row>
    <row r="196" customFormat="false" ht="12.75" hidden="false" customHeight="true" outlineLevel="0" collapsed="false">
      <c r="D196" s="149"/>
      <c r="E196" s="39"/>
      <c r="F196" s="149"/>
      <c r="G196" s="152"/>
      <c r="H196" s="61"/>
      <c r="I196" s="61"/>
      <c r="J196" s="39"/>
    </row>
    <row r="197" customFormat="false" ht="12.75" hidden="false" customHeight="true" outlineLevel="0" collapsed="false">
      <c r="D197" s="149"/>
      <c r="E197" s="39"/>
      <c r="F197" s="149"/>
      <c r="G197" s="152"/>
      <c r="H197" s="61"/>
      <c r="I197" s="61"/>
      <c r="J197" s="39"/>
    </row>
    <row r="198" customFormat="false" ht="12.75" hidden="false" customHeight="true" outlineLevel="0" collapsed="false">
      <c r="D198" s="149"/>
      <c r="E198" s="39"/>
      <c r="F198" s="149"/>
      <c r="G198" s="152"/>
      <c r="H198" s="61"/>
      <c r="I198" s="61"/>
      <c r="J198" s="39"/>
    </row>
    <row r="199" customFormat="false" ht="12.75" hidden="false" customHeight="true" outlineLevel="0" collapsed="false">
      <c r="D199" s="149"/>
      <c r="E199" s="39"/>
      <c r="F199" s="149"/>
      <c r="G199" s="152"/>
      <c r="H199" s="61"/>
      <c r="I199" s="61"/>
      <c r="J199" s="39"/>
    </row>
    <row r="200" customFormat="false" ht="12.75" hidden="false" customHeight="true" outlineLevel="0" collapsed="false">
      <c r="D200" s="149"/>
      <c r="E200" s="39"/>
      <c r="F200" s="149"/>
      <c r="G200" s="152"/>
      <c r="H200" s="61"/>
      <c r="I200" s="61"/>
      <c r="J200" s="39"/>
    </row>
    <row r="201" customFormat="false" ht="12.75" hidden="false" customHeight="true" outlineLevel="0" collapsed="false">
      <c r="D201" s="149"/>
      <c r="E201" s="39"/>
      <c r="F201" s="149"/>
      <c r="G201" s="152"/>
      <c r="H201" s="61"/>
      <c r="I201" s="61"/>
      <c r="J201" s="39"/>
    </row>
    <row r="202" customFormat="false" ht="12.75" hidden="false" customHeight="true" outlineLevel="0" collapsed="false">
      <c r="D202" s="149"/>
      <c r="E202" s="39"/>
      <c r="F202" s="149"/>
      <c r="G202" s="152"/>
      <c r="H202" s="61"/>
      <c r="I202" s="61"/>
      <c r="J202" s="39"/>
    </row>
    <row r="203" customFormat="false" ht="12.75" hidden="false" customHeight="true" outlineLevel="0" collapsed="false">
      <c r="D203" s="149"/>
      <c r="E203" s="39"/>
      <c r="F203" s="149"/>
      <c r="G203" s="152"/>
      <c r="H203" s="61"/>
      <c r="I203" s="61"/>
      <c r="J203" s="39"/>
    </row>
    <row r="204" customFormat="false" ht="12.75" hidden="false" customHeight="true" outlineLevel="0" collapsed="false">
      <c r="D204" s="149"/>
      <c r="E204" s="39"/>
      <c r="F204" s="149"/>
      <c r="G204" s="152"/>
      <c r="H204" s="61"/>
      <c r="I204" s="61"/>
      <c r="J204" s="39"/>
    </row>
    <row r="205" customFormat="false" ht="12.75" hidden="false" customHeight="true" outlineLevel="0" collapsed="false">
      <c r="D205" s="149"/>
      <c r="E205" s="39"/>
      <c r="F205" s="149"/>
      <c r="G205" s="152"/>
      <c r="H205" s="61"/>
      <c r="I205" s="61"/>
      <c r="J205" s="39"/>
    </row>
    <row r="206" customFormat="false" ht="12.75" hidden="false" customHeight="true" outlineLevel="0" collapsed="false">
      <c r="D206" s="149"/>
      <c r="E206" s="39"/>
      <c r="F206" s="149"/>
      <c r="G206" s="152"/>
      <c r="H206" s="61"/>
      <c r="I206" s="61"/>
      <c r="J206" s="39"/>
    </row>
    <row r="207" customFormat="false" ht="12.75" hidden="false" customHeight="true" outlineLevel="0" collapsed="false">
      <c r="D207" s="149"/>
      <c r="E207" s="39"/>
      <c r="F207" s="149"/>
      <c r="G207" s="152"/>
      <c r="H207" s="61"/>
      <c r="I207" s="61"/>
      <c r="J207" s="39"/>
    </row>
    <row r="208" customFormat="false" ht="12.75" hidden="false" customHeight="true" outlineLevel="0" collapsed="false">
      <c r="D208" s="149"/>
      <c r="E208" s="39"/>
      <c r="F208" s="149"/>
      <c r="G208" s="152"/>
      <c r="H208" s="61"/>
      <c r="I208" s="61"/>
      <c r="J208" s="39"/>
    </row>
    <row r="209" customFormat="false" ht="12.75" hidden="false" customHeight="true" outlineLevel="0" collapsed="false">
      <c r="D209" s="149"/>
      <c r="E209" s="39"/>
      <c r="F209" s="149"/>
      <c r="G209" s="152"/>
      <c r="H209" s="61"/>
      <c r="I209" s="61"/>
      <c r="J209" s="39"/>
    </row>
    <row r="210" customFormat="false" ht="12.75" hidden="false" customHeight="true" outlineLevel="0" collapsed="false">
      <c r="D210" s="149"/>
      <c r="E210" s="39"/>
      <c r="F210" s="149"/>
      <c r="G210" s="152"/>
      <c r="H210" s="61"/>
      <c r="I210" s="61"/>
      <c r="J210" s="39"/>
    </row>
    <row r="211" customFormat="false" ht="12.75" hidden="false" customHeight="true" outlineLevel="0" collapsed="false">
      <c r="D211" s="149"/>
      <c r="E211" s="39"/>
      <c r="F211" s="149"/>
      <c r="G211" s="152"/>
      <c r="H211" s="61"/>
      <c r="I211" s="61"/>
      <c r="J211" s="39"/>
    </row>
    <row r="212" customFormat="false" ht="12.75" hidden="false" customHeight="true" outlineLevel="0" collapsed="false">
      <c r="D212" s="149"/>
      <c r="E212" s="39"/>
      <c r="F212" s="149"/>
      <c r="G212" s="152"/>
      <c r="H212" s="61"/>
      <c r="I212" s="61"/>
      <c r="J212" s="39"/>
    </row>
    <row r="213" customFormat="false" ht="12.75" hidden="false" customHeight="true" outlineLevel="0" collapsed="false">
      <c r="D213" s="149"/>
      <c r="E213" s="39"/>
      <c r="F213" s="149"/>
      <c r="G213" s="152"/>
      <c r="H213" s="61"/>
      <c r="I213" s="61"/>
      <c r="J213" s="39"/>
    </row>
    <row r="214" customFormat="false" ht="12.75" hidden="false" customHeight="true" outlineLevel="0" collapsed="false">
      <c r="D214" s="149"/>
      <c r="E214" s="39"/>
      <c r="F214" s="149"/>
      <c r="G214" s="152"/>
      <c r="H214" s="61"/>
      <c r="I214" s="61"/>
      <c r="J214" s="39"/>
    </row>
    <row r="215" customFormat="false" ht="12.75" hidden="false" customHeight="true" outlineLevel="0" collapsed="false">
      <c r="D215" s="149"/>
      <c r="E215" s="39"/>
      <c r="F215" s="149"/>
      <c r="G215" s="152"/>
      <c r="H215" s="61"/>
      <c r="I215" s="61"/>
      <c r="J215" s="39"/>
    </row>
    <row r="216" customFormat="false" ht="12.75" hidden="false" customHeight="true" outlineLevel="0" collapsed="false">
      <c r="D216" s="149"/>
      <c r="E216" s="39"/>
      <c r="F216" s="149"/>
      <c r="G216" s="152"/>
      <c r="H216" s="61"/>
      <c r="I216" s="61"/>
      <c r="J216" s="39"/>
    </row>
    <row r="217" customFormat="false" ht="12.75" hidden="false" customHeight="true" outlineLevel="0" collapsed="false">
      <c r="D217" s="149"/>
      <c r="E217" s="39"/>
      <c r="F217" s="149"/>
      <c r="G217" s="152"/>
      <c r="H217" s="61"/>
      <c r="I217" s="61"/>
      <c r="J217" s="39"/>
    </row>
    <row r="218" customFormat="false" ht="12.75" hidden="false" customHeight="true" outlineLevel="0" collapsed="false">
      <c r="D218" s="149"/>
      <c r="E218" s="39"/>
      <c r="F218" s="149"/>
      <c r="G218" s="152"/>
      <c r="H218" s="61"/>
      <c r="I218" s="61"/>
      <c r="J218" s="39"/>
    </row>
    <row r="219" customFormat="false" ht="12.75" hidden="false" customHeight="true" outlineLevel="0" collapsed="false">
      <c r="D219" s="149"/>
      <c r="E219" s="39"/>
      <c r="F219" s="149"/>
      <c r="G219" s="152"/>
      <c r="H219" s="61"/>
      <c r="I219" s="61"/>
      <c r="J219" s="39"/>
    </row>
    <row r="220" customFormat="false" ht="12.75" hidden="false" customHeight="true" outlineLevel="0" collapsed="false">
      <c r="D220" s="149"/>
      <c r="E220" s="39"/>
      <c r="F220" s="149"/>
      <c r="G220" s="152"/>
      <c r="H220" s="61"/>
      <c r="I220" s="61"/>
      <c r="J220" s="39"/>
    </row>
    <row r="221" customFormat="false" ht="12.75" hidden="false" customHeight="true" outlineLevel="0" collapsed="false">
      <c r="D221" s="149"/>
      <c r="E221" s="39"/>
      <c r="F221" s="149"/>
      <c r="G221" s="152"/>
      <c r="H221" s="61"/>
      <c r="I221" s="61"/>
      <c r="J221" s="39"/>
    </row>
    <row r="222" customFormat="false" ht="12.75" hidden="false" customHeight="true" outlineLevel="0" collapsed="false">
      <c r="D222" s="149"/>
      <c r="E222" s="39"/>
      <c r="F222" s="149"/>
      <c r="G222" s="152"/>
      <c r="H222" s="61"/>
      <c r="I222" s="61"/>
      <c r="J222" s="39"/>
    </row>
    <row r="223" customFormat="false" ht="12.75" hidden="false" customHeight="true" outlineLevel="0" collapsed="false">
      <c r="D223" s="149"/>
      <c r="E223" s="39"/>
      <c r="F223" s="149"/>
      <c r="G223" s="152"/>
      <c r="H223" s="61"/>
      <c r="I223" s="61"/>
      <c r="J223" s="39"/>
    </row>
    <row r="224" customFormat="false" ht="12.75" hidden="false" customHeight="true" outlineLevel="0" collapsed="false">
      <c r="D224" s="149"/>
      <c r="E224" s="39"/>
      <c r="F224" s="149"/>
      <c r="G224" s="152"/>
      <c r="H224" s="61"/>
      <c r="I224" s="61"/>
      <c r="J224" s="39"/>
    </row>
    <row r="225" customFormat="false" ht="12.75" hidden="false" customHeight="true" outlineLevel="0" collapsed="false">
      <c r="D225" s="149"/>
      <c r="E225" s="39"/>
      <c r="F225" s="149"/>
      <c r="G225" s="152"/>
      <c r="H225" s="61"/>
      <c r="I225" s="61"/>
      <c r="J225" s="39"/>
    </row>
    <row r="226" customFormat="false" ht="12.75" hidden="false" customHeight="true" outlineLevel="0" collapsed="false">
      <c r="D226" s="149"/>
      <c r="E226" s="39"/>
      <c r="F226" s="149"/>
      <c r="G226" s="152"/>
      <c r="H226" s="61"/>
      <c r="I226" s="61"/>
      <c r="J226" s="39"/>
    </row>
    <row r="227" customFormat="false" ht="12.75" hidden="false" customHeight="true" outlineLevel="0" collapsed="false">
      <c r="D227" s="149"/>
      <c r="E227" s="39"/>
      <c r="F227" s="149"/>
      <c r="G227" s="152"/>
      <c r="H227" s="61"/>
      <c r="I227" s="61"/>
      <c r="J227" s="39"/>
    </row>
    <row r="228" customFormat="false" ht="12.75" hidden="false" customHeight="true" outlineLevel="0" collapsed="false">
      <c r="D228" s="149"/>
      <c r="E228" s="39"/>
      <c r="F228" s="149"/>
      <c r="G228" s="152"/>
      <c r="H228" s="61"/>
      <c r="I228" s="61"/>
      <c r="J228" s="39"/>
    </row>
    <row r="229" customFormat="false" ht="12.75" hidden="false" customHeight="true" outlineLevel="0" collapsed="false">
      <c r="D229" s="149"/>
      <c r="E229" s="39"/>
      <c r="F229" s="149"/>
      <c r="G229" s="152"/>
      <c r="H229" s="61"/>
      <c r="I229" s="61"/>
      <c r="J229" s="39"/>
    </row>
    <row r="230" customFormat="false" ht="12.75" hidden="false" customHeight="true" outlineLevel="0" collapsed="false">
      <c r="D230" s="149"/>
      <c r="E230" s="39"/>
      <c r="F230" s="149"/>
      <c r="G230" s="152"/>
      <c r="H230" s="61"/>
      <c r="I230" s="61"/>
      <c r="J230" s="39"/>
    </row>
    <row r="231" customFormat="false" ht="12.75" hidden="false" customHeight="true" outlineLevel="0" collapsed="false">
      <c r="D231" s="149"/>
      <c r="E231" s="39"/>
      <c r="F231" s="149"/>
      <c r="G231" s="152"/>
      <c r="H231" s="61"/>
      <c r="I231" s="61"/>
      <c r="J231" s="39"/>
    </row>
    <row r="232" customFormat="false" ht="12.75" hidden="false" customHeight="true" outlineLevel="0" collapsed="false">
      <c r="D232" s="149"/>
      <c r="E232" s="39"/>
      <c r="F232" s="149"/>
      <c r="G232" s="152"/>
      <c r="H232" s="61"/>
      <c r="I232" s="61"/>
      <c r="J232" s="39"/>
    </row>
    <row r="233" customFormat="false" ht="12.75" hidden="false" customHeight="true" outlineLevel="0" collapsed="false">
      <c r="D233" s="149"/>
      <c r="E233" s="39"/>
      <c r="F233" s="149"/>
      <c r="G233" s="152"/>
      <c r="H233" s="61"/>
      <c r="I233" s="61"/>
      <c r="J233" s="39"/>
    </row>
    <row r="234" customFormat="false" ht="12.75" hidden="false" customHeight="true" outlineLevel="0" collapsed="false">
      <c r="D234" s="149"/>
      <c r="E234" s="39"/>
      <c r="F234" s="149"/>
      <c r="G234" s="152"/>
      <c r="H234" s="61"/>
      <c r="I234" s="61"/>
      <c r="J234" s="39"/>
    </row>
    <row r="235" customFormat="false" ht="12.75" hidden="false" customHeight="true" outlineLevel="0" collapsed="false">
      <c r="D235" s="149"/>
      <c r="E235" s="39"/>
      <c r="F235" s="149"/>
      <c r="G235" s="152"/>
      <c r="H235" s="61"/>
      <c r="I235" s="61"/>
      <c r="J235" s="39"/>
    </row>
    <row r="236" customFormat="false" ht="12.75" hidden="false" customHeight="true" outlineLevel="0" collapsed="false">
      <c r="D236" s="149"/>
      <c r="E236" s="39"/>
      <c r="F236" s="149"/>
      <c r="G236" s="152"/>
      <c r="H236" s="61"/>
      <c r="I236" s="61"/>
      <c r="J236" s="39"/>
    </row>
    <row r="237" customFormat="false" ht="12.75" hidden="false" customHeight="true" outlineLevel="0" collapsed="false">
      <c r="D237" s="149"/>
      <c r="E237" s="39"/>
      <c r="F237" s="149"/>
      <c r="G237" s="152"/>
      <c r="H237" s="61"/>
      <c r="I237" s="61"/>
      <c r="J237" s="39"/>
    </row>
    <row r="238" customFormat="false" ht="12.75" hidden="false" customHeight="true" outlineLevel="0" collapsed="false">
      <c r="D238" s="149"/>
      <c r="E238" s="39"/>
      <c r="F238" s="149"/>
      <c r="G238" s="152"/>
      <c r="H238" s="61"/>
      <c r="I238" s="61"/>
      <c r="J238" s="39"/>
    </row>
    <row r="239" customFormat="false" ht="12.75" hidden="false" customHeight="true" outlineLevel="0" collapsed="false">
      <c r="D239" s="149"/>
      <c r="E239" s="39"/>
      <c r="F239" s="149"/>
      <c r="G239" s="152"/>
      <c r="H239" s="61"/>
      <c r="I239" s="61"/>
      <c r="J239" s="39"/>
    </row>
    <row r="240" customFormat="false" ht="12.75" hidden="false" customHeight="true" outlineLevel="0" collapsed="false">
      <c r="D240" s="149"/>
      <c r="E240" s="39"/>
      <c r="F240" s="149"/>
      <c r="G240" s="152"/>
      <c r="H240" s="61"/>
      <c r="I240" s="61"/>
      <c r="J240" s="39"/>
    </row>
    <row r="241" customFormat="false" ht="12.75" hidden="false" customHeight="true" outlineLevel="0" collapsed="false">
      <c r="D241" s="149"/>
      <c r="E241" s="39"/>
      <c r="F241" s="149"/>
      <c r="G241" s="152"/>
      <c r="H241" s="61"/>
      <c r="I241" s="61"/>
      <c r="J241" s="39"/>
    </row>
    <row r="242" customFormat="false" ht="12.75" hidden="false" customHeight="true" outlineLevel="0" collapsed="false">
      <c r="D242" s="149"/>
      <c r="E242" s="39"/>
      <c r="F242" s="149"/>
      <c r="G242" s="152"/>
      <c r="H242" s="61"/>
      <c r="I242" s="61"/>
      <c r="J242" s="39"/>
    </row>
    <row r="243" customFormat="false" ht="12.75" hidden="false" customHeight="true" outlineLevel="0" collapsed="false">
      <c r="D243" s="149"/>
      <c r="E243" s="39"/>
      <c r="F243" s="149"/>
      <c r="G243" s="152"/>
      <c r="H243" s="61"/>
      <c r="I243" s="61"/>
      <c r="J243" s="39"/>
    </row>
    <row r="244" customFormat="false" ht="12.75" hidden="false" customHeight="true" outlineLevel="0" collapsed="false">
      <c r="D244" s="149"/>
      <c r="E244" s="39"/>
      <c r="F244" s="149"/>
      <c r="G244" s="152"/>
      <c r="H244" s="61"/>
      <c r="I244" s="61"/>
      <c r="J244" s="39"/>
    </row>
    <row r="245" customFormat="false" ht="12.75" hidden="false" customHeight="true" outlineLevel="0" collapsed="false">
      <c r="D245" s="149"/>
      <c r="E245" s="39"/>
      <c r="F245" s="149"/>
      <c r="G245" s="152"/>
      <c r="H245" s="61"/>
      <c r="I245" s="61"/>
      <c r="J245" s="39"/>
    </row>
    <row r="246" customFormat="false" ht="12.75" hidden="false" customHeight="true" outlineLevel="0" collapsed="false">
      <c r="D246" s="149"/>
      <c r="E246" s="39"/>
      <c r="F246" s="149"/>
      <c r="G246" s="152"/>
      <c r="H246" s="61"/>
      <c r="I246" s="61"/>
      <c r="J246" s="39"/>
    </row>
    <row r="247" customFormat="false" ht="12.75" hidden="false" customHeight="true" outlineLevel="0" collapsed="false">
      <c r="D247" s="149"/>
      <c r="E247" s="39"/>
      <c r="F247" s="149"/>
      <c r="G247" s="152"/>
      <c r="H247" s="61"/>
      <c r="I247" s="61"/>
      <c r="J247" s="39"/>
    </row>
    <row r="248" customFormat="false" ht="12.75" hidden="false" customHeight="true" outlineLevel="0" collapsed="false">
      <c r="D248" s="149"/>
      <c r="E248" s="39"/>
      <c r="F248" s="149"/>
      <c r="G248" s="152"/>
      <c r="H248" s="61"/>
      <c r="I248" s="61"/>
      <c r="J248" s="39"/>
    </row>
    <row r="249" customFormat="false" ht="12.75" hidden="false" customHeight="true" outlineLevel="0" collapsed="false">
      <c r="D249" s="149"/>
      <c r="E249" s="39"/>
      <c r="F249" s="149"/>
      <c r="G249" s="152"/>
      <c r="H249" s="61"/>
      <c r="I249" s="61"/>
      <c r="J249" s="39"/>
    </row>
    <row r="250" customFormat="false" ht="12.75" hidden="false" customHeight="true" outlineLevel="0" collapsed="false">
      <c r="D250" s="149"/>
      <c r="E250" s="39"/>
      <c r="F250" s="149"/>
      <c r="G250" s="152"/>
      <c r="H250" s="61"/>
      <c r="I250" s="61"/>
      <c r="J250" s="39"/>
    </row>
    <row r="251" customFormat="false" ht="12.75" hidden="false" customHeight="true" outlineLevel="0" collapsed="false">
      <c r="D251" s="149"/>
      <c r="E251" s="39"/>
      <c r="F251" s="149"/>
      <c r="G251" s="152"/>
      <c r="H251" s="61"/>
      <c r="I251" s="61"/>
      <c r="J251" s="39"/>
    </row>
    <row r="252" customFormat="false" ht="12.75" hidden="false" customHeight="true" outlineLevel="0" collapsed="false">
      <c r="D252" s="149"/>
      <c r="E252" s="39"/>
      <c r="F252" s="149"/>
      <c r="G252" s="152"/>
      <c r="H252" s="61"/>
      <c r="I252" s="61"/>
      <c r="J252" s="39"/>
    </row>
    <row r="253" customFormat="false" ht="12.75" hidden="false" customHeight="true" outlineLevel="0" collapsed="false">
      <c r="D253" s="149"/>
      <c r="E253" s="39"/>
      <c r="F253" s="149"/>
      <c r="G253" s="152"/>
      <c r="H253" s="61"/>
      <c r="I253" s="61"/>
      <c r="J253" s="39"/>
    </row>
    <row r="254" customFormat="false" ht="12.75" hidden="false" customHeight="true" outlineLevel="0" collapsed="false">
      <c r="D254" s="149"/>
      <c r="E254" s="39"/>
      <c r="F254" s="149"/>
      <c r="G254" s="152"/>
      <c r="H254" s="61"/>
      <c r="I254" s="61"/>
      <c r="J254" s="39"/>
    </row>
    <row r="255" customFormat="false" ht="12.75" hidden="false" customHeight="true" outlineLevel="0" collapsed="false">
      <c r="D255" s="149"/>
      <c r="E255" s="39"/>
      <c r="F255" s="149"/>
      <c r="G255" s="152"/>
      <c r="H255" s="61"/>
      <c r="I255" s="61"/>
      <c r="J255" s="39"/>
    </row>
    <row r="256" customFormat="false" ht="12.75" hidden="false" customHeight="true" outlineLevel="0" collapsed="false">
      <c r="D256" s="149"/>
      <c r="E256" s="39"/>
      <c r="F256" s="149"/>
      <c r="G256" s="152"/>
      <c r="H256" s="61"/>
      <c r="I256" s="61"/>
      <c r="J256" s="39"/>
    </row>
    <row r="257" customFormat="false" ht="12.75" hidden="false" customHeight="true" outlineLevel="0" collapsed="false">
      <c r="D257" s="149"/>
      <c r="E257" s="39"/>
      <c r="F257" s="149"/>
      <c r="G257" s="152"/>
      <c r="H257" s="61"/>
      <c r="I257" s="61"/>
      <c r="J257" s="39"/>
    </row>
    <row r="258" customFormat="false" ht="12.75" hidden="false" customHeight="true" outlineLevel="0" collapsed="false">
      <c r="D258" s="149"/>
      <c r="E258" s="39"/>
      <c r="F258" s="149"/>
      <c r="G258" s="152"/>
      <c r="H258" s="61"/>
      <c r="I258" s="61"/>
      <c r="J258" s="39"/>
    </row>
    <row r="259" customFormat="false" ht="12.75" hidden="false" customHeight="true" outlineLevel="0" collapsed="false">
      <c r="D259" s="149"/>
      <c r="E259" s="39"/>
      <c r="F259" s="149"/>
      <c r="G259" s="152"/>
      <c r="H259" s="61"/>
      <c r="I259" s="61"/>
      <c r="J259" s="39"/>
    </row>
    <row r="260" customFormat="false" ht="12.75" hidden="false" customHeight="true" outlineLevel="0" collapsed="false">
      <c r="D260" s="149"/>
      <c r="E260" s="39"/>
      <c r="F260" s="149"/>
      <c r="G260" s="152"/>
      <c r="H260" s="61"/>
      <c r="I260" s="61"/>
      <c r="J260" s="39"/>
    </row>
    <row r="261" customFormat="false" ht="12.75" hidden="false" customHeight="true" outlineLevel="0" collapsed="false">
      <c r="D261" s="149"/>
      <c r="E261" s="39"/>
      <c r="F261" s="149"/>
      <c r="G261" s="152"/>
      <c r="H261" s="61"/>
      <c r="I261" s="61"/>
      <c r="J261" s="39"/>
    </row>
    <row r="262" customFormat="false" ht="12.75" hidden="false" customHeight="true" outlineLevel="0" collapsed="false">
      <c r="D262" s="149"/>
      <c r="E262" s="39"/>
      <c r="F262" s="149"/>
      <c r="G262" s="152"/>
      <c r="H262" s="61"/>
      <c r="I262" s="61"/>
      <c r="J262" s="39"/>
    </row>
    <row r="263" customFormat="false" ht="12.75" hidden="false" customHeight="true" outlineLevel="0" collapsed="false">
      <c r="D263" s="149"/>
      <c r="E263" s="39"/>
      <c r="F263" s="149"/>
      <c r="G263" s="152"/>
      <c r="H263" s="61"/>
      <c r="I263" s="61"/>
      <c r="J263" s="39"/>
    </row>
    <row r="264" customFormat="false" ht="12.75" hidden="false" customHeight="true" outlineLevel="0" collapsed="false">
      <c r="D264" s="149"/>
      <c r="E264" s="39"/>
      <c r="F264" s="149"/>
      <c r="G264" s="152"/>
      <c r="H264" s="61"/>
      <c r="I264" s="61"/>
      <c r="J264" s="39"/>
    </row>
    <row r="265" customFormat="false" ht="12.75" hidden="false" customHeight="true" outlineLevel="0" collapsed="false">
      <c r="D265" s="149"/>
      <c r="E265" s="39"/>
      <c r="F265" s="149"/>
      <c r="G265" s="152"/>
      <c r="H265" s="61"/>
      <c r="I265" s="61"/>
      <c r="J265" s="39"/>
    </row>
    <row r="266" customFormat="false" ht="12.75" hidden="false" customHeight="true" outlineLevel="0" collapsed="false">
      <c r="D266" s="149"/>
      <c r="E266" s="39"/>
      <c r="F266" s="149"/>
      <c r="G266" s="152"/>
      <c r="H266" s="61"/>
      <c r="I266" s="61"/>
      <c r="J266" s="39"/>
    </row>
    <row r="267" customFormat="false" ht="12.75" hidden="false" customHeight="true" outlineLevel="0" collapsed="false">
      <c r="D267" s="149"/>
      <c r="E267" s="39"/>
      <c r="F267" s="149"/>
      <c r="G267" s="152"/>
      <c r="H267" s="61"/>
      <c r="I267" s="61"/>
      <c r="J267" s="39"/>
    </row>
    <row r="268" customFormat="false" ht="12.75" hidden="false" customHeight="true" outlineLevel="0" collapsed="false">
      <c r="D268" s="149"/>
      <c r="E268" s="39"/>
      <c r="F268" s="149"/>
      <c r="G268" s="152"/>
      <c r="H268" s="61"/>
      <c r="I268" s="61"/>
      <c r="J268" s="39"/>
    </row>
    <row r="269" customFormat="false" ht="12.75" hidden="false" customHeight="true" outlineLevel="0" collapsed="false">
      <c r="D269" s="149"/>
      <c r="E269" s="39"/>
      <c r="F269" s="149"/>
      <c r="G269" s="152"/>
      <c r="H269" s="61"/>
      <c r="I269" s="61"/>
      <c r="J269" s="39"/>
    </row>
    <row r="270" customFormat="false" ht="12.75" hidden="false" customHeight="true" outlineLevel="0" collapsed="false">
      <c r="D270" s="149"/>
      <c r="E270" s="39"/>
      <c r="F270" s="149"/>
      <c r="G270" s="152"/>
      <c r="H270" s="61"/>
      <c r="I270" s="61"/>
      <c r="J270" s="39"/>
    </row>
    <row r="271" customFormat="false" ht="12.75" hidden="false" customHeight="true" outlineLevel="0" collapsed="false">
      <c r="D271" s="149"/>
      <c r="E271" s="39"/>
      <c r="F271" s="149"/>
      <c r="G271" s="152"/>
      <c r="H271" s="61"/>
      <c r="I271" s="61"/>
      <c r="J271" s="39"/>
    </row>
    <row r="272" customFormat="false" ht="12.75" hidden="false" customHeight="true" outlineLevel="0" collapsed="false">
      <c r="D272" s="149"/>
      <c r="E272" s="39"/>
      <c r="F272" s="149"/>
      <c r="G272" s="152"/>
      <c r="H272" s="61"/>
      <c r="I272" s="61"/>
      <c r="J272" s="39"/>
    </row>
    <row r="273" customFormat="false" ht="12.75" hidden="false" customHeight="true" outlineLevel="0" collapsed="false">
      <c r="D273" s="149"/>
      <c r="E273" s="39"/>
      <c r="F273" s="149"/>
      <c r="G273" s="152"/>
      <c r="H273" s="61"/>
      <c r="I273" s="61"/>
      <c r="J273" s="39"/>
    </row>
    <row r="274" customFormat="false" ht="12.75" hidden="false" customHeight="true" outlineLevel="0" collapsed="false">
      <c r="D274" s="149"/>
      <c r="E274" s="39"/>
      <c r="F274" s="149"/>
      <c r="G274" s="152"/>
      <c r="H274" s="61"/>
      <c r="I274" s="61"/>
      <c r="J274" s="39"/>
    </row>
    <row r="275" customFormat="false" ht="12.75" hidden="false" customHeight="true" outlineLevel="0" collapsed="false">
      <c r="D275" s="149"/>
      <c r="E275" s="39"/>
      <c r="F275" s="149"/>
      <c r="G275" s="152"/>
      <c r="H275" s="61"/>
      <c r="I275" s="61"/>
      <c r="J275" s="39"/>
    </row>
    <row r="276" customFormat="false" ht="12.75" hidden="false" customHeight="true" outlineLevel="0" collapsed="false">
      <c r="D276" s="149"/>
      <c r="E276" s="39"/>
      <c r="F276" s="149"/>
      <c r="G276" s="152"/>
      <c r="H276" s="61"/>
      <c r="I276" s="61"/>
      <c r="J276" s="39"/>
    </row>
    <row r="277" customFormat="false" ht="12.75" hidden="false" customHeight="true" outlineLevel="0" collapsed="false">
      <c r="D277" s="149"/>
      <c r="E277" s="39"/>
      <c r="F277" s="149"/>
      <c r="G277" s="152"/>
      <c r="H277" s="61"/>
      <c r="I277" s="61"/>
      <c r="J277" s="39"/>
    </row>
    <row r="278" customFormat="false" ht="12.75" hidden="false" customHeight="true" outlineLevel="0" collapsed="false">
      <c r="D278" s="149"/>
      <c r="E278" s="39"/>
      <c r="F278" s="149"/>
      <c r="G278" s="152"/>
      <c r="H278" s="61"/>
      <c r="I278" s="61"/>
      <c r="J278" s="39"/>
    </row>
    <row r="279" customFormat="false" ht="12.75" hidden="false" customHeight="true" outlineLevel="0" collapsed="false">
      <c r="D279" s="149"/>
      <c r="E279" s="39"/>
      <c r="F279" s="149"/>
      <c r="G279" s="152"/>
      <c r="H279" s="61"/>
      <c r="I279" s="61"/>
      <c r="J279" s="39"/>
    </row>
    <row r="280" customFormat="false" ht="12.75" hidden="false" customHeight="true" outlineLevel="0" collapsed="false">
      <c r="D280" s="149"/>
      <c r="E280" s="39"/>
      <c r="F280" s="149"/>
      <c r="G280" s="152"/>
      <c r="H280" s="61"/>
      <c r="I280" s="61"/>
      <c r="J280" s="39"/>
    </row>
    <row r="281" customFormat="false" ht="12.75" hidden="false" customHeight="true" outlineLevel="0" collapsed="false">
      <c r="D281" s="149"/>
      <c r="E281" s="39"/>
      <c r="F281" s="149"/>
      <c r="G281" s="152"/>
      <c r="H281" s="61"/>
      <c r="I281" s="61"/>
      <c r="J281" s="39"/>
    </row>
    <row r="282" customFormat="false" ht="12.75" hidden="false" customHeight="true" outlineLevel="0" collapsed="false">
      <c r="D282" s="149"/>
      <c r="E282" s="39"/>
      <c r="F282" s="149"/>
      <c r="G282" s="152"/>
      <c r="H282" s="61"/>
      <c r="I282" s="61"/>
      <c r="J282" s="39"/>
    </row>
    <row r="283" customFormat="false" ht="12.75" hidden="false" customHeight="true" outlineLevel="0" collapsed="false">
      <c r="D283" s="149"/>
      <c r="E283" s="39"/>
      <c r="F283" s="149"/>
      <c r="G283" s="152"/>
      <c r="H283" s="61"/>
      <c r="I283" s="61"/>
      <c r="J283" s="39"/>
    </row>
    <row r="284" customFormat="false" ht="12.75" hidden="false" customHeight="true" outlineLevel="0" collapsed="false">
      <c r="D284" s="149"/>
      <c r="E284" s="39"/>
      <c r="F284" s="149"/>
      <c r="G284" s="152"/>
      <c r="H284" s="61"/>
      <c r="I284" s="61"/>
      <c r="J284" s="39"/>
    </row>
    <row r="285" customFormat="false" ht="12.75" hidden="false" customHeight="true" outlineLevel="0" collapsed="false">
      <c r="D285" s="149"/>
      <c r="E285" s="39"/>
      <c r="F285" s="149"/>
      <c r="G285" s="152"/>
      <c r="H285" s="61"/>
      <c r="I285" s="61"/>
      <c r="J285" s="39"/>
    </row>
    <row r="286" customFormat="false" ht="12.75" hidden="false" customHeight="true" outlineLevel="0" collapsed="false">
      <c r="D286" s="149"/>
      <c r="E286" s="39"/>
      <c r="F286" s="149"/>
      <c r="G286" s="152"/>
      <c r="H286" s="61"/>
      <c r="I286" s="61"/>
      <c r="J286" s="39"/>
    </row>
    <row r="287" customFormat="false" ht="12.75" hidden="false" customHeight="true" outlineLevel="0" collapsed="false">
      <c r="D287" s="149"/>
      <c r="E287" s="39"/>
      <c r="F287" s="149"/>
      <c r="G287" s="152"/>
      <c r="H287" s="61"/>
      <c r="I287" s="61"/>
      <c r="J287" s="39"/>
    </row>
    <row r="288" customFormat="false" ht="12.75" hidden="false" customHeight="true" outlineLevel="0" collapsed="false">
      <c r="D288" s="149"/>
      <c r="E288" s="39"/>
      <c r="F288" s="149"/>
      <c r="G288" s="152"/>
      <c r="H288" s="61"/>
      <c r="I288" s="61"/>
      <c r="J288" s="39"/>
    </row>
    <row r="289" customFormat="false" ht="12.75" hidden="false" customHeight="true" outlineLevel="0" collapsed="false">
      <c r="D289" s="149"/>
      <c r="E289" s="39"/>
      <c r="F289" s="149"/>
      <c r="G289" s="152"/>
      <c r="H289" s="61"/>
      <c r="I289" s="61"/>
      <c r="J289" s="39"/>
    </row>
    <row r="290" customFormat="false" ht="12.75" hidden="false" customHeight="true" outlineLevel="0" collapsed="false">
      <c r="D290" s="149"/>
      <c r="E290" s="39"/>
      <c r="F290" s="149"/>
      <c r="G290" s="152"/>
      <c r="H290" s="61"/>
      <c r="I290" s="61"/>
      <c r="J290" s="39"/>
    </row>
    <row r="291" customFormat="false" ht="12.75" hidden="false" customHeight="true" outlineLevel="0" collapsed="false">
      <c r="D291" s="149"/>
      <c r="E291" s="39"/>
      <c r="F291" s="149"/>
      <c r="G291" s="152"/>
      <c r="H291" s="61"/>
      <c r="I291" s="61"/>
      <c r="J291" s="39"/>
    </row>
    <row r="292" customFormat="false" ht="12.75" hidden="false" customHeight="true" outlineLevel="0" collapsed="false">
      <c r="D292" s="149"/>
      <c r="E292" s="39"/>
      <c r="F292" s="149"/>
      <c r="G292" s="152"/>
      <c r="H292" s="61"/>
      <c r="I292" s="61"/>
      <c r="J292" s="39"/>
    </row>
    <row r="293" customFormat="false" ht="12.75" hidden="false" customHeight="true" outlineLevel="0" collapsed="false">
      <c r="D293" s="149"/>
      <c r="E293" s="39"/>
      <c r="F293" s="149"/>
      <c r="G293" s="152"/>
      <c r="H293" s="61"/>
      <c r="I293" s="61"/>
      <c r="J293" s="39"/>
    </row>
    <row r="294" customFormat="false" ht="12.75" hidden="false" customHeight="true" outlineLevel="0" collapsed="false">
      <c r="D294" s="149"/>
      <c r="E294" s="39"/>
      <c r="F294" s="149"/>
      <c r="G294" s="152"/>
      <c r="H294" s="61"/>
      <c r="I294" s="61"/>
      <c r="J294" s="39"/>
    </row>
    <row r="295" customFormat="false" ht="12.75" hidden="false" customHeight="true" outlineLevel="0" collapsed="false">
      <c r="D295" s="149"/>
      <c r="E295" s="39"/>
      <c r="F295" s="149"/>
      <c r="G295" s="152"/>
      <c r="H295" s="61"/>
      <c r="I295" s="61"/>
      <c r="J295" s="39"/>
    </row>
    <row r="296" customFormat="false" ht="12.75" hidden="false" customHeight="true" outlineLevel="0" collapsed="false">
      <c r="D296" s="149"/>
      <c r="E296" s="39"/>
      <c r="F296" s="149"/>
      <c r="G296" s="152"/>
      <c r="H296" s="61"/>
      <c r="I296" s="61"/>
      <c r="J296" s="39"/>
    </row>
    <row r="297" customFormat="false" ht="12.75" hidden="false" customHeight="true" outlineLevel="0" collapsed="false">
      <c r="D297" s="149"/>
      <c r="E297" s="39"/>
      <c r="F297" s="149"/>
      <c r="G297" s="152"/>
      <c r="H297" s="61"/>
      <c r="I297" s="61"/>
      <c r="J297" s="39"/>
    </row>
    <row r="298" customFormat="false" ht="12.75" hidden="false" customHeight="true" outlineLevel="0" collapsed="false">
      <c r="D298" s="149"/>
      <c r="E298" s="39"/>
      <c r="F298" s="149"/>
      <c r="G298" s="152"/>
      <c r="H298" s="61"/>
      <c r="I298" s="61"/>
      <c r="J298" s="39"/>
    </row>
    <row r="299" customFormat="false" ht="12.75" hidden="false" customHeight="true" outlineLevel="0" collapsed="false">
      <c r="D299" s="149"/>
      <c r="E299" s="39"/>
      <c r="F299" s="149"/>
      <c r="G299" s="152"/>
      <c r="H299" s="61"/>
      <c r="I299" s="61"/>
      <c r="J299" s="39"/>
    </row>
    <row r="300" customFormat="false" ht="12.75" hidden="false" customHeight="true" outlineLevel="0" collapsed="false">
      <c r="D300" s="149"/>
      <c r="E300" s="39"/>
      <c r="F300" s="149"/>
      <c r="G300" s="152"/>
      <c r="H300" s="61"/>
      <c r="I300" s="61"/>
      <c r="J300" s="39"/>
    </row>
    <row r="301" customFormat="false" ht="12.75" hidden="false" customHeight="true" outlineLevel="0" collapsed="false">
      <c r="D301" s="149"/>
      <c r="E301" s="39"/>
      <c r="F301" s="149"/>
      <c r="G301" s="152"/>
      <c r="H301" s="61"/>
      <c r="I301" s="61"/>
      <c r="J301" s="39"/>
    </row>
    <row r="302" customFormat="false" ht="12.75" hidden="false" customHeight="true" outlineLevel="0" collapsed="false">
      <c r="D302" s="149"/>
      <c r="E302" s="39"/>
      <c r="F302" s="149"/>
      <c r="G302" s="152"/>
      <c r="H302" s="61"/>
      <c r="I302" s="61"/>
      <c r="J302" s="39"/>
    </row>
    <row r="303" customFormat="false" ht="12.75" hidden="false" customHeight="true" outlineLevel="0" collapsed="false">
      <c r="D303" s="149"/>
      <c r="E303" s="39"/>
      <c r="F303" s="149"/>
      <c r="G303" s="152"/>
      <c r="H303" s="61"/>
      <c r="I303" s="61"/>
      <c r="J303" s="39"/>
    </row>
    <row r="304" customFormat="false" ht="12.75" hidden="false" customHeight="true" outlineLevel="0" collapsed="false">
      <c r="D304" s="149"/>
      <c r="E304" s="39"/>
      <c r="F304" s="149"/>
      <c r="G304" s="152"/>
      <c r="H304" s="61"/>
      <c r="I304" s="61"/>
      <c r="J304" s="39"/>
    </row>
    <row r="305" customFormat="false" ht="12.75" hidden="false" customHeight="true" outlineLevel="0" collapsed="false">
      <c r="D305" s="149"/>
      <c r="E305" s="39"/>
      <c r="F305" s="149"/>
      <c r="G305" s="152"/>
      <c r="H305" s="61"/>
      <c r="I305" s="61"/>
      <c r="J305" s="39"/>
    </row>
    <row r="306" customFormat="false" ht="12.75" hidden="false" customHeight="true" outlineLevel="0" collapsed="false">
      <c r="D306" s="149"/>
      <c r="E306" s="39"/>
      <c r="F306" s="149"/>
      <c r="G306" s="152"/>
      <c r="H306" s="61"/>
      <c r="I306" s="61"/>
      <c r="J306" s="39"/>
    </row>
    <row r="307" customFormat="false" ht="12.75" hidden="false" customHeight="true" outlineLevel="0" collapsed="false">
      <c r="D307" s="149"/>
      <c r="E307" s="39"/>
      <c r="F307" s="149"/>
      <c r="G307" s="152"/>
      <c r="H307" s="61"/>
      <c r="I307" s="61"/>
      <c r="J307" s="39"/>
    </row>
    <row r="308" customFormat="false" ht="12.75" hidden="false" customHeight="true" outlineLevel="0" collapsed="false">
      <c r="D308" s="149"/>
      <c r="E308" s="39"/>
      <c r="F308" s="149"/>
      <c r="G308" s="152"/>
      <c r="H308" s="61"/>
      <c r="I308" s="61"/>
      <c r="J308" s="39"/>
    </row>
    <row r="309" customFormat="false" ht="12.75" hidden="false" customHeight="true" outlineLevel="0" collapsed="false">
      <c r="D309" s="149"/>
      <c r="E309" s="39"/>
      <c r="F309" s="149"/>
      <c r="G309" s="152"/>
      <c r="H309" s="61"/>
      <c r="I309" s="61"/>
      <c r="J309" s="39"/>
    </row>
    <row r="310" customFormat="false" ht="12.75" hidden="false" customHeight="true" outlineLevel="0" collapsed="false">
      <c r="D310" s="149"/>
      <c r="E310" s="39"/>
      <c r="F310" s="149"/>
      <c r="G310" s="152"/>
      <c r="H310" s="61"/>
      <c r="I310" s="61"/>
      <c r="J310" s="39"/>
    </row>
    <row r="311" customFormat="false" ht="12.75" hidden="false" customHeight="true" outlineLevel="0" collapsed="false">
      <c r="D311" s="149"/>
      <c r="E311" s="39"/>
      <c r="F311" s="149"/>
      <c r="G311" s="152"/>
      <c r="H311" s="61"/>
      <c r="I311" s="61"/>
      <c r="J311" s="39"/>
    </row>
    <row r="312" customFormat="false" ht="12.75" hidden="false" customHeight="true" outlineLevel="0" collapsed="false">
      <c r="D312" s="149"/>
      <c r="E312" s="39"/>
      <c r="F312" s="149"/>
      <c r="G312" s="152"/>
      <c r="H312" s="61"/>
      <c r="I312" s="61"/>
      <c r="J312" s="39"/>
    </row>
    <row r="313" customFormat="false" ht="12.75" hidden="false" customHeight="true" outlineLevel="0" collapsed="false">
      <c r="D313" s="149"/>
      <c r="E313" s="39"/>
      <c r="F313" s="149"/>
      <c r="G313" s="152"/>
      <c r="H313" s="61"/>
      <c r="I313" s="61"/>
      <c r="J313" s="39"/>
    </row>
    <row r="314" customFormat="false" ht="12.75" hidden="false" customHeight="true" outlineLevel="0" collapsed="false">
      <c r="D314" s="149"/>
      <c r="E314" s="39"/>
      <c r="F314" s="149"/>
      <c r="G314" s="152"/>
      <c r="H314" s="61"/>
      <c r="I314" s="61"/>
      <c r="J314" s="39"/>
    </row>
    <row r="315" customFormat="false" ht="12.75" hidden="false" customHeight="true" outlineLevel="0" collapsed="false">
      <c r="D315" s="149"/>
      <c r="E315" s="39"/>
      <c r="F315" s="149"/>
      <c r="G315" s="152"/>
      <c r="H315" s="61"/>
      <c r="I315" s="61"/>
      <c r="J315" s="39"/>
    </row>
    <row r="316" customFormat="false" ht="12.75" hidden="false" customHeight="true" outlineLevel="0" collapsed="false">
      <c r="D316" s="149"/>
      <c r="E316" s="39"/>
      <c r="F316" s="149"/>
      <c r="G316" s="152"/>
      <c r="H316" s="61"/>
      <c r="I316" s="61"/>
      <c r="J316" s="39"/>
    </row>
    <row r="317" customFormat="false" ht="12.75" hidden="false" customHeight="true" outlineLevel="0" collapsed="false">
      <c r="D317" s="149"/>
      <c r="E317" s="39"/>
      <c r="F317" s="149"/>
      <c r="G317" s="152"/>
      <c r="H317" s="61"/>
      <c r="I317" s="61"/>
      <c r="J317" s="39"/>
    </row>
    <row r="318" customFormat="false" ht="12.75" hidden="false" customHeight="true" outlineLevel="0" collapsed="false">
      <c r="D318" s="149"/>
      <c r="E318" s="39"/>
      <c r="F318" s="149"/>
      <c r="G318" s="152"/>
      <c r="H318" s="61"/>
      <c r="I318" s="61"/>
      <c r="J318" s="39"/>
    </row>
    <row r="319" customFormat="false" ht="12.75" hidden="false" customHeight="true" outlineLevel="0" collapsed="false">
      <c r="D319" s="149"/>
      <c r="E319" s="39"/>
      <c r="F319" s="149"/>
      <c r="G319" s="152"/>
      <c r="H319" s="61"/>
      <c r="I319" s="61"/>
      <c r="J319" s="39"/>
    </row>
    <row r="320" customFormat="false" ht="12.75" hidden="false" customHeight="true" outlineLevel="0" collapsed="false">
      <c r="D320" s="149"/>
      <c r="E320" s="39"/>
      <c r="F320" s="149"/>
      <c r="G320" s="152"/>
      <c r="H320" s="61"/>
      <c r="I320" s="61"/>
      <c r="J320" s="39"/>
    </row>
    <row r="321" customFormat="false" ht="12.75" hidden="false" customHeight="true" outlineLevel="0" collapsed="false">
      <c r="D321" s="149"/>
      <c r="E321" s="39"/>
      <c r="F321" s="149"/>
      <c r="G321" s="152"/>
      <c r="H321" s="61"/>
      <c r="I321" s="61"/>
      <c r="J321" s="39"/>
    </row>
    <row r="322" customFormat="false" ht="12.75" hidden="false" customHeight="true" outlineLevel="0" collapsed="false">
      <c r="D322" s="149"/>
      <c r="E322" s="39"/>
      <c r="F322" s="149"/>
      <c r="G322" s="152"/>
      <c r="H322" s="61"/>
      <c r="I322" s="61"/>
      <c r="J322" s="39"/>
    </row>
    <row r="323" customFormat="false" ht="12.75" hidden="false" customHeight="true" outlineLevel="0" collapsed="false">
      <c r="D323" s="149"/>
      <c r="E323" s="39"/>
      <c r="F323" s="149"/>
      <c r="G323" s="152"/>
      <c r="H323" s="61"/>
      <c r="I323" s="61"/>
      <c r="J323" s="39"/>
    </row>
    <row r="324" customFormat="false" ht="12.75" hidden="false" customHeight="true" outlineLevel="0" collapsed="false">
      <c r="D324" s="149"/>
      <c r="E324" s="39"/>
      <c r="F324" s="149"/>
      <c r="G324" s="152"/>
      <c r="H324" s="61"/>
      <c r="I324" s="61"/>
      <c r="J324" s="39"/>
    </row>
    <row r="325" customFormat="false" ht="12.75" hidden="false" customHeight="true" outlineLevel="0" collapsed="false">
      <c r="D325" s="149"/>
      <c r="E325" s="39"/>
      <c r="F325" s="149"/>
      <c r="G325" s="152"/>
      <c r="H325" s="61"/>
      <c r="I325" s="61"/>
      <c r="J325" s="39"/>
    </row>
    <row r="326" customFormat="false" ht="12.75" hidden="false" customHeight="true" outlineLevel="0" collapsed="false">
      <c r="D326" s="149"/>
      <c r="E326" s="39"/>
      <c r="F326" s="149"/>
      <c r="G326" s="152"/>
      <c r="H326" s="61"/>
      <c r="I326" s="61"/>
      <c r="J326" s="39"/>
    </row>
    <row r="327" customFormat="false" ht="12.75" hidden="false" customHeight="true" outlineLevel="0" collapsed="false">
      <c r="D327" s="149"/>
      <c r="E327" s="39"/>
      <c r="F327" s="149"/>
      <c r="G327" s="152"/>
      <c r="H327" s="61"/>
      <c r="I327" s="61"/>
      <c r="J327" s="39"/>
    </row>
    <row r="328" customFormat="false" ht="12.75" hidden="false" customHeight="true" outlineLevel="0" collapsed="false">
      <c r="D328" s="149"/>
      <c r="E328" s="39"/>
      <c r="F328" s="149"/>
      <c r="G328" s="152"/>
      <c r="H328" s="61"/>
      <c r="I328" s="61"/>
      <c r="J328" s="39"/>
    </row>
    <row r="329" customFormat="false" ht="12.75" hidden="false" customHeight="true" outlineLevel="0" collapsed="false">
      <c r="D329" s="149"/>
      <c r="E329" s="39"/>
      <c r="F329" s="149"/>
      <c r="G329" s="152"/>
      <c r="H329" s="61"/>
      <c r="I329" s="61"/>
      <c r="J329" s="39"/>
    </row>
    <row r="330" customFormat="false" ht="12.75" hidden="false" customHeight="true" outlineLevel="0" collapsed="false">
      <c r="D330" s="149"/>
      <c r="E330" s="39"/>
      <c r="F330" s="149"/>
      <c r="G330" s="152"/>
      <c r="H330" s="61"/>
      <c r="I330" s="61"/>
      <c r="J330" s="39"/>
    </row>
    <row r="331" customFormat="false" ht="12.75" hidden="false" customHeight="true" outlineLevel="0" collapsed="false">
      <c r="D331" s="149"/>
      <c r="E331" s="39"/>
      <c r="F331" s="149"/>
      <c r="G331" s="152"/>
      <c r="H331" s="61"/>
      <c r="I331" s="61"/>
      <c r="J331" s="39"/>
    </row>
    <row r="332" customFormat="false" ht="12.75" hidden="false" customHeight="true" outlineLevel="0" collapsed="false">
      <c r="D332" s="149"/>
      <c r="E332" s="39"/>
      <c r="F332" s="149"/>
      <c r="G332" s="152"/>
      <c r="H332" s="61"/>
      <c r="I332" s="61"/>
      <c r="J332" s="39"/>
    </row>
    <row r="333" customFormat="false" ht="12.75" hidden="false" customHeight="true" outlineLevel="0" collapsed="false">
      <c r="D333" s="149"/>
      <c r="E333" s="39"/>
      <c r="F333" s="149"/>
      <c r="G333" s="152"/>
      <c r="H333" s="61"/>
      <c r="I333" s="61"/>
      <c r="J333" s="39"/>
    </row>
    <row r="334" customFormat="false" ht="12.75" hidden="false" customHeight="true" outlineLevel="0" collapsed="false">
      <c r="D334" s="149"/>
      <c r="E334" s="39"/>
      <c r="F334" s="149"/>
      <c r="G334" s="152"/>
      <c r="H334" s="61"/>
      <c r="I334" s="61"/>
      <c r="J334" s="39"/>
    </row>
    <row r="335" customFormat="false" ht="12.75" hidden="false" customHeight="true" outlineLevel="0" collapsed="false">
      <c r="D335" s="149"/>
      <c r="E335" s="39"/>
      <c r="F335" s="149"/>
      <c r="G335" s="152"/>
      <c r="H335" s="61"/>
      <c r="I335" s="61"/>
      <c r="J335" s="39"/>
    </row>
    <row r="336" customFormat="false" ht="12.75" hidden="false" customHeight="true" outlineLevel="0" collapsed="false">
      <c r="D336" s="149"/>
      <c r="E336" s="39"/>
      <c r="F336" s="149"/>
      <c r="G336" s="152"/>
      <c r="H336" s="61"/>
      <c r="I336" s="61"/>
      <c r="J336" s="39"/>
    </row>
    <row r="337" customFormat="false" ht="12.75" hidden="false" customHeight="true" outlineLevel="0" collapsed="false">
      <c r="D337" s="149"/>
      <c r="E337" s="39"/>
      <c r="F337" s="149"/>
      <c r="G337" s="152"/>
      <c r="H337" s="61"/>
      <c r="I337" s="61"/>
      <c r="J337" s="39"/>
    </row>
    <row r="338" customFormat="false" ht="12.75" hidden="false" customHeight="true" outlineLevel="0" collapsed="false">
      <c r="D338" s="149"/>
      <c r="E338" s="39"/>
      <c r="F338" s="149"/>
      <c r="G338" s="152"/>
      <c r="H338" s="61"/>
      <c r="I338" s="61"/>
      <c r="J338" s="39"/>
    </row>
    <row r="339" customFormat="false" ht="12.75" hidden="false" customHeight="true" outlineLevel="0" collapsed="false">
      <c r="D339" s="149"/>
      <c r="E339" s="39"/>
      <c r="F339" s="149"/>
      <c r="G339" s="152"/>
      <c r="H339" s="61"/>
      <c r="I339" s="61"/>
      <c r="J339" s="39"/>
    </row>
    <row r="340" customFormat="false" ht="12.75" hidden="false" customHeight="true" outlineLevel="0" collapsed="false">
      <c r="D340" s="149"/>
      <c r="E340" s="39"/>
      <c r="F340" s="149"/>
      <c r="G340" s="152"/>
      <c r="H340" s="61"/>
      <c r="I340" s="61"/>
      <c r="J340" s="39"/>
    </row>
    <row r="341" customFormat="false" ht="12.75" hidden="false" customHeight="true" outlineLevel="0" collapsed="false">
      <c r="D341" s="149"/>
      <c r="E341" s="39"/>
      <c r="F341" s="149"/>
      <c r="G341" s="152"/>
      <c r="H341" s="61"/>
      <c r="I341" s="61"/>
      <c r="J341" s="39"/>
    </row>
    <row r="342" customFormat="false" ht="12.75" hidden="false" customHeight="true" outlineLevel="0" collapsed="false">
      <c r="D342" s="149"/>
      <c r="E342" s="39"/>
      <c r="F342" s="149"/>
      <c r="G342" s="152"/>
      <c r="H342" s="61"/>
      <c r="I342" s="61"/>
      <c r="J342" s="39"/>
    </row>
    <row r="343" customFormat="false" ht="12.75" hidden="false" customHeight="true" outlineLevel="0" collapsed="false">
      <c r="D343" s="149"/>
      <c r="E343" s="39"/>
      <c r="F343" s="149"/>
      <c r="G343" s="152"/>
      <c r="H343" s="61"/>
      <c r="I343" s="61"/>
      <c r="J343" s="39"/>
    </row>
    <row r="344" customFormat="false" ht="12.75" hidden="false" customHeight="true" outlineLevel="0" collapsed="false">
      <c r="D344" s="149"/>
      <c r="E344" s="39"/>
      <c r="F344" s="149"/>
      <c r="G344" s="152"/>
      <c r="H344" s="61"/>
      <c r="I344" s="61"/>
      <c r="J344" s="39"/>
    </row>
    <row r="345" customFormat="false" ht="12.75" hidden="false" customHeight="true" outlineLevel="0" collapsed="false">
      <c r="D345" s="149"/>
      <c r="E345" s="39"/>
      <c r="F345" s="149"/>
      <c r="G345" s="152"/>
      <c r="H345" s="61"/>
      <c r="I345" s="61"/>
      <c r="J345" s="39"/>
    </row>
    <row r="346" customFormat="false" ht="12.75" hidden="false" customHeight="true" outlineLevel="0" collapsed="false">
      <c r="D346" s="149"/>
      <c r="E346" s="39"/>
      <c r="F346" s="149"/>
      <c r="G346" s="152"/>
      <c r="H346" s="61"/>
      <c r="I346" s="61"/>
      <c r="J346" s="39"/>
    </row>
    <row r="347" customFormat="false" ht="12.75" hidden="false" customHeight="true" outlineLevel="0" collapsed="false">
      <c r="D347" s="149"/>
      <c r="E347" s="39"/>
      <c r="F347" s="149"/>
      <c r="G347" s="152"/>
      <c r="H347" s="61"/>
      <c r="I347" s="61"/>
      <c r="J347" s="39"/>
    </row>
    <row r="348" customFormat="false" ht="12.75" hidden="false" customHeight="true" outlineLevel="0" collapsed="false">
      <c r="D348" s="149"/>
      <c r="E348" s="39"/>
      <c r="F348" s="149"/>
      <c r="G348" s="152"/>
      <c r="H348" s="61"/>
      <c r="I348" s="61"/>
      <c r="J348" s="39"/>
    </row>
    <row r="349" customFormat="false" ht="12.75" hidden="false" customHeight="true" outlineLevel="0" collapsed="false">
      <c r="D349" s="149"/>
      <c r="E349" s="39"/>
      <c r="F349" s="149"/>
      <c r="G349" s="152"/>
      <c r="H349" s="61"/>
      <c r="I349" s="61"/>
      <c r="J349" s="39"/>
    </row>
    <row r="350" customFormat="false" ht="12.75" hidden="false" customHeight="true" outlineLevel="0" collapsed="false">
      <c r="D350" s="149"/>
      <c r="E350" s="39"/>
      <c r="F350" s="149"/>
      <c r="G350" s="152"/>
      <c r="H350" s="61"/>
      <c r="I350" s="61"/>
      <c r="J350" s="39"/>
    </row>
    <row r="351" customFormat="false" ht="12.75" hidden="false" customHeight="true" outlineLevel="0" collapsed="false">
      <c r="D351" s="149"/>
      <c r="E351" s="39"/>
      <c r="F351" s="149"/>
      <c r="G351" s="152"/>
      <c r="H351" s="61"/>
      <c r="I351" s="61"/>
      <c r="J351" s="39"/>
    </row>
    <row r="352" customFormat="false" ht="12.75" hidden="false" customHeight="true" outlineLevel="0" collapsed="false">
      <c r="D352" s="149"/>
      <c r="E352" s="39"/>
      <c r="F352" s="149"/>
      <c r="G352" s="152"/>
      <c r="H352" s="61"/>
      <c r="I352" s="61"/>
      <c r="J352" s="39"/>
    </row>
    <row r="353" customFormat="false" ht="12.75" hidden="false" customHeight="true" outlineLevel="0" collapsed="false">
      <c r="D353" s="149"/>
      <c r="E353" s="39"/>
      <c r="F353" s="149"/>
      <c r="G353" s="152"/>
      <c r="H353" s="61"/>
      <c r="I353" s="61"/>
      <c r="J353" s="39"/>
    </row>
    <row r="354" customFormat="false" ht="12.75" hidden="false" customHeight="true" outlineLevel="0" collapsed="false">
      <c r="D354" s="149"/>
      <c r="E354" s="39"/>
      <c r="F354" s="149"/>
      <c r="G354" s="152"/>
      <c r="H354" s="61"/>
      <c r="I354" s="61"/>
      <c r="J354" s="39"/>
    </row>
    <row r="355" customFormat="false" ht="12.75" hidden="false" customHeight="true" outlineLevel="0" collapsed="false">
      <c r="D355" s="149"/>
      <c r="E355" s="39"/>
      <c r="F355" s="149"/>
      <c r="G355" s="152"/>
      <c r="H355" s="61"/>
      <c r="I355" s="61"/>
      <c r="J355" s="39"/>
    </row>
    <row r="356" customFormat="false" ht="12.75" hidden="false" customHeight="true" outlineLevel="0" collapsed="false">
      <c r="D356" s="149"/>
      <c r="E356" s="39"/>
      <c r="F356" s="149"/>
      <c r="G356" s="152"/>
      <c r="H356" s="61"/>
      <c r="I356" s="61"/>
      <c r="J356" s="39"/>
    </row>
    <row r="357" customFormat="false" ht="12.75" hidden="false" customHeight="true" outlineLevel="0" collapsed="false">
      <c r="D357" s="149"/>
      <c r="E357" s="39"/>
      <c r="F357" s="149"/>
      <c r="G357" s="152"/>
      <c r="H357" s="61"/>
      <c r="I357" s="61"/>
      <c r="J357" s="39"/>
    </row>
    <row r="358" customFormat="false" ht="12.75" hidden="false" customHeight="true" outlineLevel="0" collapsed="false">
      <c r="D358" s="149"/>
      <c r="E358" s="39"/>
      <c r="F358" s="149"/>
      <c r="G358" s="152"/>
      <c r="H358" s="61"/>
      <c r="I358" s="61"/>
      <c r="J358" s="39"/>
    </row>
    <row r="359" customFormat="false" ht="12.75" hidden="false" customHeight="true" outlineLevel="0" collapsed="false">
      <c r="D359" s="149"/>
      <c r="E359" s="39"/>
      <c r="F359" s="149"/>
      <c r="G359" s="152"/>
      <c r="H359" s="61"/>
      <c r="I359" s="61"/>
      <c r="J359" s="39"/>
    </row>
    <row r="360" customFormat="false" ht="12.75" hidden="false" customHeight="true" outlineLevel="0" collapsed="false">
      <c r="D360" s="149"/>
      <c r="E360" s="39"/>
      <c r="F360" s="149"/>
      <c r="G360" s="152"/>
      <c r="H360" s="61"/>
      <c r="I360" s="61"/>
      <c r="J360" s="39"/>
    </row>
    <row r="361" customFormat="false" ht="12.75" hidden="false" customHeight="true" outlineLevel="0" collapsed="false">
      <c r="D361" s="149"/>
      <c r="E361" s="39"/>
      <c r="F361" s="149"/>
      <c r="G361" s="152"/>
      <c r="H361" s="61"/>
      <c r="I361" s="61"/>
      <c r="J361" s="39"/>
    </row>
    <row r="362" customFormat="false" ht="12.75" hidden="false" customHeight="true" outlineLevel="0" collapsed="false">
      <c r="D362" s="149"/>
      <c r="E362" s="39"/>
      <c r="F362" s="149"/>
      <c r="G362" s="152"/>
      <c r="H362" s="61"/>
      <c r="I362" s="61"/>
      <c r="J362" s="39"/>
    </row>
    <row r="363" customFormat="false" ht="12.75" hidden="false" customHeight="true" outlineLevel="0" collapsed="false">
      <c r="D363" s="149"/>
      <c r="E363" s="39"/>
      <c r="F363" s="149"/>
      <c r="G363" s="152"/>
      <c r="H363" s="61"/>
      <c r="I363" s="61"/>
      <c r="J363" s="39"/>
    </row>
    <row r="364" customFormat="false" ht="12.75" hidden="false" customHeight="true" outlineLevel="0" collapsed="false">
      <c r="D364" s="149"/>
      <c r="E364" s="39"/>
      <c r="F364" s="149"/>
      <c r="G364" s="152"/>
      <c r="H364" s="61"/>
      <c r="I364" s="61"/>
      <c r="J364" s="39"/>
    </row>
    <row r="365" customFormat="false" ht="12.75" hidden="false" customHeight="true" outlineLevel="0" collapsed="false">
      <c r="D365" s="149"/>
      <c r="E365" s="39"/>
      <c r="F365" s="149"/>
      <c r="G365" s="152"/>
      <c r="H365" s="61"/>
      <c r="I365" s="61"/>
      <c r="J365" s="39"/>
    </row>
    <row r="366" customFormat="false" ht="12.75" hidden="false" customHeight="true" outlineLevel="0" collapsed="false">
      <c r="D366" s="149"/>
      <c r="E366" s="39"/>
      <c r="F366" s="149"/>
      <c r="G366" s="152"/>
      <c r="H366" s="61"/>
      <c r="I366" s="61"/>
      <c r="J366" s="39"/>
    </row>
    <row r="367" customFormat="false" ht="12.75" hidden="false" customHeight="true" outlineLevel="0" collapsed="false">
      <c r="D367" s="149"/>
      <c r="E367" s="39"/>
      <c r="F367" s="149"/>
      <c r="G367" s="152"/>
      <c r="H367" s="61"/>
      <c r="I367" s="61"/>
      <c r="J367" s="39"/>
    </row>
    <row r="368" customFormat="false" ht="12.75" hidden="false" customHeight="true" outlineLevel="0" collapsed="false">
      <c r="D368" s="149"/>
      <c r="E368" s="39"/>
      <c r="F368" s="149"/>
      <c r="G368" s="152"/>
      <c r="H368" s="61"/>
      <c r="I368" s="61"/>
      <c r="J368" s="39"/>
    </row>
    <row r="369" customFormat="false" ht="12.75" hidden="false" customHeight="true" outlineLevel="0" collapsed="false">
      <c r="D369" s="149"/>
      <c r="E369" s="39"/>
      <c r="F369" s="149"/>
      <c r="G369" s="152"/>
      <c r="H369" s="61"/>
      <c r="I369" s="61"/>
      <c r="J369" s="39"/>
    </row>
    <row r="370" customFormat="false" ht="12.75" hidden="false" customHeight="true" outlineLevel="0" collapsed="false">
      <c r="D370" s="149"/>
      <c r="E370" s="39"/>
      <c r="F370" s="149"/>
      <c r="G370" s="152"/>
      <c r="H370" s="61"/>
      <c r="I370" s="61"/>
      <c r="J370" s="39"/>
    </row>
    <row r="371" customFormat="false" ht="12.75" hidden="false" customHeight="true" outlineLevel="0" collapsed="false">
      <c r="D371" s="149"/>
      <c r="E371" s="39"/>
      <c r="F371" s="149"/>
      <c r="G371" s="152"/>
      <c r="H371" s="61"/>
      <c r="I371" s="61"/>
      <c r="J371" s="39"/>
    </row>
    <row r="372" customFormat="false" ht="12.75" hidden="false" customHeight="true" outlineLevel="0" collapsed="false">
      <c r="D372" s="149"/>
      <c r="E372" s="39"/>
      <c r="F372" s="149"/>
      <c r="G372" s="152"/>
      <c r="H372" s="61"/>
      <c r="I372" s="61"/>
      <c r="J372" s="39"/>
    </row>
    <row r="373" customFormat="false" ht="12.75" hidden="false" customHeight="true" outlineLevel="0" collapsed="false">
      <c r="D373" s="149"/>
      <c r="E373" s="39"/>
      <c r="F373" s="149"/>
      <c r="G373" s="152"/>
      <c r="H373" s="61"/>
      <c r="I373" s="61"/>
      <c r="J373" s="39"/>
    </row>
    <row r="374" customFormat="false" ht="12.75" hidden="false" customHeight="true" outlineLevel="0" collapsed="false">
      <c r="D374" s="149"/>
      <c r="E374" s="39"/>
      <c r="F374" s="149"/>
      <c r="G374" s="152"/>
      <c r="H374" s="61"/>
      <c r="I374" s="61"/>
      <c r="J374" s="39"/>
    </row>
    <row r="375" customFormat="false" ht="12.75" hidden="false" customHeight="true" outlineLevel="0" collapsed="false">
      <c r="D375" s="149"/>
      <c r="E375" s="39"/>
      <c r="F375" s="149"/>
      <c r="G375" s="152"/>
      <c r="H375" s="61"/>
      <c r="I375" s="61"/>
      <c r="J375" s="39"/>
    </row>
    <row r="376" customFormat="false" ht="12.75" hidden="false" customHeight="true" outlineLevel="0" collapsed="false">
      <c r="D376" s="149"/>
      <c r="E376" s="39"/>
      <c r="F376" s="149"/>
      <c r="G376" s="152"/>
      <c r="H376" s="61"/>
      <c r="I376" s="61"/>
      <c r="J376" s="39"/>
    </row>
    <row r="377" customFormat="false" ht="12.75" hidden="false" customHeight="true" outlineLevel="0" collapsed="false">
      <c r="D377" s="149"/>
      <c r="E377" s="39"/>
      <c r="F377" s="149"/>
      <c r="G377" s="152"/>
      <c r="H377" s="61"/>
      <c r="I377" s="61"/>
      <c r="J377" s="39"/>
    </row>
    <row r="378" customFormat="false" ht="12.75" hidden="false" customHeight="true" outlineLevel="0" collapsed="false">
      <c r="D378" s="149"/>
      <c r="E378" s="39"/>
      <c r="F378" s="149"/>
      <c r="G378" s="152"/>
      <c r="H378" s="61"/>
      <c r="I378" s="61"/>
      <c r="J378" s="39"/>
    </row>
    <row r="379" customFormat="false" ht="12.75" hidden="false" customHeight="true" outlineLevel="0" collapsed="false">
      <c r="D379" s="149"/>
      <c r="E379" s="39"/>
      <c r="F379" s="149"/>
      <c r="G379" s="152"/>
      <c r="H379" s="61"/>
      <c r="I379" s="61"/>
      <c r="J379" s="39"/>
    </row>
    <row r="380" customFormat="false" ht="12.75" hidden="false" customHeight="true" outlineLevel="0" collapsed="false">
      <c r="D380" s="149"/>
      <c r="E380" s="39"/>
      <c r="F380" s="149"/>
      <c r="G380" s="152"/>
      <c r="H380" s="61"/>
      <c r="I380" s="61"/>
      <c r="J380" s="39"/>
    </row>
    <row r="381" customFormat="false" ht="12.75" hidden="false" customHeight="true" outlineLevel="0" collapsed="false">
      <c r="D381" s="149"/>
      <c r="E381" s="39"/>
      <c r="F381" s="149"/>
      <c r="G381" s="152"/>
      <c r="H381" s="61"/>
      <c r="I381" s="61"/>
      <c r="J381" s="39"/>
    </row>
    <row r="382" customFormat="false" ht="12.75" hidden="false" customHeight="true" outlineLevel="0" collapsed="false">
      <c r="D382" s="149"/>
      <c r="E382" s="39"/>
      <c r="F382" s="149"/>
      <c r="G382" s="152"/>
      <c r="H382" s="61"/>
      <c r="I382" s="61"/>
      <c r="J382" s="39"/>
    </row>
    <row r="383" customFormat="false" ht="12.75" hidden="false" customHeight="true" outlineLevel="0" collapsed="false">
      <c r="D383" s="149"/>
      <c r="E383" s="39"/>
      <c r="F383" s="149"/>
      <c r="G383" s="152"/>
      <c r="H383" s="61"/>
      <c r="I383" s="61"/>
      <c r="J383" s="39"/>
    </row>
    <row r="384" customFormat="false" ht="12.75" hidden="false" customHeight="true" outlineLevel="0" collapsed="false">
      <c r="D384" s="149"/>
      <c r="E384" s="39"/>
      <c r="F384" s="149"/>
      <c r="G384" s="152"/>
      <c r="H384" s="61"/>
      <c r="I384" s="61"/>
      <c r="J384" s="39"/>
    </row>
    <row r="385" customFormat="false" ht="12.75" hidden="false" customHeight="true" outlineLevel="0" collapsed="false">
      <c r="D385" s="149"/>
      <c r="E385" s="39"/>
      <c r="F385" s="149"/>
      <c r="G385" s="152"/>
      <c r="H385" s="61"/>
      <c r="I385" s="61"/>
      <c r="J385" s="39"/>
    </row>
    <row r="386" customFormat="false" ht="12.75" hidden="false" customHeight="true" outlineLevel="0" collapsed="false">
      <c r="D386" s="149"/>
      <c r="E386" s="39"/>
      <c r="F386" s="149"/>
      <c r="G386" s="152"/>
      <c r="H386" s="61"/>
      <c r="I386" s="61"/>
      <c r="J386" s="39"/>
    </row>
    <row r="387" customFormat="false" ht="12.75" hidden="false" customHeight="true" outlineLevel="0" collapsed="false">
      <c r="D387" s="149"/>
      <c r="E387" s="39"/>
      <c r="F387" s="149"/>
      <c r="G387" s="152"/>
      <c r="H387" s="61"/>
      <c r="I387" s="61"/>
      <c r="J387" s="39"/>
    </row>
    <row r="388" customFormat="false" ht="12.75" hidden="false" customHeight="true" outlineLevel="0" collapsed="false">
      <c r="D388" s="149"/>
      <c r="E388" s="39"/>
      <c r="F388" s="149"/>
      <c r="G388" s="152"/>
      <c r="H388" s="61"/>
      <c r="I388" s="61"/>
      <c r="J388" s="39"/>
    </row>
    <row r="389" customFormat="false" ht="12.75" hidden="false" customHeight="true" outlineLevel="0" collapsed="false">
      <c r="D389" s="149"/>
      <c r="E389" s="39"/>
      <c r="F389" s="149"/>
      <c r="G389" s="152"/>
      <c r="H389" s="61"/>
      <c r="I389" s="61"/>
      <c r="J389" s="39"/>
    </row>
    <row r="390" customFormat="false" ht="12.75" hidden="false" customHeight="true" outlineLevel="0" collapsed="false">
      <c r="D390" s="149"/>
      <c r="E390" s="39"/>
      <c r="F390" s="149"/>
      <c r="G390" s="152"/>
      <c r="H390" s="61"/>
      <c r="I390" s="61"/>
      <c r="J390" s="39"/>
    </row>
    <row r="391" customFormat="false" ht="12.75" hidden="false" customHeight="true" outlineLevel="0" collapsed="false">
      <c r="D391" s="149"/>
      <c r="E391" s="39"/>
      <c r="F391" s="149"/>
      <c r="G391" s="152"/>
      <c r="H391" s="61"/>
      <c r="I391" s="61"/>
      <c r="J391" s="39"/>
    </row>
    <row r="392" customFormat="false" ht="12.75" hidden="false" customHeight="true" outlineLevel="0" collapsed="false">
      <c r="D392" s="149"/>
      <c r="E392" s="39"/>
      <c r="F392" s="149"/>
      <c r="G392" s="152"/>
      <c r="H392" s="61"/>
      <c r="I392" s="61"/>
      <c r="J392" s="39"/>
    </row>
    <row r="393" customFormat="false" ht="12.75" hidden="false" customHeight="true" outlineLevel="0" collapsed="false">
      <c r="D393" s="149"/>
      <c r="E393" s="39"/>
      <c r="F393" s="149"/>
      <c r="G393" s="152"/>
      <c r="H393" s="61"/>
      <c r="I393" s="61"/>
      <c r="J393" s="39"/>
    </row>
    <row r="394" customFormat="false" ht="12.75" hidden="false" customHeight="true" outlineLevel="0" collapsed="false">
      <c r="D394" s="149"/>
      <c r="E394" s="39"/>
      <c r="F394" s="149"/>
      <c r="G394" s="152"/>
      <c r="H394" s="61"/>
      <c r="I394" s="61"/>
      <c r="J394" s="39"/>
    </row>
    <row r="395" customFormat="false" ht="12.75" hidden="false" customHeight="true" outlineLevel="0" collapsed="false">
      <c r="D395" s="149"/>
      <c r="E395" s="39"/>
      <c r="F395" s="149"/>
      <c r="G395" s="152"/>
      <c r="H395" s="61"/>
      <c r="I395" s="61"/>
      <c r="J395" s="39"/>
    </row>
    <row r="396" customFormat="false" ht="12.75" hidden="false" customHeight="true" outlineLevel="0" collapsed="false">
      <c r="D396" s="149"/>
      <c r="E396" s="39"/>
      <c r="F396" s="149"/>
      <c r="G396" s="152"/>
      <c r="H396" s="61"/>
      <c r="I396" s="61"/>
      <c r="J396" s="39"/>
    </row>
    <row r="397" customFormat="false" ht="12.75" hidden="false" customHeight="true" outlineLevel="0" collapsed="false">
      <c r="D397" s="149"/>
      <c r="E397" s="39"/>
      <c r="F397" s="149"/>
      <c r="G397" s="152"/>
      <c r="H397" s="61"/>
      <c r="I397" s="61"/>
      <c r="J397" s="39"/>
    </row>
    <row r="398" customFormat="false" ht="12.75" hidden="false" customHeight="true" outlineLevel="0" collapsed="false">
      <c r="D398" s="149"/>
      <c r="E398" s="39"/>
      <c r="F398" s="149"/>
      <c r="G398" s="152"/>
      <c r="H398" s="61"/>
      <c r="I398" s="61"/>
      <c r="J398" s="39"/>
    </row>
    <row r="399" customFormat="false" ht="12.75" hidden="false" customHeight="true" outlineLevel="0" collapsed="false">
      <c r="D399" s="149"/>
      <c r="E399" s="39"/>
      <c r="F399" s="149"/>
      <c r="G399" s="152"/>
      <c r="H399" s="61"/>
      <c r="I399" s="61"/>
      <c r="J399" s="39"/>
    </row>
    <row r="400" customFormat="false" ht="12.75" hidden="false" customHeight="true" outlineLevel="0" collapsed="false">
      <c r="D400" s="149"/>
      <c r="E400" s="39"/>
      <c r="F400" s="149"/>
      <c r="G400" s="152"/>
      <c r="H400" s="61"/>
      <c r="I400" s="61"/>
      <c r="J400" s="39"/>
    </row>
    <row r="401" customFormat="false" ht="12.75" hidden="false" customHeight="true" outlineLevel="0" collapsed="false">
      <c r="D401" s="149"/>
      <c r="E401" s="39"/>
      <c r="F401" s="149"/>
      <c r="G401" s="152"/>
      <c r="H401" s="61"/>
      <c r="I401" s="61"/>
      <c r="J401" s="39"/>
    </row>
    <row r="402" customFormat="false" ht="12.75" hidden="false" customHeight="true" outlineLevel="0" collapsed="false">
      <c r="D402" s="149"/>
      <c r="E402" s="39"/>
      <c r="F402" s="149"/>
      <c r="G402" s="152"/>
      <c r="H402" s="61"/>
      <c r="I402" s="61"/>
      <c r="J402" s="39"/>
    </row>
    <row r="403" customFormat="false" ht="12.75" hidden="false" customHeight="true" outlineLevel="0" collapsed="false">
      <c r="D403" s="149"/>
      <c r="E403" s="39"/>
      <c r="F403" s="149"/>
      <c r="G403" s="152"/>
      <c r="H403" s="61"/>
      <c r="I403" s="61"/>
      <c r="J403" s="39"/>
    </row>
    <row r="404" customFormat="false" ht="12.75" hidden="false" customHeight="true" outlineLevel="0" collapsed="false">
      <c r="D404" s="149"/>
      <c r="E404" s="39"/>
      <c r="F404" s="149"/>
      <c r="G404" s="152"/>
      <c r="H404" s="61"/>
      <c r="I404" s="61"/>
      <c r="J404" s="39"/>
    </row>
    <row r="405" customFormat="false" ht="12.75" hidden="false" customHeight="true" outlineLevel="0" collapsed="false">
      <c r="D405" s="149"/>
      <c r="E405" s="39"/>
      <c r="F405" s="149"/>
      <c r="G405" s="152"/>
      <c r="H405" s="61"/>
      <c r="I405" s="61"/>
      <c r="J405" s="39"/>
    </row>
    <row r="406" customFormat="false" ht="12.75" hidden="false" customHeight="true" outlineLevel="0" collapsed="false">
      <c r="D406" s="149"/>
      <c r="E406" s="39"/>
      <c r="F406" s="149"/>
      <c r="G406" s="152"/>
      <c r="H406" s="61"/>
      <c r="I406" s="61"/>
      <c r="J406" s="39"/>
    </row>
    <row r="407" customFormat="false" ht="12.75" hidden="false" customHeight="true" outlineLevel="0" collapsed="false">
      <c r="D407" s="149"/>
      <c r="E407" s="39"/>
      <c r="F407" s="149"/>
      <c r="G407" s="152"/>
      <c r="H407" s="61"/>
      <c r="I407" s="61"/>
      <c r="J407" s="39"/>
    </row>
    <row r="408" customFormat="false" ht="12.75" hidden="false" customHeight="true" outlineLevel="0" collapsed="false">
      <c r="D408" s="149"/>
      <c r="E408" s="39"/>
      <c r="F408" s="149"/>
      <c r="G408" s="152"/>
      <c r="H408" s="61"/>
      <c r="I408" s="61"/>
      <c r="J408" s="39"/>
    </row>
    <row r="409" customFormat="false" ht="12.75" hidden="false" customHeight="true" outlineLevel="0" collapsed="false">
      <c r="D409" s="149"/>
      <c r="E409" s="39"/>
      <c r="F409" s="149"/>
      <c r="G409" s="152"/>
      <c r="H409" s="61"/>
      <c r="I409" s="61"/>
      <c r="J409" s="39"/>
    </row>
    <row r="410" customFormat="false" ht="12.75" hidden="false" customHeight="true" outlineLevel="0" collapsed="false">
      <c r="D410" s="149"/>
      <c r="E410" s="39"/>
      <c r="F410" s="149"/>
      <c r="G410" s="152"/>
      <c r="H410" s="61"/>
      <c r="I410" s="61"/>
      <c r="J410" s="39"/>
    </row>
    <row r="411" customFormat="false" ht="12.75" hidden="false" customHeight="true" outlineLevel="0" collapsed="false">
      <c r="D411" s="149"/>
      <c r="E411" s="39"/>
      <c r="F411" s="149"/>
      <c r="G411" s="152"/>
      <c r="H411" s="61"/>
      <c r="I411" s="61"/>
      <c r="J411" s="39"/>
    </row>
    <row r="412" customFormat="false" ht="12.75" hidden="false" customHeight="true" outlineLevel="0" collapsed="false">
      <c r="D412" s="149"/>
      <c r="E412" s="39"/>
      <c r="F412" s="149"/>
      <c r="G412" s="152"/>
      <c r="H412" s="61"/>
      <c r="I412" s="61"/>
      <c r="J412" s="39"/>
    </row>
    <row r="413" customFormat="false" ht="12.75" hidden="false" customHeight="true" outlineLevel="0" collapsed="false">
      <c r="D413" s="149"/>
      <c r="E413" s="39"/>
      <c r="F413" s="149"/>
      <c r="G413" s="152"/>
      <c r="H413" s="61"/>
      <c r="I413" s="61"/>
      <c r="J413" s="39"/>
    </row>
    <row r="414" customFormat="false" ht="12.75" hidden="false" customHeight="true" outlineLevel="0" collapsed="false">
      <c r="D414" s="149"/>
      <c r="E414" s="39"/>
      <c r="F414" s="149"/>
      <c r="G414" s="152"/>
      <c r="H414" s="61"/>
      <c r="I414" s="61"/>
      <c r="J414" s="39"/>
    </row>
    <row r="415" customFormat="false" ht="12.75" hidden="false" customHeight="true" outlineLevel="0" collapsed="false">
      <c r="D415" s="149"/>
      <c r="E415" s="39"/>
      <c r="F415" s="149"/>
      <c r="G415" s="152"/>
      <c r="H415" s="61"/>
      <c r="I415" s="61"/>
      <c r="J415" s="39"/>
    </row>
    <row r="416" customFormat="false" ht="12.75" hidden="false" customHeight="true" outlineLevel="0" collapsed="false">
      <c r="D416" s="149"/>
      <c r="E416" s="39"/>
      <c r="F416" s="149"/>
      <c r="G416" s="152"/>
      <c r="H416" s="61"/>
      <c r="I416" s="61"/>
      <c r="J416" s="39"/>
    </row>
    <row r="417" customFormat="false" ht="12.75" hidden="false" customHeight="true" outlineLevel="0" collapsed="false">
      <c r="D417" s="149"/>
      <c r="E417" s="39"/>
      <c r="F417" s="149"/>
      <c r="G417" s="152"/>
      <c r="H417" s="61"/>
      <c r="I417" s="61"/>
      <c r="J417" s="39"/>
    </row>
    <row r="418" customFormat="false" ht="12.75" hidden="false" customHeight="true" outlineLevel="0" collapsed="false">
      <c r="D418" s="149"/>
      <c r="E418" s="39"/>
      <c r="F418" s="149"/>
      <c r="G418" s="152"/>
      <c r="H418" s="61"/>
      <c r="I418" s="61"/>
      <c r="J418" s="39"/>
    </row>
    <row r="419" customFormat="false" ht="12.75" hidden="false" customHeight="true" outlineLevel="0" collapsed="false">
      <c r="D419" s="149"/>
      <c r="E419" s="39"/>
      <c r="F419" s="149"/>
      <c r="G419" s="152"/>
      <c r="H419" s="61"/>
      <c r="I419" s="61"/>
      <c r="J419" s="39"/>
    </row>
    <row r="420" customFormat="false" ht="12.75" hidden="false" customHeight="true" outlineLevel="0" collapsed="false">
      <c r="D420" s="149"/>
      <c r="E420" s="39"/>
      <c r="F420" s="149"/>
      <c r="G420" s="152"/>
      <c r="H420" s="61"/>
      <c r="I420" s="61"/>
      <c r="J420" s="39"/>
    </row>
    <row r="421" customFormat="false" ht="12.75" hidden="false" customHeight="true" outlineLevel="0" collapsed="false">
      <c r="D421" s="149"/>
      <c r="E421" s="39"/>
      <c r="F421" s="149"/>
      <c r="G421" s="152"/>
      <c r="H421" s="61"/>
      <c r="I421" s="61"/>
      <c r="J421" s="39"/>
    </row>
    <row r="422" customFormat="false" ht="12.75" hidden="false" customHeight="true" outlineLevel="0" collapsed="false">
      <c r="D422" s="149"/>
      <c r="E422" s="39"/>
      <c r="F422" s="149"/>
      <c r="G422" s="152"/>
      <c r="H422" s="61"/>
      <c r="I422" s="61"/>
      <c r="J422" s="39"/>
    </row>
    <row r="423" customFormat="false" ht="12.75" hidden="false" customHeight="true" outlineLevel="0" collapsed="false">
      <c r="D423" s="149"/>
      <c r="E423" s="39"/>
      <c r="F423" s="149"/>
      <c r="G423" s="152"/>
      <c r="H423" s="61"/>
      <c r="I423" s="61"/>
      <c r="J423" s="39"/>
    </row>
    <row r="424" customFormat="false" ht="12.75" hidden="false" customHeight="true" outlineLevel="0" collapsed="false">
      <c r="D424" s="149"/>
      <c r="E424" s="39"/>
      <c r="F424" s="149"/>
      <c r="G424" s="152"/>
      <c r="H424" s="61"/>
      <c r="I424" s="61"/>
      <c r="J424" s="39"/>
    </row>
    <row r="425" customFormat="false" ht="12.75" hidden="false" customHeight="true" outlineLevel="0" collapsed="false">
      <c r="D425" s="149"/>
      <c r="E425" s="39"/>
      <c r="F425" s="149"/>
      <c r="G425" s="152"/>
      <c r="H425" s="61"/>
      <c r="I425" s="61"/>
      <c r="J425" s="39"/>
    </row>
    <row r="426" customFormat="false" ht="12.75" hidden="false" customHeight="true" outlineLevel="0" collapsed="false">
      <c r="D426" s="149"/>
      <c r="E426" s="39"/>
      <c r="F426" s="149"/>
      <c r="G426" s="152"/>
      <c r="H426" s="61"/>
      <c r="I426" s="61"/>
      <c r="J426" s="39"/>
    </row>
    <row r="427" customFormat="false" ht="12.75" hidden="false" customHeight="true" outlineLevel="0" collapsed="false">
      <c r="D427" s="149"/>
      <c r="E427" s="39"/>
      <c r="F427" s="149"/>
      <c r="G427" s="152"/>
      <c r="H427" s="61"/>
      <c r="I427" s="61"/>
      <c r="J427" s="39"/>
    </row>
    <row r="428" customFormat="false" ht="12.75" hidden="false" customHeight="true" outlineLevel="0" collapsed="false">
      <c r="D428" s="149"/>
      <c r="E428" s="39"/>
      <c r="F428" s="149"/>
      <c r="G428" s="152"/>
      <c r="H428" s="61"/>
      <c r="I428" s="61"/>
      <c r="J428" s="39"/>
    </row>
    <row r="429" customFormat="false" ht="12.75" hidden="false" customHeight="true" outlineLevel="0" collapsed="false">
      <c r="D429" s="149"/>
      <c r="E429" s="39"/>
      <c r="F429" s="149"/>
      <c r="G429" s="152"/>
      <c r="H429" s="61"/>
      <c r="I429" s="61"/>
      <c r="J429" s="39"/>
    </row>
    <row r="430" customFormat="false" ht="12.75" hidden="false" customHeight="true" outlineLevel="0" collapsed="false">
      <c r="D430" s="149"/>
      <c r="E430" s="39"/>
      <c r="F430" s="149"/>
      <c r="G430" s="152"/>
      <c r="H430" s="61"/>
      <c r="I430" s="61"/>
      <c r="J430" s="39"/>
    </row>
    <row r="431" customFormat="false" ht="12.75" hidden="false" customHeight="true" outlineLevel="0" collapsed="false">
      <c r="D431" s="149"/>
      <c r="E431" s="39"/>
      <c r="F431" s="149"/>
      <c r="G431" s="152"/>
      <c r="H431" s="61"/>
      <c r="I431" s="61"/>
      <c r="J431" s="39"/>
    </row>
    <row r="432" customFormat="false" ht="12.75" hidden="false" customHeight="true" outlineLevel="0" collapsed="false">
      <c r="D432" s="149"/>
      <c r="E432" s="39"/>
      <c r="F432" s="149"/>
      <c r="G432" s="152"/>
      <c r="H432" s="61"/>
      <c r="I432" s="61"/>
      <c r="J432" s="39"/>
    </row>
    <row r="433" customFormat="false" ht="12.75" hidden="false" customHeight="true" outlineLevel="0" collapsed="false">
      <c r="D433" s="149"/>
      <c r="E433" s="39"/>
      <c r="F433" s="149"/>
      <c r="G433" s="152"/>
      <c r="H433" s="61"/>
      <c r="I433" s="61"/>
      <c r="J433" s="39"/>
    </row>
    <row r="434" customFormat="false" ht="12.75" hidden="false" customHeight="true" outlineLevel="0" collapsed="false">
      <c r="D434" s="149"/>
      <c r="E434" s="39"/>
      <c r="F434" s="149"/>
      <c r="G434" s="152"/>
      <c r="H434" s="61"/>
      <c r="I434" s="61"/>
      <c r="J434" s="39"/>
    </row>
    <row r="435" customFormat="false" ht="12.75" hidden="false" customHeight="true" outlineLevel="0" collapsed="false">
      <c r="D435" s="149"/>
      <c r="E435" s="39"/>
      <c r="F435" s="149"/>
      <c r="G435" s="152"/>
      <c r="H435" s="61"/>
      <c r="I435" s="61"/>
      <c r="J435" s="39"/>
    </row>
    <row r="436" customFormat="false" ht="12.75" hidden="false" customHeight="true" outlineLevel="0" collapsed="false">
      <c r="D436" s="149"/>
      <c r="E436" s="39"/>
      <c r="F436" s="149"/>
      <c r="G436" s="152"/>
      <c r="H436" s="61"/>
      <c r="I436" s="61"/>
      <c r="J436" s="39"/>
    </row>
    <row r="437" customFormat="false" ht="12.75" hidden="false" customHeight="true" outlineLevel="0" collapsed="false">
      <c r="D437" s="149"/>
      <c r="E437" s="39"/>
      <c r="F437" s="149"/>
      <c r="G437" s="152"/>
      <c r="H437" s="61"/>
      <c r="I437" s="61"/>
      <c r="J437" s="39"/>
    </row>
    <row r="438" customFormat="false" ht="12.75" hidden="false" customHeight="true" outlineLevel="0" collapsed="false">
      <c r="D438" s="149"/>
      <c r="E438" s="39"/>
      <c r="F438" s="149"/>
      <c r="G438" s="152"/>
      <c r="H438" s="61"/>
      <c r="I438" s="61"/>
      <c r="J438" s="39"/>
    </row>
    <row r="439" customFormat="false" ht="12.75" hidden="false" customHeight="true" outlineLevel="0" collapsed="false">
      <c r="D439" s="149"/>
      <c r="E439" s="39"/>
      <c r="F439" s="149"/>
      <c r="G439" s="152"/>
      <c r="H439" s="61"/>
      <c r="I439" s="61"/>
      <c r="J439" s="39"/>
    </row>
    <row r="440" customFormat="false" ht="12.75" hidden="false" customHeight="true" outlineLevel="0" collapsed="false">
      <c r="D440" s="149"/>
      <c r="E440" s="39"/>
      <c r="F440" s="149"/>
      <c r="G440" s="152"/>
      <c r="H440" s="61"/>
      <c r="I440" s="61"/>
      <c r="J440" s="39"/>
    </row>
    <row r="441" customFormat="false" ht="12.75" hidden="false" customHeight="true" outlineLevel="0" collapsed="false">
      <c r="D441" s="149"/>
      <c r="E441" s="39"/>
      <c r="F441" s="149"/>
      <c r="G441" s="152"/>
      <c r="H441" s="61"/>
      <c r="I441" s="61"/>
      <c r="J441" s="39"/>
    </row>
    <row r="442" customFormat="false" ht="12.75" hidden="false" customHeight="true" outlineLevel="0" collapsed="false">
      <c r="D442" s="149"/>
      <c r="E442" s="39"/>
      <c r="F442" s="149"/>
      <c r="G442" s="152"/>
      <c r="H442" s="61"/>
      <c r="I442" s="61"/>
      <c r="J442" s="39"/>
    </row>
    <row r="443" customFormat="false" ht="12.75" hidden="false" customHeight="true" outlineLevel="0" collapsed="false">
      <c r="D443" s="149"/>
      <c r="E443" s="39"/>
      <c r="F443" s="149"/>
      <c r="G443" s="152"/>
      <c r="H443" s="61"/>
      <c r="I443" s="61"/>
      <c r="J443" s="39"/>
    </row>
    <row r="444" customFormat="false" ht="12.75" hidden="false" customHeight="true" outlineLevel="0" collapsed="false">
      <c r="D444" s="149"/>
      <c r="E444" s="39"/>
      <c r="F444" s="149"/>
      <c r="G444" s="152"/>
      <c r="H444" s="61"/>
      <c r="I444" s="61"/>
      <c r="J444" s="39"/>
    </row>
    <row r="445" customFormat="false" ht="12.75" hidden="false" customHeight="true" outlineLevel="0" collapsed="false">
      <c r="D445" s="149"/>
      <c r="E445" s="39"/>
      <c r="F445" s="149"/>
      <c r="G445" s="152"/>
      <c r="H445" s="61"/>
      <c r="I445" s="61"/>
      <c r="J445" s="39"/>
    </row>
    <row r="446" customFormat="false" ht="12.75" hidden="false" customHeight="true" outlineLevel="0" collapsed="false">
      <c r="D446" s="149"/>
      <c r="E446" s="39"/>
      <c r="F446" s="149"/>
      <c r="G446" s="152"/>
      <c r="H446" s="61"/>
      <c r="I446" s="61"/>
      <c r="J446" s="39"/>
    </row>
    <row r="447" customFormat="false" ht="12.75" hidden="false" customHeight="true" outlineLevel="0" collapsed="false">
      <c r="D447" s="149"/>
      <c r="E447" s="39"/>
      <c r="F447" s="149"/>
      <c r="G447" s="152"/>
      <c r="H447" s="61"/>
      <c r="I447" s="61"/>
      <c r="J447" s="39"/>
    </row>
    <row r="448" customFormat="false" ht="12.75" hidden="false" customHeight="true" outlineLevel="0" collapsed="false">
      <c r="D448" s="149"/>
      <c r="E448" s="39"/>
      <c r="F448" s="149"/>
      <c r="G448" s="152"/>
      <c r="H448" s="61"/>
      <c r="I448" s="61"/>
      <c r="J448" s="39"/>
    </row>
    <row r="449" customFormat="false" ht="12.75" hidden="false" customHeight="true" outlineLevel="0" collapsed="false">
      <c r="D449" s="149"/>
      <c r="E449" s="39"/>
      <c r="F449" s="149"/>
      <c r="G449" s="152"/>
      <c r="H449" s="61"/>
      <c r="I449" s="61"/>
      <c r="J449" s="39"/>
    </row>
    <row r="450" customFormat="false" ht="12.75" hidden="false" customHeight="true" outlineLevel="0" collapsed="false">
      <c r="D450" s="149"/>
      <c r="E450" s="39"/>
      <c r="F450" s="149"/>
      <c r="G450" s="152"/>
      <c r="H450" s="61"/>
      <c r="I450" s="61"/>
      <c r="J450" s="39"/>
    </row>
    <row r="451" customFormat="false" ht="12.75" hidden="false" customHeight="true" outlineLevel="0" collapsed="false">
      <c r="D451" s="149"/>
      <c r="E451" s="39"/>
      <c r="F451" s="149"/>
      <c r="G451" s="152"/>
      <c r="H451" s="61"/>
      <c r="I451" s="61"/>
      <c r="J451" s="39"/>
    </row>
    <row r="452" customFormat="false" ht="12.75" hidden="false" customHeight="true" outlineLevel="0" collapsed="false">
      <c r="D452" s="149"/>
      <c r="E452" s="39"/>
      <c r="F452" s="149"/>
      <c r="G452" s="152"/>
      <c r="H452" s="61"/>
      <c r="I452" s="61"/>
      <c r="J452" s="39"/>
    </row>
    <row r="453" customFormat="false" ht="12.75" hidden="false" customHeight="true" outlineLevel="0" collapsed="false">
      <c r="D453" s="149"/>
      <c r="E453" s="39"/>
      <c r="F453" s="149"/>
      <c r="G453" s="152"/>
      <c r="H453" s="61"/>
      <c r="I453" s="61"/>
      <c r="J453" s="39"/>
    </row>
    <row r="454" customFormat="false" ht="12.75" hidden="false" customHeight="true" outlineLevel="0" collapsed="false">
      <c r="D454" s="149"/>
      <c r="E454" s="39"/>
      <c r="F454" s="149"/>
      <c r="G454" s="152"/>
      <c r="H454" s="61"/>
      <c r="I454" s="61"/>
      <c r="J454" s="39"/>
    </row>
    <row r="455" customFormat="false" ht="12.75" hidden="false" customHeight="true" outlineLevel="0" collapsed="false">
      <c r="D455" s="149"/>
      <c r="E455" s="39"/>
      <c r="F455" s="149"/>
      <c r="G455" s="152"/>
      <c r="H455" s="61"/>
      <c r="I455" s="61"/>
      <c r="J455" s="39"/>
    </row>
    <row r="456" customFormat="false" ht="12.75" hidden="false" customHeight="true" outlineLevel="0" collapsed="false">
      <c r="D456" s="149"/>
      <c r="E456" s="39"/>
      <c r="F456" s="149"/>
      <c r="G456" s="152"/>
      <c r="H456" s="61"/>
      <c r="I456" s="61"/>
      <c r="J456" s="39"/>
    </row>
    <row r="457" customFormat="false" ht="12.75" hidden="false" customHeight="true" outlineLevel="0" collapsed="false">
      <c r="D457" s="149"/>
      <c r="E457" s="39"/>
      <c r="F457" s="149"/>
      <c r="G457" s="152"/>
      <c r="H457" s="61"/>
      <c r="I457" s="61"/>
      <c r="J457" s="39"/>
    </row>
    <row r="458" customFormat="false" ht="12.75" hidden="false" customHeight="true" outlineLevel="0" collapsed="false">
      <c r="D458" s="149"/>
      <c r="E458" s="39"/>
      <c r="F458" s="149"/>
      <c r="G458" s="152"/>
      <c r="H458" s="61"/>
      <c r="I458" s="61"/>
      <c r="J458" s="39"/>
    </row>
    <row r="459" customFormat="false" ht="12.75" hidden="false" customHeight="true" outlineLevel="0" collapsed="false">
      <c r="D459" s="149"/>
      <c r="E459" s="39"/>
      <c r="F459" s="149"/>
      <c r="G459" s="152"/>
      <c r="H459" s="61"/>
      <c r="I459" s="61"/>
      <c r="J459" s="39"/>
    </row>
    <row r="460" customFormat="false" ht="12.75" hidden="false" customHeight="true" outlineLevel="0" collapsed="false">
      <c r="D460" s="149"/>
      <c r="E460" s="39"/>
      <c r="F460" s="149"/>
      <c r="G460" s="152"/>
      <c r="H460" s="61"/>
      <c r="I460" s="61"/>
      <c r="J460" s="39"/>
    </row>
    <row r="461" customFormat="false" ht="12.75" hidden="false" customHeight="true" outlineLevel="0" collapsed="false">
      <c r="D461" s="149"/>
      <c r="E461" s="39"/>
      <c r="F461" s="149"/>
      <c r="G461" s="152"/>
      <c r="H461" s="61"/>
      <c r="I461" s="61"/>
      <c r="J461" s="39"/>
    </row>
    <row r="462" customFormat="false" ht="12.75" hidden="false" customHeight="true" outlineLevel="0" collapsed="false">
      <c r="D462" s="149"/>
      <c r="E462" s="39"/>
      <c r="F462" s="149"/>
      <c r="G462" s="152"/>
      <c r="H462" s="61"/>
      <c r="I462" s="61"/>
      <c r="J462" s="39"/>
    </row>
    <row r="463" customFormat="false" ht="12.75" hidden="false" customHeight="true" outlineLevel="0" collapsed="false">
      <c r="D463" s="149"/>
      <c r="E463" s="39"/>
      <c r="F463" s="149"/>
      <c r="G463" s="152"/>
      <c r="H463" s="61"/>
      <c r="I463" s="61"/>
      <c r="J463" s="39"/>
    </row>
    <row r="464" customFormat="false" ht="12.75" hidden="false" customHeight="true" outlineLevel="0" collapsed="false">
      <c r="D464" s="149"/>
      <c r="E464" s="39"/>
      <c r="F464" s="149"/>
      <c r="G464" s="152"/>
      <c r="H464" s="61"/>
      <c r="I464" s="61"/>
      <c r="J464" s="39"/>
    </row>
    <row r="465" customFormat="false" ht="12.75" hidden="false" customHeight="true" outlineLevel="0" collapsed="false">
      <c r="D465" s="149"/>
      <c r="E465" s="39"/>
      <c r="F465" s="149"/>
      <c r="G465" s="152"/>
      <c r="H465" s="61"/>
      <c r="I465" s="61"/>
      <c r="J465" s="39"/>
    </row>
    <row r="466" customFormat="false" ht="12.75" hidden="false" customHeight="true" outlineLevel="0" collapsed="false">
      <c r="D466" s="149"/>
      <c r="E466" s="39"/>
      <c r="F466" s="149"/>
      <c r="G466" s="152"/>
      <c r="H466" s="61"/>
      <c r="I466" s="61"/>
      <c r="J466" s="39"/>
    </row>
    <row r="467" customFormat="false" ht="12.75" hidden="false" customHeight="true" outlineLevel="0" collapsed="false">
      <c r="D467" s="149"/>
      <c r="E467" s="39"/>
      <c r="F467" s="149"/>
      <c r="G467" s="152"/>
      <c r="H467" s="61"/>
      <c r="I467" s="61"/>
      <c r="J467" s="39"/>
    </row>
    <row r="468" customFormat="false" ht="12.75" hidden="false" customHeight="true" outlineLevel="0" collapsed="false">
      <c r="D468" s="149"/>
      <c r="E468" s="39"/>
      <c r="F468" s="149"/>
      <c r="G468" s="152"/>
      <c r="H468" s="61"/>
      <c r="I468" s="61"/>
      <c r="J468" s="39"/>
    </row>
    <row r="469" customFormat="false" ht="12.75" hidden="false" customHeight="true" outlineLevel="0" collapsed="false">
      <c r="D469" s="149"/>
      <c r="E469" s="39"/>
      <c r="F469" s="149"/>
      <c r="G469" s="152"/>
      <c r="H469" s="61"/>
      <c r="I469" s="61"/>
      <c r="J469" s="39"/>
    </row>
    <row r="470" customFormat="false" ht="12.75" hidden="false" customHeight="true" outlineLevel="0" collapsed="false">
      <c r="D470" s="149"/>
      <c r="E470" s="39"/>
      <c r="F470" s="149"/>
      <c r="G470" s="152"/>
      <c r="H470" s="61"/>
      <c r="I470" s="61"/>
      <c r="J470" s="39"/>
    </row>
    <row r="471" customFormat="false" ht="12.75" hidden="false" customHeight="true" outlineLevel="0" collapsed="false">
      <c r="D471" s="149"/>
      <c r="E471" s="39"/>
      <c r="F471" s="149"/>
      <c r="G471" s="152"/>
      <c r="H471" s="61"/>
      <c r="I471" s="61"/>
      <c r="J471" s="39"/>
    </row>
    <row r="472" customFormat="false" ht="12.75" hidden="false" customHeight="true" outlineLevel="0" collapsed="false">
      <c r="D472" s="149"/>
      <c r="E472" s="39"/>
      <c r="F472" s="149"/>
      <c r="G472" s="152"/>
      <c r="H472" s="61"/>
      <c r="I472" s="61"/>
      <c r="J472" s="39"/>
    </row>
    <row r="473" customFormat="false" ht="12.75" hidden="false" customHeight="true" outlineLevel="0" collapsed="false">
      <c r="D473" s="149"/>
      <c r="E473" s="39"/>
      <c r="F473" s="149"/>
      <c r="G473" s="152"/>
      <c r="H473" s="61"/>
      <c r="I473" s="61"/>
      <c r="J473" s="39"/>
    </row>
    <row r="474" customFormat="false" ht="12.75" hidden="false" customHeight="true" outlineLevel="0" collapsed="false">
      <c r="D474" s="149"/>
      <c r="E474" s="39"/>
      <c r="F474" s="149"/>
      <c r="G474" s="152"/>
      <c r="H474" s="61"/>
      <c r="I474" s="61"/>
      <c r="J474" s="39"/>
    </row>
    <row r="475" customFormat="false" ht="12.75" hidden="false" customHeight="true" outlineLevel="0" collapsed="false">
      <c r="D475" s="149"/>
      <c r="E475" s="39"/>
      <c r="F475" s="149"/>
      <c r="G475" s="152"/>
      <c r="H475" s="61"/>
      <c r="I475" s="61"/>
      <c r="J475" s="39"/>
    </row>
    <row r="476" customFormat="false" ht="12.75" hidden="false" customHeight="true" outlineLevel="0" collapsed="false">
      <c r="D476" s="149"/>
      <c r="E476" s="39"/>
      <c r="F476" s="149"/>
      <c r="G476" s="152"/>
      <c r="H476" s="61"/>
      <c r="I476" s="61"/>
      <c r="J476" s="39"/>
    </row>
    <row r="477" customFormat="false" ht="12.75" hidden="false" customHeight="true" outlineLevel="0" collapsed="false">
      <c r="D477" s="149"/>
      <c r="E477" s="39"/>
      <c r="F477" s="149"/>
      <c r="G477" s="152"/>
      <c r="H477" s="61"/>
      <c r="I477" s="61"/>
      <c r="J477" s="39"/>
    </row>
    <row r="478" customFormat="false" ht="12.75" hidden="false" customHeight="true" outlineLevel="0" collapsed="false">
      <c r="D478" s="149"/>
      <c r="E478" s="39"/>
      <c r="F478" s="149"/>
      <c r="G478" s="152"/>
      <c r="H478" s="61"/>
      <c r="I478" s="61"/>
      <c r="J478" s="39"/>
    </row>
    <row r="479" customFormat="false" ht="12.75" hidden="false" customHeight="true" outlineLevel="0" collapsed="false">
      <c r="D479" s="149"/>
      <c r="E479" s="39"/>
      <c r="F479" s="149"/>
      <c r="G479" s="152"/>
      <c r="H479" s="61"/>
      <c r="I479" s="61"/>
      <c r="J479" s="39"/>
    </row>
    <row r="480" customFormat="false" ht="12.75" hidden="false" customHeight="true" outlineLevel="0" collapsed="false">
      <c r="D480" s="149"/>
      <c r="E480" s="39"/>
      <c r="F480" s="149"/>
      <c r="G480" s="152"/>
      <c r="H480" s="61"/>
      <c r="I480" s="61"/>
      <c r="J480" s="39"/>
    </row>
    <row r="481" customFormat="false" ht="12.75" hidden="false" customHeight="true" outlineLevel="0" collapsed="false">
      <c r="D481" s="149"/>
      <c r="E481" s="39"/>
      <c r="F481" s="149"/>
      <c r="G481" s="152"/>
      <c r="H481" s="61"/>
      <c r="I481" s="61"/>
      <c r="J481" s="39"/>
    </row>
    <row r="482" customFormat="false" ht="12.75" hidden="false" customHeight="true" outlineLevel="0" collapsed="false">
      <c r="D482" s="149"/>
      <c r="E482" s="39"/>
      <c r="F482" s="149"/>
      <c r="G482" s="152"/>
      <c r="H482" s="61"/>
      <c r="I482" s="61"/>
      <c r="J482" s="39"/>
    </row>
    <row r="483" customFormat="false" ht="12.75" hidden="false" customHeight="true" outlineLevel="0" collapsed="false">
      <c r="D483" s="149"/>
      <c r="E483" s="39"/>
      <c r="F483" s="149"/>
      <c r="G483" s="152"/>
      <c r="H483" s="61"/>
      <c r="I483" s="61"/>
      <c r="J483" s="39"/>
    </row>
    <row r="484" customFormat="false" ht="12.75" hidden="false" customHeight="true" outlineLevel="0" collapsed="false">
      <c r="D484" s="149"/>
      <c r="E484" s="39"/>
      <c r="F484" s="149"/>
      <c r="G484" s="152"/>
      <c r="H484" s="61"/>
      <c r="I484" s="61"/>
      <c r="J484" s="39"/>
    </row>
    <row r="485" customFormat="false" ht="12.75" hidden="false" customHeight="true" outlineLevel="0" collapsed="false">
      <c r="D485" s="149"/>
      <c r="E485" s="39"/>
      <c r="F485" s="149"/>
      <c r="G485" s="152"/>
      <c r="H485" s="61"/>
      <c r="I485" s="61"/>
      <c r="J485" s="39"/>
    </row>
    <row r="486" customFormat="false" ht="12.75" hidden="false" customHeight="true" outlineLevel="0" collapsed="false">
      <c r="D486" s="149"/>
      <c r="E486" s="39"/>
      <c r="F486" s="149"/>
      <c r="G486" s="152"/>
      <c r="H486" s="61"/>
      <c r="I486" s="61"/>
      <c r="J486" s="39"/>
    </row>
    <row r="487" customFormat="false" ht="12.75" hidden="false" customHeight="true" outlineLevel="0" collapsed="false">
      <c r="D487" s="149"/>
      <c r="E487" s="39"/>
      <c r="F487" s="149"/>
      <c r="G487" s="152"/>
      <c r="H487" s="61"/>
      <c r="I487" s="61"/>
      <c r="J487" s="39"/>
    </row>
    <row r="488" customFormat="false" ht="12.75" hidden="false" customHeight="true" outlineLevel="0" collapsed="false">
      <c r="D488" s="149"/>
      <c r="E488" s="39"/>
      <c r="F488" s="149"/>
      <c r="G488" s="152"/>
      <c r="H488" s="61"/>
      <c r="I488" s="61"/>
      <c r="J488" s="39"/>
    </row>
    <row r="489" customFormat="false" ht="12.75" hidden="false" customHeight="true" outlineLevel="0" collapsed="false">
      <c r="D489" s="149"/>
      <c r="E489" s="39"/>
      <c r="F489" s="149"/>
      <c r="G489" s="152"/>
      <c r="H489" s="61"/>
      <c r="I489" s="61"/>
      <c r="J489" s="39"/>
    </row>
    <row r="490" customFormat="false" ht="12.75" hidden="false" customHeight="true" outlineLevel="0" collapsed="false">
      <c r="D490" s="149"/>
      <c r="E490" s="39"/>
      <c r="F490" s="149"/>
      <c r="G490" s="152"/>
      <c r="H490" s="61"/>
      <c r="I490" s="61"/>
      <c r="J490" s="39"/>
    </row>
    <row r="491" customFormat="false" ht="12.75" hidden="false" customHeight="true" outlineLevel="0" collapsed="false">
      <c r="D491" s="149"/>
      <c r="E491" s="39"/>
      <c r="F491" s="149"/>
      <c r="G491" s="152"/>
      <c r="H491" s="61"/>
      <c r="I491" s="61"/>
      <c r="J491" s="39"/>
    </row>
    <row r="492" customFormat="false" ht="12.75" hidden="false" customHeight="true" outlineLevel="0" collapsed="false">
      <c r="D492" s="149"/>
      <c r="E492" s="39"/>
      <c r="F492" s="149"/>
      <c r="G492" s="152"/>
      <c r="H492" s="61"/>
      <c r="I492" s="61"/>
      <c r="J492" s="39"/>
    </row>
    <row r="493" customFormat="false" ht="12.75" hidden="false" customHeight="true" outlineLevel="0" collapsed="false">
      <c r="D493" s="149"/>
      <c r="E493" s="39"/>
      <c r="F493" s="149"/>
      <c r="G493" s="152"/>
      <c r="H493" s="61"/>
      <c r="I493" s="61"/>
      <c r="J493" s="39"/>
    </row>
    <row r="494" customFormat="false" ht="12.75" hidden="false" customHeight="true" outlineLevel="0" collapsed="false">
      <c r="D494" s="149"/>
      <c r="E494" s="39"/>
      <c r="F494" s="149"/>
      <c r="G494" s="152"/>
      <c r="H494" s="61"/>
      <c r="I494" s="61"/>
      <c r="J494" s="39"/>
    </row>
    <row r="495" customFormat="false" ht="12.75" hidden="false" customHeight="true" outlineLevel="0" collapsed="false">
      <c r="D495" s="149"/>
      <c r="E495" s="39"/>
      <c r="F495" s="149"/>
      <c r="G495" s="152"/>
      <c r="H495" s="61"/>
      <c r="I495" s="61"/>
      <c r="J495" s="39"/>
    </row>
    <row r="496" customFormat="false" ht="12.75" hidden="false" customHeight="true" outlineLevel="0" collapsed="false">
      <c r="D496" s="149"/>
      <c r="E496" s="39"/>
      <c r="F496" s="149"/>
      <c r="G496" s="152"/>
      <c r="H496" s="61"/>
      <c r="I496" s="61"/>
      <c r="J496" s="39"/>
    </row>
    <row r="497" customFormat="false" ht="12.75" hidden="false" customHeight="true" outlineLevel="0" collapsed="false">
      <c r="D497" s="149"/>
      <c r="E497" s="39"/>
      <c r="F497" s="149"/>
      <c r="G497" s="152"/>
      <c r="H497" s="61"/>
      <c r="I497" s="61"/>
      <c r="J497" s="39"/>
    </row>
    <row r="498" customFormat="false" ht="12.75" hidden="false" customHeight="true" outlineLevel="0" collapsed="false">
      <c r="D498" s="149"/>
      <c r="E498" s="39"/>
      <c r="F498" s="149"/>
      <c r="G498" s="152"/>
      <c r="H498" s="61"/>
      <c r="I498" s="61"/>
      <c r="J498" s="39"/>
    </row>
    <row r="499" customFormat="false" ht="12.75" hidden="false" customHeight="true" outlineLevel="0" collapsed="false">
      <c r="D499" s="149"/>
      <c r="E499" s="39"/>
      <c r="F499" s="149"/>
      <c r="G499" s="152"/>
      <c r="H499" s="61"/>
      <c r="I499" s="61"/>
      <c r="J499" s="39"/>
    </row>
    <row r="500" customFormat="false" ht="12.75" hidden="false" customHeight="true" outlineLevel="0" collapsed="false">
      <c r="D500" s="149"/>
      <c r="E500" s="39"/>
      <c r="F500" s="149"/>
      <c r="G500" s="152"/>
      <c r="H500" s="61"/>
      <c r="I500" s="61"/>
      <c r="J500" s="39"/>
    </row>
    <row r="501" customFormat="false" ht="12.75" hidden="false" customHeight="true" outlineLevel="0" collapsed="false">
      <c r="D501" s="149"/>
      <c r="E501" s="39"/>
      <c r="F501" s="149"/>
      <c r="G501" s="152"/>
      <c r="H501" s="61"/>
      <c r="I501" s="61"/>
      <c r="J501" s="39"/>
    </row>
    <row r="502" customFormat="false" ht="12.75" hidden="false" customHeight="true" outlineLevel="0" collapsed="false">
      <c r="D502" s="149"/>
      <c r="E502" s="39"/>
      <c r="F502" s="149"/>
      <c r="G502" s="152"/>
      <c r="H502" s="61"/>
      <c r="I502" s="61"/>
      <c r="J502" s="39"/>
    </row>
    <row r="503" customFormat="false" ht="12.75" hidden="false" customHeight="true" outlineLevel="0" collapsed="false">
      <c r="D503" s="149"/>
      <c r="E503" s="39"/>
      <c r="F503" s="149"/>
      <c r="G503" s="152"/>
      <c r="H503" s="61"/>
      <c r="I503" s="61"/>
      <c r="J503" s="39"/>
    </row>
    <row r="504" customFormat="false" ht="12.75" hidden="false" customHeight="true" outlineLevel="0" collapsed="false">
      <c r="D504" s="149"/>
      <c r="E504" s="39"/>
      <c r="F504" s="149"/>
      <c r="G504" s="152"/>
      <c r="H504" s="61"/>
      <c r="I504" s="61"/>
      <c r="J504" s="39"/>
    </row>
    <row r="505" customFormat="false" ht="12.75" hidden="false" customHeight="true" outlineLevel="0" collapsed="false">
      <c r="D505" s="149"/>
      <c r="E505" s="39"/>
      <c r="F505" s="149"/>
      <c r="G505" s="152"/>
      <c r="H505" s="61"/>
      <c r="I505" s="61"/>
      <c r="J505" s="39"/>
    </row>
    <row r="506" customFormat="false" ht="12.75" hidden="false" customHeight="true" outlineLevel="0" collapsed="false">
      <c r="D506" s="149"/>
      <c r="E506" s="39"/>
      <c r="F506" s="149"/>
      <c r="G506" s="152"/>
      <c r="H506" s="61"/>
      <c r="I506" s="61"/>
      <c r="J506" s="39"/>
    </row>
    <row r="507" customFormat="false" ht="12.75" hidden="false" customHeight="true" outlineLevel="0" collapsed="false">
      <c r="D507" s="149"/>
      <c r="E507" s="39"/>
      <c r="F507" s="149"/>
      <c r="G507" s="152"/>
      <c r="H507" s="61"/>
      <c r="I507" s="61"/>
      <c r="J507" s="39"/>
    </row>
    <row r="508" customFormat="false" ht="12.75" hidden="false" customHeight="true" outlineLevel="0" collapsed="false">
      <c r="D508" s="149"/>
      <c r="E508" s="39"/>
      <c r="F508" s="149"/>
      <c r="G508" s="152"/>
      <c r="H508" s="61"/>
      <c r="I508" s="61"/>
      <c r="J508" s="39"/>
    </row>
    <row r="509" customFormat="false" ht="12.75" hidden="false" customHeight="true" outlineLevel="0" collapsed="false">
      <c r="D509" s="149"/>
      <c r="E509" s="39"/>
      <c r="F509" s="149"/>
      <c r="G509" s="152"/>
      <c r="H509" s="61"/>
      <c r="I509" s="61"/>
      <c r="J509" s="39"/>
    </row>
    <row r="510" customFormat="false" ht="12.75" hidden="false" customHeight="true" outlineLevel="0" collapsed="false">
      <c r="D510" s="149"/>
      <c r="E510" s="39"/>
      <c r="F510" s="149"/>
      <c r="G510" s="152"/>
      <c r="H510" s="61"/>
      <c r="I510" s="61"/>
      <c r="J510" s="39"/>
    </row>
    <row r="511" customFormat="false" ht="12.75" hidden="false" customHeight="true" outlineLevel="0" collapsed="false">
      <c r="D511" s="149"/>
      <c r="E511" s="39"/>
      <c r="F511" s="149"/>
      <c r="G511" s="152"/>
      <c r="H511" s="61"/>
      <c r="I511" s="61"/>
      <c r="J511" s="39"/>
    </row>
    <row r="512" customFormat="false" ht="12.75" hidden="false" customHeight="true" outlineLevel="0" collapsed="false">
      <c r="D512" s="149"/>
      <c r="E512" s="39"/>
      <c r="F512" s="149"/>
      <c r="G512" s="152"/>
      <c r="H512" s="61"/>
      <c r="I512" s="61"/>
      <c r="J512" s="39"/>
    </row>
    <row r="513" customFormat="false" ht="12.75" hidden="false" customHeight="true" outlineLevel="0" collapsed="false">
      <c r="D513" s="149"/>
      <c r="E513" s="39"/>
      <c r="F513" s="149"/>
      <c r="G513" s="152"/>
      <c r="H513" s="61"/>
      <c r="I513" s="61"/>
      <c r="J513" s="39"/>
    </row>
    <row r="514" customFormat="false" ht="12.75" hidden="false" customHeight="true" outlineLevel="0" collapsed="false">
      <c r="D514" s="149"/>
      <c r="E514" s="39"/>
      <c r="F514" s="149"/>
      <c r="G514" s="152"/>
      <c r="H514" s="61"/>
      <c r="I514" s="61"/>
      <c r="J514" s="39"/>
    </row>
    <row r="515" customFormat="false" ht="12.75" hidden="false" customHeight="true" outlineLevel="0" collapsed="false">
      <c r="D515" s="149"/>
      <c r="E515" s="39"/>
      <c r="F515" s="149"/>
      <c r="G515" s="152"/>
      <c r="H515" s="61"/>
      <c r="I515" s="61"/>
      <c r="J515" s="39"/>
    </row>
    <row r="516" customFormat="false" ht="12.75" hidden="false" customHeight="true" outlineLevel="0" collapsed="false">
      <c r="D516" s="149"/>
      <c r="E516" s="39"/>
      <c r="F516" s="149"/>
      <c r="G516" s="152"/>
      <c r="H516" s="61"/>
      <c r="I516" s="61"/>
      <c r="J516" s="39"/>
    </row>
    <row r="517" customFormat="false" ht="12.75" hidden="false" customHeight="true" outlineLevel="0" collapsed="false">
      <c r="D517" s="149"/>
      <c r="E517" s="39"/>
      <c r="F517" s="149"/>
      <c r="G517" s="152"/>
      <c r="H517" s="61"/>
      <c r="I517" s="61"/>
      <c r="J517" s="39"/>
    </row>
    <row r="518" customFormat="false" ht="12.75" hidden="false" customHeight="true" outlineLevel="0" collapsed="false">
      <c r="D518" s="149"/>
      <c r="E518" s="39"/>
      <c r="F518" s="149"/>
      <c r="G518" s="152"/>
      <c r="H518" s="61"/>
      <c r="I518" s="61"/>
      <c r="J518" s="39"/>
    </row>
    <row r="519" customFormat="false" ht="12.75" hidden="false" customHeight="true" outlineLevel="0" collapsed="false">
      <c r="D519" s="149"/>
      <c r="E519" s="39"/>
      <c r="F519" s="149"/>
      <c r="G519" s="152"/>
      <c r="H519" s="61"/>
      <c r="I519" s="61"/>
      <c r="J519" s="39"/>
    </row>
    <row r="520" customFormat="false" ht="12.75" hidden="false" customHeight="true" outlineLevel="0" collapsed="false">
      <c r="D520" s="149"/>
      <c r="E520" s="39"/>
      <c r="F520" s="149"/>
      <c r="G520" s="152"/>
      <c r="H520" s="61"/>
      <c r="I520" s="61"/>
      <c r="J520" s="39"/>
    </row>
    <row r="521" customFormat="false" ht="12.75" hidden="false" customHeight="true" outlineLevel="0" collapsed="false">
      <c r="D521" s="149"/>
      <c r="E521" s="39"/>
      <c r="F521" s="149"/>
      <c r="G521" s="152"/>
      <c r="H521" s="61"/>
      <c r="I521" s="61"/>
      <c r="J521" s="39"/>
    </row>
    <row r="522" customFormat="false" ht="12.75" hidden="false" customHeight="true" outlineLevel="0" collapsed="false">
      <c r="D522" s="149"/>
      <c r="E522" s="39"/>
      <c r="F522" s="149"/>
      <c r="G522" s="152"/>
      <c r="H522" s="61"/>
      <c r="I522" s="61"/>
      <c r="J522" s="39"/>
    </row>
    <row r="523" customFormat="false" ht="12.75" hidden="false" customHeight="true" outlineLevel="0" collapsed="false">
      <c r="D523" s="149"/>
      <c r="E523" s="39"/>
      <c r="F523" s="149"/>
      <c r="G523" s="152"/>
      <c r="H523" s="61"/>
      <c r="I523" s="61"/>
      <c r="J523" s="39"/>
    </row>
    <row r="524" customFormat="false" ht="12.75" hidden="false" customHeight="true" outlineLevel="0" collapsed="false">
      <c r="D524" s="149"/>
      <c r="E524" s="39"/>
      <c r="F524" s="149"/>
      <c r="G524" s="152"/>
      <c r="H524" s="61"/>
      <c r="I524" s="61"/>
      <c r="J524" s="39"/>
    </row>
    <row r="525" customFormat="false" ht="12.75" hidden="false" customHeight="true" outlineLevel="0" collapsed="false">
      <c r="D525" s="149"/>
      <c r="E525" s="39"/>
      <c r="F525" s="149"/>
      <c r="G525" s="152"/>
      <c r="H525" s="61"/>
      <c r="I525" s="61"/>
      <c r="J525" s="39"/>
    </row>
    <row r="526" customFormat="false" ht="12.75" hidden="false" customHeight="true" outlineLevel="0" collapsed="false">
      <c r="D526" s="149"/>
      <c r="E526" s="39"/>
      <c r="F526" s="149"/>
      <c r="G526" s="152"/>
      <c r="H526" s="61"/>
      <c r="I526" s="61"/>
      <c r="J526" s="39"/>
    </row>
    <row r="527" customFormat="false" ht="12.75" hidden="false" customHeight="true" outlineLevel="0" collapsed="false">
      <c r="D527" s="149"/>
      <c r="E527" s="39"/>
      <c r="F527" s="149"/>
      <c r="G527" s="152"/>
      <c r="H527" s="61"/>
      <c r="I527" s="61"/>
      <c r="J527" s="39"/>
    </row>
    <row r="528" customFormat="false" ht="12.75" hidden="false" customHeight="true" outlineLevel="0" collapsed="false">
      <c r="D528" s="149"/>
      <c r="E528" s="39"/>
      <c r="F528" s="149"/>
      <c r="G528" s="152"/>
      <c r="H528" s="61"/>
      <c r="I528" s="61"/>
      <c r="J528" s="39"/>
    </row>
    <row r="529" customFormat="false" ht="12.75" hidden="false" customHeight="true" outlineLevel="0" collapsed="false">
      <c r="D529" s="149"/>
      <c r="E529" s="39"/>
      <c r="F529" s="149"/>
      <c r="G529" s="152"/>
      <c r="H529" s="61"/>
      <c r="I529" s="61"/>
      <c r="J529" s="39"/>
    </row>
    <row r="530" customFormat="false" ht="12.75" hidden="false" customHeight="true" outlineLevel="0" collapsed="false">
      <c r="D530" s="149"/>
      <c r="E530" s="39"/>
      <c r="F530" s="149"/>
      <c r="G530" s="152"/>
      <c r="H530" s="61"/>
      <c r="I530" s="61"/>
      <c r="J530" s="39"/>
    </row>
    <row r="531" customFormat="false" ht="12.75" hidden="false" customHeight="true" outlineLevel="0" collapsed="false">
      <c r="D531" s="149"/>
      <c r="E531" s="39"/>
      <c r="F531" s="149"/>
      <c r="G531" s="152"/>
      <c r="H531" s="61"/>
      <c r="I531" s="61"/>
      <c r="J531" s="39"/>
    </row>
    <row r="532" customFormat="false" ht="12.75" hidden="false" customHeight="true" outlineLevel="0" collapsed="false">
      <c r="D532" s="149"/>
      <c r="E532" s="39"/>
      <c r="F532" s="149"/>
      <c r="G532" s="152"/>
      <c r="H532" s="61"/>
      <c r="I532" s="61"/>
      <c r="J532" s="39"/>
    </row>
    <row r="533" customFormat="false" ht="12.75" hidden="false" customHeight="true" outlineLevel="0" collapsed="false">
      <c r="D533" s="149"/>
      <c r="E533" s="39"/>
      <c r="F533" s="149"/>
      <c r="G533" s="152"/>
      <c r="H533" s="61"/>
      <c r="I533" s="61"/>
      <c r="J533" s="39"/>
    </row>
    <row r="534" customFormat="false" ht="12.75" hidden="false" customHeight="true" outlineLevel="0" collapsed="false">
      <c r="D534" s="149"/>
      <c r="E534" s="39"/>
      <c r="F534" s="149"/>
      <c r="G534" s="152"/>
      <c r="H534" s="61"/>
      <c r="I534" s="61"/>
      <c r="J534" s="39"/>
    </row>
    <row r="535" customFormat="false" ht="12.75" hidden="false" customHeight="true" outlineLevel="0" collapsed="false">
      <c r="D535" s="149"/>
      <c r="E535" s="39"/>
      <c r="F535" s="149"/>
      <c r="G535" s="152"/>
      <c r="H535" s="61"/>
      <c r="I535" s="61"/>
      <c r="J535" s="39"/>
    </row>
    <row r="536" customFormat="false" ht="12.75" hidden="false" customHeight="true" outlineLevel="0" collapsed="false">
      <c r="D536" s="149"/>
      <c r="E536" s="39"/>
      <c r="F536" s="149"/>
      <c r="G536" s="152"/>
      <c r="H536" s="61"/>
      <c r="I536" s="61"/>
      <c r="J536" s="39"/>
    </row>
    <row r="537" customFormat="false" ht="12.75" hidden="false" customHeight="true" outlineLevel="0" collapsed="false">
      <c r="D537" s="149"/>
      <c r="E537" s="39"/>
      <c r="F537" s="149"/>
      <c r="G537" s="152"/>
      <c r="H537" s="61"/>
      <c r="I537" s="61"/>
      <c r="J537" s="39"/>
    </row>
    <row r="538" customFormat="false" ht="12.75" hidden="false" customHeight="true" outlineLevel="0" collapsed="false">
      <c r="D538" s="149"/>
      <c r="E538" s="39"/>
      <c r="F538" s="149"/>
      <c r="G538" s="152"/>
      <c r="H538" s="61"/>
      <c r="I538" s="61"/>
      <c r="J538" s="39"/>
    </row>
    <row r="539" customFormat="false" ht="12.75" hidden="false" customHeight="true" outlineLevel="0" collapsed="false">
      <c r="D539" s="149"/>
      <c r="E539" s="39"/>
      <c r="F539" s="149"/>
      <c r="G539" s="152"/>
      <c r="H539" s="61"/>
      <c r="I539" s="61"/>
      <c r="J539" s="39"/>
    </row>
    <row r="540" customFormat="false" ht="12.75" hidden="false" customHeight="true" outlineLevel="0" collapsed="false">
      <c r="D540" s="149"/>
      <c r="E540" s="39"/>
      <c r="F540" s="149"/>
      <c r="G540" s="152"/>
      <c r="H540" s="61"/>
      <c r="I540" s="61"/>
      <c r="J540" s="39"/>
    </row>
    <row r="541" customFormat="false" ht="12.75" hidden="false" customHeight="true" outlineLevel="0" collapsed="false">
      <c r="D541" s="149"/>
      <c r="E541" s="39"/>
      <c r="F541" s="149"/>
      <c r="G541" s="152"/>
      <c r="H541" s="61"/>
      <c r="I541" s="61"/>
      <c r="J541" s="39"/>
    </row>
    <row r="542" customFormat="false" ht="12.75" hidden="false" customHeight="true" outlineLevel="0" collapsed="false">
      <c r="D542" s="149"/>
      <c r="E542" s="39"/>
      <c r="F542" s="149"/>
      <c r="G542" s="152"/>
      <c r="H542" s="61"/>
      <c r="I542" s="61"/>
      <c r="J542" s="39"/>
    </row>
    <row r="543" customFormat="false" ht="12.75" hidden="false" customHeight="true" outlineLevel="0" collapsed="false">
      <c r="D543" s="149"/>
      <c r="E543" s="39"/>
      <c r="F543" s="149"/>
      <c r="G543" s="152"/>
      <c r="H543" s="61"/>
      <c r="I543" s="61"/>
      <c r="J543" s="39"/>
    </row>
    <row r="544" customFormat="false" ht="12.75" hidden="false" customHeight="true" outlineLevel="0" collapsed="false">
      <c r="D544" s="149"/>
      <c r="E544" s="39"/>
      <c r="F544" s="149"/>
      <c r="G544" s="152"/>
      <c r="H544" s="61"/>
      <c r="I544" s="61"/>
      <c r="J544" s="39"/>
    </row>
    <row r="545" customFormat="false" ht="12.75" hidden="false" customHeight="true" outlineLevel="0" collapsed="false">
      <c r="D545" s="149"/>
      <c r="E545" s="39"/>
      <c r="F545" s="149"/>
      <c r="G545" s="152"/>
      <c r="H545" s="61"/>
      <c r="I545" s="61"/>
      <c r="J545" s="39"/>
    </row>
    <row r="546" customFormat="false" ht="12.75" hidden="false" customHeight="true" outlineLevel="0" collapsed="false">
      <c r="D546" s="149"/>
      <c r="E546" s="39"/>
      <c r="F546" s="149"/>
      <c r="G546" s="152"/>
      <c r="H546" s="61"/>
      <c r="I546" s="61"/>
      <c r="J546" s="39"/>
    </row>
    <row r="547" customFormat="false" ht="12.75" hidden="false" customHeight="true" outlineLevel="0" collapsed="false">
      <c r="D547" s="149"/>
      <c r="E547" s="39"/>
      <c r="F547" s="149"/>
      <c r="G547" s="152"/>
      <c r="H547" s="61"/>
      <c r="I547" s="61"/>
      <c r="J547" s="39"/>
    </row>
    <row r="548" customFormat="false" ht="12.75" hidden="false" customHeight="true" outlineLevel="0" collapsed="false">
      <c r="D548" s="149"/>
      <c r="E548" s="39"/>
      <c r="F548" s="149"/>
      <c r="G548" s="152"/>
      <c r="H548" s="61"/>
      <c r="I548" s="61"/>
      <c r="J548" s="39"/>
    </row>
    <row r="549" customFormat="false" ht="12.75" hidden="false" customHeight="true" outlineLevel="0" collapsed="false">
      <c r="D549" s="149"/>
      <c r="E549" s="39"/>
      <c r="F549" s="149"/>
      <c r="G549" s="152"/>
      <c r="H549" s="61"/>
      <c r="I549" s="61"/>
      <c r="J549" s="39"/>
    </row>
    <row r="550" customFormat="false" ht="12.75" hidden="false" customHeight="true" outlineLevel="0" collapsed="false">
      <c r="D550" s="149"/>
      <c r="E550" s="39"/>
      <c r="F550" s="149"/>
      <c r="G550" s="152"/>
      <c r="H550" s="61"/>
      <c r="I550" s="61"/>
      <c r="J550" s="39"/>
    </row>
    <row r="551" customFormat="false" ht="12.75" hidden="false" customHeight="true" outlineLevel="0" collapsed="false">
      <c r="D551" s="149"/>
      <c r="E551" s="39"/>
      <c r="F551" s="149"/>
      <c r="G551" s="152"/>
      <c r="H551" s="61"/>
      <c r="I551" s="61"/>
      <c r="J551" s="39"/>
    </row>
    <row r="552" customFormat="false" ht="12.75" hidden="false" customHeight="true" outlineLevel="0" collapsed="false">
      <c r="D552" s="149"/>
      <c r="E552" s="39"/>
      <c r="F552" s="149"/>
      <c r="G552" s="152"/>
      <c r="H552" s="61"/>
      <c r="I552" s="61"/>
      <c r="J552" s="39"/>
    </row>
    <row r="553" customFormat="false" ht="12.75" hidden="false" customHeight="true" outlineLevel="0" collapsed="false">
      <c r="D553" s="149"/>
      <c r="E553" s="39"/>
      <c r="F553" s="149"/>
      <c r="G553" s="152"/>
      <c r="H553" s="61"/>
      <c r="I553" s="61"/>
      <c r="J553" s="39"/>
    </row>
    <row r="554" customFormat="false" ht="12.75" hidden="false" customHeight="true" outlineLevel="0" collapsed="false">
      <c r="D554" s="149"/>
      <c r="E554" s="39"/>
      <c r="F554" s="149"/>
      <c r="G554" s="152"/>
      <c r="H554" s="61"/>
      <c r="I554" s="61"/>
      <c r="J554" s="39"/>
    </row>
    <row r="555" customFormat="false" ht="12.75" hidden="false" customHeight="true" outlineLevel="0" collapsed="false">
      <c r="D555" s="149"/>
      <c r="E555" s="39"/>
      <c r="F555" s="149"/>
      <c r="G555" s="152"/>
      <c r="H555" s="61"/>
      <c r="I555" s="61"/>
      <c r="J555" s="39"/>
    </row>
    <row r="556" customFormat="false" ht="12.75" hidden="false" customHeight="true" outlineLevel="0" collapsed="false">
      <c r="D556" s="149"/>
      <c r="E556" s="39"/>
      <c r="F556" s="149"/>
      <c r="G556" s="152"/>
      <c r="H556" s="61"/>
      <c r="I556" s="61"/>
      <c r="J556" s="39"/>
    </row>
    <row r="557" customFormat="false" ht="12.75" hidden="false" customHeight="true" outlineLevel="0" collapsed="false">
      <c r="D557" s="149"/>
      <c r="E557" s="39"/>
      <c r="F557" s="149"/>
      <c r="G557" s="152"/>
      <c r="H557" s="61"/>
      <c r="I557" s="61"/>
      <c r="J557" s="39"/>
    </row>
    <row r="558" customFormat="false" ht="12.75" hidden="false" customHeight="true" outlineLevel="0" collapsed="false">
      <c r="D558" s="149"/>
      <c r="E558" s="39"/>
      <c r="F558" s="149"/>
      <c r="G558" s="152"/>
      <c r="H558" s="61"/>
      <c r="I558" s="61"/>
      <c r="J558" s="39"/>
    </row>
    <row r="559" customFormat="false" ht="12.75" hidden="false" customHeight="true" outlineLevel="0" collapsed="false">
      <c r="D559" s="149"/>
      <c r="E559" s="39"/>
      <c r="F559" s="149"/>
      <c r="G559" s="152"/>
      <c r="H559" s="61"/>
      <c r="I559" s="61"/>
      <c r="J559" s="39"/>
    </row>
    <row r="560" customFormat="false" ht="12.75" hidden="false" customHeight="true" outlineLevel="0" collapsed="false">
      <c r="D560" s="149"/>
      <c r="E560" s="39"/>
      <c r="F560" s="149"/>
      <c r="G560" s="152"/>
      <c r="H560" s="61"/>
      <c r="I560" s="61"/>
      <c r="J560" s="39"/>
    </row>
    <row r="561" customFormat="false" ht="12.75" hidden="false" customHeight="true" outlineLevel="0" collapsed="false">
      <c r="D561" s="149"/>
      <c r="E561" s="39"/>
      <c r="F561" s="149"/>
      <c r="G561" s="152"/>
      <c r="H561" s="61"/>
      <c r="I561" s="61"/>
      <c r="J561" s="39"/>
    </row>
    <row r="562" customFormat="false" ht="12.75" hidden="false" customHeight="true" outlineLevel="0" collapsed="false">
      <c r="D562" s="149"/>
      <c r="E562" s="39"/>
      <c r="F562" s="149"/>
      <c r="G562" s="152"/>
      <c r="H562" s="61"/>
      <c r="I562" s="61"/>
      <c r="J562" s="39"/>
    </row>
    <row r="563" customFormat="false" ht="12.75" hidden="false" customHeight="true" outlineLevel="0" collapsed="false">
      <c r="D563" s="149"/>
      <c r="E563" s="39"/>
      <c r="F563" s="149"/>
      <c r="G563" s="152"/>
      <c r="H563" s="61"/>
      <c r="I563" s="61"/>
      <c r="J563" s="39"/>
    </row>
    <row r="564" customFormat="false" ht="12.75" hidden="false" customHeight="true" outlineLevel="0" collapsed="false">
      <c r="D564" s="149"/>
      <c r="E564" s="39"/>
      <c r="F564" s="149"/>
      <c r="G564" s="152"/>
      <c r="H564" s="61"/>
      <c r="I564" s="61"/>
      <c r="J564" s="39"/>
    </row>
    <row r="565" customFormat="false" ht="12.75" hidden="false" customHeight="true" outlineLevel="0" collapsed="false">
      <c r="D565" s="149"/>
      <c r="E565" s="39"/>
      <c r="F565" s="149"/>
      <c r="G565" s="152"/>
      <c r="H565" s="61"/>
      <c r="I565" s="61"/>
      <c r="J565" s="39"/>
    </row>
    <row r="566" customFormat="false" ht="12.75" hidden="false" customHeight="true" outlineLevel="0" collapsed="false">
      <c r="D566" s="149"/>
      <c r="E566" s="39"/>
      <c r="F566" s="149"/>
      <c r="G566" s="152"/>
      <c r="H566" s="61"/>
      <c r="I566" s="61"/>
      <c r="J566" s="39"/>
    </row>
    <row r="567" customFormat="false" ht="12.75" hidden="false" customHeight="true" outlineLevel="0" collapsed="false">
      <c r="D567" s="149"/>
      <c r="E567" s="39"/>
      <c r="F567" s="149"/>
      <c r="G567" s="152"/>
      <c r="H567" s="61"/>
      <c r="I567" s="61"/>
      <c r="J567" s="39"/>
    </row>
    <row r="568" customFormat="false" ht="12.75" hidden="false" customHeight="true" outlineLevel="0" collapsed="false">
      <c r="D568" s="149"/>
      <c r="E568" s="39"/>
      <c r="F568" s="149"/>
      <c r="G568" s="152"/>
      <c r="H568" s="61"/>
      <c r="I568" s="61"/>
      <c r="J568" s="39"/>
    </row>
    <row r="569" customFormat="false" ht="12.75" hidden="false" customHeight="true" outlineLevel="0" collapsed="false">
      <c r="D569" s="149"/>
      <c r="E569" s="39"/>
      <c r="F569" s="149"/>
      <c r="G569" s="152"/>
      <c r="H569" s="61"/>
      <c r="I569" s="61"/>
      <c r="J569" s="39"/>
    </row>
    <row r="570" customFormat="false" ht="12.75" hidden="false" customHeight="true" outlineLevel="0" collapsed="false">
      <c r="D570" s="149"/>
      <c r="E570" s="39"/>
      <c r="F570" s="149"/>
      <c r="G570" s="152"/>
      <c r="H570" s="61"/>
      <c r="I570" s="61"/>
      <c r="J570" s="39"/>
    </row>
    <row r="571" customFormat="false" ht="12.75" hidden="false" customHeight="true" outlineLevel="0" collapsed="false">
      <c r="D571" s="149"/>
      <c r="E571" s="39"/>
      <c r="F571" s="149"/>
      <c r="G571" s="152"/>
      <c r="H571" s="61"/>
      <c r="I571" s="61"/>
      <c r="J571" s="39"/>
    </row>
    <row r="572" customFormat="false" ht="12.75" hidden="false" customHeight="true" outlineLevel="0" collapsed="false">
      <c r="D572" s="149"/>
      <c r="E572" s="39"/>
      <c r="F572" s="149"/>
      <c r="G572" s="152"/>
      <c r="H572" s="61"/>
      <c r="I572" s="61"/>
      <c r="J572" s="39"/>
    </row>
    <row r="573" customFormat="false" ht="12.75" hidden="false" customHeight="true" outlineLevel="0" collapsed="false">
      <c r="D573" s="149"/>
      <c r="E573" s="39"/>
      <c r="F573" s="149"/>
      <c r="G573" s="152"/>
      <c r="H573" s="61"/>
      <c r="I573" s="61"/>
      <c r="J573" s="39"/>
    </row>
    <row r="574" customFormat="false" ht="12.75" hidden="false" customHeight="true" outlineLevel="0" collapsed="false">
      <c r="D574" s="149"/>
      <c r="E574" s="39"/>
      <c r="F574" s="149"/>
      <c r="G574" s="152"/>
      <c r="H574" s="61"/>
      <c r="I574" s="61"/>
      <c r="J574" s="39"/>
    </row>
    <row r="575" customFormat="false" ht="12.75" hidden="false" customHeight="true" outlineLevel="0" collapsed="false">
      <c r="D575" s="149"/>
      <c r="E575" s="39"/>
      <c r="F575" s="149"/>
      <c r="G575" s="152"/>
      <c r="H575" s="61"/>
      <c r="I575" s="61"/>
      <c r="J575" s="39"/>
    </row>
    <row r="576" customFormat="false" ht="12.75" hidden="false" customHeight="true" outlineLevel="0" collapsed="false">
      <c r="D576" s="149"/>
      <c r="E576" s="39"/>
      <c r="F576" s="149"/>
      <c r="G576" s="152"/>
      <c r="H576" s="61"/>
      <c r="I576" s="61"/>
      <c r="J576" s="39"/>
    </row>
    <row r="577" customFormat="false" ht="12.75" hidden="false" customHeight="true" outlineLevel="0" collapsed="false">
      <c r="D577" s="149"/>
      <c r="E577" s="39"/>
      <c r="F577" s="149"/>
      <c r="G577" s="152"/>
      <c r="H577" s="61"/>
      <c r="I577" s="61"/>
      <c r="J577" s="39"/>
    </row>
    <row r="578" customFormat="false" ht="12.75" hidden="false" customHeight="true" outlineLevel="0" collapsed="false">
      <c r="D578" s="149"/>
      <c r="E578" s="39"/>
      <c r="F578" s="149"/>
      <c r="G578" s="152"/>
      <c r="H578" s="61"/>
      <c r="I578" s="61"/>
      <c r="J578" s="39"/>
    </row>
    <row r="579" customFormat="false" ht="12.75" hidden="false" customHeight="true" outlineLevel="0" collapsed="false">
      <c r="D579" s="149"/>
      <c r="E579" s="39"/>
      <c r="F579" s="149"/>
      <c r="G579" s="152"/>
      <c r="H579" s="61"/>
      <c r="I579" s="61"/>
      <c r="J579" s="39"/>
    </row>
    <row r="580" customFormat="false" ht="12.75" hidden="false" customHeight="true" outlineLevel="0" collapsed="false">
      <c r="D580" s="149"/>
      <c r="E580" s="39"/>
      <c r="F580" s="149"/>
      <c r="G580" s="152"/>
      <c r="H580" s="61"/>
      <c r="I580" s="61"/>
      <c r="J580" s="39"/>
    </row>
    <row r="581" customFormat="false" ht="12.75" hidden="false" customHeight="true" outlineLevel="0" collapsed="false">
      <c r="D581" s="149"/>
      <c r="E581" s="39"/>
      <c r="F581" s="149"/>
      <c r="G581" s="152"/>
      <c r="H581" s="61"/>
      <c r="I581" s="61"/>
      <c r="J581" s="39"/>
    </row>
    <row r="582" customFormat="false" ht="12.75" hidden="false" customHeight="true" outlineLevel="0" collapsed="false">
      <c r="D582" s="149"/>
      <c r="E582" s="39"/>
      <c r="F582" s="149"/>
      <c r="G582" s="152"/>
      <c r="H582" s="61"/>
      <c r="I582" s="61"/>
      <c r="J582" s="39"/>
    </row>
    <row r="583" customFormat="false" ht="12.75" hidden="false" customHeight="true" outlineLevel="0" collapsed="false">
      <c r="D583" s="149"/>
      <c r="E583" s="39"/>
      <c r="F583" s="149"/>
      <c r="G583" s="152"/>
      <c r="H583" s="61"/>
      <c r="I583" s="61"/>
      <c r="J583" s="39"/>
    </row>
    <row r="584" customFormat="false" ht="12.75" hidden="false" customHeight="true" outlineLevel="0" collapsed="false">
      <c r="D584" s="149"/>
      <c r="E584" s="39"/>
      <c r="F584" s="149"/>
      <c r="G584" s="152"/>
      <c r="H584" s="61"/>
      <c r="I584" s="61"/>
      <c r="J584" s="39"/>
    </row>
    <row r="585" customFormat="false" ht="12.75" hidden="false" customHeight="true" outlineLevel="0" collapsed="false">
      <c r="D585" s="149"/>
      <c r="E585" s="39"/>
      <c r="F585" s="149"/>
      <c r="G585" s="152"/>
      <c r="H585" s="61"/>
      <c r="I585" s="61"/>
      <c r="J585" s="39"/>
    </row>
    <row r="586" customFormat="false" ht="12.75" hidden="false" customHeight="true" outlineLevel="0" collapsed="false">
      <c r="D586" s="149"/>
      <c r="E586" s="39"/>
      <c r="F586" s="149"/>
      <c r="G586" s="152"/>
      <c r="H586" s="61"/>
      <c r="I586" s="61"/>
      <c r="J586" s="39"/>
    </row>
    <row r="587" customFormat="false" ht="12.75" hidden="false" customHeight="true" outlineLevel="0" collapsed="false">
      <c r="D587" s="149"/>
      <c r="E587" s="39"/>
      <c r="F587" s="149"/>
      <c r="G587" s="152"/>
      <c r="H587" s="61"/>
      <c r="I587" s="61"/>
      <c r="J587" s="39"/>
    </row>
    <row r="588" customFormat="false" ht="12.75" hidden="false" customHeight="true" outlineLevel="0" collapsed="false">
      <c r="D588" s="149"/>
      <c r="E588" s="39"/>
      <c r="F588" s="149"/>
      <c r="G588" s="152"/>
      <c r="H588" s="61"/>
      <c r="I588" s="61"/>
      <c r="J588" s="39"/>
    </row>
    <row r="589" customFormat="false" ht="12.75" hidden="false" customHeight="true" outlineLevel="0" collapsed="false">
      <c r="D589" s="149"/>
      <c r="E589" s="39"/>
      <c r="F589" s="149"/>
      <c r="G589" s="152"/>
      <c r="H589" s="61"/>
      <c r="I589" s="61"/>
      <c r="J589" s="39"/>
    </row>
    <row r="590" customFormat="false" ht="12.75" hidden="false" customHeight="true" outlineLevel="0" collapsed="false">
      <c r="D590" s="149"/>
      <c r="E590" s="39"/>
      <c r="F590" s="149"/>
      <c r="G590" s="152"/>
      <c r="H590" s="61"/>
      <c r="I590" s="61"/>
      <c r="J590" s="39"/>
    </row>
    <row r="591" customFormat="false" ht="12.75" hidden="false" customHeight="true" outlineLevel="0" collapsed="false">
      <c r="D591" s="149"/>
      <c r="E591" s="39"/>
      <c r="F591" s="149"/>
      <c r="G591" s="152"/>
      <c r="H591" s="61"/>
      <c r="I591" s="61"/>
      <c r="J591" s="39"/>
    </row>
    <row r="592" customFormat="false" ht="12.75" hidden="false" customHeight="true" outlineLevel="0" collapsed="false">
      <c r="D592" s="149"/>
      <c r="E592" s="39"/>
      <c r="F592" s="149"/>
      <c r="G592" s="152"/>
      <c r="H592" s="61"/>
      <c r="I592" s="61"/>
      <c r="J592" s="39"/>
    </row>
    <row r="593" customFormat="false" ht="12.75" hidden="false" customHeight="true" outlineLevel="0" collapsed="false">
      <c r="D593" s="149"/>
      <c r="E593" s="39"/>
      <c r="F593" s="149"/>
      <c r="G593" s="152"/>
      <c r="H593" s="61"/>
      <c r="I593" s="61"/>
      <c r="J593" s="39"/>
    </row>
    <row r="594" customFormat="false" ht="12.75" hidden="false" customHeight="true" outlineLevel="0" collapsed="false">
      <c r="D594" s="149"/>
      <c r="E594" s="39"/>
      <c r="F594" s="149"/>
      <c r="G594" s="152"/>
      <c r="H594" s="61"/>
      <c r="I594" s="61"/>
      <c r="J594" s="39"/>
    </row>
    <row r="595" customFormat="false" ht="12.75" hidden="false" customHeight="true" outlineLevel="0" collapsed="false">
      <c r="D595" s="149"/>
      <c r="E595" s="39"/>
      <c r="F595" s="149"/>
      <c r="G595" s="152"/>
      <c r="H595" s="61"/>
      <c r="I595" s="61"/>
      <c r="J595" s="39"/>
    </row>
    <row r="596" customFormat="false" ht="12.75" hidden="false" customHeight="true" outlineLevel="0" collapsed="false">
      <c r="D596" s="149"/>
      <c r="E596" s="39"/>
      <c r="F596" s="149"/>
      <c r="G596" s="152"/>
      <c r="H596" s="61"/>
      <c r="I596" s="61"/>
      <c r="J596" s="39"/>
    </row>
    <row r="597" customFormat="false" ht="12.75" hidden="false" customHeight="true" outlineLevel="0" collapsed="false">
      <c r="D597" s="149"/>
      <c r="E597" s="39"/>
      <c r="F597" s="149"/>
      <c r="G597" s="152"/>
      <c r="H597" s="61"/>
      <c r="I597" s="61"/>
      <c r="J597" s="39"/>
    </row>
    <row r="598" customFormat="false" ht="12.75" hidden="false" customHeight="true" outlineLevel="0" collapsed="false">
      <c r="D598" s="149"/>
      <c r="E598" s="39"/>
      <c r="F598" s="149"/>
      <c r="G598" s="152"/>
      <c r="H598" s="61"/>
      <c r="I598" s="61"/>
      <c r="J598" s="39"/>
    </row>
    <row r="599" customFormat="false" ht="12.75" hidden="false" customHeight="true" outlineLevel="0" collapsed="false">
      <c r="D599" s="149"/>
      <c r="E599" s="39"/>
      <c r="F599" s="149"/>
      <c r="G599" s="152"/>
      <c r="H599" s="61"/>
      <c r="I599" s="61"/>
      <c r="J599" s="39"/>
    </row>
    <row r="600" customFormat="false" ht="12.75" hidden="false" customHeight="true" outlineLevel="0" collapsed="false">
      <c r="D600" s="149"/>
      <c r="E600" s="39"/>
      <c r="F600" s="149"/>
      <c r="G600" s="152"/>
      <c r="H600" s="61"/>
      <c r="I600" s="61"/>
      <c r="J600" s="39"/>
    </row>
    <row r="601" customFormat="false" ht="12.75" hidden="false" customHeight="true" outlineLevel="0" collapsed="false">
      <c r="D601" s="149"/>
      <c r="E601" s="39"/>
      <c r="F601" s="149"/>
      <c r="G601" s="152"/>
      <c r="H601" s="61"/>
      <c r="I601" s="61"/>
      <c r="J601" s="39"/>
    </row>
    <row r="602" customFormat="false" ht="12.75" hidden="false" customHeight="true" outlineLevel="0" collapsed="false">
      <c r="D602" s="149"/>
      <c r="E602" s="39"/>
      <c r="F602" s="149"/>
      <c r="G602" s="152"/>
      <c r="H602" s="61"/>
      <c r="I602" s="61"/>
      <c r="J602" s="39"/>
    </row>
    <row r="603" customFormat="false" ht="12.75" hidden="false" customHeight="true" outlineLevel="0" collapsed="false">
      <c r="D603" s="149"/>
      <c r="E603" s="39"/>
      <c r="F603" s="149"/>
      <c r="G603" s="152"/>
      <c r="H603" s="61"/>
      <c r="I603" s="61"/>
      <c r="J603" s="39"/>
    </row>
    <row r="604" customFormat="false" ht="12.75" hidden="false" customHeight="true" outlineLevel="0" collapsed="false">
      <c r="D604" s="149"/>
      <c r="E604" s="39"/>
      <c r="F604" s="149"/>
      <c r="G604" s="152"/>
      <c r="H604" s="61"/>
      <c r="I604" s="61"/>
      <c r="J604" s="39"/>
    </row>
    <row r="605" customFormat="false" ht="12.75" hidden="false" customHeight="true" outlineLevel="0" collapsed="false">
      <c r="D605" s="149"/>
      <c r="E605" s="39"/>
      <c r="F605" s="149"/>
      <c r="G605" s="152"/>
      <c r="H605" s="61"/>
      <c r="I605" s="61"/>
      <c r="J605" s="39"/>
    </row>
    <row r="606" customFormat="false" ht="12.75" hidden="false" customHeight="true" outlineLevel="0" collapsed="false">
      <c r="D606" s="149"/>
      <c r="E606" s="39"/>
      <c r="F606" s="149"/>
      <c r="G606" s="152"/>
      <c r="H606" s="61"/>
      <c r="I606" s="61"/>
      <c r="J606" s="39"/>
    </row>
    <row r="607" customFormat="false" ht="12.75" hidden="false" customHeight="true" outlineLevel="0" collapsed="false">
      <c r="D607" s="149"/>
      <c r="E607" s="39"/>
      <c r="F607" s="149"/>
      <c r="G607" s="152"/>
      <c r="H607" s="61"/>
      <c r="I607" s="61"/>
      <c r="J607" s="39"/>
    </row>
    <row r="608" customFormat="false" ht="12.75" hidden="false" customHeight="true" outlineLevel="0" collapsed="false">
      <c r="D608" s="149"/>
      <c r="E608" s="39"/>
      <c r="F608" s="149"/>
      <c r="G608" s="152"/>
      <c r="H608" s="61"/>
      <c r="I608" s="61"/>
      <c r="J608" s="39"/>
    </row>
    <row r="609" customFormat="false" ht="12.75" hidden="false" customHeight="true" outlineLevel="0" collapsed="false">
      <c r="D609" s="149"/>
      <c r="E609" s="39"/>
      <c r="F609" s="149"/>
      <c r="G609" s="152"/>
      <c r="H609" s="61"/>
      <c r="I609" s="61"/>
      <c r="J609" s="39"/>
    </row>
    <row r="610" customFormat="false" ht="12.75" hidden="false" customHeight="true" outlineLevel="0" collapsed="false">
      <c r="D610" s="149"/>
      <c r="E610" s="39"/>
      <c r="F610" s="149"/>
      <c r="G610" s="152"/>
      <c r="H610" s="61"/>
      <c r="I610" s="61"/>
      <c r="J610" s="39"/>
    </row>
    <row r="611" customFormat="false" ht="12.75" hidden="false" customHeight="true" outlineLevel="0" collapsed="false">
      <c r="D611" s="149"/>
      <c r="E611" s="39"/>
      <c r="F611" s="149"/>
      <c r="G611" s="152"/>
      <c r="H611" s="61"/>
      <c r="I611" s="61"/>
      <c r="J611" s="39"/>
    </row>
    <row r="612" customFormat="false" ht="12.75" hidden="false" customHeight="true" outlineLevel="0" collapsed="false">
      <c r="D612" s="149"/>
      <c r="E612" s="39"/>
      <c r="F612" s="149"/>
      <c r="G612" s="152"/>
      <c r="H612" s="61"/>
      <c r="I612" s="61"/>
      <c r="J612" s="39"/>
    </row>
    <row r="613" customFormat="false" ht="12.75" hidden="false" customHeight="true" outlineLevel="0" collapsed="false">
      <c r="D613" s="149"/>
      <c r="E613" s="39"/>
      <c r="F613" s="149"/>
      <c r="G613" s="152"/>
      <c r="H613" s="61"/>
      <c r="I613" s="61"/>
      <c r="J613" s="39"/>
    </row>
    <row r="614" customFormat="false" ht="12.75" hidden="false" customHeight="true" outlineLevel="0" collapsed="false">
      <c r="D614" s="149"/>
      <c r="E614" s="39"/>
      <c r="F614" s="149"/>
      <c r="G614" s="152"/>
      <c r="H614" s="61"/>
      <c r="I614" s="61"/>
      <c r="J614" s="39"/>
    </row>
    <row r="615" customFormat="false" ht="12.75" hidden="false" customHeight="true" outlineLevel="0" collapsed="false">
      <c r="D615" s="149"/>
      <c r="E615" s="39"/>
      <c r="F615" s="149"/>
      <c r="G615" s="152"/>
      <c r="H615" s="61"/>
      <c r="I615" s="61"/>
      <c r="J615" s="39"/>
    </row>
    <row r="616" customFormat="false" ht="12.75" hidden="false" customHeight="true" outlineLevel="0" collapsed="false">
      <c r="D616" s="149"/>
      <c r="E616" s="39"/>
      <c r="F616" s="149"/>
      <c r="G616" s="152"/>
      <c r="H616" s="61"/>
      <c r="I616" s="61"/>
      <c r="J616" s="39"/>
    </row>
    <row r="617" customFormat="false" ht="12.75" hidden="false" customHeight="true" outlineLevel="0" collapsed="false">
      <c r="D617" s="149"/>
      <c r="E617" s="39"/>
      <c r="F617" s="149"/>
      <c r="G617" s="152"/>
      <c r="H617" s="61"/>
      <c r="I617" s="61"/>
      <c r="J617" s="39"/>
    </row>
    <row r="618" customFormat="false" ht="12.75" hidden="false" customHeight="true" outlineLevel="0" collapsed="false">
      <c r="D618" s="149"/>
      <c r="E618" s="39"/>
      <c r="F618" s="149"/>
      <c r="G618" s="152"/>
      <c r="H618" s="61"/>
      <c r="I618" s="61"/>
      <c r="J618" s="39"/>
    </row>
    <row r="619" customFormat="false" ht="12.75" hidden="false" customHeight="true" outlineLevel="0" collapsed="false">
      <c r="D619" s="149"/>
      <c r="E619" s="39"/>
      <c r="F619" s="149"/>
      <c r="G619" s="152"/>
      <c r="H619" s="61"/>
      <c r="I619" s="61"/>
      <c r="J619" s="39"/>
    </row>
    <row r="620" customFormat="false" ht="12.75" hidden="false" customHeight="true" outlineLevel="0" collapsed="false">
      <c r="D620" s="149"/>
      <c r="E620" s="39"/>
      <c r="F620" s="149"/>
      <c r="G620" s="152"/>
      <c r="H620" s="61"/>
      <c r="I620" s="61"/>
      <c r="J620" s="39"/>
    </row>
    <row r="621" customFormat="false" ht="12.75" hidden="false" customHeight="true" outlineLevel="0" collapsed="false">
      <c r="D621" s="149"/>
      <c r="E621" s="39"/>
      <c r="F621" s="149"/>
      <c r="G621" s="152"/>
      <c r="H621" s="61"/>
      <c r="I621" s="61"/>
      <c r="J621" s="39"/>
    </row>
    <row r="622" customFormat="false" ht="12.75" hidden="false" customHeight="true" outlineLevel="0" collapsed="false">
      <c r="D622" s="149"/>
      <c r="E622" s="39"/>
      <c r="F622" s="149"/>
      <c r="G622" s="152"/>
      <c r="H622" s="61"/>
      <c r="I622" s="61"/>
      <c r="J622" s="39"/>
    </row>
    <row r="623" customFormat="false" ht="12.75" hidden="false" customHeight="true" outlineLevel="0" collapsed="false">
      <c r="D623" s="149"/>
      <c r="E623" s="39"/>
      <c r="F623" s="149"/>
      <c r="G623" s="152"/>
      <c r="H623" s="61"/>
      <c r="I623" s="61"/>
      <c r="J623" s="39"/>
    </row>
    <row r="624" customFormat="false" ht="12.75" hidden="false" customHeight="true" outlineLevel="0" collapsed="false">
      <c r="D624" s="149"/>
      <c r="E624" s="39"/>
      <c r="F624" s="149"/>
      <c r="G624" s="152"/>
      <c r="H624" s="61"/>
      <c r="I624" s="61"/>
      <c r="J624" s="39"/>
    </row>
    <row r="625" customFormat="false" ht="12.75" hidden="false" customHeight="true" outlineLevel="0" collapsed="false">
      <c r="D625" s="149"/>
      <c r="E625" s="39"/>
      <c r="F625" s="149"/>
      <c r="G625" s="152"/>
      <c r="H625" s="61"/>
      <c r="I625" s="61"/>
      <c r="J625" s="39"/>
    </row>
    <row r="626" customFormat="false" ht="12.75" hidden="false" customHeight="true" outlineLevel="0" collapsed="false">
      <c r="D626" s="149"/>
      <c r="E626" s="39"/>
      <c r="F626" s="149"/>
      <c r="G626" s="152"/>
      <c r="H626" s="61"/>
      <c r="I626" s="61"/>
      <c r="J626" s="39"/>
    </row>
    <row r="627" customFormat="false" ht="12.75" hidden="false" customHeight="true" outlineLevel="0" collapsed="false">
      <c r="D627" s="149"/>
      <c r="E627" s="39"/>
      <c r="F627" s="149"/>
      <c r="G627" s="152"/>
      <c r="H627" s="61"/>
      <c r="I627" s="61"/>
      <c r="J627" s="39"/>
    </row>
    <row r="628" customFormat="false" ht="12.75" hidden="false" customHeight="true" outlineLevel="0" collapsed="false">
      <c r="D628" s="149"/>
      <c r="E628" s="39"/>
      <c r="F628" s="149"/>
      <c r="G628" s="152"/>
      <c r="H628" s="61"/>
      <c r="I628" s="61"/>
      <c r="J628" s="39"/>
    </row>
    <row r="629" customFormat="false" ht="12.75" hidden="false" customHeight="true" outlineLevel="0" collapsed="false">
      <c r="D629" s="149"/>
      <c r="E629" s="39"/>
      <c r="F629" s="149"/>
      <c r="G629" s="152"/>
      <c r="H629" s="61"/>
      <c r="I629" s="61"/>
      <c r="J629" s="39"/>
    </row>
    <row r="630" customFormat="false" ht="12.75" hidden="false" customHeight="true" outlineLevel="0" collapsed="false">
      <c r="D630" s="149"/>
      <c r="E630" s="39"/>
      <c r="F630" s="149"/>
      <c r="G630" s="152"/>
      <c r="H630" s="61"/>
      <c r="I630" s="61"/>
      <c r="J630" s="39"/>
    </row>
    <row r="631" customFormat="false" ht="12.75" hidden="false" customHeight="true" outlineLevel="0" collapsed="false">
      <c r="D631" s="149"/>
      <c r="E631" s="39"/>
      <c r="F631" s="149"/>
      <c r="G631" s="152"/>
      <c r="H631" s="61"/>
      <c r="I631" s="61"/>
      <c r="J631" s="39"/>
    </row>
    <row r="632" customFormat="false" ht="12.75" hidden="false" customHeight="true" outlineLevel="0" collapsed="false">
      <c r="D632" s="149"/>
      <c r="E632" s="39"/>
      <c r="F632" s="149"/>
      <c r="G632" s="152"/>
      <c r="H632" s="61"/>
      <c r="I632" s="61"/>
      <c r="J632" s="39"/>
    </row>
    <row r="633" customFormat="false" ht="12.75" hidden="false" customHeight="true" outlineLevel="0" collapsed="false">
      <c r="D633" s="149"/>
      <c r="E633" s="39"/>
      <c r="F633" s="149"/>
      <c r="G633" s="152"/>
      <c r="H633" s="61"/>
      <c r="I633" s="61"/>
      <c r="J633" s="39"/>
    </row>
    <row r="634" customFormat="false" ht="12.75" hidden="false" customHeight="true" outlineLevel="0" collapsed="false">
      <c r="D634" s="149"/>
      <c r="E634" s="39"/>
      <c r="F634" s="149"/>
      <c r="G634" s="152"/>
      <c r="H634" s="61"/>
      <c r="I634" s="61"/>
      <c r="J634" s="39"/>
    </row>
    <row r="635" customFormat="false" ht="12.75" hidden="false" customHeight="true" outlineLevel="0" collapsed="false">
      <c r="D635" s="149"/>
      <c r="E635" s="39"/>
      <c r="F635" s="149"/>
      <c r="G635" s="152"/>
      <c r="H635" s="61"/>
      <c r="I635" s="61"/>
      <c r="J635" s="39"/>
    </row>
    <row r="636" customFormat="false" ht="12.75" hidden="false" customHeight="true" outlineLevel="0" collapsed="false">
      <c r="D636" s="149"/>
      <c r="E636" s="39"/>
      <c r="F636" s="149"/>
      <c r="G636" s="152"/>
      <c r="H636" s="61"/>
      <c r="I636" s="61"/>
      <c r="J636" s="39"/>
    </row>
    <row r="637" customFormat="false" ht="12.75" hidden="false" customHeight="true" outlineLevel="0" collapsed="false">
      <c r="D637" s="149"/>
      <c r="E637" s="39"/>
      <c r="F637" s="149"/>
      <c r="G637" s="152"/>
      <c r="H637" s="61"/>
      <c r="I637" s="61"/>
      <c r="J637" s="39"/>
    </row>
    <row r="638" customFormat="false" ht="12.75" hidden="false" customHeight="true" outlineLevel="0" collapsed="false">
      <c r="D638" s="149"/>
      <c r="E638" s="39"/>
      <c r="F638" s="149"/>
      <c r="G638" s="152"/>
      <c r="H638" s="61"/>
      <c r="I638" s="61"/>
      <c r="J638" s="39"/>
    </row>
    <row r="639" customFormat="false" ht="12.75" hidden="false" customHeight="true" outlineLevel="0" collapsed="false">
      <c r="D639" s="149"/>
      <c r="E639" s="39"/>
      <c r="F639" s="149"/>
      <c r="G639" s="152"/>
      <c r="H639" s="61"/>
      <c r="I639" s="61"/>
      <c r="J639" s="39"/>
    </row>
    <row r="640" customFormat="false" ht="12.75" hidden="false" customHeight="true" outlineLevel="0" collapsed="false">
      <c r="D640" s="149"/>
      <c r="E640" s="39"/>
      <c r="F640" s="149"/>
      <c r="G640" s="152"/>
      <c r="H640" s="61"/>
      <c r="I640" s="61"/>
      <c r="J640" s="39"/>
    </row>
    <row r="641" customFormat="false" ht="12.75" hidden="false" customHeight="true" outlineLevel="0" collapsed="false">
      <c r="D641" s="149"/>
      <c r="E641" s="39"/>
      <c r="F641" s="149"/>
      <c r="G641" s="152"/>
      <c r="H641" s="61"/>
      <c r="I641" s="61"/>
      <c r="J641" s="39"/>
    </row>
    <row r="642" customFormat="false" ht="12.75" hidden="false" customHeight="true" outlineLevel="0" collapsed="false">
      <c r="D642" s="149"/>
      <c r="E642" s="39"/>
      <c r="F642" s="149"/>
      <c r="G642" s="152"/>
      <c r="H642" s="61"/>
      <c r="I642" s="61"/>
      <c r="J642" s="39"/>
    </row>
    <row r="643" customFormat="false" ht="12.75" hidden="false" customHeight="true" outlineLevel="0" collapsed="false">
      <c r="D643" s="149"/>
      <c r="E643" s="39"/>
      <c r="F643" s="149"/>
      <c r="G643" s="152"/>
      <c r="H643" s="61"/>
      <c r="I643" s="61"/>
      <c r="J643" s="39"/>
    </row>
    <row r="644" customFormat="false" ht="12.75" hidden="false" customHeight="true" outlineLevel="0" collapsed="false">
      <c r="D644" s="149"/>
      <c r="E644" s="39"/>
      <c r="F644" s="149"/>
      <c r="G644" s="152"/>
      <c r="H644" s="61"/>
      <c r="I644" s="61"/>
      <c r="J644" s="39"/>
    </row>
    <row r="645" customFormat="false" ht="12.75" hidden="false" customHeight="true" outlineLevel="0" collapsed="false">
      <c r="D645" s="149"/>
      <c r="E645" s="39"/>
      <c r="F645" s="149"/>
      <c r="G645" s="152"/>
      <c r="H645" s="61"/>
      <c r="I645" s="61"/>
      <c r="J645" s="39"/>
    </row>
    <row r="646" customFormat="false" ht="12.75" hidden="false" customHeight="true" outlineLevel="0" collapsed="false">
      <c r="D646" s="149"/>
      <c r="E646" s="39"/>
      <c r="F646" s="149"/>
      <c r="G646" s="152"/>
      <c r="H646" s="61"/>
      <c r="I646" s="61"/>
      <c r="J646" s="39"/>
    </row>
    <row r="647" customFormat="false" ht="12.75" hidden="false" customHeight="true" outlineLevel="0" collapsed="false">
      <c r="D647" s="149"/>
      <c r="E647" s="39"/>
      <c r="F647" s="149"/>
      <c r="G647" s="152"/>
      <c r="H647" s="61"/>
      <c r="I647" s="61"/>
      <c r="J647" s="39"/>
    </row>
    <row r="648" customFormat="false" ht="12.75" hidden="false" customHeight="true" outlineLevel="0" collapsed="false">
      <c r="D648" s="149"/>
      <c r="E648" s="39"/>
      <c r="F648" s="149"/>
      <c r="G648" s="152"/>
      <c r="H648" s="61"/>
      <c r="I648" s="61"/>
      <c r="J648" s="39"/>
    </row>
    <row r="649" customFormat="false" ht="12.75" hidden="false" customHeight="true" outlineLevel="0" collapsed="false">
      <c r="D649" s="149"/>
      <c r="E649" s="39"/>
      <c r="F649" s="149"/>
      <c r="G649" s="152"/>
      <c r="H649" s="61"/>
      <c r="I649" s="61"/>
      <c r="J649" s="39"/>
    </row>
    <row r="650" customFormat="false" ht="12.75" hidden="false" customHeight="true" outlineLevel="0" collapsed="false">
      <c r="D650" s="149"/>
      <c r="E650" s="39"/>
      <c r="F650" s="149"/>
      <c r="G650" s="152"/>
      <c r="H650" s="61"/>
      <c r="I650" s="61"/>
      <c r="J650" s="39"/>
    </row>
    <row r="651" customFormat="false" ht="12.75" hidden="false" customHeight="true" outlineLevel="0" collapsed="false">
      <c r="D651" s="149"/>
      <c r="E651" s="39"/>
      <c r="F651" s="149"/>
      <c r="G651" s="152"/>
      <c r="H651" s="61"/>
      <c r="I651" s="61"/>
      <c r="J651" s="39"/>
    </row>
    <row r="652" customFormat="false" ht="12.75" hidden="false" customHeight="true" outlineLevel="0" collapsed="false">
      <c r="D652" s="149"/>
      <c r="E652" s="39"/>
      <c r="F652" s="149"/>
      <c r="G652" s="152"/>
      <c r="H652" s="61"/>
      <c r="I652" s="61"/>
      <c r="J652" s="39"/>
    </row>
    <row r="653" customFormat="false" ht="12.75" hidden="false" customHeight="true" outlineLevel="0" collapsed="false">
      <c r="D653" s="149"/>
      <c r="E653" s="39"/>
      <c r="F653" s="149"/>
      <c r="G653" s="152"/>
      <c r="H653" s="61"/>
      <c r="I653" s="61"/>
      <c r="J653" s="39"/>
    </row>
    <row r="654" customFormat="false" ht="12.75" hidden="false" customHeight="true" outlineLevel="0" collapsed="false">
      <c r="D654" s="149"/>
      <c r="E654" s="39"/>
      <c r="F654" s="149"/>
      <c r="G654" s="152"/>
      <c r="H654" s="61"/>
      <c r="I654" s="61"/>
      <c r="J654" s="39"/>
    </row>
    <row r="655" customFormat="false" ht="12.75" hidden="false" customHeight="true" outlineLevel="0" collapsed="false">
      <c r="D655" s="149"/>
      <c r="E655" s="39"/>
      <c r="F655" s="149"/>
      <c r="G655" s="152"/>
      <c r="H655" s="61"/>
      <c r="I655" s="61"/>
      <c r="J655" s="39"/>
    </row>
    <row r="656" customFormat="false" ht="12.75" hidden="false" customHeight="true" outlineLevel="0" collapsed="false">
      <c r="D656" s="149"/>
      <c r="E656" s="39"/>
      <c r="F656" s="149"/>
      <c r="G656" s="152"/>
      <c r="H656" s="61"/>
      <c r="I656" s="61"/>
      <c r="J656" s="39"/>
    </row>
    <row r="657" customFormat="false" ht="12.75" hidden="false" customHeight="true" outlineLevel="0" collapsed="false">
      <c r="D657" s="149"/>
      <c r="E657" s="39"/>
      <c r="F657" s="149"/>
      <c r="G657" s="152"/>
      <c r="H657" s="61"/>
      <c r="I657" s="61"/>
      <c r="J657" s="39"/>
    </row>
    <row r="658" customFormat="false" ht="12.75" hidden="false" customHeight="true" outlineLevel="0" collapsed="false">
      <c r="D658" s="149"/>
      <c r="E658" s="39"/>
      <c r="F658" s="149"/>
      <c r="G658" s="152"/>
      <c r="H658" s="61"/>
      <c r="I658" s="61"/>
      <c r="J658" s="39"/>
    </row>
    <row r="659" customFormat="false" ht="12.75" hidden="false" customHeight="true" outlineLevel="0" collapsed="false">
      <c r="D659" s="149"/>
      <c r="E659" s="39"/>
      <c r="F659" s="149"/>
      <c r="G659" s="152"/>
      <c r="H659" s="61"/>
      <c r="I659" s="61"/>
      <c r="J659" s="39"/>
    </row>
    <row r="660" customFormat="false" ht="12.75" hidden="false" customHeight="true" outlineLevel="0" collapsed="false">
      <c r="D660" s="149"/>
      <c r="E660" s="39"/>
      <c r="F660" s="149"/>
      <c r="G660" s="152"/>
      <c r="H660" s="61"/>
      <c r="I660" s="61"/>
      <c r="J660" s="39"/>
    </row>
    <row r="661" customFormat="false" ht="12.75" hidden="false" customHeight="true" outlineLevel="0" collapsed="false">
      <c r="D661" s="149"/>
      <c r="E661" s="39"/>
      <c r="F661" s="149"/>
      <c r="G661" s="152"/>
      <c r="H661" s="61"/>
      <c r="I661" s="61"/>
      <c r="J661" s="39"/>
    </row>
    <row r="662" customFormat="false" ht="12.75" hidden="false" customHeight="true" outlineLevel="0" collapsed="false">
      <c r="D662" s="149"/>
      <c r="E662" s="39"/>
      <c r="F662" s="149"/>
      <c r="G662" s="152"/>
      <c r="H662" s="61"/>
      <c r="I662" s="61"/>
      <c r="J662" s="39"/>
    </row>
    <row r="663" customFormat="false" ht="12.75" hidden="false" customHeight="true" outlineLevel="0" collapsed="false">
      <c r="D663" s="149"/>
      <c r="E663" s="39"/>
      <c r="F663" s="149"/>
      <c r="G663" s="152"/>
      <c r="H663" s="61"/>
      <c r="I663" s="61"/>
      <c r="J663" s="39"/>
    </row>
    <row r="664" customFormat="false" ht="12.75" hidden="false" customHeight="true" outlineLevel="0" collapsed="false">
      <c r="D664" s="149"/>
      <c r="E664" s="39"/>
      <c r="F664" s="149"/>
      <c r="G664" s="152"/>
      <c r="H664" s="61"/>
      <c r="I664" s="61"/>
      <c r="J664" s="39"/>
    </row>
    <row r="665" customFormat="false" ht="12.75" hidden="false" customHeight="true" outlineLevel="0" collapsed="false">
      <c r="D665" s="149"/>
      <c r="E665" s="39"/>
      <c r="F665" s="149"/>
      <c r="G665" s="152"/>
      <c r="H665" s="61"/>
      <c r="I665" s="61"/>
      <c r="J665" s="39"/>
    </row>
    <row r="666" customFormat="false" ht="12.75" hidden="false" customHeight="true" outlineLevel="0" collapsed="false">
      <c r="D666" s="149"/>
      <c r="E666" s="39"/>
      <c r="F666" s="149"/>
      <c r="G666" s="152"/>
      <c r="H666" s="61"/>
      <c r="I666" s="61"/>
      <c r="J666" s="39"/>
    </row>
    <row r="667" customFormat="false" ht="12.75" hidden="false" customHeight="true" outlineLevel="0" collapsed="false">
      <c r="D667" s="149"/>
      <c r="E667" s="39"/>
      <c r="F667" s="149"/>
      <c r="G667" s="152"/>
      <c r="H667" s="61"/>
      <c r="I667" s="61"/>
      <c r="J667" s="39"/>
    </row>
    <row r="668" customFormat="false" ht="12.75" hidden="false" customHeight="true" outlineLevel="0" collapsed="false">
      <c r="D668" s="149"/>
      <c r="E668" s="39"/>
      <c r="F668" s="149"/>
      <c r="G668" s="152"/>
      <c r="H668" s="61"/>
      <c r="I668" s="61"/>
      <c r="J668" s="39"/>
    </row>
    <row r="669" customFormat="false" ht="12.75" hidden="false" customHeight="true" outlineLevel="0" collapsed="false">
      <c r="D669" s="149"/>
      <c r="E669" s="39"/>
      <c r="F669" s="149"/>
      <c r="G669" s="152"/>
      <c r="H669" s="61"/>
      <c r="I669" s="61"/>
      <c r="J669" s="39"/>
    </row>
    <row r="670" customFormat="false" ht="12.75" hidden="false" customHeight="true" outlineLevel="0" collapsed="false">
      <c r="D670" s="149"/>
      <c r="E670" s="39"/>
      <c r="F670" s="149"/>
      <c r="G670" s="152"/>
      <c r="H670" s="61"/>
      <c r="I670" s="61"/>
      <c r="J670" s="39"/>
    </row>
    <row r="671" customFormat="false" ht="12.75" hidden="false" customHeight="true" outlineLevel="0" collapsed="false">
      <c r="D671" s="149"/>
      <c r="E671" s="39"/>
      <c r="F671" s="149"/>
      <c r="G671" s="152"/>
      <c r="H671" s="61"/>
      <c r="I671" s="61"/>
      <c r="J671" s="39"/>
    </row>
    <row r="672" customFormat="false" ht="12.75" hidden="false" customHeight="true" outlineLevel="0" collapsed="false">
      <c r="D672" s="149"/>
      <c r="E672" s="39"/>
      <c r="F672" s="149"/>
      <c r="G672" s="152"/>
      <c r="H672" s="61"/>
      <c r="I672" s="61"/>
      <c r="J672" s="39"/>
    </row>
    <row r="673" customFormat="false" ht="12.75" hidden="false" customHeight="true" outlineLevel="0" collapsed="false">
      <c r="D673" s="149"/>
      <c r="E673" s="39"/>
      <c r="F673" s="149"/>
      <c r="G673" s="152"/>
      <c r="H673" s="61"/>
      <c r="I673" s="61"/>
      <c r="J673" s="39"/>
    </row>
    <row r="674" customFormat="false" ht="12.75" hidden="false" customHeight="true" outlineLevel="0" collapsed="false">
      <c r="D674" s="149"/>
      <c r="E674" s="39"/>
      <c r="F674" s="149"/>
      <c r="G674" s="152"/>
      <c r="H674" s="61"/>
      <c r="I674" s="61"/>
      <c r="J674" s="39"/>
    </row>
    <row r="675" customFormat="false" ht="12.75" hidden="false" customHeight="true" outlineLevel="0" collapsed="false">
      <c r="D675" s="149"/>
      <c r="E675" s="39"/>
      <c r="F675" s="149"/>
      <c r="G675" s="152"/>
      <c r="H675" s="61"/>
      <c r="I675" s="61"/>
      <c r="J675" s="39"/>
    </row>
    <row r="676" customFormat="false" ht="12.75" hidden="false" customHeight="true" outlineLevel="0" collapsed="false">
      <c r="D676" s="149"/>
      <c r="E676" s="39"/>
      <c r="F676" s="149"/>
      <c r="G676" s="152"/>
      <c r="H676" s="61"/>
      <c r="I676" s="61"/>
      <c r="J676" s="39"/>
    </row>
    <row r="677" customFormat="false" ht="12.75" hidden="false" customHeight="true" outlineLevel="0" collapsed="false">
      <c r="D677" s="149"/>
      <c r="E677" s="39"/>
      <c r="F677" s="149"/>
      <c r="G677" s="152"/>
      <c r="H677" s="61"/>
      <c r="I677" s="61"/>
      <c r="J677" s="39"/>
    </row>
    <row r="678" customFormat="false" ht="12.75" hidden="false" customHeight="true" outlineLevel="0" collapsed="false">
      <c r="D678" s="149"/>
      <c r="E678" s="39"/>
      <c r="F678" s="149"/>
      <c r="G678" s="152"/>
      <c r="H678" s="61"/>
      <c r="I678" s="61"/>
      <c r="J678" s="39"/>
    </row>
    <row r="679" customFormat="false" ht="12.75" hidden="false" customHeight="true" outlineLevel="0" collapsed="false">
      <c r="D679" s="149"/>
      <c r="E679" s="39"/>
      <c r="F679" s="149"/>
      <c r="G679" s="152"/>
      <c r="H679" s="61"/>
      <c r="I679" s="61"/>
      <c r="J679" s="39"/>
    </row>
    <row r="680" customFormat="false" ht="12.75" hidden="false" customHeight="true" outlineLevel="0" collapsed="false">
      <c r="D680" s="149"/>
      <c r="E680" s="39"/>
      <c r="F680" s="149"/>
      <c r="G680" s="152"/>
      <c r="H680" s="61"/>
      <c r="I680" s="61"/>
      <c r="J680" s="39"/>
    </row>
    <row r="681" customFormat="false" ht="12.75" hidden="false" customHeight="true" outlineLevel="0" collapsed="false">
      <c r="D681" s="149"/>
      <c r="E681" s="39"/>
      <c r="F681" s="149"/>
      <c r="G681" s="152"/>
      <c r="H681" s="61"/>
      <c r="I681" s="61"/>
      <c r="J681" s="39"/>
    </row>
    <row r="682" customFormat="false" ht="12.75" hidden="false" customHeight="true" outlineLevel="0" collapsed="false">
      <c r="D682" s="149"/>
      <c r="E682" s="39"/>
      <c r="F682" s="149"/>
      <c r="G682" s="152"/>
      <c r="H682" s="61"/>
      <c r="I682" s="61"/>
      <c r="J682" s="39"/>
    </row>
    <row r="683" customFormat="false" ht="12.75" hidden="false" customHeight="true" outlineLevel="0" collapsed="false">
      <c r="D683" s="149"/>
      <c r="E683" s="39"/>
      <c r="F683" s="149"/>
      <c r="G683" s="152"/>
      <c r="H683" s="61"/>
      <c r="I683" s="61"/>
      <c r="J683" s="39"/>
    </row>
    <row r="684" customFormat="false" ht="12.75" hidden="false" customHeight="true" outlineLevel="0" collapsed="false">
      <c r="D684" s="149"/>
      <c r="E684" s="39"/>
      <c r="F684" s="149"/>
      <c r="G684" s="152"/>
      <c r="H684" s="61"/>
      <c r="I684" s="61"/>
      <c r="J684" s="39"/>
    </row>
    <row r="685" customFormat="false" ht="12.75" hidden="false" customHeight="true" outlineLevel="0" collapsed="false">
      <c r="D685" s="149"/>
      <c r="E685" s="39"/>
      <c r="F685" s="149"/>
      <c r="G685" s="152"/>
      <c r="H685" s="61"/>
      <c r="I685" s="61"/>
      <c r="J685" s="39"/>
    </row>
    <row r="686" customFormat="false" ht="12.75" hidden="false" customHeight="true" outlineLevel="0" collapsed="false">
      <c r="D686" s="149"/>
      <c r="E686" s="39"/>
      <c r="F686" s="149"/>
      <c r="G686" s="152"/>
      <c r="H686" s="61"/>
      <c r="I686" s="61"/>
      <c r="J686" s="39"/>
    </row>
    <row r="687" customFormat="false" ht="12.75" hidden="false" customHeight="true" outlineLevel="0" collapsed="false">
      <c r="D687" s="149"/>
      <c r="E687" s="39"/>
      <c r="F687" s="149"/>
      <c r="G687" s="152"/>
      <c r="H687" s="61"/>
      <c r="I687" s="61"/>
      <c r="J687" s="39"/>
    </row>
    <row r="688" customFormat="false" ht="12.75" hidden="false" customHeight="true" outlineLevel="0" collapsed="false">
      <c r="D688" s="149"/>
      <c r="E688" s="39"/>
      <c r="F688" s="149"/>
      <c r="G688" s="152"/>
      <c r="H688" s="61"/>
      <c r="I688" s="61"/>
      <c r="J688" s="39"/>
    </row>
    <row r="689" customFormat="false" ht="12.75" hidden="false" customHeight="true" outlineLevel="0" collapsed="false">
      <c r="D689" s="149"/>
      <c r="E689" s="39"/>
      <c r="F689" s="149"/>
      <c r="G689" s="152"/>
      <c r="H689" s="61"/>
      <c r="I689" s="61"/>
      <c r="J689" s="39"/>
    </row>
    <row r="690" customFormat="false" ht="12.75" hidden="false" customHeight="true" outlineLevel="0" collapsed="false">
      <c r="D690" s="149"/>
      <c r="E690" s="39"/>
      <c r="F690" s="149"/>
      <c r="G690" s="152"/>
      <c r="H690" s="61"/>
      <c r="I690" s="61"/>
      <c r="J690" s="39"/>
    </row>
    <row r="691" customFormat="false" ht="12.75" hidden="false" customHeight="true" outlineLevel="0" collapsed="false">
      <c r="D691" s="149"/>
      <c r="E691" s="39"/>
      <c r="F691" s="149"/>
      <c r="G691" s="152"/>
      <c r="H691" s="61"/>
      <c r="I691" s="61"/>
      <c r="J691" s="39"/>
    </row>
    <row r="692" customFormat="false" ht="12.75" hidden="false" customHeight="true" outlineLevel="0" collapsed="false">
      <c r="D692" s="149"/>
      <c r="E692" s="39"/>
      <c r="F692" s="149"/>
      <c r="G692" s="152"/>
      <c r="H692" s="61"/>
      <c r="I692" s="61"/>
      <c r="J692" s="39"/>
    </row>
    <row r="693" customFormat="false" ht="12.75" hidden="false" customHeight="true" outlineLevel="0" collapsed="false">
      <c r="D693" s="149"/>
      <c r="E693" s="39"/>
      <c r="F693" s="149"/>
      <c r="G693" s="152"/>
      <c r="H693" s="61"/>
      <c r="I693" s="61"/>
      <c r="J693" s="39"/>
    </row>
    <row r="694" customFormat="false" ht="12.75" hidden="false" customHeight="true" outlineLevel="0" collapsed="false">
      <c r="D694" s="149"/>
      <c r="E694" s="39"/>
      <c r="F694" s="149"/>
      <c r="G694" s="152"/>
      <c r="H694" s="61"/>
      <c r="I694" s="61"/>
      <c r="J694" s="39"/>
    </row>
    <row r="695" customFormat="false" ht="12.75" hidden="false" customHeight="true" outlineLevel="0" collapsed="false">
      <c r="D695" s="149"/>
      <c r="E695" s="39"/>
      <c r="F695" s="149"/>
      <c r="G695" s="152"/>
      <c r="H695" s="61"/>
      <c r="I695" s="61"/>
      <c r="J695" s="39"/>
    </row>
    <row r="696" customFormat="false" ht="12.75" hidden="false" customHeight="true" outlineLevel="0" collapsed="false">
      <c r="D696" s="149"/>
      <c r="E696" s="39"/>
      <c r="F696" s="149"/>
      <c r="G696" s="152"/>
      <c r="H696" s="61"/>
      <c r="I696" s="61"/>
      <c r="J696" s="39"/>
    </row>
    <row r="697" customFormat="false" ht="12.75" hidden="false" customHeight="true" outlineLevel="0" collapsed="false">
      <c r="D697" s="149"/>
      <c r="E697" s="39"/>
      <c r="F697" s="149"/>
      <c r="G697" s="152"/>
      <c r="H697" s="61"/>
      <c r="I697" s="61"/>
      <c r="J697" s="39"/>
    </row>
    <row r="698" customFormat="false" ht="12.75" hidden="false" customHeight="true" outlineLevel="0" collapsed="false">
      <c r="D698" s="149"/>
      <c r="E698" s="39"/>
      <c r="F698" s="149"/>
      <c r="G698" s="152"/>
      <c r="H698" s="61"/>
      <c r="I698" s="61"/>
      <c r="J698" s="39"/>
    </row>
    <row r="699" customFormat="false" ht="12.75" hidden="false" customHeight="true" outlineLevel="0" collapsed="false">
      <c r="D699" s="149"/>
      <c r="E699" s="39"/>
      <c r="F699" s="149"/>
      <c r="G699" s="152"/>
      <c r="H699" s="61"/>
      <c r="I699" s="61"/>
      <c r="J699" s="39"/>
    </row>
    <row r="700" customFormat="false" ht="12.75" hidden="false" customHeight="true" outlineLevel="0" collapsed="false">
      <c r="D700" s="149"/>
      <c r="E700" s="39"/>
      <c r="F700" s="149"/>
      <c r="G700" s="152"/>
      <c r="H700" s="61"/>
      <c r="I700" s="61"/>
      <c r="J700" s="39"/>
    </row>
    <row r="701" customFormat="false" ht="12.75" hidden="false" customHeight="true" outlineLevel="0" collapsed="false">
      <c r="D701" s="149"/>
      <c r="E701" s="39"/>
      <c r="F701" s="149"/>
      <c r="G701" s="152"/>
      <c r="H701" s="61"/>
      <c r="I701" s="61"/>
      <c r="J701" s="39"/>
    </row>
    <row r="702" customFormat="false" ht="12.75" hidden="false" customHeight="true" outlineLevel="0" collapsed="false">
      <c r="D702" s="149"/>
      <c r="E702" s="39"/>
      <c r="F702" s="149"/>
      <c r="G702" s="152"/>
      <c r="H702" s="61"/>
      <c r="I702" s="61"/>
      <c r="J702" s="39"/>
    </row>
    <row r="703" customFormat="false" ht="12.75" hidden="false" customHeight="true" outlineLevel="0" collapsed="false">
      <c r="D703" s="149"/>
      <c r="E703" s="39"/>
      <c r="F703" s="149"/>
      <c r="G703" s="152"/>
      <c r="H703" s="61"/>
      <c r="I703" s="61"/>
      <c r="J703" s="39"/>
    </row>
    <row r="704" customFormat="false" ht="12.75" hidden="false" customHeight="true" outlineLevel="0" collapsed="false">
      <c r="D704" s="149"/>
      <c r="E704" s="39"/>
      <c r="F704" s="149"/>
      <c r="G704" s="152"/>
      <c r="H704" s="61"/>
      <c r="I704" s="61"/>
      <c r="J704" s="39"/>
    </row>
    <row r="705" customFormat="false" ht="12.75" hidden="false" customHeight="true" outlineLevel="0" collapsed="false">
      <c r="D705" s="149"/>
      <c r="E705" s="39"/>
      <c r="F705" s="149"/>
      <c r="G705" s="152"/>
      <c r="H705" s="61"/>
      <c r="I705" s="61"/>
      <c r="J705" s="39"/>
    </row>
    <row r="706" customFormat="false" ht="12.75" hidden="false" customHeight="true" outlineLevel="0" collapsed="false">
      <c r="D706" s="149"/>
      <c r="E706" s="39"/>
      <c r="F706" s="149"/>
      <c r="G706" s="152"/>
      <c r="H706" s="61"/>
      <c r="I706" s="61"/>
      <c r="J706" s="39"/>
    </row>
    <row r="707" customFormat="false" ht="12.75" hidden="false" customHeight="true" outlineLevel="0" collapsed="false">
      <c r="D707" s="149"/>
      <c r="E707" s="39"/>
      <c r="F707" s="149"/>
      <c r="G707" s="152"/>
      <c r="H707" s="61"/>
      <c r="I707" s="61"/>
      <c r="J707" s="39"/>
    </row>
    <row r="708" customFormat="false" ht="12.75" hidden="false" customHeight="true" outlineLevel="0" collapsed="false">
      <c r="D708" s="149"/>
      <c r="E708" s="39"/>
      <c r="F708" s="149"/>
      <c r="G708" s="152"/>
      <c r="H708" s="61"/>
      <c r="I708" s="61"/>
      <c r="J708" s="39"/>
    </row>
    <row r="709" customFormat="false" ht="12.75" hidden="false" customHeight="true" outlineLevel="0" collapsed="false">
      <c r="D709" s="149"/>
      <c r="E709" s="39"/>
      <c r="F709" s="149"/>
      <c r="G709" s="152"/>
      <c r="H709" s="61"/>
      <c r="I709" s="61"/>
      <c r="J709" s="39"/>
    </row>
    <row r="710" customFormat="false" ht="12.75" hidden="false" customHeight="true" outlineLevel="0" collapsed="false">
      <c r="D710" s="149"/>
      <c r="E710" s="39"/>
      <c r="F710" s="149"/>
      <c r="G710" s="152"/>
      <c r="H710" s="61"/>
      <c r="I710" s="61"/>
      <c r="J710" s="39"/>
    </row>
    <row r="711" customFormat="false" ht="12.75" hidden="false" customHeight="true" outlineLevel="0" collapsed="false">
      <c r="D711" s="149"/>
      <c r="E711" s="39"/>
      <c r="F711" s="149"/>
      <c r="G711" s="152"/>
      <c r="H711" s="61"/>
      <c r="I711" s="61"/>
      <c r="J711" s="39"/>
    </row>
    <row r="712" customFormat="false" ht="12.75" hidden="false" customHeight="true" outlineLevel="0" collapsed="false">
      <c r="D712" s="149"/>
      <c r="E712" s="39"/>
      <c r="F712" s="149"/>
      <c r="G712" s="152"/>
      <c r="H712" s="61"/>
      <c r="I712" s="61"/>
      <c r="J712" s="39"/>
    </row>
    <row r="713" customFormat="false" ht="12.75" hidden="false" customHeight="true" outlineLevel="0" collapsed="false">
      <c r="D713" s="149"/>
      <c r="E713" s="39"/>
      <c r="F713" s="149"/>
      <c r="G713" s="152"/>
      <c r="H713" s="61"/>
      <c r="I713" s="61"/>
      <c r="J713" s="39"/>
    </row>
    <row r="714" customFormat="false" ht="12.75" hidden="false" customHeight="true" outlineLevel="0" collapsed="false">
      <c r="D714" s="149"/>
      <c r="E714" s="39"/>
      <c r="F714" s="149"/>
      <c r="G714" s="152"/>
      <c r="H714" s="61"/>
      <c r="I714" s="61"/>
      <c r="J714" s="39"/>
    </row>
    <row r="715" customFormat="false" ht="12.75" hidden="false" customHeight="true" outlineLevel="0" collapsed="false">
      <c r="D715" s="149"/>
      <c r="E715" s="39"/>
      <c r="F715" s="149"/>
      <c r="G715" s="152"/>
      <c r="H715" s="61"/>
      <c r="I715" s="61"/>
      <c r="J715" s="39"/>
    </row>
    <row r="716" customFormat="false" ht="12.75" hidden="false" customHeight="true" outlineLevel="0" collapsed="false">
      <c r="D716" s="149"/>
      <c r="E716" s="39"/>
      <c r="F716" s="149"/>
      <c r="G716" s="152"/>
      <c r="H716" s="61"/>
      <c r="I716" s="61"/>
      <c r="J716" s="39"/>
    </row>
    <row r="717" customFormat="false" ht="12.75" hidden="false" customHeight="true" outlineLevel="0" collapsed="false">
      <c r="D717" s="149"/>
      <c r="E717" s="39"/>
      <c r="F717" s="149"/>
      <c r="G717" s="152"/>
      <c r="H717" s="61"/>
      <c r="I717" s="61"/>
      <c r="J717" s="39"/>
    </row>
    <row r="718" customFormat="false" ht="12.75" hidden="false" customHeight="true" outlineLevel="0" collapsed="false">
      <c r="D718" s="149"/>
      <c r="E718" s="39"/>
      <c r="F718" s="149"/>
      <c r="G718" s="152"/>
      <c r="H718" s="61"/>
      <c r="I718" s="61"/>
      <c r="J718" s="39"/>
    </row>
    <row r="719" customFormat="false" ht="12.75" hidden="false" customHeight="true" outlineLevel="0" collapsed="false">
      <c r="D719" s="149"/>
      <c r="E719" s="39"/>
      <c r="F719" s="149"/>
      <c r="G719" s="152"/>
      <c r="H719" s="61"/>
      <c r="I719" s="61"/>
      <c r="J719" s="39"/>
    </row>
    <row r="720" customFormat="false" ht="12.75" hidden="false" customHeight="true" outlineLevel="0" collapsed="false">
      <c r="D720" s="149"/>
      <c r="E720" s="39"/>
      <c r="F720" s="149"/>
      <c r="G720" s="152"/>
      <c r="H720" s="61"/>
      <c r="I720" s="61"/>
      <c r="J720" s="39"/>
    </row>
    <row r="721" customFormat="false" ht="12.75" hidden="false" customHeight="true" outlineLevel="0" collapsed="false">
      <c r="D721" s="149"/>
      <c r="E721" s="39"/>
      <c r="F721" s="149"/>
      <c r="G721" s="152"/>
      <c r="H721" s="61"/>
      <c r="I721" s="61"/>
      <c r="J721" s="39"/>
    </row>
    <row r="722" customFormat="false" ht="12.75" hidden="false" customHeight="true" outlineLevel="0" collapsed="false">
      <c r="D722" s="149"/>
      <c r="E722" s="39"/>
      <c r="F722" s="149"/>
      <c r="G722" s="152"/>
      <c r="H722" s="61"/>
      <c r="I722" s="61"/>
      <c r="J722" s="39"/>
    </row>
    <row r="723" customFormat="false" ht="12.75" hidden="false" customHeight="true" outlineLevel="0" collapsed="false">
      <c r="D723" s="149"/>
      <c r="E723" s="39"/>
      <c r="F723" s="149"/>
      <c r="G723" s="152"/>
      <c r="H723" s="61"/>
      <c r="I723" s="61"/>
      <c r="J723" s="39"/>
    </row>
    <row r="724" customFormat="false" ht="12.75" hidden="false" customHeight="true" outlineLevel="0" collapsed="false">
      <c r="D724" s="149"/>
      <c r="E724" s="39"/>
      <c r="F724" s="149"/>
      <c r="G724" s="152"/>
      <c r="H724" s="61"/>
      <c r="I724" s="61"/>
      <c r="J724" s="39"/>
    </row>
    <row r="725" customFormat="false" ht="12.75" hidden="false" customHeight="true" outlineLevel="0" collapsed="false">
      <c r="D725" s="149"/>
      <c r="E725" s="39"/>
      <c r="F725" s="149"/>
      <c r="G725" s="152"/>
      <c r="H725" s="61"/>
      <c r="I725" s="61"/>
      <c r="J725" s="39"/>
    </row>
    <row r="726" customFormat="false" ht="12.75" hidden="false" customHeight="true" outlineLevel="0" collapsed="false">
      <c r="D726" s="149"/>
      <c r="E726" s="39"/>
      <c r="F726" s="149"/>
      <c r="G726" s="152"/>
      <c r="H726" s="61"/>
      <c r="I726" s="61"/>
      <c r="J726" s="39"/>
    </row>
    <row r="727" customFormat="false" ht="12.75" hidden="false" customHeight="true" outlineLevel="0" collapsed="false">
      <c r="D727" s="149"/>
      <c r="E727" s="39"/>
      <c r="F727" s="149"/>
      <c r="G727" s="152"/>
      <c r="H727" s="61"/>
      <c r="I727" s="61"/>
      <c r="J727" s="39"/>
    </row>
    <row r="728" customFormat="false" ht="12.75" hidden="false" customHeight="true" outlineLevel="0" collapsed="false">
      <c r="D728" s="149"/>
      <c r="E728" s="39"/>
      <c r="F728" s="149"/>
      <c r="G728" s="152"/>
      <c r="H728" s="61"/>
      <c r="I728" s="61"/>
      <c r="J728" s="39"/>
    </row>
    <row r="729" customFormat="false" ht="12.75" hidden="false" customHeight="true" outlineLevel="0" collapsed="false">
      <c r="D729" s="149"/>
      <c r="E729" s="39"/>
      <c r="F729" s="149"/>
      <c r="G729" s="152"/>
      <c r="H729" s="61"/>
      <c r="I729" s="61"/>
      <c r="J729" s="39"/>
    </row>
    <row r="730" customFormat="false" ht="12.75" hidden="false" customHeight="true" outlineLevel="0" collapsed="false">
      <c r="D730" s="149"/>
      <c r="E730" s="39"/>
      <c r="F730" s="149"/>
      <c r="G730" s="152"/>
      <c r="H730" s="61"/>
      <c r="I730" s="61"/>
      <c r="J730" s="39"/>
    </row>
    <row r="731" customFormat="false" ht="12.75" hidden="false" customHeight="true" outlineLevel="0" collapsed="false">
      <c r="D731" s="149"/>
      <c r="E731" s="39"/>
      <c r="F731" s="149"/>
      <c r="G731" s="152"/>
      <c r="H731" s="61"/>
      <c r="I731" s="61"/>
      <c r="J731" s="39"/>
    </row>
    <row r="732" customFormat="false" ht="12.75" hidden="false" customHeight="true" outlineLevel="0" collapsed="false">
      <c r="D732" s="149"/>
      <c r="E732" s="39"/>
      <c r="F732" s="149"/>
      <c r="G732" s="152"/>
      <c r="H732" s="61"/>
      <c r="I732" s="61"/>
      <c r="J732" s="39"/>
    </row>
    <row r="733" customFormat="false" ht="12.75" hidden="false" customHeight="true" outlineLevel="0" collapsed="false">
      <c r="D733" s="149"/>
      <c r="E733" s="39"/>
      <c r="F733" s="149"/>
      <c r="G733" s="152"/>
      <c r="H733" s="61"/>
      <c r="I733" s="61"/>
      <c r="J733" s="39"/>
    </row>
    <row r="734" customFormat="false" ht="12.75" hidden="false" customHeight="true" outlineLevel="0" collapsed="false">
      <c r="D734" s="149"/>
      <c r="E734" s="39"/>
      <c r="F734" s="149"/>
      <c r="G734" s="152"/>
      <c r="H734" s="61"/>
      <c r="I734" s="61"/>
      <c r="J734" s="39"/>
    </row>
    <row r="735" customFormat="false" ht="12.75" hidden="false" customHeight="true" outlineLevel="0" collapsed="false">
      <c r="D735" s="149"/>
      <c r="E735" s="39"/>
      <c r="F735" s="149"/>
      <c r="G735" s="152"/>
      <c r="H735" s="61"/>
      <c r="I735" s="61"/>
      <c r="J735" s="39"/>
    </row>
    <row r="736" customFormat="false" ht="12.75" hidden="false" customHeight="true" outlineLevel="0" collapsed="false">
      <c r="D736" s="149"/>
      <c r="E736" s="39"/>
      <c r="F736" s="149"/>
      <c r="G736" s="152"/>
      <c r="H736" s="61"/>
      <c r="I736" s="61"/>
      <c r="J736" s="39"/>
    </row>
    <row r="737" customFormat="false" ht="12.75" hidden="false" customHeight="true" outlineLevel="0" collapsed="false">
      <c r="D737" s="149"/>
      <c r="E737" s="39"/>
      <c r="F737" s="149"/>
      <c r="G737" s="152"/>
      <c r="H737" s="61"/>
      <c r="I737" s="61"/>
      <c r="J737" s="39"/>
    </row>
    <row r="738" customFormat="false" ht="12.75" hidden="false" customHeight="true" outlineLevel="0" collapsed="false">
      <c r="D738" s="149"/>
      <c r="E738" s="39"/>
      <c r="F738" s="149"/>
      <c r="G738" s="152"/>
      <c r="H738" s="61"/>
      <c r="I738" s="61"/>
      <c r="J738" s="39"/>
    </row>
    <row r="739" customFormat="false" ht="12.75" hidden="false" customHeight="true" outlineLevel="0" collapsed="false">
      <c r="D739" s="149"/>
      <c r="E739" s="39"/>
      <c r="F739" s="149"/>
      <c r="G739" s="152"/>
      <c r="H739" s="61"/>
      <c r="I739" s="61"/>
      <c r="J739" s="39"/>
    </row>
    <row r="740" customFormat="false" ht="12.75" hidden="false" customHeight="true" outlineLevel="0" collapsed="false">
      <c r="D740" s="149"/>
      <c r="E740" s="39"/>
      <c r="F740" s="149"/>
      <c r="G740" s="152"/>
      <c r="H740" s="61"/>
      <c r="I740" s="61"/>
      <c r="J740" s="39"/>
    </row>
    <row r="741" customFormat="false" ht="12.75" hidden="false" customHeight="true" outlineLevel="0" collapsed="false">
      <c r="D741" s="149"/>
      <c r="E741" s="39"/>
      <c r="F741" s="149"/>
      <c r="G741" s="152"/>
      <c r="H741" s="61"/>
      <c r="I741" s="61"/>
      <c r="J741" s="39"/>
    </row>
    <row r="742" customFormat="false" ht="12.75" hidden="false" customHeight="true" outlineLevel="0" collapsed="false">
      <c r="D742" s="149"/>
      <c r="E742" s="39"/>
      <c r="F742" s="149"/>
      <c r="G742" s="152"/>
      <c r="H742" s="61"/>
      <c r="I742" s="61"/>
      <c r="J742" s="39"/>
    </row>
    <row r="743" customFormat="false" ht="12.75" hidden="false" customHeight="true" outlineLevel="0" collapsed="false">
      <c r="D743" s="149"/>
      <c r="E743" s="39"/>
      <c r="F743" s="149"/>
      <c r="G743" s="152"/>
      <c r="H743" s="61"/>
      <c r="I743" s="61"/>
      <c r="J743" s="39"/>
    </row>
    <row r="744" customFormat="false" ht="12.75" hidden="false" customHeight="true" outlineLevel="0" collapsed="false">
      <c r="D744" s="149"/>
      <c r="E744" s="39"/>
      <c r="F744" s="149"/>
      <c r="G744" s="152"/>
      <c r="H744" s="61"/>
      <c r="I744" s="61"/>
      <c r="J744" s="39"/>
    </row>
    <row r="745" customFormat="false" ht="12.75" hidden="false" customHeight="true" outlineLevel="0" collapsed="false">
      <c r="D745" s="149"/>
      <c r="E745" s="39"/>
      <c r="F745" s="149"/>
      <c r="G745" s="152"/>
      <c r="H745" s="61"/>
      <c r="I745" s="61"/>
      <c r="J745" s="39"/>
    </row>
    <row r="746" customFormat="false" ht="12.75" hidden="false" customHeight="true" outlineLevel="0" collapsed="false">
      <c r="D746" s="149"/>
      <c r="E746" s="39"/>
      <c r="F746" s="149"/>
      <c r="G746" s="152"/>
      <c r="H746" s="61"/>
      <c r="I746" s="61"/>
      <c r="J746" s="39"/>
    </row>
    <row r="747" customFormat="false" ht="12.75" hidden="false" customHeight="true" outlineLevel="0" collapsed="false">
      <c r="D747" s="149"/>
      <c r="E747" s="39"/>
      <c r="F747" s="149"/>
      <c r="G747" s="152"/>
      <c r="H747" s="61"/>
      <c r="I747" s="61"/>
      <c r="J747" s="39"/>
    </row>
    <row r="748" customFormat="false" ht="12.75" hidden="false" customHeight="true" outlineLevel="0" collapsed="false">
      <c r="D748" s="149"/>
      <c r="E748" s="39"/>
      <c r="F748" s="149"/>
      <c r="G748" s="152"/>
      <c r="H748" s="61"/>
      <c r="I748" s="61"/>
      <c r="J748" s="39"/>
    </row>
    <row r="749" customFormat="false" ht="12.75" hidden="false" customHeight="true" outlineLevel="0" collapsed="false">
      <c r="D749" s="149"/>
      <c r="E749" s="39"/>
      <c r="F749" s="149"/>
      <c r="G749" s="152"/>
      <c r="H749" s="61"/>
      <c r="I749" s="61"/>
      <c r="J749" s="39"/>
    </row>
    <row r="750" customFormat="false" ht="12.75" hidden="false" customHeight="true" outlineLevel="0" collapsed="false">
      <c r="D750" s="149"/>
      <c r="E750" s="39"/>
      <c r="F750" s="149"/>
      <c r="G750" s="152"/>
      <c r="H750" s="61"/>
      <c r="I750" s="61"/>
      <c r="J750" s="39"/>
    </row>
    <row r="751" customFormat="false" ht="12.75" hidden="false" customHeight="true" outlineLevel="0" collapsed="false">
      <c r="D751" s="149"/>
      <c r="E751" s="39"/>
      <c r="F751" s="149"/>
      <c r="G751" s="152"/>
      <c r="H751" s="61"/>
      <c r="I751" s="61"/>
      <c r="J751" s="39"/>
    </row>
    <row r="752" customFormat="false" ht="12.75" hidden="false" customHeight="true" outlineLevel="0" collapsed="false">
      <c r="D752" s="149"/>
      <c r="E752" s="39"/>
      <c r="F752" s="149"/>
      <c r="G752" s="152"/>
      <c r="H752" s="61"/>
      <c r="I752" s="61"/>
      <c r="J752" s="39"/>
    </row>
    <row r="753" customFormat="false" ht="12.75" hidden="false" customHeight="true" outlineLevel="0" collapsed="false">
      <c r="D753" s="149"/>
      <c r="E753" s="39"/>
      <c r="F753" s="149"/>
      <c r="G753" s="152"/>
      <c r="H753" s="61"/>
      <c r="I753" s="61"/>
      <c r="J753" s="39"/>
    </row>
    <row r="754" customFormat="false" ht="12.75" hidden="false" customHeight="true" outlineLevel="0" collapsed="false">
      <c r="D754" s="149"/>
      <c r="E754" s="39"/>
      <c r="F754" s="149"/>
      <c r="G754" s="152"/>
      <c r="H754" s="61"/>
      <c r="I754" s="61"/>
      <c r="J754" s="39"/>
    </row>
    <row r="755" customFormat="false" ht="12.75" hidden="false" customHeight="true" outlineLevel="0" collapsed="false">
      <c r="D755" s="149"/>
      <c r="E755" s="39"/>
      <c r="F755" s="149"/>
      <c r="G755" s="152"/>
      <c r="H755" s="61"/>
      <c r="I755" s="61"/>
      <c r="J755" s="39"/>
    </row>
    <row r="756" customFormat="false" ht="12.75" hidden="false" customHeight="true" outlineLevel="0" collapsed="false">
      <c r="D756" s="149"/>
      <c r="E756" s="39"/>
      <c r="F756" s="149"/>
      <c r="G756" s="152"/>
      <c r="H756" s="61"/>
      <c r="I756" s="61"/>
      <c r="J756" s="39"/>
    </row>
    <row r="757" customFormat="false" ht="12.75" hidden="false" customHeight="true" outlineLevel="0" collapsed="false">
      <c r="D757" s="149"/>
      <c r="E757" s="39"/>
      <c r="F757" s="149"/>
      <c r="G757" s="152"/>
      <c r="H757" s="61"/>
      <c r="I757" s="61"/>
      <c r="J757" s="39"/>
    </row>
    <row r="758" customFormat="false" ht="12.75" hidden="false" customHeight="true" outlineLevel="0" collapsed="false">
      <c r="D758" s="149"/>
      <c r="E758" s="39"/>
      <c r="F758" s="149"/>
      <c r="G758" s="152"/>
      <c r="H758" s="61"/>
      <c r="I758" s="61"/>
      <c r="J758" s="39"/>
    </row>
    <row r="759" customFormat="false" ht="12.75" hidden="false" customHeight="true" outlineLevel="0" collapsed="false">
      <c r="D759" s="149"/>
      <c r="E759" s="39"/>
      <c r="F759" s="149"/>
      <c r="G759" s="152"/>
      <c r="H759" s="61"/>
      <c r="I759" s="61"/>
      <c r="J759" s="39"/>
    </row>
    <row r="760" customFormat="false" ht="12.75" hidden="false" customHeight="true" outlineLevel="0" collapsed="false">
      <c r="D760" s="149"/>
      <c r="E760" s="39"/>
      <c r="F760" s="149"/>
      <c r="G760" s="152"/>
      <c r="H760" s="61"/>
      <c r="I760" s="61"/>
      <c r="J760" s="39"/>
    </row>
    <row r="761" customFormat="false" ht="12.75" hidden="false" customHeight="true" outlineLevel="0" collapsed="false">
      <c r="D761" s="149"/>
      <c r="E761" s="39"/>
      <c r="F761" s="149"/>
      <c r="G761" s="152"/>
      <c r="H761" s="61"/>
      <c r="I761" s="61"/>
      <c r="J761" s="39"/>
    </row>
    <row r="762" customFormat="false" ht="12.75" hidden="false" customHeight="true" outlineLevel="0" collapsed="false">
      <c r="D762" s="149"/>
      <c r="E762" s="39"/>
      <c r="F762" s="149"/>
      <c r="G762" s="152"/>
      <c r="H762" s="61"/>
      <c r="I762" s="61"/>
      <c r="J762" s="39"/>
    </row>
    <row r="763" customFormat="false" ht="12.75" hidden="false" customHeight="true" outlineLevel="0" collapsed="false">
      <c r="D763" s="149"/>
      <c r="E763" s="39"/>
      <c r="F763" s="149"/>
      <c r="G763" s="152"/>
      <c r="H763" s="61"/>
      <c r="I763" s="61"/>
      <c r="J763" s="39"/>
    </row>
    <row r="764" customFormat="false" ht="12.75" hidden="false" customHeight="true" outlineLevel="0" collapsed="false">
      <c r="D764" s="149"/>
      <c r="E764" s="39"/>
      <c r="F764" s="149"/>
      <c r="G764" s="152"/>
      <c r="H764" s="61"/>
      <c r="I764" s="61"/>
      <c r="J764" s="39"/>
    </row>
    <row r="765" customFormat="false" ht="12.75" hidden="false" customHeight="true" outlineLevel="0" collapsed="false">
      <c r="D765" s="149"/>
      <c r="E765" s="39"/>
      <c r="F765" s="149"/>
      <c r="G765" s="152"/>
      <c r="H765" s="61"/>
      <c r="I765" s="61"/>
      <c r="J765" s="39"/>
    </row>
    <row r="766" customFormat="false" ht="12.75" hidden="false" customHeight="true" outlineLevel="0" collapsed="false">
      <c r="D766" s="149"/>
      <c r="E766" s="39"/>
      <c r="F766" s="149"/>
      <c r="G766" s="152"/>
      <c r="H766" s="61"/>
      <c r="I766" s="61"/>
      <c r="J766" s="39"/>
    </row>
    <row r="767" customFormat="false" ht="12.75" hidden="false" customHeight="true" outlineLevel="0" collapsed="false">
      <c r="D767" s="149"/>
      <c r="E767" s="39"/>
      <c r="F767" s="149"/>
      <c r="G767" s="152"/>
      <c r="H767" s="61"/>
      <c r="I767" s="61"/>
      <c r="J767" s="39"/>
    </row>
    <row r="768" customFormat="false" ht="12.75" hidden="false" customHeight="true" outlineLevel="0" collapsed="false">
      <c r="D768" s="149"/>
      <c r="E768" s="39"/>
      <c r="F768" s="149"/>
      <c r="G768" s="152"/>
      <c r="H768" s="61"/>
      <c r="I768" s="61"/>
      <c r="J768" s="39"/>
    </row>
    <row r="769" customFormat="false" ht="12.75" hidden="false" customHeight="true" outlineLevel="0" collapsed="false">
      <c r="D769" s="149"/>
      <c r="E769" s="39"/>
      <c r="F769" s="149"/>
      <c r="G769" s="152"/>
      <c r="H769" s="61"/>
      <c r="I769" s="61"/>
      <c r="J769" s="39"/>
    </row>
    <row r="770" customFormat="false" ht="12.75" hidden="false" customHeight="true" outlineLevel="0" collapsed="false">
      <c r="D770" s="149"/>
      <c r="E770" s="39"/>
      <c r="F770" s="149"/>
      <c r="G770" s="152"/>
      <c r="H770" s="61"/>
      <c r="I770" s="61"/>
      <c r="J770" s="39"/>
    </row>
    <row r="771" customFormat="false" ht="12.75" hidden="false" customHeight="true" outlineLevel="0" collapsed="false">
      <c r="D771" s="149"/>
      <c r="E771" s="39"/>
      <c r="F771" s="149"/>
      <c r="G771" s="152"/>
      <c r="H771" s="61"/>
      <c r="I771" s="61"/>
      <c r="J771" s="39"/>
    </row>
    <row r="772" customFormat="false" ht="12.75" hidden="false" customHeight="true" outlineLevel="0" collapsed="false">
      <c r="D772" s="149"/>
      <c r="E772" s="39"/>
      <c r="F772" s="149"/>
      <c r="G772" s="152"/>
      <c r="H772" s="61"/>
      <c r="I772" s="61"/>
      <c r="J772" s="39"/>
    </row>
    <row r="773" customFormat="false" ht="12.75" hidden="false" customHeight="true" outlineLevel="0" collapsed="false">
      <c r="D773" s="149"/>
      <c r="E773" s="39"/>
      <c r="F773" s="149"/>
      <c r="G773" s="152"/>
      <c r="H773" s="61"/>
      <c r="I773" s="61"/>
      <c r="J773" s="39"/>
    </row>
    <row r="774" customFormat="false" ht="12.75" hidden="false" customHeight="true" outlineLevel="0" collapsed="false">
      <c r="D774" s="149"/>
      <c r="E774" s="39"/>
      <c r="F774" s="149"/>
      <c r="G774" s="152"/>
      <c r="H774" s="61"/>
      <c r="I774" s="61"/>
      <c r="J774" s="39"/>
    </row>
    <row r="775" customFormat="false" ht="12.75" hidden="false" customHeight="true" outlineLevel="0" collapsed="false">
      <c r="D775" s="149"/>
      <c r="E775" s="39"/>
      <c r="F775" s="149"/>
      <c r="G775" s="152"/>
      <c r="H775" s="61"/>
      <c r="I775" s="61"/>
      <c r="J775" s="39"/>
    </row>
    <row r="776" customFormat="false" ht="12.75" hidden="false" customHeight="true" outlineLevel="0" collapsed="false">
      <c r="D776" s="149"/>
      <c r="E776" s="39"/>
      <c r="F776" s="149"/>
      <c r="G776" s="152"/>
      <c r="H776" s="61"/>
      <c r="I776" s="61"/>
      <c r="J776" s="39"/>
    </row>
    <row r="777" customFormat="false" ht="12.75" hidden="false" customHeight="true" outlineLevel="0" collapsed="false">
      <c r="D777" s="149"/>
      <c r="E777" s="39"/>
      <c r="F777" s="149"/>
      <c r="G777" s="152"/>
      <c r="H777" s="61"/>
      <c r="I777" s="61"/>
      <c r="J777" s="39"/>
    </row>
    <row r="778" customFormat="false" ht="12.75" hidden="false" customHeight="true" outlineLevel="0" collapsed="false">
      <c r="D778" s="149"/>
      <c r="E778" s="39"/>
      <c r="F778" s="149"/>
      <c r="G778" s="152"/>
      <c r="H778" s="61"/>
      <c r="I778" s="61"/>
      <c r="J778" s="39"/>
    </row>
    <row r="779" customFormat="false" ht="12.75" hidden="false" customHeight="true" outlineLevel="0" collapsed="false">
      <c r="D779" s="149"/>
      <c r="E779" s="39"/>
      <c r="F779" s="149"/>
      <c r="G779" s="152"/>
      <c r="H779" s="61"/>
      <c r="I779" s="61"/>
      <c r="J779" s="39"/>
    </row>
    <row r="780" customFormat="false" ht="12.75" hidden="false" customHeight="true" outlineLevel="0" collapsed="false">
      <c r="D780" s="149"/>
      <c r="E780" s="39"/>
      <c r="F780" s="149"/>
      <c r="G780" s="152"/>
      <c r="H780" s="61"/>
      <c r="I780" s="61"/>
      <c r="J780" s="39"/>
    </row>
    <row r="781" customFormat="false" ht="12.75" hidden="false" customHeight="true" outlineLevel="0" collapsed="false">
      <c r="D781" s="149"/>
      <c r="E781" s="39"/>
      <c r="F781" s="149"/>
      <c r="G781" s="152"/>
      <c r="H781" s="61"/>
      <c r="I781" s="61"/>
      <c r="J781" s="39"/>
    </row>
    <row r="782" customFormat="false" ht="12.75" hidden="false" customHeight="true" outlineLevel="0" collapsed="false">
      <c r="D782" s="149"/>
      <c r="E782" s="39"/>
      <c r="F782" s="149"/>
      <c r="G782" s="152"/>
      <c r="H782" s="61"/>
      <c r="I782" s="61"/>
      <c r="J782" s="39"/>
    </row>
    <row r="783" customFormat="false" ht="12.75" hidden="false" customHeight="true" outlineLevel="0" collapsed="false">
      <c r="D783" s="149"/>
      <c r="E783" s="39"/>
      <c r="F783" s="149"/>
      <c r="G783" s="152"/>
      <c r="H783" s="61"/>
      <c r="I783" s="61"/>
      <c r="J783" s="39"/>
    </row>
    <row r="784" customFormat="false" ht="12.75" hidden="false" customHeight="true" outlineLevel="0" collapsed="false">
      <c r="D784" s="149"/>
      <c r="E784" s="39"/>
      <c r="F784" s="149"/>
      <c r="G784" s="152"/>
      <c r="H784" s="61"/>
      <c r="I784" s="61"/>
      <c r="J784" s="39"/>
    </row>
    <row r="785" customFormat="false" ht="12.75" hidden="false" customHeight="true" outlineLevel="0" collapsed="false">
      <c r="D785" s="149"/>
      <c r="E785" s="39"/>
      <c r="F785" s="149"/>
      <c r="G785" s="152"/>
      <c r="H785" s="61"/>
      <c r="I785" s="61"/>
      <c r="J785" s="39"/>
    </row>
    <row r="786" customFormat="false" ht="12.75" hidden="false" customHeight="true" outlineLevel="0" collapsed="false">
      <c r="D786" s="149"/>
      <c r="E786" s="39"/>
      <c r="F786" s="149"/>
      <c r="G786" s="152"/>
      <c r="H786" s="61"/>
      <c r="I786" s="61"/>
      <c r="J786" s="39"/>
    </row>
    <row r="787" customFormat="false" ht="12.75" hidden="false" customHeight="true" outlineLevel="0" collapsed="false">
      <c r="D787" s="149"/>
      <c r="E787" s="39"/>
      <c r="F787" s="149"/>
      <c r="G787" s="152"/>
      <c r="H787" s="61"/>
      <c r="I787" s="61"/>
      <c r="J787" s="39"/>
    </row>
    <row r="788" customFormat="false" ht="12.75" hidden="false" customHeight="true" outlineLevel="0" collapsed="false">
      <c r="D788" s="149"/>
      <c r="E788" s="39"/>
      <c r="F788" s="149"/>
      <c r="G788" s="152"/>
      <c r="H788" s="61"/>
      <c r="I788" s="61"/>
      <c r="J788" s="39"/>
    </row>
    <row r="789" customFormat="false" ht="12.75" hidden="false" customHeight="true" outlineLevel="0" collapsed="false">
      <c r="D789" s="149"/>
      <c r="E789" s="39"/>
      <c r="F789" s="149"/>
      <c r="G789" s="152"/>
      <c r="H789" s="61"/>
      <c r="I789" s="61"/>
      <c r="J789" s="39"/>
    </row>
    <row r="790" customFormat="false" ht="12.75" hidden="false" customHeight="true" outlineLevel="0" collapsed="false">
      <c r="D790" s="149"/>
      <c r="E790" s="39"/>
      <c r="F790" s="149"/>
      <c r="G790" s="152"/>
      <c r="H790" s="61"/>
      <c r="I790" s="61"/>
      <c r="J790" s="39"/>
    </row>
    <row r="791" customFormat="false" ht="12.75" hidden="false" customHeight="true" outlineLevel="0" collapsed="false">
      <c r="D791" s="149"/>
      <c r="E791" s="39"/>
      <c r="F791" s="149"/>
      <c r="G791" s="152"/>
      <c r="H791" s="61"/>
      <c r="I791" s="61"/>
      <c r="J791" s="39"/>
    </row>
    <row r="792" customFormat="false" ht="12.75" hidden="false" customHeight="true" outlineLevel="0" collapsed="false">
      <c r="D792" s="149"/>
      <c r="E792" s="39"/>
      <c r="F792" s="149"/>
      <c r="G792" s="152"/>
      <c r="H792" s="61"/>
      <c r="I792" s="61"/>
      <c r="J792" s="39"/>
    </row>
    <row r="793" customFormat="false" ht="12.75" hidden="false" customHeight="true" outlineLevel="0" collapsed="false">
      <c r="D793" s="149"/>
      <c r="E793" s="39"/>
      <c r="F793" s="149"/>
      <c r="G793" s="152"/>
      <c r="H793" s="61"/>
      <c r="I793" s="61"/>
      <c r="J793" s="39"/>
    </row>
    <row r="794" customFormat="false" ht="12.75" hidden="false" customHeight="true" outlineLevel="0" collapsed="false">
      <c r="D794" s="149"/>
      <c r="E794" s="39"/>
      <c r="F794" s="149"/>
      <c r="G794" s="152"/>
      <c r="H794" s="61"/>
      <c r="I794" s="61"/>
      <c r="J794" s="39"/>
    </row>
    <row r="795" customFormat="false" ht="12.75" hidden="false" customHeight="true" outlineLevel="0" collapsed="false">
      <c r="D795" s="149"/>
      <c r="E795" s="39"/>
      <c r="F795" s="149"/>
      <c r="G795" s="152"/>
      <c r="H795" s="61"/>
      <c r="I795" s="61"/>
      <c r="J795" s="39"/>
    </row>
    <row r="796" customFormat="false" ht="12.75" hidden="false" customHeight="true" outlineLevel="0" collapsed="false">
      <c r="D796" s="149"/>
      <c r="E796" s="39"/>
      <c r="F796" s="149"/>
      <c r="G796" s="152"/>
      <c r="H796" s="61"/>
      <c r="I796" s="61"/>
      <c r="J796" s="39"/>
    </row>
    <row r="797" customFormat="false" ht="12.75" hidden="false" customHeight="true" outlineLevel="0" collapsed="false">
      <c r="D797" s="149"/>
      <c r="E797" s="39"/>
      <c r="F797" s="149"/>
      <c r="G797" s="152"/>
      <c r="H797" s="61"/>
      <c r="I797" s="61"/>
      <c r="J797" s="39"/>
    </row>
    <row r="798" customFormat="false" ht="12.75" hidden="false" customHeight="true" outlineLevel="0" collapsed="false">
      <c r="D798" s="149"/>
      <c r="E798" s="39"/>
      <c r="F798" s="149"/>
      <c r="G798" s="152"/>
      <c r="H798" s="61"/>
      <c r="I798" s="61"/>
      <c r="J798" s="39"/>
    </row>
    <row r="799" customFormat="false" ht="12.75" hidden="false" customHeight="true" outlineLevel="0" collapsed="false">
      <c r="D799" s="149"/>
      <c r="E799" s="39"/>
      <c r="F799" s="149"/>
      <c r="G799" s="152"/>
      <c r="H799" s="61"/>
      <c r="I799" s="61"/>
      <c r="J799" s="39"/>
    </row>
    <row r="800" customFormat="false" ht="12.75" hidden="false" customHeight="true" outlineLevel="0" collapsed="false">
      <c r="D800" s="149"/>
      <c r="E800" s="39"/>
      <c r="F800" s="149"/>
      <c r="G800" s="152"/>
      <c r="H800" s="61"/>
      <c r="I800" s="61"/>
      <c r="J800" s="39"/>
    </row>
    <row r="801" customFormat="false" ht="12.75" hidden="false" customHeight="true" outlineLevel="0" collapsed="false">
      <c r="D801" s="149"/>
      <c r="E801" s="39"/>
      <c r="F801" s="149"/>
      <c r="G801" s="152"/>
      <c r="H801" s="61"/>
      <c r="I801" s="61"/>
      <c r="J801" s="39"/>
    </row>
    <row r="802" customFormat="false" ht="12.75" hidden="false" customHeight="true" outlineLevel="0" collapsed="false">
      <c r="D802" s="149"/>
      <c r="E802" s="39"/>
      <c r="F802" s="149"/>
      <c r="G802" s="152"/>
      <c r="H802" s="61"/>
      <c r="I802" s="61"/>
      <c r="J802" s="39"/>
    </row>
    <row r="803" customFormat="false" ht="12.75" hidden="false" customHeight="true" outlineLevel="0" collapsed="false">
      <c r="D803" s="149"/>
      <c r="E803" s="39"/>
      <c r="F803" s="149"/>
      <c r="G803" s="152"/>
      <c r="H803" s="61"/>
      <c r="I803" s="61"/>
      <c r="J803" s="39"/>
    </row>
    <row r="804" customFormat="false" ht="12.75" hidden="false" customHeight="true" outlineLevel="0" collapsed="false">
      <c r="D804" s="149"/>
      <c r="E804" s="39"/>
      <c r="F804" s="149"/>
      <c r="G804" s="152"/>
      <c r="H804" s="61"/>
      <c r="I804" s="61"/>
      <c r="J804" s="39"/>
    </row>
    <row r="805" customFormat="false" ht="12.75" hidden="false" customHeight="true" outlineLevel="0" collapsed="false">
      <c r="D805" s="149"/>
      <c r="E805" s="39"/>
      <c r="F805" s="149"/>
      <c r="G805" s="152"/>
      <c r="H805" s="61"/>
      <c r="I805" s="61"/>
      <c r="J805" s="39"/>
    </row>
    <row r="806" customFormat="false" ht="12.75" hidden="false" customHeight="true" outlineLevel="0" collapsed="false">
      <c r="D806" s="149"/>
      <c r="E806" s="39"/>
      <c r="F806" s="149"/>
      <c r="G806" s="152"/>
      <c r="H806" s="61"/>
      <c r="I806" s="61"/>
      <c r="J806" s="39"/>
    </row>
    <row r="807" customFormat="false" ht="12.75" hidden="false" customHeight="true" outlineLevel="0" collapsed="false">
      <c r="D807" s="149"/>
      <c r="E807" s="39"/>
      <c r="F807" s="149"/>
      <c r="G807" s="152"/>
      <c r="H807" s="61"/>
      <c r="I807" s="61"/>
      <c r="J807" s="39"/>
    </row>
    <row r="808" customFormat="false" ht="12.75" hidden="false" customHeight="true" outlineLevel="0" collapsed="false">
      <c r="D808" s="149"/>
      <c r="E808" s="39"/>
      <c r="F808" s="149"/>
      <c r="G808" s="152"/>
      <c r="H808" s="61"/>
      <c r="I808" s="61"/>
      <c r="J808" s="39"/>
    </row>
    <row r="809" customFormat="false" ht="12.75" hidden="false" customHeight="true" outlineLevel="0" collapsed="false">
      <c r="D809" s="149"/>
      <c r="E809" s="39"/>
      <c r="F809" s="149"/>
      <c r="G809" s="152"/>
      <c r="H809" s="61"/>
      <c r="I809" s="61"/>
      <c r="J809" s="39"/>
    </row>
    <row r="810" customFormat="false" ht="12.75" hidden="false" customHeight="true" outlineLevel="0" collapsed="false">
      <c r="D810" s="149"/>
      <c r="E810" s="39"/>
      <c r="F810" s="149"/>
      <c r="G810" s="152"/>
      <c r="H810" s="61"/>
      <c r="I810" s="61"/>
      <c r="J810" s="39"/>
    </row>
    <row r="811" customFormat="false" ht="12.75" hidden="false" customHeight="true" outlineLevel="0" collapsed="false">
      <c r="D811" s="149"/>
      <c r="E811" s="39"/>
      <c r="F811" s="149"/>
      <c r="G811" s="152"/>
      <c r="H811" s="61"/>
      <c r="I811" s="61"/>
      <c r="J811" s="39"/>
    </row>
    <row r="812" customFormat="false" ht="12.75" hidden="false" customHeight="true" outlineLevel="0" collapsed="false">
      <c r="D812" s="149"/>
      <c r="E812" s="39"/>
      <c r="F812" s="149"/>
      <c r="G812" s="152"/>
      <c r="H812" s="61"/>
      <c r="I812" s="61"/>
      <c r="J812" s="39"/>
    </row>
    <row r="813" customFormat="false" ht="12.75" hidden="false" customHeight="true" outlineLevel="0" collapsed="false">
      <c r="D813" s="149"/>
      <c r="E813" s="39"/>
      <c r="F813" s="149"/>
      <c r="G813" s="152"/>
      <c r="H813" s="61"/>
      <c r="I813" s="61"/>
      <c r="J813" s="39"/>
    </row>
    <row r="814" customFormat="false" ht="12.75" hidden="false" customHeight="true" outlineLevel="0" collapsed="false">
      <c r="D814" s="149"/>
      <c r="E814" s="39"/>
      <c r="F814" s="149"/>
      <c r="G814" s="152"/>
      <c r="H814" s="61"/>
      <c r="I814" s="61"/>
      <c r="J814" s="39"/>
    </row>
    <row r="815" customFormat="false" ht="12.75" hidden="false" customHeight="true" outlineLevel="0" collapsed="false">
      <c r="D815" s="149"/>
      <c r="E815" s="39"/>
      <c r="F815" s="149"/>
      <c r="G815" s="152"/>
      <c r="H815" s="61"/>
      <c r="I815" s="61"/>
      <c r="J815" s="39"/>
    </row>
    <row r="816" customFormat="false" ht="12.75" hidden="false" customHeight="true" outlineLevel="0" collapsed="false">
      <c r="D816" s="149"/>
      <c r="E816" s="39"/>
      <c r="F816" s="149"/>
      <c r="G816" s="152"/>
      <c r="H816" s="61"/>
      <c r="I816" s="61"/>
      <c r="J816" s="39"/>
    </row>
    <row r="817" customFormat="false" ht="12.75" hidden="false" customHeight="true" outlineLevel="0" collapsed="false">
      <c r="D817" s="149"/>
      <c r="E817" s="39"/>
      <c r="F817" s="149"/>
      <c r="G817" s="152"/>
      <c r="H817" s="61"/>
      <c r="I817" s="61"/>
      <c r="J817" s="39"/>
    </row>
    <row r="818" customFormat="false" ht="12.75" hidden="false" customHeight="true" outlineLevel="0" collapsed="false">
      <c r="D818" s="149"/>
      <c r="E818" s="39"/>
      <c r="F818" s="149"/>
      <c r="G818" s="152"/>
      <c r="H818" s="61"/>
      <c r="I818" s="61"/>
      <c r="J818" s="39"/>
    </row>
    <row r="819" customFormat="false" ht="12.75" hidden="false" customHeight="true" outlineLevel="0" collapsed="false">
      <c r="D819" s="149"/>
      <c r="E819" s="39"/>
      <c r="F819" s="149"/>
      <c r="G819" s="152"/>
      <c r="H819" s="61"/>
      <c r="I819" s="61"/>
      <c r="J819" s="39"/>
    </row>
    <row r="820" customFormat="false" ht="12.75" hidden="false" customHeight="true" outlineLevel="0" collapsed="false">
      <c r="D820" s="149"/>
      <c r="E820" s="39"/>
      <c r="F820" s="149"/>
      <c r="G820" s="152"/>
      <c r="H820" s="61"/>
      <c r="I820" s="61"/>
      <c r="J820" s="39"/>
    </row>
    <row r="821" customFormat="false" ht="12.75" hidden="false" customHeight="true" outlineLevel="0" collapsed="false">
      <c r="D821" s="149"/>
      <c r="E821" s="39"/>
      <c r="F821" s="149"/>
      <c r="G821" s="152"/>
      <c r="H821" s="61"/>
      <c r="I821" s="61"/>
      <c r="J821" s="39"/>
    </row>
    <row r="822" customFormat="false" ht="12.75" hidden="false" customHeight="true" outlineLevel="0" collapsed="false">
      <c r="D822" s="149"/>
      <c r="E822" s="39"/>
      <c r="F822" s="149"/>
      <c r="G822" s="152"/>
      <c r="H822" s="61"/>
      <c r="I822" s="61"/>
      <c r="J822" s="39"/>
    </row>
    <row r="823" customFormat="false" ht="12.75" hidden="false" customHeight="true" outlineLevel="0" collapsed="false">
      <c r="D823" s="149"/>
      <c r="E823" s="39"/>
      <c r="F823" s="149"/>
      <c r="G823" s="152"/>
      <c r="H823" s="61"/>
      <c r="I823" s="61"/>
      <c r="J823" s="39"/>
    </row>
    <row r="824" customFormat="false" ht="12.75" hidden="false" customHeight="true" outlineLevel="0" collapsed="false">
      <c r="D824" s="149"/>
      <c r="E824" s="39"/>
      <c r="F824" s="149"/>
      <c r="G824" s="152"/>
      <c r="H824" s="61"/>
      <c r="I824" s="61"/>
      <c r="J824" s="39"/>
    </row>
    <row r="825" customFormat="false" ht="12.75" hidden="false" customHeight="true" outlineLevel="0" collapsed="false">
      <c r="D825" s="149"/>
      <c r="E825" s="39"/>
      <c r="F825" s="149"/>
      <c r="G825" s="152"/>
      <c r="H825" s="61"/>
      <c r="I825" s="61"/>
      <c r="J825" s="39"/>
    </row>
    <row r="826" customFormat="false" ht="12.75" hidden="false" customHeight="true" outlineLevel="0" collapsed="false">
      <c r="D826" s="149"/>
      <c r="E826" s="39"/>
      <c r="F826" s="149"/>
      <c r="G826" s="152"/>
      <c r="H826" s="61"/>
      <c r="I826" s="61"/>
      <c r="J826" s="39"/>
    </row>
    <row r="827" customFormat="false" ht="12.75" hidden="false" customHeight="true" outlineLevel="0" collapsed="false">
      <c r="D827" s="149"/>
      <c r="E827" s="39"/>
      <c r="F827" s="149"/>
      <c r="G827" s="152"/>
      <c r="H827" s="61"/>
      <c r="I827" s="61"/>
      <c r="J827" s="39"/>
    </row>
    <row r="828" customFormat="false" ht="12.75" hidden="false" customHeight="true" outlineLevel="0" collapsed="false">
      <c r="D828" s="149"/>
      <c r="E828" s="39"/>
      <c r="F828" s="149"/>
      <c r="G828" s="152"/>
      <c r="H828" s="61"/>
      <c r="I828" s="61"/>
      <c r="J828" s="39"/>
    </row>
    <row r="829" customFormat="false" ht="12.75" hidden="false" customHeight="true" outlineLevel="0" collapsed="false">
      <c r="D829" s="149"/>
      <c r="E829" s="39"/>
      <c r="F829" s="149"/>
      <c r="G829" s="152"/>
      <c r="H829" s="61"/>
      <c r="I829" s="61"/>
      <c r="J829" s="39"/>
    </row>
    <row r="830" customFormat="false" ht="12.75" hidden="false" customHeight="true" outlineLevel="0" collapsed="false">
      <c r="D830" s="149"/>
      <c r="E830" s="39"/>
      <c r="F830" s="149"/>
      <c r="G830" s="152"/>
      <c r="H830" s="61"/>
      <c r="I830" s="61"/>
      <c r="J830" s="39"/>
    </row>
    <row r="831" customFormat="false" ht="12.75" hidden="false" customHeight="true" outlineLevel="0" collapsed="false">
      <c r="D831" s="149"/>
      <c r="E831" s="39"/>
      <c r="F831" s="149"/>
      <c r="G831" s="152"/>
      <c r="H831" s="61"/>
      <c r="I831" s="61"/>
      <c r="J831" s="39"/>
    </row>
    <row r="832" customFormat="false" ht="12.75" hidden="false" customHeight="true" outlineLevel="0" collapsed="false">
      <c r="D832" s="149"/>
      <c r="E832" s="39"/>
      <c r="F832" s="149"/>
      <c r="G832" s="152"/>
      <c r="H832" s="61"/>
      <c r="I832" s="61"/>
      <c r="J832" s="39"/>
    </row>
    <row r="833" customFormat="false" ht="12.75" hidden="false" customHeight="true" outlineLevel="0" collapsed="false">
      <c r="D833" s="149"/>
      <c r="E833" s="39"/>
      <c r="F833" s="149"/>
      <c r="G833" s="152"/>
      <c r="H833" s="61"/>
      <c r="I833" s="61"/>
      <c r="J833" s="39"/>
    </row>
    <row r="834" customFormat="false" ht="12.75" hidden="false" customHeight="true" outlineLevel="0" collapsed="false">
      <c r="D834" s="149"/>
      <c r="E834" s="39"/>
      <c r="F834" s="149"/>
      <c r="G834" s="152"/>
      <c r="H834" s="61"/>
      <c r="I834" s="61"/>
      <c r="J834" s="39"/>
    </row>
    <row r="835" customFormat="false" ht="12.75" hidden="false" customHeight="true" outlineLevel="0" collapsed="false">
      <c r="D835" s="149"/>
      <c r="E835" s="39"/>
      <c r="F835" s="149"/>
      <c r="G835" s="152"/>
      <c r="H835" s="61"/>
      <c r="I835" s="61"/>
      <c r="J835" s="39"/>
    </row>
    <row r="836" customFormat="false" ht="12.75" hidden="false" customHeight="true" outlineLevel="0" collapsed="false">
      <c r="D836" s="149"/>
      <c r="E836" s="39"/>
      <c r="F836" s="149"/>
      <c r="G836" s="152"/>
      <c r="H836" s="61"/>
      <c r="I836" s="61"/>
      <c r="J836" s="39"/>
    </row>
    <row r="837" customFormat="false" ht="12.75" hidden="false" customHeight="true" outlineLevel="0" collapsed="false">
      <c r="D837" s="149"/>
      <c r="E837" s="39"/>
      <c r="F837" s="149"/>
      <c r="G837" s="152"/>
      <c r="H837" s="61"/>
      <c r="I837" s="61"/>
      <c r="J837" s="39"/>
    </row>
    <row r="838" customFormat="false" ht="12.75" hidden="false" customHeight="true" outlineLevel="0" collapsed="false">
      <c r="D838" s="149"/>
      <c r="E838" s="39"/>
      <c r="F838" s="149"/>
      <c r="G838" s="152"/>
      <c r="H838" s="61"/>
      <c r="I838" s="61"/>
      <c r="J838" s="39"/>
    </row>
    <row r="839" customFormat="false" ht="12.75" hidden="false" customHeight="true" outlineLevel="0" collapsed="false">
      <c r="D839" s="149"/>
      <c r="E839" s="39"/>
      <c r="F839" s="149"/>
      <c r="G839" s="152"/>
      <c r="H839" s="61"/>
      <c r="I839" s="61"/>
      <c r="J839" s="39"/>
    </row>
    <row r="840" customFormat="false" ht="12.75" hidden="false" customHeight="true" outlineLevel="0" collapsed="false">
      <c r="D840" s="149"/>
      <c r="E840" s="39"/>
      <c r="F840" s="149"/>
      <c r="G840" s="152"/>
      <c r="H840" s="61"/>
      <c r="I840" s="61"/>
      <c r="J840" s="39"/>
    </row>
    <row r="841" customFormat="false" ht="12.75" hidden="false" customHeight="true" outlineLevel="0" collapsed="false">
      <c r="D841" s="149"/>
      <c r="E841" s="39"/>
      <c r="F841" s="149"/>
      <c r="G841" s="152"/>
      <c r="H841" s="61"/>
      <c r="I841" s="61"/>
      <c r="J841" s="39"/>
    </row>
    <row r="842" customFormat="false" ht="12.75" hidden="false" customHeight="true" outlineLevel="0" collapsed="false">
      <c r="D842" s="149"/>
      <c r="E842" s="39"/>
      <c r="F842" s="149"/>
      <c r="G842" s="152"/>
      <c r="H842" s="61"/>
      <c r="I842" s="61"/>
      <c r="J842" s="39"/>
    </row>
    <row r="843" customFormat="false" ht="12.75" hidden="false" customHeight="true" outlineLevel="0" collapsed="false">
      <c r="D843" s="149"/>
      <c r="E843" s="39"/>
      <c r="F843" s="149"/>
      <c r="G843" s="152"/>
      <c r="H843" s="61"/>
      <c r="I843" s="61"/>
      <c r="J843" s="39"/>
    </row>
    <row r="844" customFormat="false" ht="12.75" hidden="false" customHeight="true" outlineLevel="0" collapsed="false">
      <c r="D844" s="149"/>
      <c r="E844" s="39"/>
      <c r="F844" s="149"/>
      <c r="G844" s="152"/>
      <c r="H844" s="61"/>
      <c r="I844" s="61"/>
      <c r="J844" s="39"/>
    </row>
    <row r="845" customFormat="false" ht="12.75" hidden="false" customHeight="true" outlineLevel="0" collapsed="false">
      <c r="D845" s="149"/>
      <c r="E845" s="39"/>
      <c r="F845" s="149"/>
      <c r="G845" s="152"/>
      <c r="H845" s="61"/>
      <c r="I845" s="61"/>
      <c r="J845" s="39"/>
    </row>
    <row r="846" customFormat="false" ht="12.75" hidden="false" customHeight="true" outlineLevel="0" collapsed="false">
      <c r="D846" s="149"/>
      <c r="E846" s="39"/>
      <c r="F846" s="149"/>
      <c r="G846" s="152"/>
      <c r="H846" s="61"/>
      <c r="I846" s="61"/>
      <c r="J846" s="39"/>
    </row>
    <row r="847" customFormat="false" ht="12.75" hidden="false" customHeight="true" outlineLevel="0" collapsed="false">
      <c r="D847" s="149"/>
      <c r="E847" s="39"/>
      <c r="F847" s="149"/>
      <c r="G847" s="152"/>
      <c r="H847" s="61"/>
      <c r="I847" s="61"/>
      <c r="J847" s="39"/>
    </row>
    <row r="848" customFormat="false" ht="12.75" hidden="false" customHeight="true" outlineLevel="0" collapsed="false">
      <c r="D848" s="149"/>
      <c r="E848" s="39"/>
      <c r="F848" s="149"/>
      <c r="G848" s="152"/>
      <c r="H848" s="61"/>
      <c r="I848" s="61"/>
      <c r="J848" s="39"/>
    </row>
    <row r="849" customFormat="false" ht="12.75" hidden="false" customHeight="true" outlineLevel="0" collapsed="false">
      <c r="D849" s="149"/>
      <c r="E849" s="39"/>
      <c r="F849" s="149"/>
      <c r="G849" s="152"/>
      <c r="H849" s="61"/>
      <c r="I849" s="61"/>
      <c r="J849" s="39"/>
    </row>
    <row r="850" customFormat="false" ht="12.75" hidden="false" customHeight="true" outlineLevel="0" collapsed="false">
      <c r="D850" s="149"/>
      <c r="E850" s="39"/>
      <c r="F850" s="149"/>
      <c r="G850" s="152"/>
      <c r="H850" s="61"/>
      <c r="I850" s="61"/>
      <c r="J850" s="39"/>
    </row>
    <row r="851" customFormat="false" ht="12.75" hidden="false" customHeight="true" outlineLevel="0" collapsed="false">
      <c r="D851" s="149"/>
      <c r="E851" s="39"/>
      <c r="F851" s="149"/>
      <c r="G851" s="152"/>
      <c r="H851" s="61"/>
      <c r="I851" s="61"/>
      <c r="J851" s="39"/>
    </row>
    <row r="852" customFormat="false" ht="12.75" hidden="false" customHeight="true" outlineLevel="0" collapsed="false">
      <c r="D852" s="149"/>
      <c r="E852" s="39"/>
      <c r="F852" s="149"/>
      <c r="G852" s="152"/>
      <c r="H852" s="61"/>
      <c r="I852" s="61"/>
      <c r="J852" s="39"/>
    </row>
    <row r="853" customFormat="false" ht="12.75" hidden="false" customHeight="true" outlineLevel="0" collapsed="false">
      <c r="D853" s="149"/>
      <c r="E853" s="39"/>
      <c r="F853" s="149"/>
      <c r="G853" s="152"/>
      <c r="H853" s="61"/>
      <c r="I853" s="61"/>
      <c r="J853" s="39"/>
    </row>
    <row r="854" customFormat="false" ht="12.75" hidden="false" customHeight="true" outlineLevel="0" collapsed="false">
      <c r="D854" s="149"/>
      <c r="E854" s="39"/>
      <c r="F854" s="149"/>
      <c r="G854" s="152"/>
      <c r="H854" s="61"/>
      <c r="I854" s="61"/>
      <c r="J854" s="39"/>
    </row>
    <row r="855" customFormat="false" ht="12.75" hidden="false" customHeight="true" outlineLevel="0" collapsed="false">
      <c r="D855" s="149"/>
      <c r="E855" s="39"/>
      <c r="F855" s="149"/>
      <c r="G855" s="152"/>
      <c r="H855" s="61"/>
      <c r="I855" s="61"/>
      <c r="J855" s="39"/>
    </row>
    <row r="856" customFormat="false" ht="12.75" hidden="false" customHeight="true" outlineLevel="0" collapsed="false">
      <c r="D856" s="149"/>
      <c r="E856" s="39"/>
      <c r="F856" s="149"/>
      <c r="G856" s="152"/>
      <c r="H856" s="61"/>
      <c r="I856" s="61"/>
      <c r="J856" s="39"/>
    </row>
    <row r="857" customFormat="false" ht="12.75" hidden="false" customHeight="true" outlineLevel="0" collapsed="false">
      <c r="D857" s="149"/>
      <c r="E857" s="39"/>
      <c r="F857" s="149"/>
      <c r="G857" s="152"/>
      <c r="H857" s="61"/>
      <c r="I857" s="61"/>
      <c r="J857" s="39"/>
    </row>
    <row r="858" customFormat="false" ht="12.75" hidden="false" customHeight="true" outlineLevel="0" collapsed="false">
      <c r="D858" s="149"/>
      <c r="E858" s="39"/>
      <c r="F858" s="149"/>
      <c r="G858" s="152"/>
      <c r="H858" s="61"/>
      <c r="I858" s="61"/>
      <c r="J858" s="39"/>
    </row>
    <row r="859" customFormat="false" ht="12.75" hidden="false" customHeight="true" outlineLevel="0" collapsed="false">
      <c r="D859" s="149"/>
      <c r="E859" s="39"/>
      <c r="F859" s="149"/>
      <c r="G859" s="152"/>
      <c r="H859" s="61"/>
      <c r="I859" s="61"/>
      <c r="J859" s="39"/>
    </row>
    <row r="860" customFormat="false" ht="12.75" hidden="false" customHeight="true" outlineLevel="0" collapsed="false">
      <c r="D860" s="149"/>
      <c r="E860" s="39"/>
      <c r="F860" s="149"/>
      <c r="G860" s="152"/>
      <c r="H860" s="61"/>
      <c r="I860" s="61"/>
      <c r="J860" s="39"/>
    </row>
    <row r="861" customFormat="false" ht="12.75" hidden="false" customHeight="true" outlineLevel="0" collapsed="false">
      <c r="D861" s="149"/>
      <c r="E861" s="39"/>
      <c r="F861" s="149"/>
      <c r="G861" s="152"/>
      <c r="H861" s="61"/>
      <c r="I861" s="61"/>
      <c r="J861" s="39"/>
    </row>
    <row r="862" customFormat="false" ht="12.75" hidden="false" customHeight="true" outlineLevel="0" collapsed="false">
      <c r="D862" s="149"/>
      <c r="E862" s="39"/>
      <c r="F862" s="149"/>
      <c r="G862" s="152"/>
      <c r="H862" s="61"/>
      <c r="I862" s="61"/>
      <c r="J862" s="39"/>
    </row>
    <row r="863" customFormat="false" ht="12.75" hidden="false" customHeight="true" outlineLevel="0" collapsed="false">
      <c r="D863" s="149"/>
      <c r="E863" s="39"/>
      <c r="F863" s="149"/>
      <c r="G863" s="152"/>
      <c r="H863" s="61"/>
      <c r="I863" s="61"/>
      <c r="J863" s="39"/>
    </row>
    <row r="864" customFormat="false" ht="12.75" hidden="false" customHeight="true" outlineLevel="0" collapsed="false">
      <c r="D864" s="149"/>
      <c r="E864" s="39"/>
      <c r="F864" s="149"/>
      <c r="G864" s="152"/>
      <c r="H864" s="61"/>
      <c r="I864" s="61"/>
      <c r="J864" s="39"/>
    </row>
    <row r="865" customFormat="false" ht="12.75" hidden="false" customHeight="true" outlineLevel="0" collapsed="false">
      <c r="D865" s="149"/>
      <c r="E865" s="39"/>
      <c r="F865" s="149"/>
      <c r="G865" s="152"/>
      <c r="H865" s="61"/>
      <c r="I865" s="61"/>
      <c r="J865" s="39"/>
    </row>
    <row r="866" customFormat="false" ht="12.75" hidden="false" customHeight="true" outlineLevel="0" collapsed="false">
      <c r="D866" s="149"/>
      <c r="E866" s="39"/>
      <c r="F866" s="149"/>
      <c r="G866" s="152"/>
      <c r="H866" s="61"/>
      <c r="I866" s="61"/>
      <c r="J866" s="39"/>
    </row>
    <row r="867" customFormat="false" ht="12.75" hidden="false" customHeight="true" outlineLevel="0" collapsed="false">
      <c r="D867" s="149"/>
      <c r="E867" s="39"/>
      <c r="F867" s="149"/>
      <c r="G867" s="152"/>
      <c r="H867" s="61"/>
      <c r="I867" s="61"/>
      <c r="J867" s="39"/>
    </row>
    <row r="868" customFormat="false" ht="12.75" hidden="false" customHeight="true" outlineLevel="0" collapsed="false">
      <c r="D868" s="149"/>
      <c r="E868" s="39"/>
      <c r="F868" s="149"/>
      <c r="G868" s="152"/>
      <c r="H868" s="61"/>
      <c r="I868" s="61"/>
      <c r="J868" s="39"/>
    </row>
    <row r="869" customFormat="false" ht="12.75" hidden="false" customHeight="true" outlineLevel="0" collapsed="false">
      <c r="D869" s="149"/>
      <c r="E869" s="39"/>
      <c r="F869" s="149"/>
      <c r="G869" s="152"/>
      <c r="H869" s="61"/>
      <c r="I869" s="61"/>
      <c r="J869" s="39"/>
    </row>
    <row r="870" customFormat="false" ht="12.75" hidden="false" customHeight="true" outlineLevel="0" collapsed="false">
      <c r="D870" s="149"/>
      <c r="E870" s="39"/>
      <c r="F870" s="149"/>
      <c r="G870" s="152"/>
      <c r="H870" s="61"/>
      <c r="I870" s="61"/>
      <c r="J870" s="39"/>
    </row>
    <row r="871" customFormat="false" ht="12.75" hidden="false" customHeight="true" outlineLevel="0" collapsed="false">
      <c r="D871" s="149"/>
      <c r="E871" s="39"/>
      <c r="F871" s="149"/>
      <c r="G871" s="152"/>
      <c r="H871" s="61"/>
      <c r="I871" s="61"/>
      <c r="J871" s="39"/>
    </row>
    <row r="872" customFormat="false" ht="12.75" hidden="false" customHeight="true" outlineLevel="0" collapsed="false">
      <c r="D872" s="149"/>
      <c r="E872" s="39"/>
      <c r="F872" s="149"/>
      <c r="G872" s="152"/>
      <c r="H872" s="61"/>
      <c r="I872" s="61"/>
      <c r="J872" s="39"/>
    </row>
    <row r="873" customFormat="false" ht="12.75" hidden="false" customHeight="true" outlineLevel="0" collapsed="false">
      <c r="D873" s="149"/>
      <c r="E873" s="39"/>
      <c r="F873" s="149"/>
      <c r="G873" s="152"/>
      <c r="H873" s="61"/>
      <c r="I873" s="61"/>
      <c r="J873" s="39"/>
    </row>
    <row r="874" customFormat="false" ht="12.75" hidden="false" customHeight="true" outlineLevel="0" collapsed="false">
      <c r="D874" s="149"/>
      <c r="E874" s="39"/>
      <c r="F874" s="149"/>
      <c r="G874" s="152"/>
      <c r="H874" s="61"/>
      <c r="I874" s="61"/>
      <c r="J874" s="39"/>
    </row>
    <row r="875" customFormat="false" ht="12.75" hidden="false" customHeight="true" outlineLevel="0" collapsed="false">
      <c r="D875" s="149"/>
      <c r="E875" s="39"/>
      <c r="F875" s="149"/>
      <c r="G875" s="152"/>
      <c r="H875" s="61"/>
      <c r="I875" s="61"/>
      <c r="J875" s="39"/>
    </row>
    <row r="876" customFormat="false" ht="12.75" hidden="false" customHeight="true" outlineLevel="0" collapsed="false">
      <c r="D876" s="149"/>
      <c r="E876" s="39"/>
      <c r="F876" s="149"/>
      <c r="G876" s="152"/>
      <c r="H876" s="61"/>
      <c r="I876" s="61"/>
      <c r="J876" s="39"/>
    </row>
    <row r="877" customFormat="false" ht="12.75" hidden="false" customHeight="true" outlineLevel="0" collapsed="false">
      <c r="D877" s="149"/>
      <c r="E877" s="39"/>
      <c r="F877" s="149"/>
      <c r="G877" s="152"/>
      <c r="H877" s="61"/>
      <c r="I877" s="61"/>
      <c r="J877" s="39"/>
    </row>
    <row r="878" customFormat="false" ht="12.75" hidden="false" customHeight="true" outlineLevel="0" collapsed="false">
      <c r="D878" s="149"/>
      <c r="E878" s="39"/>
      <c r="F878" s="149"/>
      <c r="G878" s="152"/>
      <c r="H878" s="61"/>
      <c r="I878" s="61"/>
      <c r="J878" s="39"/>
    </row>
    <row r="879" customFormat="false" ht="12.75" hidden="false" customHeight="true" outlineLevel="0" collapsed="false">
      <c r="D879" s="149"/>
      <c r="E879" s="39"/>
      <c r="F879" s="149"/>
      <c r="G879" s="152"/>
      <c r="H879" s="61"/>
      <c r="I879" s="61"/>
      <c r="J879" s="39"/>
    </row>
    <row r="880" customFormat="false" ht="12.75" hidden="false" customHeight="true" outlineLevel="0" collapsed="false">
      <c r="D880" s="149"/>
      <c r="E880" s="39"/>
      <c r="F880" s="149"/>
      <c r="G880" s="152"/>
      <c r="H880" s="61"/>
      <c r="I880" s="61"/>
      <c r="J880" s="39"/>
    </row>
    <row r="881" customFormat="false" ht="12.75" hidden="false" customHeight="true" outlineLevel="0" collapsed="false">
      <c r="D881" s="149"/>
      <c r="E881" s="39"/>
      <c r="F881" s="149"/>
      <c r="G881" s="152"/>
      <c r="H881" s="61"/>
      <c r="I881" s="61"/>
      <c r="J881" s="39"/>
    </row>
    <row r="882" customFormat="false" ht="12.75" hidden="false" customHeight="true" outlineLevel="0" collapsed="false">
      <c r="D882" s="149"/>
      <c r="E882" s="39"/>
      <c r="F882" s="149"/>
      <c r="G882" s="152"/>
      <c r="H882" s="61"/>
      <c r="I882" s="61"/>
      <c r="J882" s="39"/>
    </row>
    <row r="883" customFormat="false" ht="12.75" hidden="false" customHeight="true" outlineLevel="0" collapsed="false">
      <c r="D883" s="149"/>
      <c r="E883" s="39"/>
      <c r="F883" s="149"/>
      <c r="G883" s="152"/>
      <c r="H883" s="61"/>
      <c r="I883" s="61"/>
      <c r="J883" s="39"/>
    </row>
    <row r="884" customFormat="false" ht="12.75" hidden="false" customHeight="true" outlineLevel="0" collapsed="false">
      <c r="D884" s="149"/>
      <c r="E884" s="39"/>
      <c r="F884" s="149"/>
      <c r="G884" s="152"/>
      <c r="H884" s="61"/>
      <c r="I884" s="61"/>
      <c r="J884" s="39"/>
    </row>
    <row r="885" customFormat="false" ht="12.75" hidden="false" customHeight="true" outlineLevel="0" collapsed="false">
      <c r="D885" s="149"/>
      <c r="E885" s="39"/>
      <c r="F885" s="149"/>
      <c r="G885" s="152"/>
      <c r="H885" s="61"/>
      <c r="I885" s="61"/>
      <c r="J885" s="39"/>
    </row>
    <row r="886" customFormat="false" ht="12.75" hidden="false" customHeight="true" outlineLevel="0" collapsed="false">
      <c r="D886" s="149"/>
      <c r="E886" s="39"/>
      <c r="F886" s="149"/>
      <c r="G886" s="152"/>
      <c r="H886" s="61"/>
      <c r="I886" s="61"/>
      <c r="J886" s="39"/>
    </row>
    <row r="887" customFormat="false" ht="12.75" hidden="false" customHeight="true" outlineLevel="0" collapsed="false">
      <c r="D887" s="149"/>
      <c r="E887" s="39"/>
      <c r="F887" s="149"/>
      <c r="G887" s="152"/>
      <c r="H887" s="61"/>
      <c r="I887" s="61"/>
      <c r="J887" s="39"/>
    </row>
    <row r="888" customFormat="false" ht="12.75" hidden="false" customHeight="true" outlineLevel="0" collapsed="false">
      <c r="D888" s="149"/>
      <c r="E888" s="39"/>
      <c r="F888" s="149"/>
      <c r="G888" s="152"/>
      <c r="H888" s="61"/>
      <c r="I888" s="61"/>
      <c r="J888" s="39"/>
    </row>
    <row r="889" customFormat="false" ht="12.75" hidden="false" customHeight="true" outlineLevel="0" collapsed="false">
      <c r="D889" s="149"/>
      <c r="E889" s="39"/>
      <c r="F889" s="149"/>
      <c r="G889" s="152"/>
      <c r="H889" s="61"/>
      <c r="I889" s="61"/>
      <c r="J889" s="39"/>
    </row>
    <row r="890" customFormat="false" ht="12.75" hidden="false" customHeight="true" outlineLevel="0" collapsed="false">
      <c r="D890" s="149"/>
      <c r="E890" s="39"/>
      <c r="F890" s="149"/>
      <c r="G890" s="152"/>
      <c r="H890" s="61"/>
      <c r="I890" s="61"/>
      <c r="J890" s="39"/>
    </row>
    <row r="891" customFormat="false" ht="12.75" hidden="false" customHeight="true" outlineLevel="0" collapsed="false">
      <c r="D891" s="149"/>
      <c r="E891" s="39"/>
      <c r="F891" s="149"/>
      <c r="G891" s="152"/>
      <c r="H891" s="61"/>
      <c r="I891" s="61"/>
      <c r="J891" s="39"/>
    </row>
    <row r="892" customFormat="false" ht="12.75" hidden="false" customHeight="true" outlineLevel="0" collapsed="false">
      <c r="D892" s="149"/>
      <c r="E892" s="39"/>
      <c r="F892" s="149"/>
      <c r="G892" s="152"/>
      <c r="H892" s="61"/>
      <c r="I892" s="61"/>
      <c r="J892" s="39"/>
    </row>
    <row r="893" customFormat="false" ht="12.75" hidden="false" customHeight="true" outlineLevel="0" collapsed="false">
      <c r="D893" s="149"/>
      <c r="E893" s="39"/>
      <c r="F893" s="149"/>
      <c r="G893" s="152"/>
      <c r="H893" s="61"/>
      <c r="I893" s="61"/>
      <c r="J893" s="39"/>
    </row>
    <row r="894" customFormat="false" ht="12.75" hidden="false" customHeight="true" outlineLevel="0" collapsed="false">
      <c r="D894" s="149"/>
      <c r="E894" s="39"/>
      <c r="F894" s="149"/>
      <c r="G894" s="152"/>
      <c r="H894" s="61"/>
      <c r="I894" s="61"/>
      <c r="J894" s="39"/>
    </row>
    <row r="895" customFormat="false" ht="12.75" hidden="false" customHeight="true" outlineLevel="0" collapsed="false">
      <c r="D895" s="149"/>
      <c r="E895" s="39"/>
      <c r="F895" s="149"/>
      <c r="G895" s="152"/>
      <c r="H895" s="61"/>
      <c r="I895" s="61"/>
      <c r="J895" s="39"/>
    </row>
    <row r="896" customFormat="false" ht="12.75" hidden="false" customHeight="true" outlineLevel="0" collapsed="false">
      <c r="D896" s="149"/>
      <c r="E896" s="39"/>
      <c r="F896" s="149"/>
      <c r="G896" s="152"/>
      <c r="H896" s="61"/>
      <c r="I896" s="61"/>
      <c r="J896" s="39"/>
    </row>
    <row r="897" customFormat="false" ht="12.75" hidden="false" customHeight="true" outlineLevel="0" collapsed="false">
      <c r="D897" s="149"/>
      <c r="E897" s="39"/>
      <c r="F897" s="149"/>
      <c r="G897" s="152"/>
      <c r="H897" s="61"/>
      <c r="I897" s="61"/>
      <c r="J897" s="39"/>
    </row>
    <row r="898" customFormat="false" ht="12.75" hidden="false" customHeight="true" outlineLevel="0" collapsed="false">
      <c r="D898" s="149"/>
      <c r="E898" s="39"/>
      <c r="F898" s="149"/>
      <c r="G898" s="152"/>
      <c r="H898" s="61"/>
      <c r="I898" s="61"/>
      <c r="J898" s="39"/>
    </row>
    <row r="899" customFormat="false" ht="12.75" hidden="false" customHeight="true" outlineLevel="0" collapsed="false">
      <c r="D899" s="149"/>
      <c r="E899" s="39"/>
      <c r="F899" s="149"/>
      <c r="G899" s="152"/>
      <c r="H899" s="61"/>
      <c r="I899" s="61"/>
      <c r="J899" s="39"/>
    </row>
    <row r="900" customFormat="false" ht="12.75" hidden="false" customHeight="true" outlineLevel="0" collapsed="false">
      <c r="D900" s="149"/>
      <c r="E900" s="39"/>
      <c r="F900" s="149"/>
      <c r="G900" s="152"/>
      <c r="H900" s="61"/>
      <c r="I900" s="61"/>
      <c r="J900" s="39"/>
    </row>
    <row r="901" customFormat="false" ht="12.75" hidden="false" customHeight="true" outlineLevel="0" collapsed="false">
      <c r="D901" s="149"/>
      <c r="E901" s="39"/>
      <c r="F901" s="149"/>
      <c r="G901" s="152"/>
      <c r="H901" s="61"/>
      <c r="I901" s="61"/>
      <c r="J901" s="39"/>
    </row>
    <row r="902" customFormat="false" ht="12.75" hidden="false" customHeight="true" outlineLevel="0" collapsed="false">
      <c r="D902" s="149"/>
      <c r="E902" s="39"/>
      <c r="F902" s="149"/>
      <c r="G902" s="152"/>
      <c r="H902" s="61"/>
      <c r="I902" s="61"/>
      <c r="J902" s="39"/>
    </row>
    <row r="903" customFormat="false" ht="12.75" hidden="false" customHeight="true" outlineLevel="0" collapsed="false">
      <c r="D903" s="149"/>
      <c r="E903" s="39"/>
      <c r="F903" s="149"/>
      <c r="G903" s="152"/>
      <c r="H903" s="61"/>
      <c r="I903" s="61"/>
      <c r="J903" s="39"/>
    </row>
    <row r="904" customFormat="false" ht="12.75" hidden="false" customHeight="true" outlineLevel="0" collapsed="false">
      <c r="D904" s="149"/>
      <c r="E904" s="39"/>
      <c r="F904" s="149"/>
      <c r="G904" s="152"/>
      <c r="H904" s="61"/>
      <c r="I904" s="61"/>
      <c r="J904" s="39"/>
    </row>
    <row r="905" customFormat="false" ht="12.75" hidden="false" customHeight="true" outlineLevel="0" collapsed="false">
      <c r="D905" s="149"/>
      <c r="E905" s="39"/>
      <c r="F905" s="149"/>
      <c r="G905" s="152"/>
      <c r="H905" s="61"/>
      <c r="I905" s="61"/>
      <c r="J905" s="39"/>
    </row>
    <row r="906" customFormat="false" ht="12.75" hidden="false" customHeight="true" outlineLevel="0" collapsed="false">
      <c r="D906" s="149"/>
      <c r="E906" s="39"/>
      <c r="F906" s="149"/>
      <c r="G906" s="152"/>
      <c r="H906" s="61"/>
      <c r="I906" s="61"/>
      <c r="J906" s="39"/>
    </row>
    <row r="907" customFormat="false" ht="12.75" hidden="false" customHeight="true" outlineLevel="0" collapsed="false">
      <c r="D907" s="149"/>
      <c r="E907" s="39"/>
      <c r="F907" s="149"/>
      <c r="G907" s="152"/>
      <c r="H907" s="61"/>
      <c r="I907" s="61"/>
      <c r="J907" s="39"/>
    </row>
    <row r="908" customFormat="false" ht="12.75" hidden="false" customHeight="true" outlineLevel="0" collapsed="false">
      <c r="D908" s="149"/>
      <c r="E908" s="39"/>
      <c r="F908" s="149"/>
      <c r="G908" s="152"/>
      <c r="H908" s="61"/>
      <c r="I908" s="61"/>
      <c r="J908" s="39"/>
    </row>
    <row r="909" customFormat="false" ht="12.75" hidden="false" customHeight="true" outlineLevel="0" collapsed="false">
      <c r="D909" s="149"/>
      <c r="E909" s="39"/>
      <c r="F909" s="149"/>
      <c r="G909" s="152"/>
      <c r="H909" s="61"/>
      <c r="I909" s="61"/>
      <c r="J909" s="39"/>
    </row>
    <row r="910" customFormat="false" ht="12.75" hidden="false" customHeight="true" outlineLevel="0" collapsed="false">
      <c r="D910" s="149"/>
      <c r="E910" s="39"/>
      <c r="F910" s="149"/>
      <c r="G910" s="152"/>
      <c r="H910" s="61"/>
      <c r="I910" s="61"/>
      <c r="J910" s="39"/>
    </row>
    <row r="911" customFormat="false" ht="12.75" hidden="false" customHeight="true" outlineLevel="0" collapsed="false">
      <c r="D911" s="149"/>
      <c r="E911" s="39"/>
      <c r="F911" s="149"/>
      <c r="G911" s="152"/>
      <c r="H911" s="61"/>
      <c r="I911" s="61"/>
      <c r="J911" s="39"/>
    </row>
    <row r="912" customFormat="false" ht="12.75" hidden="false" customHeight="true" outlineLevel="0" collapsed="false">
      <c r="D912" s="149"/>
      <c r="E912" s="39"/>
      <c r="F912" s="149"/>
      <c r="G912" s="152"/>
      <c r="H912" s="61"/>
      <c r="I912" s="61"/>
      <c r="J912" s="39"/>
    </row>
    <row r="913" customFormat="false" ht="12.75" hidden="false" customHeight="true" outlineLevel="0" collapsed="false">
      <c r="D913" s="149"/>
      <c r="E913" s="39"/>
      <c r="F913" s="149"/>
      <c r="G913" s="152"/>
      <c r="H913" s="61"/>
      <c r="I913" s="61"/>
      <c r="J913" s="39"/>
    </row>
    <row r="914" customFormat="false" ht="12.75" hidden="false" customHeight="true" outlineLevel="0" collapsed="false">
      <c r="D914" s="149"/>
      <c r="E914" s="39"/>
      <c r="F914" s="149"/>
      <c r="G914" s="152"/>
      <c r="H914" s="61"/>
      <c r="I914" s="61"/>
      <c r="J914" s="39"/>
    </row>
    <row r="915" customFormat="false" ht="12.75" hidden="false" customHeight="true" outlineLevel="0" collapsed="false">
      <c r="D915" s="149"/>
      <c r="E915" s="39"/>
      <c r="F915" s="149"/>
      <c r="G915" s="152"/>
      <c r="H915" s="61"/>
      <c r="I915" s="61"/>
      <c r="J915" s="39"/>
    </row>
    <row r="916" customFormat="false" ht="12.75" hidden="false" customHeight="true" outlineLevel="0" collapsed="false">
      <c r="D916" s="149"/>
      <c r="E916" s="39"/>
      <c r="F916" s="149"/>
      <c r="G916" s="152"/>
      <c r="H916" s="61"/>
      <c r="I916" s="61"/>
      <c r="J916" s="39"/>
    </row>
    <row r="917" customFormat="false" ht="12.75" hidden="false" customHeight="true" outlineLevel="0" collapsed="false">
      <c r="D917" s="149"/>
      <c r="E917" s="39"/>
      <c r="F917" s="149"/>
      <c r="G917" s="152"/>
      <c r="H917" s="61"/>
      <c r="I917" s="61"/>
      <c r="J917" s="39"/>
    </row>
    <row r="918" customFormat="false" ht="12.75" hidden="false" customHeight="true" outlineLevel="0" collapsed="false">
      <c r="D918" s="149"/>
      <c r="E918" s="39"/>
      <c r="F918" s="149"/>
      <c r="G918" s="152"/>
      <c r="H918" s="61"/>
      <c r="I918" s="61"/>
      <c r="J918" s="39"/>
    </row>
    <row r="919" customFormat="false" ht="12.75" hidden="false" customHeight="true" outlineLevel="0" collapsed="false">
      <c r="D919" s="149"/>
      <c r="E919" s="39"/>
      <c r="F919" s="149"/>
      <c r="G919" s="152"/>
      <c r="H919" s="61"/>
      <c r="I919" s="61"/>
      <c r="J919" s="39"/>
    </row>
    <row r="920" customFormat="false" ht="12.75" hidden="false" customHeight="true" outlineLevel="0" collapsed="false">
      <c r="D920" s="149"/>
      <c r="E920" s="39"/>
      <c r="F920" s="149"/>
      <c r="G920" s="152"/>
      <c r="H920" s="61"/>
      <c r="I920" s="61"/>
      <c r="J920" s="39"/>
    </row>
    <row r="921" customFormat="false" ht="12.75" hidden="false" customHeight="true" outlineLevel="0" collapsed="false">
      <c r="D921" s="149"/>
      <c r="E921" s="39"/>
      <c r="F921" s="149"/>
      <c r="G921" s="152"/>
      <c r="H921" s="61"/>
      <c r="I921" s="61"/>
      <c r="J921" s="39"/>
    </row>
    <row r="922" customFormat="false" ht="12.75" hidden="false" customHeight="true" outlineLevel="0" collapsed="false">
      <c r="D922" s="149"/>
      <c r="E922" s="39"/>
      <c r="F922" s="149"/>
      <c r="G922" s="152"/>
      <c r="H922" s="61"/>
      <c r="I922" s="61"/>
      <c r="J922" s="39"/>
    </row>
    <row r="923" customFormat="false" ht="12.75" hidden="false" customHeight="true" outlineLevel="0" collapsed="false">
      <c r="D923" s="149"/>
      <c r="E923" s="39"/>
      <c r="F923" s="149"/>
      <c r="G923" s="152"/>
      <c r="H923" s="61"/>
      <c r="I923" s="61"/>
      <c r="J923" s="39"/>
    </row>
    <row r="924" customFormat="false" ht="12.75" hidden="false" customHeight="true" outlineLevel="0" collapsed="false">
      <c r="D924" s="149"/>
      <c r="E924" s="39"/>
      <c r="F924" s="149"/>
      <c r="G924" s="152"/>
      <c r="H924" s="61"/>
      <c r="I924" s="61"/>
      <c r="J924" s="39"/>
    </row>
    <row r="925" customFormat="false" ht="12.75" hidden="false" customHeight="true" outlineLevel="0" collapsed="false">
      <c r="D925" s="149"/>
      <c r="E925" s="39"/>
      <c r="F925" s="149"/>
      <c r="G925" s="152"/>
      <c r="H925" s="61"/>
      <c r="I925" s="61"/>
      <c r="J925" s="39"/>
    </row>
    <row r="926" customFormat="false" ht="12.75" hidden="false" customHeight="true" outlineLevel="0" collapsed="false">
      <c r="D926" s="149"/>
      <c r="E926" s="39"/>
      <c r="F926" s="149"/>
      <c r="G926" s="152"/>
      <c r="H926" s="61"/>
      <c r="I926" s="61"/>
      <c r="J926" s="39"/>
    </row>
    <row r="927" customFormat="false" ht="12.75" hidden="false" customHeight="true" outlineLevel="0" collapsed="false">
      <c r="D927" s="149"/>
      <c r="E927" s="39"/>
      <c r="F927" s="149"/>
      <c r="G927" s="152"/>
      <c r="H927" s="61"/>
      <c r="I927" s="61"/>
      <c r="J927" s="39"/>
    </row>
    <row r="928" customFormat="false" ht="12.75" hidden="false" customHeight="true" outlineLevel="0" collapsed="false">
      <c r="D928" s="149"/>
      <c r="E928" s="39"/>
      <c r="F928" s="149"/>
      <c r="G928" s="152"/>
      <c r="H928" s="61"/>
      <c r="I928" s="61"/>
      <c r="J928" s="39"/>
    </row>
    <row r="929" customFormat="false" ht="12.75" hidden="false" customHeight="true" outlineLevel="0" collapsed="false">
      <c r="D929" s="149"/>
      <c r="E929" s="39"/>
      <c r="F929" s="149"/>
      <c r="G929" s="152"/>
      <c r="H929" s="61"/>
      <c r="I929" s="61"/>
      <c r="J929" s="39"/>
    </row>
    <row r="930" customFormat="false" ht="12.75" hidden="false" customHeight="true" outlineLevel="0" collapsed="false">
      <c r="D930" s="149"/>
      <c r="E930" s="39"/>
      <c r="F930" s="149"/>
      <c r="G930" s="152"/>
      <c r="H930" s="61"/>
      <c r="I930" s="61"/>
      <c r="J930" s="39"/>
    </row>
    <row r="931" customFormat="false" ht="12.75" hidden="false" customHeight="true" outlineLevel="0" collapsed="false">
      <c r="D931" s="149"/>
      <c r="E931" s="39"/>
      <c r="F931" s="149"/>
      <c r="G931" s="152"/>
      <c r="H931" s="61"/>
      <c r="I931" s="61"/>
      <c r="J931" s="39"/>
    </row>
    <row r="932" customFormat="false" ht="12.75" hidden="false" customHeight="true" outlineLevel="0" collapsed="false">
      <c r="D932" s="149"/>
      <c r="E932" s="39"/>
      <c r="F932" s="149"/>
      <c r="G932" s="152"/>
      <c r="H932" s="61"/>
      <c r="I932" s="61"/>
      <c r="J932" s="39"/>
    </row>
    <row r="933" customFormat="false" ht="12.75" hidden="false" customHeight="true" outlineLevel="0" collapsed="false">
      <c r="D933" s="149"/>
      <c r="E933" s="39"/>
      <c r="F933" s="149"/>
      <c r="G933" s="152"/>
      <c r="H933" s="61"/>
      <c r="I933" s="61"/>
      <c r="J933" s="39"/>
    </row>
    <row r="934" customFormat="false" ht="12.75" hidden="false" customHeight="true" outlineLevel="0" collapsed="false">
      <c r="D934" s="149"/>
      <c r="E934" s="39"/>
      <c r="F934" s="149"/>
      <c r="G934" s="152"/>
      <c r="H934" s="61"/>
      <c r="I934" s="61"/>
      <c r="J934" s="39"/>
    </row>
    <row r="935" customFormat="false" ht="12.75" hidden="false" customHeight="true" outlineLevel="0" collapsed="false">
      <c r="D935" s="149"/>
      <c r="E935" s="39"/>
      <c r="F935" s="149"/>
      <c r="G935" s="152"/>
      <c r="H935" s="61"/>
      <c r="I935" s="61"/>
      <c r="J935" s="39"/>
    </row>
    <row r="936" customFormat="false" ht="12.75" hidden="false" customHeight="true" outlineLevel="0" collapsed="false">
      <c r="D936" s="149"/>
      <c r="E936" s="39"/>
      <c r="F936" s="149"/>
      <c r="G936" s="152"/>
      <c r="H936" s="61"/>
      <c r="I936" s="61"/>
      <c r="J936" s="39"/>
    </row>
    <row r="937" customFormat="false" ht="12.75" hidden="false" customHeight="true" outlineLevel="0" collapsed="false">
      <c r="D937" s="149"/>
      <c r="E937" s="39"/>
      <c r="F937" s="149"/>
      <c r="G937" s="152"/>
      <c r="H937" s="61"/>
      <c r="I937" s="61"/>
      <c r="J937" s="39"/>
    </row>
    <row r="938" customFormat="false" ht="12.75" hidden="false" customHeight="true" outlineLevel="0" collapsed="false">
      <c r="D938" s="149"/>
      <c r="E938" s="39"/>
      <c r="F938" s="149"/>
      <c r="G938" s="152"/>
      <c r="H938" s="61"/>
      <c r="I938" s="61"/>
      <c r="J938" s="39"/>
    </row>
    <row r="939" customFormat="false" ht="12.75" hidden="false" customHeight="true" outlineLevel="0" collapsed="false">
      <c r="D939" s="149"/>
      <c r="E939" s="39"/>
      <c r="F939" s="149"/>
      <c r="G939" s="152"/>
      <c r="H939" s="61"/>
      <c r="I939" s="61"/>
      <c r="J939" s="39"/>
    </row>
    <row r="940" customFormat="false" ht="12.75" hidden="false" customHeight="true" outlineLevel="0" collapsed="false">
      <c r="D940" s="149"/>
      <c r="E940" s="39"/>
      <c r="F940" s="149"/>
      <c r="G940" s="152"/>
      <c r="H940" s="61"/>
      <c r="I940" s="61"/>
      <c r="J940" s="39"/>
    </row>
    <row r="941" customFormat="false" ht="12.75" hidden="false" customHeight="true" outlineLevel="0" collapsed="false">
      <c r="D941" s="149"/>
      <c r="E941" s="39"/>
      <c r="F941" s="149"/>
      <c r="G941" s="152"/>
      <c r="H941" s="61"/>
      <c r="I941" s="61"/>
      <c r="J941" s="39"/>
    </row>
    <row r="942" customFormat="false" ht="12.75" hidden="false" customHeight="true" outlineLevel="0" collapsed="false">
      <c r="D942" s="149"/>
      <c r="E942" s="39"/>
      <c r="F942" s="149"/>
      <c r="G942" s="152"/>
      <c r="H942" s="61"/>
      <c r="I942" s="61"/>
      <c r="J942" s="39"/>
    </row>
    <row r="943" customFormat="false" ht="12.75" hidden="false" customHeight="true" outlineLevel="0" collapsed="false">
      <c r="D943" s="149"/>
      <c r="E943" s="39"/>
      <c r="F943" s="149"/>
      <c r="G943" s="152"/>
      <c r="H943" s="61"/>
      <c r="I943" s="61"/>
      <c r="J943" s="39"/>
    </row>
    <row r="944" customFormat="false" ht="12.75" hidden="false" customHeight="true" outlineLevel="0" collapsed="false">
      <c r="D944" s="149"/>
      <c r="E944" s="39"/>
      <c r="F944" s="149"/>
      <c r="G944" s="152"/>
      <c r="H944" s="61"/>
      <c r="I944" s="61"/>
      <c r="J944" s="39"/>
    </row>
    <row r="945" customFormat="false" ht="12.75" hidden="false" customHeight="true" outlineLevel="0" collapsed="false">
      <c r="D945" s="149"/>
      <c r="E945" s="39"/>
      <c r="F945" s="149"/>
      <c r="G945" s="152"/>
      <c r="H945" s="61"/>
      <c r="I945" s="61"/>
      <c r="J945" s="39"/>
    </row>
    <row r="946" customFormat="false" ht="12.75" hidden="false" customHeight="true" outlineLevel="0" collapsed="false">
      <c r="D946" s="149"/>
      <c r="E946" s="39"/>
      <c r="F946" s="149"/>
      <c r="G946" s="152"/>
      <c r="H946" s="61"/>
      <c r="I946" s="61"/>
      <c r="J946" s="39"/>
    </row>
    <row r="947" customFormat="false" ht="12.75" hidden="false" customHeight="true" outlineLevel="0" collapsed="false">
      <c r="D947" s="149"/>
      <c r="E947" s="39"/>
      <c r="F947" s="149"/>
      <c r="G947" s="152"/>
      <c r="H947" s="61"/>
      <c r="I947" s="61"/>
      <c r="J947" s="39"/>
    </row>
    <row r="948" customFormat="false" ht="12.75" hidden="false" customHeight="true" outlineLevel="0" collapsed="false">
      <c r="D948" s="149"/>
      <c r="E948" s="39"/>
      <c r="F948" s="149"/>
      <c r="G948" s="152"/>
      <c r="H948" s="61"/>
      <c r="I948" s="61"/>
      <c r="J948" s="39"/>
    </row>
    <row r="949" customFormat="false" ht="12.75" hidden="false" customHeight="true" outlineLevel="0" collapsed="false">
      <c r="D949" s="149"/>
      <c r="E949" s="39"/>
      <c r="F949" s="149"/>
      <c r="G949" s="152"/>
      <c r="H949" s="61"/>
      <c r="I949" s="61"/>
      <c r="J949" s="39"/>
    </row>
    <row r="950" customFormat="false" ht="12.75" hidden="false" customHeight="true" outlineLevel="0" collapsed="false">
      <c r="D950" s="149"/>
      <c r="E950" s="39"/>
      <c r="F950" s="149"/>
      <c r="G950" s="152"/>
      <c r="H950" s="61"/>
      <c r="I950" s="61"/>
      <c r="J950" s="39"/>
    </row>
    <row r="951" customFormat="false" ht="12.75" hidden="false" customHeight="true" outlineLevel="0" collapsed="false">
      <c r="D951" s="149"/>
      <c r="E951" s="39"/>
      <c r="F951" s="149"/>
      <c r="G951" s="152"/>
      <c r="H951" s="61"/>
      <c r="I951" s="61"/>
      <c r="J951" s="39"/>
    </row>
    <row r="952" customFormat="false" ht="12.75" hidden="false" customHeight="true" outlineLevel="0" collapsed="false">
      <c r="D952" s="149"/>
      <c r="E952" s="39"/>
      <c r="F952" s="149"/>
      <c r="G952" s="152"/>
      <c r="H952" s="61"/>
      <c r="I952" s="61"/>
      <c r="J952" s="39"/>
    </row>
    <row r="953" customFormat="false" ht="12.75" hidden="false" customHeight="true" outlineLevel="0" collapsed="false">
      <c r="D953" s="149"/>
      <c r="E953" s="39"/>
      <c r="F953" s="149"/>
      <c r="G953" s="152"/>
      <c r="H953" s="61"/>
      <c r="I953" s="61"/>
      <c r="J953" s="39"/>
    </row>
    <row r="954" customFormat="false" ht="12.75" hidden="false" customHeight="true" outlineLevel="0" collapsed="false">
      <c r="D954" s="149"/>
      <c r="E954" s="39"/>
      <c r="F954" s="149"/>
      <c r="G954" s="152"/>
      <c r="H954" s="61"/>
      <c r="I954" s="61"/>
      <c r="J954" s="39"/>
    </row>
    <row r="955" customFormat="false" ht="12.75" hidden="false" customHeight="true" outlineLevel="0" collapsed="false">
      <c r="D955" s="149"/>
      <c r="E955" s="39"/>
      <c r="F955" s="149"/>
      <c r="G955" s="152"/>
      <c r="H955" s="61"/>
      <c r="I955" s="61"/>
      <c r="J955" s="39"/>
    </row>
    <row r="956" customFormat="false" ht="12.75" hidden="false" customHeight="true" outlineLevel="0" collapsed="false">
      <c r="D956" s="149"/>
      <c r="E956" s="39"/>
      <c r="F956" s="149"/>
      <c r="G956" s="152"/>
      <c r="H956" s="61"/>
      <c r="I956" s="61"/>
      <c r="J956" s="39"/>
    </row>
    <row r="957" customFormat="false" ht="12.75" hidden="false" customHeight="true" outlineLevel="0" collapsed="false">
      <c r="D957" s="149"/>
      <c r="E957" s="39"/>
      <c r="F957" s="149"/>
      <c r="G957" s="152"/>
      <c r="H957" s="61"/>
      <c r="I957" s="61"/>
      <c r="J957" s="39"/>
    </row>
    <row r="958" customFormat="false" ht="12.75" hidden="false" customHeight="true" outlineLevel="0" collapsed="false">
      <c r="D958" s="149"/>
      <c r="E958" s="39"/>
      <c r="F958" s="149"/>
      <c r="G958" s="152"/>
      <c r="H958" s="61"/>
      <c r="I958" s="61"/>
      <c r="J958" s="39"/>
    </row>
    <row r="959" customFormat="false" ht="12.75" hidden="false" customHeight="true" outlineLevel="0" collapsed="false">
      <c r="D959" s="149"/>
      <c r="E959" s="39"/>
      <c r="F959" s="149"/>
      <c r="G959" s="152"/>
      <c r="H959" s="61"/>
      <c r="I959" s="61"/>
      <c r="J959" s="39"/>
    </row>
    <row r="960" customFormat="false" ht="12.75" hidden="false" customHeight="true" outlineLevel="0" collapsed="false">
      <c r="D960" s="149"/>
      <c r="E960" s="39"/>
      <c r="F960" s="149"/>
      <c r="G960" s="152"/>
      <c r="H960" s="61"/>
      <c r="I960" s="61"/>
      <c r="J960" s="39"/>
    </row>
    <row r="961" customFormat="false" ht="12.75" hidden="false" customHeight="true" outlineLevel="0" collapsed="false">
      <c r="D961" s="149"/>
      <c r="E961" s="39"/>
      <c r="F961" s="149"/>
      <c r="G961" s="152"/>
      <c r="H961" s="61"/>
      <c r="I961" s="61"/>
      <c r="J961" s="39"/>
    </row>
    <row r="962" customFormat="false" ht="12.75" hidden="false" customHeight="true" outlineLevel="0" collapsed="false">
      <c r="D962" s="149"/>
      <c r="E962" s="39"/>
      <c r="F962" s="149"/>
      <c r="G962" s="152"/>
      <c r="H962" s="61"/>
      <c r="I962" s="61"/>
      <c r="J962" s="39"/>
    </row>
    <row r="963" customFormat="false" ht="12.75" hidden="false" customHeight="true" outlineLevel="0" collapsed="false">
      <c r="D963" s="149"/>
      <c r="E963" s="39"/>
      <c r="F963" s="149"/>
      <c r="G963" s="152"/>
      <c r="H963" s="61"/>
      <c r="I963" s="61"/>
      <c r="J963" s="39"/>
    </row>
    <row r="964" customFormat="false" ht="12.75" hidden="false" customHeight="true" outlineLevel="0" collapsed="false">
      <c r="D964" s="149"/>
      <c r="E964" s="39"/>
      <c r="F964" s="149"/>
      <c r="G964" s="152"/>
      <c r="H964" s="61"/>
      <c r="I964" s="61"/>
      <c r="J964" s="39"/>
    </row>
    <row r="965" customFormat="false" ht="12.75" hidden="false" customHeight="true" outlineLevel="0" collapsed="false">
      <c r="D965" s="149"/>
      <c r="E965" s="39"/>
      <c r="F965" s="149"/>
      <c r="G965" s="152"/>
      <c r="H965" s="61"/>
      <c r="I965" s="61"/>
      <c r="J965" s="39"/>
    </row>
    <row r="966" customFormat="false" ht="12.75" hidden="false" customHeight="true" outlineLevel="0" collapsed="false">
      <c r="D966" s="149"/>
      <c r="E966" s="39"/>
      <c r="F966" s="149"/>
      <c r="G966" s="152"/>
      <c r="H966" s="61"/>
      <c r="I966" s="61"/>
      <c r="J966" s="39"/>
    </row>
    <row r="967" customFormat="false" ht="12.75" hidden="false" customHeight="true" outlineLevel="0" collapsed="false">
      <c r="D967" s="149"/>
      <c r="E967" s="39"/>
      <c r="F967" s="149"/>
      <c r="G967" s="152"/>
      <c r="H967" s="61"/>
      <c r="I967" s="61"/>
      <c r="J967" s="39"/>
    </row>
    <row r="968" customFormat="false" ht="12.75" hidden="false" customHeight="true" outlineLevel="0" collapsed="false">
      <c r="D968" s="149"/>
      <c r="E968" s="39"/>
      <c r="F968" s="149"/>
      <c r="G968" s="152"/>
      <c r="H968" s="61"/>
      <c r="I968" s="61"/>
      <c r="J968" s="39"/>
    </row>
    <row r="969" customFormat="false" ht="12.75" hidden="false" customHeight="true" outlineLevel="0" collapsed="false">
      <c r="D969" s="149"/>
      <c r="E969" s="39"/>
      <c r="F969" s="149"/>
      <c r="G969" s="152"/>
      <c r="H969" s="61"/>
      <c r="I969" s="61"/>
      <c r="J969" s="39"/>
    </row>
    <row r="970" customFormat="false" ht="12.75" hidden="false" customHeight="true" outlineLevel="0" collapsed="false">
      <c r="D970" s="149"/>
      <c r="E970" s="39"/>
      <c r="F970" s="149"/>
      <c r="G970" s="152"/>
      <c r="H970" s="61"/>
      <c r="I970" s="61"/>
      <c r="J970" s="39"/>
    </row>
    <row r="971" customFormat="false" ht="12.75" hidden="false" customHeight="true" outlineLevel="0" collapsed="false">
      <c r="D971" s="149"/>
      <c r="E971" s="39"/>
      <c r="F971" s="149"/>
      <c r="G971" s="152"/>
      <c r="H971" s="61"/>
      <c r="I971" s="61"/>
      <c r="J971" s="39"/>
    </row>
    <row r="972" customFormat="false" ht="12.75" hidden="false" customHeight="true" outlineLevel="0" collapsed="false">
      <c r="D972" s="149"/>
      <c r="E972" s="39"/>
      <c r="F972" s="149"/>
      <c r="G972" s="152"/>
      <c r="H972" s="61"/>
      <c r="I972" s="61"/>
      <c r="J972" s="39"/>
    </row>
    <row r="973" customFormat="false" ht="12.75" hidden="false" customHeight="true" outlineLevel="0" collapsed="false">
      <c r="D973" s="149"/>
      <c r="E973" s="39"/>
      <c r="F973" s="149"/>
      <c r="G973" s="152"/>
      <c r="H973" s="61"/>
      <c r="I973" s="61"/>
      <c r="J973" s="39"/>
    </row>
    <row r="974" customFormat="false" ht="12.75" hidden="false" customHeight="true" outlineLevel="0" collapsed="false">
      <c r="D974" s="149"/>
      <c r="E974" s="39"/>
      <c r="F974" s="149"/>
      <c r="G974" s="152"/>
      <c r="H974" s="61"/>
      <c r="I974" s="61"/>
      <c r="J974" s="39"/>
    </row>
    <row r="975" customFormat="false" ht="12.75" hidden="false" customHeight="true" outlineLevel="0" collapsed="false">
      <c r="D975" s="149"/>
      <c r="E975" s="39"/>
      <c r="F975" s="149"/>
      <c r="G975" s="152"/>
      <c r="H975" s="61"/>
      <c r="I975" s="61"/>
      <c r="J975" s="39"/>
    </row>
    <row r="976" customFormat="false" ht="12.75" hidden="false" customHeight="true" outlineLevel="0" collapsed="false">
      <c r="D976" s="149"/>
      <c r="E976" s="39"/>
      <c r="F976" s="149"/>
      <c r="G976" s="152"/>
      <c r="H976" s="61"/>
      <c r="I976" s="61"/>
      <c r="J976" s="39"/>
    </row>
    <row r="977" customFormat="false" ht="12.75" hidden="false" customHeight="true" outlineLevel="0" collapsed="false">
      <c r="D977" s="149"/>
      <c r="E977" s="39"/>
      <c r="F977" s="149"/>
      <c r="G977" s="152"/>
      <c r="H977" s="61"/>
      <c r="I977" s="61"/>
      <c r="J977" s="39"/>
    </row>
    <row r="978" customFormat="false" ht="12.75" hidden="false" customHeight="true" outlineLevel="0" collapsed="false">
      <c r="D978" s="149"/>
      <c r="E978" s="39"/>
      <c r="F978" s="149"/>
      <c r="G978" s="152"/>
      <c r="H978" s="61"/>
      <c r="I978" s="61"/>
      <c r="J978" s="39"/>
    </row>
    <row r="979" customFormat="false" ht="12.75" hidden="false" customHeight="true" outlineLevel="0" collapsed="false">
      <c r="D979" s="149"/>
      <c r="E979" s="39"/>
      <c r="F979" s="149"/>
      <c r="G979" s="152"/>
      <c r="H979" s="61"/>
      <c r="I979" s="61"/>
      <c r="J979" s="39"/>
    </row>
    <row r="980" customFormat="false" ht="12.75" hidden="false" customHeight="true" outlineLevel="0" collapsed="false">
      <c r="D980" s="149"/>
      <c r="E980" s="39"/>
      <c r="F980" s="149"/>
      <c r="G980" s="152"/>
      <c r="H980" s="61"/>
      <c r="I980" s="61"/>
      <c r="J980" s="39"/>
    </row>
    <row r="981" customFormat="false" ht="12.75" hidden="false" customHeight="true" outlineLevel="0" collapsed="false">
      <c r="D981" s="149"/>
      <c r="E981" s="39"/>
      <c r="F981" s="149"/>
      <c r="G981" s="152"/>
      <c r="H981" s="61"/>
      <c r="I981" s="61"/>
      <c r="J981" s="39"/>
    </row>
    <row r="982" customFormat="false" ht="12.75" hidden="false" customHeight="true" outlineLevel="0" collapsed="false">
      <c r="D982" s="149"/>
      <c r="E982" s="39"/>
      <c r="F982" s="149"/>
      <c r="G982" s="152"/>
      <c r="H982" s="61"/>
      <c r="I982" s="61"/>
      <c r="J982" s="39"/>
    </row>
    <row r="983" customFormat="false" ht="12.75" hidden="false" customHeight="true" outlineLevel="0" collapsed="false">
      <c r="D983" s="149"/>
      <c r="E983" s="39"/>
      <c r="F983" s="149"/>
      <c r="G983" s="152"/>
      <c r="H983" s="61"/>
      <c r="I983" s="61"/>
      <c r="J983" s="39"/>
    </row>
    <row r="984" customFormat="false" ht="12.75" hidden="false" customHeight="true" outlineLevel="0" collapsed="false">
      <c r="D984" s="149"/>
      <c r="E984" s="39"/>
      <c r="F984" s="149"/>
      <c r="G984" s="152"/>
      <c r="H984" s="61"/>
      <c r="I984" s="61"/>
      <c r="J984" s="39"/>
    </row>
    <row r="985" customFormat="false" ht="12.75" hidden="false" customHeight="true" outlineLevel="0" collapsed="false">
      <c r="D985" s="149"/>
      <c r="E985" s="39"/>
      <c r="F985" s="149"/>
      <c r="G985" s="152"/>
      <c r="H985" s="61"/>
      <c r="I985" s="61"/>
      <c r="J985" s="39"/>
    </row>
    <row r="986" customFormat="false" ht="12.75" hidden="false" customHeight="true" outlineLevel="0" collapsed="false">
      <c r="D986" s="149"/>
      <c r="E986" s="39"/>
      <c r="F986" s="149"/>
      <c r="G986" s="152"/>
      <c r="H986" s="61"/>
      <c r="I986" s="61"/>
      <c r="J986" s="39"/>
    </row>
    <row r="987" customFormat="false" ht="12.75" hidden="false" customHeight="true" outlineLevel="0" collapsed="false">
      <c r="D987" s="149"/>
      <c r="E987" s="39"/>
      <c r="F987" s="149"/>
      <c r="G987" s="152"/>
      <c r="H987" s="61"/>
      <c r="I987" s="61"/>
      <c r="J987" s="39"/>
    </row>
    <row r="988" customFormat="false" ht="12.75" hidden="false" customHeight="true" outlineLevel="0" collapsed="false">
      <c r="D988" s="149"/>
      <c r="E988" s="39"/>
      <c r="F988" s="149"/>
      <c r="G988" s="152"/>
      <c r="H988" s="61"/>
      <c r="I988" s="61"/>
      <c r="J988" s="39"/>
    </row>
    <row r="989" customFormat="false" ht="12.75" hidden="false" customHeight="true" outlineLevel="0" collapsed="false">
      <c r="D989" s="149"/>
      <c r="E989" s="39"/>
      <c r="F989" s="149"/>
      <c r="G989" s="152"/>
      <c r="H989" s="61"/>
      <c r="I989" s="61"/>
      <c r="J989" s="39"/>
    </row>
    <row r="990" customFormat="false" ht="12.75" hidden="false" customHeight="true" outlineLevel="0" collapsed="false">
      <c r="D990" s="149"/>
      <c r="E990" s="39"/>
      <c r="F990" s="149"/>
      <c r="G990" s="152"/>
      <c r="H990" s="61"/>
      <c r="I990" s="61"/>
      <c r="J990" s="39"/>
    </row>
    <row r="991" customFormat="false" ht="12.75" hidden="false" customHeight="true" outlineLevel="0" collapsed="false">
      <c r="D991" s="149"/>
      <c r="E991" s="39"/>
      <c r="F991" s="149"/>
      <c r="G991" s="152"/>
      <c r="H991" s="61"/>
      <c r="I991" s="61"/>
      <c r="J991" s="39"/>
    </row>
    <row r="992" customFormat="false" ht="12.75" hidden="false" customHeight="true" outlineLevel="0" collapsed="false">
      <c r="D992" s="149"/>
      <c r="E992" s="39"/>
      <c r="F992" s="149"/>
      <c r="G992" s="152"/>
      <c r="H992" s="61"/>
      <c r="I992" s="61"/>
      <c r="J992" s="39"/>
    </row>
    <row r="993" customFormat="false" ht="12.75" hidden="false" customHeight="true" outlineLevel="0" collapsed="false">
      <c r="D993" s="149"/>
      <c r="E993" s="39"/>
      <c r="F993" s="149"/>
      <c r="G993" s="152"/>
      <c r="H993" s="61"/>
      <c r="I993" s="61"/>
      <c r="J993" s="39"/>
    </row>
    <row r="994" customFormat="false" ht="12.75" hidden="false" customHeight="true" outlineLevel="0" collapsed="false">
      <c r="D994" s="149"/>
      <c r="E994" s="39"/>
      <c r="F994" s="149"/>
      <c r="G994" s="152"/>
      <c r="H994" s="61"/>
      <c r="I994" s="61"/>
      <c r="J994" s="39"/>
    </row>
    <row r="995" customFormat="false" ht="12.75" hidden="false" customHeight="true" outlineLevel="0" collapsed="false">
      <c r="D995" s="149"/>
      <c r="E995" s="39"/>
      <c r="F995" s="149"/>
      <c r="G995" s="152"/>
      <c r="H995" s="61"/>
      <c r="I995" s="61"/>
      <c r="J995" s="39"/>
    </row>
    <row r="996" customFormat="false" ht="12.75" hidden="false" customHeight="true" outlineLevel="0" collapsed="false">
      <c r="D996" s="149"/>
      <c r="E996" s="39"/>
      <c r="F996" s="149"/>
      <c r="G996" s="152"/>
      <c r="H996" s="61"/>
      <c r="I996" s="61"/>
      <c r="J996" s="39"/>
    </row>
    <row r="997" customFormat="false" ht="12.75" hidden="false" customHeight="true" outlineLevel="0" collapsed="false">
      <c r="D997" s="149"/>
      <c r="E997" s="39"/>
      <c r="F997" s="149"/>
      <c r="G997" s="152"/>
      <c r="H997" s="61"/>
      <c r="I997" s="61"/>
      <c r="J997" s="39"/>
    </row>
    <row r="998" customFormat="false" ht="12.75" hidden="false" customHeight="true" outlineLevel="0" collapsed="false">
      <c r="D998" s="149"/>
      <c r="E998" s="39"/>
      <c r="F998" s="149"/>
      <c r="G998" s="152"/>
      <c r="H998" s="61"/>
      <c r="I998" s="61"/>
      <c r="J998" s="39"/>
    </row>
    <row r="999" customFormat="false" ht="12.75" hidden="false" customHeight="true" outlineLevel="0" collapsed="false">
      <c r="D999" s="149"/>
      <c r="E999" s="39"/>
      <c r="F999" s="149"/>
      <c r="G999" s="152"/>
      <c r="H999" s="61"/>
      <c r="I999" s="61"/>
      <c r="J999" s="39"/>
    </row>
    <row r="1000" customFormat="false" ht="12.75" hidden="false" customHeight="true" outlineLevel="0" collapsed="false">
      <c r="D1000" s="149"/>
      <c r="E1000" s="39"/>
      <c r="F1000" s="149"/>
      <c r="G1000" s="152"/>
      <c r="H1000" s="61"/>
      <c r="I1000" s="61"/>
      <c r="J1000" s="39"/>
    </row>
  </sheetData>
  <mergeCells count="10">
    <mergeCell ref="K1:N1"/>
    <mergeCell ref="K2:N2"/>
    <mergeCell ref="K3:N3"/>
    <mergeCell ref="B6:C6"/>
    <mergeCell ref="B7:C7"/>
    <mergeCell ref="B8:C8"/>
    <mergeCell ref="D8:G8"/>
    <mergeCell ref="B9:C9"/>
    <mergeCell ref="B10:C10"/>
    <mergeCell ref="C11:G11"/>
  </mergeCells>
  <conditionalFormatting sqref="K11:GI22 K23:AY23 K24:GI34 BA23:GI23">
    <cfRule type="expression" priority="2" aboveAverage="0" equalAverage="0" bottom="0" percent="0" rank="0" text="" dxfId="0">
      <formula>K$13=TODAY()</formula>
    </cfRule>
  </conditionalFormatting>
  <conditionalFormatting sqref="K11:GI22 K23:AY23 K24:GI34 BA23:GI23">
    <cfRule type="expression" priority="3" aboveAverage="0" equalAverage="0" bottom="0" percent="0" rank="0" text="" dxfId="1">
      <formula>OR(WEEKDAY(K$13)=1,WEEKDAY(K$13)=7)</formula>
    </cfRule>
  </conditionalFormatting>
  <conditionalFormatting sqref="AZ23">
    <cfRule type="expression" priority="4" aboveAverage="0" equalAverage="0" bottom="0" percent="0" rank="0" text="" dxfId="2">
      <formula>AND($D23&gt;0,$F23="",$D23=AZ$10)</formula>
    </cfRule>
  </conditionalFormatting>
  <hyperlinks>
    <hyperlink ref="B43" r:id="rId1" display="Author: Fernando Ribeiro &lt;pinguim.ribeiro@gmail.com&gt;"/>
  </hyperlink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40.88"/>
    <col collapsed="false" customWidth="true" hidden="false" outlineLevel="0" max="2" min="2" style="0" width="55.25"/>
    <col collapsed="false" customWidth="true" hidden="false" outlineLevel="0" max="3" min="3" style="0" width="13.63"/>
    <col collapsed="false" customWidth="true" hidden="false" outlineLevel="0" max="4" min="4" style="0" width="13.24"/>
    <col collapsed="false" customWidth="true" hidden="false" outlineLevel="0" max="5" min="5" style="0" width="8.25"/>
    <col collapsed="false" customWidth="true" hidden="false" outlineLevel="0" max="6" min="6" style="0" width="13.24"/>
    <col collapsed="false" customWidth="true" hidden="false" outlineLevel="0" max="8" min="7" style="0" width="13.02"/>
    <col collapsed="false" customWidth="true" hidden="false" outlineLevel="0" max="9" min="9" style="0" width="12.37"/>
    <col collapsed="false" customWidth="true" hidden="false" outlineLevel="0" max="26" min="10" style="0" width="11.38"/>
  </cols>
  <sheetData>
    <row r="1" customFormat="false" ht="12.75" hidden="false" customHeight="true" outlineLevel="0" collapsed="false">
      <c r="A1" s="169" t="str">
        <f aca="false">"Risques / opportunités au "&amp;TEXT(F2,"jj/MM/AAAA")</f>
        <v>Risques / opportunités au 14/05/2022</v>
      </c>
      <c r="B1" s="169"/>
      <c r="C1" s="169"/>
      <c r="D1" s="169"/>
      <c r="E1" s="169"/>
      <c r="F1" s="170" t="str">
        <f aca="false">'1a-Identification Projet'!$L1</f>
        <v>Cosinus V0.1</v>
      </c>
      <c r="G1" s="170"/>
      <c r="H1" s="170"/>
      <c r="I1" s="170"/>
      <c r="J1" s="1"/>
      <c r="K1" s="1"/>
      <c r="L1" s="1"/>
      <c r="M1" s="1"/>
      <c r="N1" s="1"/>
      <c r="O1" s="1"/>
      <c r="P1" s="1"/>
      <c r="Q1" s="1"/>
      <c r="R1" s="1"/>
      <c r="S1" s="1"/>
      <c r="T1" s="1"/>
      <c r="U1" s="1"/>
      <c r="V1" s="1"/>
      <c r="W1" s="1"/>
      <c r="X1" s="1"/>
      <c r="Y1" s="1"/>
      <c r="Z1" s="1"/>
    </row>
    <row r="2" customFormat="false" ht="12.75" hidden="false" customHeight="true" outlineLevel="0" collapsed="false">
      <c r="A2" s="169"/>
      <c r="B2" s="169"/>
      <c r="C2" s="169"/>
      <c r="D2" s="169"/>
      <c r="E2" s="169"/>
      <c r="F2" s="171" t="n">
        <f aca="false">'1a-Identification Projet'!$L2</f>
        <v>44695</v>
      </c>
      <c r="G2" s="171"/>
      <c r="H2" s="171"/>
      <c r="I2" s="171"/>
      <c r="J2" s="1"/>
      <c r="K2" s="1"/>
      <c r="L2" s="1"/>
      <c r="M2" s="1"/>
      <c r="N2" s="1"/>
      <c r="O2" s="1"/>
      <c r="P2" s="1"/>
      <c r="Q2" s="1"/>
      <c r="R2" s="1"/>
      <c r="S2" s="1"/>
      <c r="T2" s="1"/>
      <c r="U2" s="1"/>
      <c r="V2" s="1"/>
      <c r="W2" s="1"/>
      <c r="X2" s="1"/>
      <c r="Y2" s="1"/>
      <c r="Z2" s="1"/>
    </row>
    <row r="3" customFormat="false" ht="12.75" hidden="false" customHeight="true" outlineLevel="0" collapsed="false">
      <c r="A3" s="169"/>
      <c r="B3" s="169"/>
      <c r="C3" s="169"/>
      <c r="D3" s="169"/>
      <c r="E3" s="169"/>
      <c r="F3" s="172" t="str">
        <f aca="false">'1a-Identification Projet'!$L3</f>
        <v>Cosinus</v>
      </c>
      <c r="G3" s="172"/>
      <c r="H3" s="172"/>
      <c r="I3" s="172"/>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73"/>
      <c r="G4" s="173"/>
      <c r="H4" s="173"/>
      <c r="I4" s="173"/>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73"/>
      <c r="G5" s="173"/>
      <c r="H5" s="173"/>
      <c r="I5" s="173"/>
      <c r="J5" s="1"/>
      <c r="K5" s="1"/>
      <c r="L5" s="1"/>
      <c r="M5" s="1"/>
      <c r="N5" s="1"/>
      <c r="O5" s="1"/>
      <c r="P5" s="1"/>
      <c r="Q5" s="1"/>
      <c r="R5" s="1"/>
      <c r="S5" s="1"/>
      <c r="T5" s="1"/>
      <c r="U5" s="1"/>
      <c r="V5" s="1"/>
      <c r="W5" s="1"/>
      <c r="X5" s="1"/>
      <c r="Y5" s="1"/>
      <c r="Z5" s="1"/>
    </row>
    <row r="6" customFormat="false" ht="12.75" hidden="false" customHeight="true" outlineLevel="0" collapsed="false">
      <c r="A6" s="174" t="s">
        <v>116</v>
      </c>
      <c r="B6" s="175" t="s">
        <v>117</v>
      </c>
      <c r="C6" s="175" t="s">
        <v>118</v>
      </c>
      <c r="D6" s="175" t="s">
        <v>119</v>
      </c>
      <c r="E6" s="175" t="s">
        <v>120</v>
      </c>
      <c r="F6" s="175" t="s">
        <v>121</v>
      </c>
      <c r="G6" s="175" t="s">
        <v>122</v>
      </c>
      <c r="H6" s="175" t="s">
        <v>123</v>
      </c>
      <c r="I6" s="176" t="s">
        <v>124</v>
      </c>
      <c r="J6" s="1"/>
      <c r="K6" s="1"/>
      <c r="L6" s="1"/>
      <c r="M6" s="1"/>
      <c r="N6" s="1"/>
      <c r="O6" s="1"/>
      <c r="P6" s="1"/>
      <c r="Q6" s="1"/>
      <c r="R6" s="1"/>
      <c r="S6" s="1"/>
      <c r="T6" s="1"/>
      <c r="U6" s="1"/>
      <c r="V6" s="1"/>
      <c r="W6" s="1"/>
      <c r="X6" s="1"/>
      <c r="Y6" s="1"/>
      <c r="Z6" s="1"/>
    </row>
    <row r="7" customFormat="false" ht="12.75" hidden="false" customHeight="true" outlineLevel="0" collapsed="false">
      <c r="A7" s="177"/>
      <c r="B7" s="178"/>
      <c r="C7" s="179"/>
      <c r="D7" s="180"/>
      <c r="E7" s="179" t="n">
        <f aca="false">C7*D7</f>
        <v>0</v>
      </c>
      <c r="F7" s="181"/>
      <c r="G7" s="181"/>
      <c r="H7" s="181"/>
      <c r="I7" s="182"/>
      <c r="J7" s="1"/>
      <c r="K7" s="1"/>
      <c r="L7" s="1"/>
      <c r="M7" s="1"/>
      <c r="N7" s="1"/>
      <c r="O7" s="1"/>
      <c r="P7" s="1"/>
      <c r="Q7" s="1"/>
      <c r="R7" s="1"/>
      <c r="S7" s="1"/>
      <c r="T7" s="1"/>
      <c r="U7" s="1"/>
      <c r="V7" s="1"/>
      <c r="W7" s="1"/>
      <c r="X7" s="1"/>
      <c r="Y7" s="1"/>
      <c r="Z7" s="1"/>
    </row>
    <row r="8" customFormat="false" ht="12.75" hidden="false" customHeight="true" outlineLevel="0" collapsed="false">
      <c r="A8" s="177" t="s">
        <v>125</v>
      </c>
      <c r="B8" s="178" t="s">
        <v>126</v>
      </c>
      <c r="C8" s="179"/>
      <c r="D8" s="180"/>
      <c r="E8" s="179" t="n">
        <f aca="false">C8*D8</f>
        <v>0</v>
      </c>
      <c r="F8" s="181"/>
      <c r="G8" s="181"/>
      <c r="H8" s="181"/>
      <c r="I8" s="182"/>
      <c r="J8" s="1"/>
      <c r="K8" s="1"/>
      <c r="L8" s="1"/>
      <c r="M8" s="1"/>
      <c r="N8" s="1"/>
      <c r="O8" s="1"/>
      <c r="P8" s="1"/>
      <c r="Q8" s="1"/>
      <c r="R8" s="1"/>
      <c r="S8" s="1"/>
      <c r="T8" s="1"/>
      <c r="U8" s="1"/>
      <c r="V8" s="1"/>
      <c r="W8" s="1"/>
      <c r="X8" s="1"/>
      <c r="Y8" s="1"/>
      <c r="Z8" s="1"/>
    </row>
    <row r="9" customFormat="false" ht="63" hidden="false" customHeight="true" outlineLevel="0" collapsed="false">
      <c r="A9" s="177" t="s">
        <v>127</v>
      </c>
      <c r="B9" s="178" t="s">
        <v>128</v>
      </c>
      <c r="C9" s="179"/>
      <c r="D9" s="180"/>
      <c r="E9" s="179" t="n">
        <f aca="false">C9*D9</f>
        <v>0</v>
      </c>
      <c r="F9" s="181"/>
      <c r="G9" s="181"/>
      <c r="H9" s="181"/>
      <c r="I9" s="182"/>
      <c r="J9" s="1"/>
      <c r="K9" s="1"/>
      <c r="L9" s="1"/>
      <c r="M9" s="1"/>
      <c r="N9" s="1"/>
      <c r="O9" s="1"/>
      <c r="P9" s="1"/>
      <c r="Q9" s="1"/>
      <c r="R9" s="1"/>
      <c r="S9" s="1"/>
      <c r="T9" s="1"/>
      <c r="U9" s="1"/>
      <c r="V9" s="1"/>
      <c r="W9" s="1"/>
      <c r="X9" s="1"/>
      <c r="Y9" s="1"/>
      <c r="Z9" s="1"/>
    </row>
    <row r="10" customFormat="false" ht="51" hidden="false" customHeight="true" outlineLevel="0" collapsed="false">
      <c r="A10" s="177" t="s">
        <v>129</v>
      </c>
      <c r="B10" s="178" t="s">
        <v>130</v>
      </c>
      <c r="C10" s="179"/>
      <c r="D10" s="180"/>
      <c r="E10" s="179" t="n">
        <f aca="false">C10*D10</f>
        <v>0</v>
      </c>
      <c r="F10" s="181"/>
      <c r="G10" s="181"/>
      <c r="H10" s="181"/>
      <c r="I10" s="182"/>
      <c r="J10" s="1"/>
      <c r="K10" s="1"/>
      <c r="L10" s="1"/>
      <c r="M10" s="1"/>
      <c r="N10" s="1"/>
      <c r="O10" s="1"/>
      <c r="P10" s="1"/>
      <c r="Q10" s="1"/>
      <c r="R10" s="1"/>
      <c r="S10" s="1"/>
      <c r="T10" s="1"/>
      <c r="U10" s="1"/>
      <c r="V10" s="1"/>
      <c r="W10" s="1"/>
      <c r="X10" s="1"/>
      <c r="Y10" s="1"/>
      <c r="Z10" s="1"/>
    </row>
    <row r="11" customFormat="false" ht="0.75" hidden="false" customHeight="true" outlineLevel="0" collapsed="false">
      <c r="A11" s="177"/>
      <c r="B11" s="178"/>
      <c r="C11" s="179"/>
      <c r="D11" s="180"/>
      <c r="E11" s="179" t="n">
        <f aca="false">C11*D11</f>
        <v>0</v>
      </c>
      <c r="F11" s="181"/>
      <c r="G11" s="181"/>
      <c r="H11" s="181"/>
      <c r="I11" s="182"/>
      <c r="J11" s="1"/>
      <c r="K11" s="1"/>
      <c r="L11" s="1"/>
      <c r="M11" s="1"/>
      <c r="N11" s="1"/>
      <c r="O11" s="1"/>
      <c r="P11" s="1"/>
      <c r="Q11" s="1"/>
      <c r="R11" s="1"/>
      <c r="S11" s="1"/>
      <c r="T11" s="1"/>
      <c r="U11" s="1"/>
      <c r="V11" s="1"/>
      <c r="W11" s="1"/>
      <c r="X11" s="1"/>
      <c r="Y11" s="1"/>
      <c r="Z11" s="1"/>
    </row>
    <row r="12" customFormat="false" ht="21" hidden="true" customHeight="true" outlineLevel="0" collapsed="false">
      <c r="A12" s="183"/>
      <c r="B12" s="184" t="s">
        <v>131</v>
      </c>
      <c r="C12" s="179" t="n">
        <f aca="false">SUM(C7:C11)</f>
        <v>0</v>
      </c>
      <c r="D12" s="178"/>
      <c r="E12" s="179" t="n">
        <f aca="false">SUM(E7:E11)</f>
        <v>0</v>
      </c>
      <c r="F12" s="185"/>
      <c r="G12" s="185"/>
      <c r="H12" s="186"/>
      <c r="I12" s="182"/>
      <c r="J12" s="1"/>
      <c r="K12" s="1"/>
      <c r="L12" s="1"/>
      <c r="M12" s="1"/>
      <c r="N12" s="1"/>
      <c r="O12" s="1"/>
      <c r="P12" s="1"/>
      <c r="Q12" s="1"/>
      <c r="R12" s="1"/>
      <c r="S12" s="1"/>
      <c r="T12" s="1"/>
      <c r="U12" s="1"/>
      <c r="V12" s="1"/>
      <c r="W12" s="1"/>
      <c r="X12" s="1"/>
      <c r="Y12" s="1"/>
      <c r="Z12" s="1"/>
    </row>
    <row r="13" customFormat="false" ht="21" hidden="false" customHeight="true" outlineLevel="0" collapsed="false">
      <c r="A13" s="187"/>
      <c r="B13" s="188"/>
      <c r="C13" s="189"/>
      <c r="D13" s="189"/>
      <c r="E13" s="189"/>
      <c r="F13" s="189"/>
      <c r="G13" s="189"/>
      <c r="H13" s="189"/>
      <c r="I13" s="189"/>
      <c r="J13" s="16"/>
      <c r="K13" s="16"/>
      <c r="L13" s="16"/>
      <c r="M13" s="16"/>
      <c r="N13" s="16"/>
      <c r="O13" s="16"/>
      <c r="P13" s="16"/>
      <c r="Q13" s="16"/>
      <c r="R13" s="16"/>
      <c r="S13" s="16"/>
      <c r="T13" s="16"/>
      <c r="U13" s="16"/>
      <c r="V13" s="16"/>
      <c r="W13" s="16"/>
      <c r="X13" s="16"/>
      <c r="Y13" s="16"/>
      <c r="Z13" s="16"/>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90" t="s">
        <v>132</v>
      </c>
      <c r="B15" s="175" t="s">
        <v>117</v>
      </c>
      <c r="C15" s="175" t="s">
        <v>133</v>
      </c>
      <c r="D15" s="175" t="s">
        <v>119</v>
      </c>
      <c r="E15" s="175" t="s">
        <v>134</v>
      </c>
      <c r="F15" s="175" t="s">
        <v>121</v>
      </c>
      <c r="G15" s="175" t="s">
        <v>122</v>
      </c>
      <c r="H15" s="175" t="s">
        <v>123</v>
      </c>
      <c r="I15" s="176" t="s">
        <v>124</v>
      </c>
      <c r="J15" s="1"/>
      <c r="K15" s="1"/>
      <c r="L15" s="1"/>
      <c r="M15" s="1"/>
      <c r="N15" s="1"/>
      <c r="O15" s="1"/>
      <c r="P15" s="1"/>
      <c r="Q15" s="1"/>
      <c r="R15" s="1"/>
      <c r="S15" s="1"/>
      <c r="T15" s="1"/>
      <c r="U15" s="1"/>
      <c r="V15" s="1"/>
      <c r="W15" s="1"/>
      <c r="X15" s="1"/>
      <c r="Y15" s="1"/>
      <c r="Z15" s="1"/>
    </row>
    <row r="16" customFormat="false" ht="12.75" hidden="false" customHeight="true" outlineLevel="0" collapsed="false">
      <c r="A16" s="191"/>
      <c r="B16" s="192"/>
      <c r="C16" s="179"/>
      <c r="D16" s="180"/>
      <c r="E16" s="179" t="n">
        <f aca="false">C16*D16</f>
        <v>0</v>
      </c>
      <c r="F16" s="181"/>
      <c r="G16" s="181"/>
      <c r="H16" s="181"/>
      <c r="I16" s="193"/>
      <c r="J16" s="1"/>
      <c r="K16" s="1"/>
      <c r="L16" s="1"/>
      <c r="M16" s="1"/>
      <c r="N16" s="1"/>
      <c r="O16" s="1"/>
      <c r="P16" s="1"/>
      <c r="Q16" s="1"/>
      <c r="R16" s="1"/>
      <c r="S16" s="1"/>
      <c r="T16" s="1"/>
      <c r="U16" s="1"/>
      <c r="V16" s="1"/>
      <c r="W16" s="1"/>
      <c r="X16" s="1"/>
      <c r="Y16" s="1"/>
      <c r="Z16" s="1"/>
    </row>
    <row r="17" customFormat="false" ht="36" hidden="false" customHeight="true" outlineLevel="0" collapsed="false">
      <c r="A17" s="191" t="s">
        <v>135</v>
      </c>
      <c r="B17" s="192" t="s">
        <v>136</v>
      </c>
      <c r="C17" s="179"/>
      <c r="D17" s="180"/>
      <c r="E17" s="179" t="n">
        <f aca="false">C17*D17</f>
        <v>0</v>
      </c>
      <c r="F17" s="181"/>
      <c r="G17" s="181"/>
      <c r="H17" s="181"/>
      <c r="I17" s="193"/>
      <c r="J17" s="1"/>
      <c r="K17" s="1"/>
      <c r="L17" s="1"/>
      <c r="M17" s="1"/>
      <c r="N17" s="1"/>
      <c r="O17" s="1"/>
      <c r="P17" s="1"/>
      <c r="Q17" s="1"/>
      <c r="R17" s="1"/>
      <c r="S17" s="1"/>
      <c r="T17" s="1"/>
      <c r="U17" s="1"/>
      <c r="V17" s="1"/>
      <c r="W17" s="1"/>
      <c r="X17" s="1"/>
      <c r="Y17" s="1"/>
      <c r="Z17" s="1"/>
    </row>
    <row r="18" customFormat="false" ht="50.25" hidden="false" customHeight="true" outlineLevel="0" collapsed="false">
      <c r="A18" s="191" t="s">
        <v>137</v>
      </c>
      <c r="B18" s="192" t="s">
        <v>138</v>
      </c>
      <c r="C18" s="179"/>
      <c r="D18" s="180"/>
      <c r="E18" s="179" t="n">
        <f aca="false">C18*D18</f>
        <v>0</v>
      </c>
      <c r="F18" s="181"/>
      <c r="G18" s="181"/>
      <c r="H18" s="181"/>
      <c r="I18" s="193"/>
      <c r="J18" s="1"/>
      <c r="K18" s="1"/>
      <c r="L18" s="1"/>
      <c r="M18" s="1"/>
      <c r="N18" s="1"/>
      <c r="O18" s="1"/>
      <c r="P18" s="1"/>
      <c r="Q18" s="1"/>
      <c r="R18" s="1"/>
      <c r="S18" s="1"/>
      <c r="T18" s="1"/>
      <c r="U18" s="1"/>
      <c r="V18" s="1"/>
      <c r="W18" s="1"/>
      <c r="X18" s="1"/>
      <c r="Y18" s="1"/>
      <c r="Z18" s="1"/>
    </row>
    <row r="19" customFormat="false" ht="21" hidden="true" customHeight="true" outlineLevel="0" collapsed="false">
      <c r="A19" s="191"/>
      <c r="B19" s="192"/>
      <c r="C19" s="179"/>
      <c r="D19" s="180"/>
      <c r="E19" s="179" t="n">
        <f aca="false">C19*D19</f>
        <v>0</v>
      </c>
      <c r="F19" s="181"/>
      <c r="G19" s="181"/>
      <c r="H19" s="181"/>
      <c r="I19" s="193"/>
      <c r="J19" s="1"/>
      <c r="K19" s="1"/>
      <c r="L19" s="1"/>
      <c r="M19" s="1"/>
      <c r="N19" s="1"/>
      <c r="O19" s="1"/>
      <c r="P19" s="1"/>
      <c r="Q19" s="1"/>
      <c r="R19" s="1"/>
      <c r="S19" s="1"/>
      <c r="T19" s="1"/>
      <c r="U19" s="1"/>
      <c r="V19" s="1"/>
      <c r="W19" s="1"/>
      <c r="X19" s="1"/>
      <c r="Y19" s="1"/>
      <c r="Z19" s="1"/>
    </row>
    <row r="20" customFormat="false" ht="21" hidden="true" customHeight="true" outlineLevel="0" collapsed="false">
      <c r="A20" s="191"/>
      <c r="B20" s="192"/>
      <c r="C20" s="179"/>
      <c r="D20" s="180"/>
      <c r="E20" s="179" t="n">
        <f aca="false">C20*D20</f>
        <v>0</v>
      </c>
      <c r="F20" s="181"/>
      <c r="G20" s="181"/>
      <c r="H20" s="181"/>
      <c r="I20" s="193"/>
      <c r="J20" s="1"/>
      <c r="K20" s="1"/>
      <c r="L20" s="1"/>
      <c r="M20" s="1"/>
      <c r="N20" s="1"/>
      <c r="O20" s="1"/>
      <c r="P20" s="1"/>
      <c r="Q20" s="1"/>
      <c r="R20" s="1"/>
      <c r="S20" s="1"/>
      <c r="T20" s="1"/>
      <c r="U20" s="1"/>
      <c r="V20" s="1"/>
      <c r="W20" s="1"/>
      <c r="X20" s="1"/>
      <c r="Y20" s="1"/>
      <c r="Z20" s="1"/>
    </row>
    <row r="21" customFormat="false" ht="21" hidden="true" customHeight="true" outlineLevel="0" collapsed="false">
      <c r="A21" s="194"/>
      <c r="B21" s="184" t="s">
        <v>139</v>
      </c>
      <c r="C21" s="179" t="n">
        <f aca="false">SUM(C16:C20)</f>
        <v>0</v>
      </c>
      <c r="D21" s="186"/>
      <c r="E21" s="179" t="n">
        <f aca="false">SUM(E16:E20)</f>
        <v>0</v>
      </c>
      <c r="F21" s="186"/>
      <c r="G21" s="186"/>
      <c r="H21" s="186"/>
      <c r="I21" s="193"/>
      <c r="J21" s="1"/>
      <c r="K21" s="1"/>
      <c r="L21" s="1"/>
      <c r="M21" s="1"/>
      <c r="N21" s="1"/>
      <c r="O21" s="1"/>
      <c r="P21" s="1"/>
      <c r="Q21" s="1"/>
      <c r="R21" s="1"/>
      <c r="S21" s="1"/>
      <c r="T21" s="1"/>
      <c r="U21" s="1"/>
      <c r="V21" s="1"/>
      <c r="W21" s="1"/>
      <c r="X21" s="1"/>
      <c r="Y21" s="1"/>
      <c r="Z21" s="1"/>
    </row>
    <row r="22" customFormat="false" ht="21" hidden="false" customHeight="true" outlineLevel="0" collapsed="false">
      <c r="A22" s="1"/>
      <c r="B22" s="1"/>
      <c r="C22" s="1"/>
      <c r="D22" s="1"/>
      <c r="E22" s="1"/>
      <c r="F22" s="1"/>
      <c r="G22" s="1"/>
      <c r="H22" s="1"/>
      <c r="I22" s="1"/>
      <c r="J22" s="16"/>
      <c r="K22" s="16"/>
      <c r="L22" s="16"/>
      <c r="M22" s="16"/>
      <c r="N22" s="16"/>
      <c r="O22" s="16"/>
      <c r="P22" s="16"/>
      <c r="Q22" s="16"/>
      <c r="R22" s="16"/>
      <c r="S22" s="16"/>
      <c r="T22" s="16"/>
      <c r="U22" s="16"/>
      <c r="V22" s="16"/>
      <c r="W22" s="16"/>
      <c r="X22" s="16"/>
      <c r="Y22" s="16"/>
      <c r="Z22" s="16"/>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E3"/>
    <mergeCell ref="F1:I1"/>
    <mergeCell ref="F2:I2"/>
    <mergeCell ref="F3:I3"/>
  </mergeCell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48576"/>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A37" activeCellId="0" sqref="A37"/>
    </sheetView>
  </sheetViews>
  <sheetFormatPr defaultColWidth="12.66015625" defaultRowHeight="15" zeroHeight="false" outlineLevelRow="1" outlineLevelCol="0"/>
  <cols>
    <col collapsed="false" customWidth="true" hidden="false" outlineLevel="0" max="1" min="1" style="0" width="88.75"/>
    <col collapsed="false" customWidth="true" hidden="false" outlineLevel="0" max="2" min="2" style="0" width="85.25"/>
    <col collapsed="false" customWidth="true" hidden="false" outlineLevel="0" max="3" min="3" style="0" width="1.73"/>
    <col collapsed="false" customWidth="true" hidden="false" outlineLevel="0" max="4" min="4" style="0" width="4.75"/>
    <col collapsed="false" customWidth="true" hidden="false" outlineLevel="0" max="26" min="5" style="0" width="11.38"/>
  </cols>
  <sheetData>
    <row r="1" customFormat="false" ht="12.75" hidden="false" customHeight="true" outlineLevel="0" collapsed="false">
      <c r="A1" s="2"/>
      <c r="B1" s="195" t="str">
        <f aca="false">'1a-Identification Projet'!$L$1</f>
        <v>Cosinus V0.1</v>
      </c>
      <c r="C1" s="26"/>
      <c r="D1" s="26"/>
      <c r="E1" s="26"/>
      <c r="F1" s="26"/>
      <c r="G1" s="26"/>
      <c r="H1" s="26"/>
      <c r="I1" s="26"/>
      <c r="J1" s="26"/>
      <c r="K1" s="26"/>
      <c r="L1" s="1"/>
      <c r="M1" s="1"/>
      <c r="N1" s="1"/>
      <c r="O1" s="1"/>
      <c r="P1" s="1"/>
      <c r="Q1" s="1"/>
      <c r="R1" s="1"/>
      <c r="S1" s="1"/>
      <c r="T1" s="1"/>
      <c r="U1" s="1"/>
      <c r="V1" s="1"/>
      <c r="W1" s="1"/>
      <c r="X1" s="1"/>
      <c r="Y1" s="1"/>
      <c r="Z1" s="1"/>
    </row>
    <row r="2" customFormat="false" ht="12.75" hidden="false" customHeight="true" outlineLevel="0" collapsed="false">
      <c r="A2" s="6"/>
      <c r="B2" s="196" t="n">
        <f aca="false">'1a-Identification Projet'!$L$2</f>
        <v>44695</v>
      </c>
      <c r="C2" s="26"/>
      <c r="D2" s="26"/>
      <c r="E2" s="26"/>
      <c r="F2" s="26"/>
      <c r="G2" s="26"/>
      <c r="H2" s="26"/>
      <c r="I2" s="26"/>
      <c r="J2" s="26"/>
      <c r="K2" s="26"/>
      <c r="L2" s="1"/>
      <c r="M2" s="1"/>
      <c r="N2" s="1"/>
      <c r="O2" s="1"/>
      <c r="P2" s="1"/>
      <c r="Q2" s="1"/>
      <c r="R2" s="1"/>
      <c r="S2" s="1"/>
      <c r="T2" s="1"/>
      <c r="U2" s="1"/>
      <c r="V2" s="1"/>
      <c r="W2" s="1"/>
      <c r="X2" s="1"/>
      <c r="Y2" s="1"/>
      <c r="Z2" s="1"/>
    </row>
    <row r="3" customFormat="false" ht="12.75" hidden="false" customHeight="true" outlineLevel="0" collapsed="false">
      <c r="A3" s="9"/>
      <c r="B3" s="197" t="str">
        <f aca="false">'1a-Identification Projet'!$L$3</f>
        <v>Cosinus</v>
      </c>
      <c r="C3" s="26"/>
      <c r="D3" s="26"/>
      <c r="E3" s="26"/>
      <c r="F3" s="26"/>
      <c r="G3" s="26"/>
      <c r="H3" s="26"/>
      <c r="I3" s="26"/>
      <c r="J3" s="26"/>
      <c r="K3" s="26"/>
      <c r="L3" s="1"/>
      <c r="M3" s="1"/>
      <c r="N3" s="1"/>
      <c r="O3" s="1"/>
      <c r="P3" s="1"/>
      <c r="Q3" s="1"/>
      <c r="R3" s="1"/>
      <c r="S3" s="1"/>
      <c r="T3" s="1"/>
      <c r="U3" s="1"/>
      <c r="V3" s="1"/>
      <c r="W3" s="1"/>
      <c r="X3" s="1"/>
      <c r="Y3" s="1"/>
      <c r="Z3" s="1"/>
    </row>
    <row r="4" customFormat="false" ht="12.75" hidden="false" customHeight="true" outlineLevel="0" collapsed="false">
      <c r="A4" s="1"/>
      <c r="B4" s="1"/>
      <c r="C4" s="26"/>
      <c r="D4" s="26"/>
      <c r="E4" s="26"/>
      <c r="F4" s="26"/>
      <c r="G4" s="26"/>
      <c r="H4" s="26"/>
      <c r="I4" s="26"/>
      <c r="J4" s="26"/>
      <c r="K4" s="26"/>
      <c r="L4" s="1"/>
      <c r="M4" s="1"/>
      <c r="N4" s="1"/>
      <c r="O4" s="1"/>
      <c r="P4" s="1"/>
      <c r="Q4" s="1"/>
      <c r="R4" s="1"/>
      <c r="S4" s="1"/>
      <c r="T4" s="1"/>
      <c r="U4" s="1"/>
      <c r="V4" s="1"/>
      <c r="W4" s="1"/>
      <c r="X4" s="1"/>
      <c r="Y4" s="1"/>
      <c r="Z4" s="1"/>
    </row>
    <row r="5" customFormat="false" ht="12.75" hidden="false" customHeight="true" outlineLevel="0" collapsed="false">
      <c r="A5" s="198" t="s">
        <v>140</v>
      </c>
      <c r="B5" s="28"/>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99" t="s">
        <v>141</v>
      </c>
      <c r="B6" s="200" t="s">
        <v>142</v>
      </c>
      <c r="C6" s="1"/>
      <c r="D6" s="1"/>
      <c r="E6" s="1"/>
      <c r="F6" s="1"/>
      <c r="G6" s="1"/>
      <c r="H6" s="1"/>
      <c r="I6" s="1"/>
      <c r="J6" s="1"/>
      <c r="K6" s="1"/>
      <c r="L6" s="1"/>
      <c r="M6" s="1"/>
      <c r="N6" s="1"/>
      <c r="O6" s="1"/>
      <c r="P6" s="1"/>
      <c r="Q6" s="1"/>
      <c r="R6" s="1"/>
      <c r="S6" s="1"/>
      <c r="T6" s="1"/>
      <c r="U6" s="1"/>
      <c r="V6" s="1"/>
      <c r="W6" s="1"/>
      <c r="X6" s="1"/>
      <c r="Y6" s="1"/>
      <c r="Z6" s="1"/>
    </row>
    <row r="7" customFormat="false" ht="84" hidden="false" customHeight="true" outlineLevel="1" collapsed="false">
      <c r="A7" s="201" t="s">
        <v>143</v>
      </c>
      <c r="B7" s="201" t="s">
        <v>144</v>
      </c>
      <c r="C7" s="1"/>
      <c r="D7" s="1"/>
      <c r="E7" s="1"/>
      <c r="F7" s="1"/>
      <c r="G7" s="1"/>
      <c r="H7" s="1"/>
      <c r="I7" s="1"/>
      <c r="J7" s="1"/>
      <c r="K7" s="1"/>
      <c r="L7" s="1"/>
      <c r="M7" s="1"/>
      <c r="N7" s="1"/>
      <c r="O7" s="1"/>
      <c r="P7" s="1"/>
      <c r="Q7" s="1"/>
      <c r="R7" s="1"/>
      <c r="S7" s="1"/>
      <c r="T7" s="1"/>
      <c r="U7" s="1"/>
      <c r="V7" s="1"/>
      <c r="W7" s="1"/>
      <c r="X7" s="1"/>
      <c r="Y7" s="1"/>
      <c r="Z7" s="1"/>
    </row>
    <row r="8" customFormat="false" ht="12.75" hidden="true" customHeight="true" outlineLevel="1" collapsed="false">
      <c r="A8" s="201"/>
      <c r="B8" s="201"/>
      <c r="C8" s="1"/>
      <c r="D8" s="1"/>
      <c r="E8" s="1"/>
      <c r="F8" s="1"/>
      <c r="G8" s="1"/>
      <c r="H8" s="1"/>
      <c r="I8" s="1"/>
      <c r="J8" s="1"/>
      <c r="K8" s="1"/>
      <c r="L8" s="1"/>
      <c r="M8" s="1"/>
      <c r="N8" s="1"/>
      <c r="O8" s="1"/>
      <c r="P8" s="1"/>
      <c r="Q8" s="1"/>
      <c r="R8" s="1"/>
      <c r="S8" s="1"/>
      <c r="T8" s="1"/>
      <c r="U8" s="1"/>
      <c r="V8" s="1"/>
      <c r="W8" s="1"/>
      <c r="X8" s="1"/>
      <c r="Y8" s="1"/>
      <c r="Z8" s="1"/>
    </row>
    <row r="9" customFormat="false" ht="12.75" hidden="true" customHeight="true" outlineLevel="1" collapsed="false">
      <c r="A9" s="201"/>
      <c r="B9" s="201"/>
      <c r="C9" s="1"/>
      <c r="D9" s="1"/>
      <c r="E9" s="1"/>
      <c r="F9" s="1"/>
      <c r="G9" s="1"/>
      <c r="H9" s="1"/>
      <c r="I9" s="1"/>
      <c r="J9" s="1"/>
      <c r="K9" s="1"/>
      <c r="L9" s="1"/>
      <c r="M9" s="1"/>
      <c r="N9" s="1"/>
      <c r="O9" s="1"/>
      <c r="P9" s="1"/>
      <c r="Q9" s="1"/>
      <c r="R9" s="1"/>
      <c r="S9" s="1"/>
      <c r="T9" s="1"/>
      <c r="U9" s="1"/>
      <c r="V9" s="1"/>
      <c r="W9" s="1"/>
      <c r="X9" s="1"/>
      <c r="Y9" s="1"/>
      <c r="Z9" s="1"/>
    </row>
    <row r="10" customFormat="false" ht="12.75" hidden="true" customHeight="true" outlineLevel="1" collapsed="false">
      <c r="A10" s="202"/>
      <c r="B10" s="203"/>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true" customHeight="true" outlineLevel="1" collapsed="false">
      <c r="A11" s="204"/>
      <c r="B11" s="205"/>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1" collapsed="false">
      <c r="A12" s="198" t="s">
        <v>145</v>
      </c>
      <c r="B12" s="28"/>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99" t="s">
        <v>141</v>
      </c>
      <c r="B13" s="200" t="s">
        <v>142</v>
      </c>
      <c r="C13" s="1"/>
      <c r="D13" s="1"/>
      <c r="E13" s="1"/>
      <c r="F13" s="1"/>
      <c r="G13" s="1"/>
      <c r="H13" s="1"/>
      <c r="I13" s="1"/>
      <c r="J13" s="1"/>
      <c r="K13" s="1"/>
      <c r="L13" s="1"/>
      <c r="M13" s="1"/>
      <c r="N13" s="1"/>
      <c r="O13" s="1"/>
      <c r="P13" s="1"/>
      <c r="Q13" s="1"/>
      <c r="R13" s="1"/>
      <c r="S13" s="1"/>
      <c r="T13" s="1"/>
      <c r="U13" s="1"/>
      <c r="V13" s="1"/>
      <c r="W13" s="1"/>
      <c r="X13" s="1"/>
      <c r="Y13" s="1"/>
      <c r="Z13" s="1"/>
    </row>
    <row r="14" customFormat="false" ht="49.5" hidden="false" customHeight="true" outlineLevel="1" collapsed="false">
      <c r="A14" s="201"/>
      <c r="B14" s="201" t="s">
        <v>146</v>
      </c>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1" collapsed="false">
      <c r="A15" s="201"/>
      <c r="B15" s="20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1" collapsed="false">
      <c r="A16" s="201"/>
      <c r="B16" s="20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1" collapsed="false">
      <c r="A17" s="202"/>
      <c r="B17" s="203"/>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1" collapsed="false">
      <c r="A18" s="204"/>
      <c r="B18" s="205"/>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1" collapsed="false">
      <c r="A19" s="206" t="n">
        <v>44668</v>
      </c>
      <c r="B19" s="28"/>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99" t="s">
        <v>141</v>
      </c>
      <c r="B20" s="200" t="s">
        <v>142</v>
      </c>
      <c r="C20" s="1"/>
      <c r="D20" s="1"/>
      <c r="E20" s="1"/>
      <c r="F20" s="1"/>
      <c r="G20" s="1"/>
      <c r="H20" s="1"/>
      <c r="I20" s="1"/>
      <c r="J20" s="1"/>
      <c r="K20" s="1"/>
      <c r="L20" s="1"/>
      <c r="M20" s="1"/>
      <c r="N20" s="1"/>
      <c r="O20" s="1"/>
      <c r="P20" s="1"/>
      <c r="Q20" s="1"/>
      <c r="R20" s="1"/>
      <c r="S20" s="1"/>
      <c r="T20" s="1"/>
      <c r="U20" s="1"/>
      <c r="V20" s="1"/>
      <c r="W20" s="1"/>
      <c r="X20" s="1"/>
      <c r="Y20" s="1"/>
      <c r="Z20" s="1"/>
    </row>
    <row r="21" customFormat="false" ht="77.1" hidden="false" customHeight="true" outlineLevel="0" collapsed="false">
      <c r="A21" s="201" t="s">
        <v>147</v>
      </c>
      <c r="B21" s="20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206" t="n">
        <v>44671</v>
      </c>
      <c r="B22" s="28"/>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99" t="s">
        <v>141</v>
      </c>
      <c r="B23" s="200" t="s">
        <v>142</v>
      </c>
      <c r="C23" s="1"/>
      <c r="D23" s="1"/>
      <c r="E23" s="1"/>
      <c r="F23" s="1"/>
      <c r="G23" s="1"/>
      <c r="H23" s="1"/>
      <c r="I23" s="1"/>
      <c r="J23" s="1"/>
      <c r="K23" s="1"/>
      <c r="L23" s="1"/>
      <c r="M23" s="1"/>
      <c r="N23" s="1"/>
      <c r="O23" s="1"/>
      <c r="P23" s="1"/>
      <c r="Q23" s="1"/>
      <c r="R23" s="1"/>
      <c r="S23" s="1"/>
      <c r="T23" s="1"/>
      <c r="U23" s="1"/>
      <c r="V23" s="1"/>
      <c r="W23" s="1"/>
      <c r="X23" s="1"/>
      <c r="Y23" s="1"/>
      <c r="Z23" s="1"/>
    </row>
    <row r="24" customFormat="false" ht="71.1" hidden="false" customHeight="true" outlineLevel="0" collapsed="false">
      <c r="A24" s="201"/>
      <c r="B24" s="201" t="s">
        <v>148</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206" t="s">
        <v>149</v>
      </c>
      <c r="B25" s="28"/>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99" t="s">
        <v>141</v>
      </c>
      <c r="B26" s="200" t="s">
        <v>142</v>
      </c>
      <c r="C26" s="1"/>
      <c r="D26" s="1"/>
      <c r="E26" s="1"/>
      <c r="F26" s="1"/>
      <c r="G26" s="1"/>
      <c r="H26" s="1"/>
      <c r="I26" s="1"/>
      <c r="J26" s="1"/>
      <c r="K26" s="1"/>
      <c r="L26" s="1"/>
      <c r="M26" s="1"/>
      <c r="N26" s="1"/>
      <c r="O26" s="1"/>
      <c r="P26" s="1"/>
      <c r="Q26" s="1"/>
      <c r="R26" s="1"/>
      <c r="S26" s="1"/>
      <c r="T26" s="1"/>
      <c r="U26" s="1"/>
      <c r="V26" s="1"/>
      <c r="W26" s="1"/>
      <c r="X26" s="1"/>
      <c r="Y26" s="1"/>
      <c r="Z26" s="1"/>
    </row>
    <row r="27" customFormat="false" ht="57.75" hidden="false" customHeight="true" outlineLevel="0" collapsed="false">
      <c r="A27" s="201"/>
      <c r="B27" s="201" t="s">
        <v>150</v>
      </c>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201"/>
      <c r="B28" s="20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201"/>
      <c r="B29" s="20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202"/>
      <c r="B30" s="203"/>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206" t="s">
        <v>151</v>
      </c>
      <c r="B31" s="28"/>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99" t="s">
        <v>141</v>
      </c>
      <c r="B32" s="200" t="s">
        <v>142</v>
      </c>
      <c r="C32" s="1"/>
      <c r="D32" s="1"/>
      <c r="E32" s="1"/>
      <c r="F32" s="1"/>
      <c r="G32" s="1"/>
      <c r="H32" s="1"/>
      <c r="I32" s="1"/>
      <c r="J32" s="1"/>
      <c r="K32" s="1"/>
      <c r="L32" s="1"/>
      <c r="M32" s="1"/>
      <c r="N32" s="1"/>
      <c r="O32" s="1"/>
      <c r="P32" s="1"/>
      <c r="Q32" s="1"/>
      <c r="R32" s="1"/>
      <c r="S32" s="1"/>
      <c r="T32" s="1"/>
      <c r="U32" s="1"/>
      <c r="V32" s="1"/>
      <c r="W32" s="1"/>
      <c r="X32" s="1"/>
      <c r="Y32" s="1"/>
      <c r="Z32" s="1"/>
    </row>
    <row r="33" customFormat="false" ht="45.25" hidden="false" customHeight="true" outlineLevel="0" collapsed="false">
      <c r="A33" s="201" t="s">
        <v>152</v>
      </c>
      <c r="B33" s="201" t="s">
        <v>153</v>
      </c>
      <c r="C33" s="1"/>
      <c r="D33" s="1"/>
      <c r="E33" s="1"/>
      <c r="F33" s="1"/>
      <c r="G33" s="1"/>
      <c r="H33" s="1"/>
      <c r="I33" s="1"/>
      <c r="J33" s="1"/>
      <c r="K33" s="1"/>
      <c r="L33" s="1"/>
      <c r="M33" s="1"/>
      <c r="N33" s="1"/>
      <c r="O33" s="1"/>
      <c r="P33" s="1"/>
      <c r="Q33" s="1"/>
      <c r="R33" s="1"/>
      <c r="S33" s="1"/>
      <c r="T33" s="1"/>
      <c r="U33" s="1"/>
      <c r="V33" s="1"/>
      <c r="W33" s="1"/>
      <c r="X33" s="1"/>
      <c r="Y33" s="1"/>
      <c r="Z33" s="1"/>
    </row>
    <row r="34" customFormat="false" ht="39.8" hidden="false" customHeight="true" outlineLevel="0" collapsed="false">
      <c r="A34" s="201" t="s">
        <v>154</v>
      </c>
      <c r="B34" s="201"/>
      <c r="C34" s="1"/>
      <c r="D34" s="1"/>
      <c r="E34" s="1"/>
      <c r="F34" s="1"/>
      <c r="G34" s="1"/>
      <c r="H34" s="1"/>
      <c r="I34" s="1"/>
      <c r="J34" s="1"/>
      <c r="K34" s="1"/>
      <c r="L34" s="1"/>
      <c r="M34" s="1"/>
      <c r="N34" s="1"/>
      <c r="O34" s="1"/>
      <c r="P34" s="1"/>
      <c r="Q34" s="1"/>
      <c r="R34" s="1"/>
      <c r="S34" s="1"/>
      <c r="T34" s="1"/>
      <c r="U34" s="1"/>
      <c r="V34" s="1"/>
      <c r="W34" s="1"/>
      <c r="X34" s="1"/>
      <c r="Y34" s="1"/>
      <c r="Z34" s="1"/>
    </row>
    <row r="35" customFormat="false" ht="52.2" hidden="false" customHeight="true" outlineLevel="0" collapsed="false">
      <c r="A35" s="201" t="s">
        <v>155</v>
      </c>
      <c r="B35" s="20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D1000"/>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B15" activeCellId="0" sqref="B15"/>
    </sheetView>
  </sheetViews>
  <sheetFormatPr defaultColWidth="12.66015625" defaultRowHeight="15" zeroHeight="false" outlineLevelRow="0" outlineLevelCol="0"/>
  <cols>
    <col collapsed="false" customWidth="true" hidden="false" outlineLevel="0" max="1" min="1" style="0" width="7.87"/>
    <col collapsed="false" customWidth="true" hidden="false" outlineLevel="0" max="2" min="2" style="0" width="59.56"/>
    <col collapsed="false" customWidth="true" hidden="false" outlineLevel="0" max="3" min="3" style="0" width="13.63"/>
    <col collapsed="false" customWidth="true" hidden="false" outlineLevel="0" max="4" min="4" style="0" width="18"/>
    <col collapsed="false" customWidth="true" hidden="false" outlineLevel="0" max="5" min="5" style="0" width="11.63"/>
    <col collapsed="false" customWidth="true" hidden="false" outlineLevel="0" max="6" min="6" style="0" width="10.99"/>
    <col collapsed="false" customWidth="true" hidden="false" outlineLevel="0" max="7" min="7" style="0" width="18.88"/>
    <col collapsed="false" customWidth="true" hidden="false" outlineLevel="0" max="8" min="8" style="0" width="11.38"/>
    <col collapsed="false" customWidth="true" hidden="false" outlineLevel="0" max="9" min="9" style="0" width="12.13"/>
    <col collapsed="false" customWidth="true" hidden="false" outlineLevel="0" max="10" min="10" style="0" width="37.13"/>
    <col collapsed="false" customWidth="true" hidden="false" outlineLevel="0" max="30" min="11" style="0" width="11.38"/>
  </cols>
  <sheetData>
    <row r="1" customFormat="false" ht="13.5" hidden="false" customHeight="true" outlineLevel="0" collapsed="false">
      <c r="A1" s="207" t="str">
        <f aca="false">"LISTE DES ACTIONS au "&amp;TEXT(I2,"jj/mm/aaaa")</f>
        <v>LISTE DES ACTIONS au 14/05/2022</v>
      </c>
      <c r="B1" s="207"/>
      <c r="C1" s="207"/>
      <c r="D1" s="207"/>
      <c r="E1" s="207"/>
      <c r="F1" s="207"/>
      <c r="G1" s="207"/>
      <c r="H1" s="207"/>
      <c r="I1" s="31" t="str">
        <f aca="false">'1a-Identification Projet'!$L1</f>
        <v>Cosinus V0.1</v>
      </c>
      <c r="J1" s="31"/>
      <c r="K1" s="1"/>
      <c r="L1" s="1"/>
      <c r="M1" s="1"/>
      <c r="N1" s="1"/>
      <c r="O1" s="1"/>
      <c r="P1" s="1"/>
      <c r="Q1" s="1"/>
      <c r="R1" s="1"/>
      <c r="S1" s="1"/>
      <c r="T1" s="1"/>
      <c r="U1" s="1"/>
      <c r="V1" s="1"/>
      <c r="W1" s="1"/>
      <c r="X1" s="1"/>
      <c r="Y1" s="1"/>
      <c r="Z1" s="1"/>
      <c r="AA1" s="1"/>
      <c r="AB1" s="1"/>
      <c r="AC1" s="1"/>
      <c r="AD1" s="1"/>
    </row>
    <row r="2" customFormat="false" ht="12.75" hidden="false" customHeight="true" outlineLevel="0" collapsed="false">
      <c r="A2" s="207"/>
      <c r="B2" s="207"/>
      <c r="C2" s="207"/>
      <c r="D2" s="207"/>
      <c r="E2" s="207"/>
      <c r="F2" s="207"/>
      <c r="G2" s="207"/>
      <c r="H2" s="207"/>
      <c r="I2" s="34" t="n">
        <f aca="false">'1a-Identification Projet'!$L2</f>
        <v>44695</v>
      </c>
      <c r="J2" s="34"/>
      <c r="K2" s="1"/>
      <c r="L2" s="1"/>
      <c r="M2" s="1"/>
      <c r="N2" s="1"/>
      <c r="O2" s="1"/>
      <c r="P2" s="1"/>
      <c r="Q2" s="1"/>
      <c r="R2" s="1"/>
      <c r="S2" s="1"/>
      <c r="T2" s="1"/>
      <c r="U2" s="1"/>
      <c r="V2" s="1"/>
      <c r="W2" s="1"/>
      <c r="X2" s="1"/>
      <c r="Y2" s="1"/>
      <c r="Z2" s="1"/>
      <c r="AA2" s="1"/>
      <c r="AB2" s="1"/>
      <c r="AC2" s="1"/>
      <c r="AD2" s="1"/>
    </row>
    <row r="3" customFormat="false" ht="16.5" hidden="false" customHeight="true" outlineLevel="0" collapsed="false">
      <c r="A3" s="207"/>
      <c r="B3" s="207"/>
      <c r="C3" s="207"/>
      <c r="D3" s="207"/>
      <c r="E3" s="207"/>
      <c r="F3" s="207"/>
      <c r="G3" s="207"/>
      <c r="H3" s="207"/>
      <c r="I3" s="37" t="str">
        <f aca="false">'1a-Identification Projet'!$L3</f>
        <v>Cosinus</v>
      </c>
      <c r="J3" s="37"/>
      <c r="K3" s="1"/>
      <c r="L3" s="1"/>
      <c r="M3" s="1"/>
      <c r="N3" s="1"/>
      <c r="O3" s="1"/>
      <c r="P3" s="1"/>
      <c r="Q3" s="1"/>
      <c r="R3" s="1"/>
      <c r="S3" s="1"/>
      <c r="T3" s="1"/>
      <c r="U3" s="1"/>
      <c r="V3" s="1"/>
      <c r="W3" s="1"/>
      <c r="X3" s="1"/>
      <c r="Y3" s="1"/>
      <c r="Z3" s="1"/>
      <c r="AA3" s="1"/>
      <c r="AB3" s="1"/>
      <c r="AC3" s="1"/>
      <c r="AD3" s="1"/>
    </row>
    <row r="4" customFormat="false" ht="12.75" hidden="false" customHeight="true" outlineLevel="0" collapsed="false">
      <c r="A4" s="1"/>
      <c r="B4" s="38"/>
      <c r="C4" s="38"/>
      <c r="D4" s="38"/>
      <c r="E4" s="39"/>
      <c r="F4" s="39"/>
      <c r="G4" s="1"/>
      <c r="H4" s="1"/>
      <c r="I4" s="1"/>
      <c r="J4" s="1"/>
      <c r="K4" s="1"/>
      <c r="L4" s="1"/>
      <c r="M4" s="1"/>
      <c r="N4" s="1"/>
      <c r="O4" s="1"/>
      <c r="P4" s="1"/>
      <c r="Q4" s="1"/>
      <c r="R4" s="1"/>
      <c r="S4" s="1"/>
      <c r="T4" s="1"/>
      <c r="U4" s="1"/>
      <c r="V4" s="1"/>
      <c r="W4" s="1"/>
      <c r="X4" s="1"/>
      <c r="Y4" s="1"/>
      <c r="Z4" s="1"/>
      <c r="AA4" s="1"/>
      <c r="AB4" s="1"/>
      <c r="AC4" s="1"/>
      <c r="AD4" s="1"/>
    </row>
    <row r="5" customFormat="false" ht="19.4" hidden="false" customHeight="true" outlineLevel="0" collapsed="false">
      <c r="A5" s="208" t="s">
        <v>156</v>
      </c>
      <c r="B5" s="208" t="s">
        <v>157</v>
      </c>
      <c r="C5" s="208" t="s">
        <v>158</v>
      </c>
      <c r="D5" s="208" t="s">
        <v>159</v>
      </c>
      <c r="E5" s="208" t="s">
        <v>160</v>
      </c>
      <c r="F5" s="208" t="s">
        <v>161</v>
      </c>
      <c r="G5" s="208" t="s">
        <v>162</v>
      </c>
      <c r="H5" s="208" t="s">
        <v>163</v>
      </c>
      <c r="I5" s="208" t="s">
        <v>164</v>
      </c>
      <c r="J5" s="209" t="s">
        <v>165</v>
      </c>
      <c r="K5" s="210"/>
      <c r="L5" s="210"/>
      <c r="M5" s="210"/>
      <c r="N5" s="210"/>
      <c r="O5" s="210"/>
      <c r="P5" s="210"/>
      <c r="Q5" s="210"/>
      <c r="R5" s="210"/>
      <c r="S5" s="210"/>
      <c r="T5" s="211"/>
      <c r="U5" s="211"/>
      <c r="V5" s="211"/>
      <c r="W5" s="212"/>
      <c r="X5" s="212"/>
      <c r="Y5" s="212"/>
      <c r="Z5" s="212"/>
      <c r="AA5" s="212"/>
      <c r="AB5" s="212"/>
      <c r="AC5" s="212"/>
      <c r="AD5" s="212"/>
    </row>
    <row r="6" customFormat="false" ht="26.85" hidden="false" customHeight="true" outlineLevel="0" collapsed="false">
      <c r="A6" s="213"/>
      <c r="B6" s="214" t="s">
        <v>166</v>
      </c>
      <c r="C6" s="213" t="s">
        <v>167</v>
      </c>
      <c r="D6" s="215" t="n">
        <v>44631</v>
      </c>
      <c r="E6" s="215" t="n">
        <v>44631</v>
      </c>
      <c r="F6" s="215"/>
      <c r="G6" s="213" t="s">
        <v>168</v>
      </c>
      <c r="H6" s="215" t="n">
        <v>44636</v>
      </c>
      <c r="I6" s="216"/>
      <c r="J6" s="217"/>
      <c r="K6" s="218"/>
      <c r="L6" s="218"/>
      <c r="M6" s="218"/>
      <c r="N6" s="218"/>
      <c r="O6" s="218"/>
      <c r="P6" s="218"/>
      <c r="Q6" s="218"/>
      <c r="R6" s="218"/>
      <c r="S6" s="218"/>
      <c r="T6" s="38"/>
      <c r="U6" s="38"/>
      <c r="V6" s="38"/>
      <c r="W6" s="1"/>
      <c r="X6" s="1"/>
      <c r="Y6" s="1"/>
      <c r="Z6" s="1"/>
      <c r="AA6" s="1"/>
      <c r="AB6" s="1"/>
      <c r="AC6" s="1"/>
      <c r="AD6" s="1"/>
    </row>
    <row r="7" customFormat="false" ht="19.4" hidden="false" customHeight="true" outlineLevel="0" collapsed="false">
      <c r="A7" s="213"/>
      <c r="B7" s="214" t="s">
        <v>169</v>
      </c>
      <c r="C7" s="213" t="s">
        <v>170</v>
      </c>
      <c r="D7" s="215" t="n">
        <v>44666</v>
      </c>
      <c r="E7" s="215" t="n">
        <v>44642</v>
      </c>
      <c r="F7" s="215"/>
      <c r="G7" s="213" t="s">
        <v>168</v>
      </c>
      <c r="H7" s="215" t="n">
        <v>44663</v>
      </c>
      <c r="I7" s="216"/>
      <c r="J7" s="219"/>
      <c r="K7" s="218"/>
      <c r="L7" s="218"/>
      <c r="M7" s="218"/>
      <c r="N7" s="218"/>
      <c r="O7" s="218"/>
      <c r="P7" s="218"/>
      <c r="Q7" s="218"/>
      <c r="R7" s="218"/>
      <c r="S7" s="218"/>
      <c r="T7" s="38"/>
      <c r="U7" s="38"/>
      <c r="V7" s="38"/>
      <c r="W7" s="1"/>
      <c r="X7" s="1"/>
      <c r="Y7" s="1"/>
      <c r="Z7" s="1"/>
      <c r="AA7" s="1"/>
      <c r="AB7" s="1"/>
      <c r="AC7" s="1"/>
      <c r="AD7" s="1"/>
    </row>
    <row r="8" customFormat="false" ht="19.4" hidden="false" customHeight="true" outlineLevel="0" collapsed="false">
      <c r="A8" s="220"/>
      <c r="B8" s="221" t="s">
        <v>171</v>
      </c>
      <c r="C8" s="220" t="s">
        <v>170</v>
      </c>
      <c r="D8" s="222" t="n">
        <v>44671</v>
      </c>
      <c r="E8" s="222" t="n">
        <v>44648</v>
      </c>
      <c r="F8" s="222"/>
      <c r="G8" s="220" t="s">
        <v>168</v>
      </c>
      <c r="H8" s="222" t="n">
        <v>44688</v>
      </c>
      <c r="I8" s="223"/>
      <c r="J8" s="224" t="s">
        <v>172</v>
      </c>
      <c r="K8" s="218"/>
      <c r="L8" s="218"/>
      <c r="M8" s="218"/>
      <c r="N8" s="218"/>
      <c r="O8" s="218"/>
      <c r="P8" s="218"/>
      <c r="Q8" s="218"/>
      <c r="R8" s="218"/>
      <c r="S8" s="218"/>
      <c r="T8" s="38"/>
      <c r="U8" s="38"/>
      <c r="V8" s="38"/>
      <c r="W8" s="1"/>
      <c r="X8" s="1"/>
      <c r="Y8" s="1"/>
      <c r="Z8" s="1"/>
      <c r="AA8" s="1"/>
      <c r="AB8" s="1"/>
      <c r="AC8" s="1"/>
      <c r="AD8" s="1"/>
    </row>
    <row r="9" customFormat="false" ht="19.4" hidden="false" customHeight="true" outlineLevel="0" collapsed="false">
      <c r="A9" s="220"/>
      <c r="B9" s="221" t="s">
        <v>173</v>
      </c>
      <c r="C9" s="220" t="s">
        <v>174</v>
      </c>
      <c r="D9" s="222" t="n">
        <v>44671</v>
      </c>
      <c r="E9" s="222" t="n">
        <v>44654</v>
      </c>
      <c r="F9" s="222"/>
      <c r="G9" s="220" t="s">
        <v>168</v>
      </c>
      <c r="H9" s="222" t="n">
        <v>44687</v>
      </c>
      <c r="I9" s="223"/>
      <c r="J9" s="224"/>
      <c r="K9" s="218"/>
      <c r="L9" s="218"/>
      <c r="M9" s="218"/>
      <c r="N9" s="218"/>
      <c r="O9" s="218"/>
      <c r="P9" s="218"/>
      <c r="Q9" s="218"/>
      <c r="R9" s="218"/>
      <c r="S9" s="218"/>
      <c r="T9" s="38"/>
      <c r="U9" s="38"/>
      <c r="V9" s="38"/>
      <c r="W9" s="1"/>
      <c r="X9" s="1"/>
      <c r="Y9" s="1"/>
      <c r="Z9" s="1"/>
      <c r="AA9" s="1"/>
      <c r="AB9" s="1"/>
      <c r="AC9" s="1"/>
      <c r="AD9" s="1"/>
    </row>
    <row r="10" customFormat="false" ht="19.4" hidden="false" customHeight="true" outlineLevel="0" collapsed="false">
      <c r="A10" s="220"/>
      <c r="B10" s="221" t="s">
        <v>175</v>
      </c>
      <c r="C10" s="220" t="s">
        <v>167</v>
      </c>
      <c r="D10" s="222" t="n">
        <v>44671</v>
      </c>
      <c r="E10" s="222" t="n">
        <v>44660</v>
      </c>
      <c r="F10" s="222"/>
      <c r="G10" s="220" t="s">
        <v>176</v>
      </c>
      <c r="H10" s="222"/>
      <c r="I10" s="223"/>
      <c r="J10" s="224"/>
      <c r="K10" s="218"/>
      <c r="L10" s="218"/>
      <c r="M10" s="218"/>
      <c r="N10" s="218"/>
      <c r="O10" s="218"/>
      <c r="P10" s="218"/>
      <c r="Q10" s="218"/>
      <c r="R10" s="218"/>
      <c r="S10" s="218"/>
      <c r="T10" s="38"/>
      <c r="U10" s="38"/>
      <c r="V10" s="38"/>
      <c r="W10" s="1"/>
      <c r="X10" s="1"/>
      <c r="Y10" s="1"/>
      <c r="Z10" s="1"/>
      <c r="AA10" s="1"/>
      <c r="AB10" s="1"/>
      <c r="AC10" s="1"/>
      <c r="AD10" s="1"/>
    </row>
    <row r="11" customFormat="false" ht="19.4" hidden="false" customHeight="true" outlineLevel="0" collapsed="false">
      <c r="A11" s="220"/>
      <c r="B11" s="221" t="s">
        <v>177</v>
      </c>
      <c r="C11" s="220" t="s">
        <v>178</v>
      </c>
      <c r="D11" s="222" t="n">
        <v>44669</v>
      </c>
      <c r="E11" s="222" t="n">
        <v>44669</v>
      </c>
      <c r="F11" s="222"/>
      <c r="G11" s="220" t="s">
        <v>168</v>
      </c>
      <c r="H11" s="222" t="n">
        <v>44677</v>
      </c>
      <c r="I11" s="223"/>
      <c r="J11" s="224" t="s">
        <v>179</v>
      </c>
      <c r="K11" s="218"/>
      <c r="L11" s="218"/>
      <c r="M11" s="218"/>
      <c r="N11" s="218"/>
      <c r="O11" s="218"/>
      <c r="P11" s="218"/>
      <c r="Q11" s="218"/>
      <c r="R11" s="218"/>
      <c r="S11" s="218"/>
      <c r="T11" s="38"/>
      <c r="U11" s="38"/>
      <c r="V11" s="38"/>
      <c r="W11" s="1"/>
      <c r="X11" s="1"/>
      <c r="Y11" s="1"/>
      <c r="Z11" s="1"/>
      <c r="AA11" s="1"/>
      <c r="AB11" s="1"/>
      <c r="AC11" s="1"/>
      <c r="AD11" s="1"/>
    </row>
    <row r="12" customFormat="false" ht="19.4" hidden="false" customHeight="true" outlineLevel="0" collapsed="false">
      <c r="A12" s="220"/>
      <c r="B12" s="221" t="s">
        <v>180</v>
      </c>
      <c r="C12" s="220" t="s">
        <v>170</v>
      </c>
      <c r="D12" s="222" t="n">
        <v>44683</v>
      </c>
      <c r="E12" s="222"/>
      <c r="F12" s="222"/>
      <c r="G12" s="220" t="s">
        <v>168</v>
      </c>
      <c r="H12" s="222" t="n">
        <v>44694</v>
      </c>
      <c r="I12" s="223"/>
      <c r="J12" s="224" t="s">
        <v>181</v>
      </c>
      <c r="K12" s="218"/>
      <c r="L12" s="218"/>
      <c r="M12" s="218"/>
      <c r="N12" s="218"/>
      <c r="O12" s="218"/>
      <c r="P12" s="218"/>
      <c r="Q12" s="218"/>
      <c r="R12" s="218"/>
      <c r="S12" s="218"/>
      <c r="T12" s="38"/>
      <c r="U12" s="38"/>
      <c r="V12" s="38"/>
      <c r="W12" s="1"/>
      <c r="X12" s="1"/>
      <c r="Y12" s="1"/>
      <c r="Z12" s="1"/>
      <c r="AA12" s="1"/>
      <c r="AB12" s="1"/>
      <c r="AC12" s="1"/>
      <c r="AD12" s="1"/>
    </row>
    <row r="13" customFormat="false" ht="19.4" hidden="false" customHeight="true" outlineLevel="0" collapsed="false">
      <c r="A13" s="220"/>
      <c r="B13" s="221" t="s">
        <v>182</v>
      </c>
      <c r="C13" s="220" t="s">
        <v>183</v>
      </c>
      <c r="D13" s="222" t="n">
        <v>44685</v>
      </c>
      <c r="E13" s="222" t="n">
        <v>44683</v>
      </c>
      <c r="F13" s="222"/>
      <c r="G13" s="220" t="s">
        <v>176</v>
      </c>
      <c r="H13" s="222"/>
      <c r="I13" s="223"/>
      <c r="J13" s="224"/>
      <c r="K13" s="218"/>
      <c r="L13" s="218"/>
      <c r="M13" s="218"/>
      <c r="N13" s="218"/>
      <c r="O13" s="218"/>
      <c r="P13" s="218"/>
      <c r="Q13" s="218"/>
      <c r="R13" s="218"/>
      <c r="S13" s="218"/>
      <c r="T13" s="38"/>
      <c r="U13" s="38"/>
      <c r="V13" s="38"/>
      <c r="W13" s="1"/>
      <c r="X13" s="1"/>
      <c r="Y13" s="1"/>
      <c r="Z13" s="1"/>
      <c r="AA13" s="1"/>
      <c r="AB13" s="1"/>
      <c r="AC13" s="1"/>
      <c r="AD13" s="1"/>
    </row>
    <row r="14" customFormat="false" ht="12.75" hidden="false" customHeight="true" outlineLevel="0" collapsed="false">
      <c r="A14" s="1"/>
      <c r="B14" s="1"/>
      <c r="C14" s="1"/>
      <c r="D14" s="1"/>
      <c r="E14" s="39"/>
      <c r="F14" s="225"/>
      <c r="G14" s="1"/>
      <c r="H14" s="1"/>
      <c r="I14" s="1"/>
      <c r="J14" s="1"/>
      <c r="K14" s="1"/>
      <c r="L14" s="1"/>
      <c r="M14" s="1"/>
      <c r="N14" s="1"/>
      <c r="O14" s="1"/>
      <c r="P14" s="1"/>
      <c r="Q14" s="1"/>
      <c r="R14" s="1"/>
      <c r="S14" s="1"/>
      <c r="T14" s="1"/>
      <c r="U14" s="1"/>
      <c r="V14" s="1"/>
      <c r="W14" s="1"/>
      <c r="X14" s="1"/>
      <c r="Y14" s="1"/>
      <c r="Z14" s="1"/>
      <c r="AA14" s="1"/>
      <c r="AB14" s="1"/>
      <c r="AC14" s="1"/>
      <c r="AD14" s="1"/>
    </row>
    <row r="15" customFormat="false" ht="12.75" hidden="false" customHeight="true" outlineLevel="0" collapsed="false">
      <c r="A15" s="1"/>
      <c r="B15" s="1"/>
      <c r="C15" s="1"/>
      <c r="D15" s="1"/>
      <c r="E15" s="39"/>
      <c r="F15" s="39"/>
      <c r="G15" s="1"/>
      <c r="H15" s="1"/>
      <c r="I15" s="1"/>
      <c r="J15" s="1"/>
      <c r="K15" s="1"/>
      <c r="L15" s="1"/>
      <c r="M15" s="1"/>
      <c r="N15" s="1"/>
      <c r="O15" s="1"/>
      <c r="P15" s="1"/>
      <c r="Q15" s="1"/>
      <c r="R15" s="1"/>
      <c r="S15" s="1"/>
      <c r="T15" s="1"/>
      <c r="U15" s="1"/>
      <c r="V15" s="1"/>
      <c r="W15" s="1"/>
      <c r="X15" s="1"/>
      <c r="Y15" s="1"/>
      <c r="Z15" s="1"/>
      <c r="AA15" s="1"/>
      <c r="AB15" s="1"/>
      <c r="AC15" s="1"/>
      <c r="AD15" s="1"/>
    </row>
    <row r="16" customFormat="false" ht="12.75" hidden="false" customHeight="true" outlineLevel="0" collapsed="false">
      <c r="A16" s="1"/>
      <c r="B16" s="1"/>
      <c r="C16" s="1"/>
      <c r="D16" s="1"/>
      <c r="E16" s="39"/>
      <c r="F16" s="39"/>
      <c r="G16" s="1"/>
      <c r="H16" s="1"/>
      <c r="I16" s="1"/>
      <c r="J16" s="1"/>
      <c r="K16" s="1"/>
      <c r="L16" s="1"/>
      <c r="M16" s="1"/>
      <c r="N16" s="1"/>
      <c r="O16" s="1"/>
      <c r="P16" s="1"/>
      <c r="Q16" s="1"/>
      <c r="R16" s="1"/>
      <c r="S16" s="1"/>
      <c r="T16" s="1"/>
      <c r="U16" s="1"/>
      <c r="V16" s="1"/>
      <c r="W16" s="1"/>
      <c r="X16" s="1"/>
      <c r="Y16" s="1"/>
      <c r="Z16" s="1"/>
      <c r="AA16" s="1"/>
      <c r="AB16" s="1"/>
      <c r="AC16" s="1"/>
      <c r="AD16" s="1"/>
    </row>
    <row r="17" customFormat="false" ht="12.75" hidden="false" customHeight="true" outlineLevel="0" collapsed="false">
      <c r="A17" s="1"/>
      <c r="B17" s="1"/>
      <c r="C17" s="1"/>
      <c r="D17" s="1"/>
      <c r="E17" s="39"/>
      <c r="F17" s="39"/>
      <c r="G17" s="1"/>
      <c r="H17" s="1"/>
      <c r="I17" s="1"/>
      <c r="J17" s="1"/>
      <c r="K17" s="1"/>
      <c r="L17" s="1"/>
      <c r="M17" s="1"/>
      <c r="N17" s="1"/>
      <c r="O17" s="1"/>
      <c r="P17" s="1"/>
      <c r="Q17" s="1"/>
      <c r="R17" s="1"/>
      <c r="S17" s="1"/>
      <c r="T17" s="1"/>
      <c r="U17" s="1"/>
      <c r="V17" s="1"/>
      <c r="W17" s="1"/>
      <c r="X17" s="1"/>
      <c r="Y17" s="1"/>
      <c r="Z17" s="1"/>
      <c r="AA17" s="1"/>
      <c r="AB17" s="1"/>
      <c r="AC17" s="1"/>
      <c r="AD17" s="1"/>
    </row>
    <row r="18" customFormat="false" ht="12.75" hidden="false" customHeight="true" outlineLevel="0" collapsed="false">
      <c r="A18" s="1"/>
      <c r="B18" s="1"/>
      <c r="C18" s="1"/>
      <c r="D18" s="1"/>
      <c r="E18" s="39"/>
      <c r="F18" s="39"/>
      <c r="G18" s="1"/>
      <c r="H18" s="1"/>
      <c r="I18" s="1"/>
      <c r="J18" s="1"/>
      <c r="K18" s="1"/>
      <c r="L18" s="1"/>
      <c r="M18" s="1"/>
      <c r="N18" s="1"/>
      <c r="O18" s="1"/>
      <c r="P18" s="1"/>
      <c r="Q18" s="1"/>
      <c r="R18" s="1"/>
      <c r="S18" s="1"/>
      <c r="T18" s="1"/>
      <c r="U18" s="1"/>
      <c r="V18" s="1"/>
      <c r="W18" s="1"/>
      <c r="X18" s="1"/>
      <c r="Y18" s="1"/>
      <c r="Z18" s="1"/>
      <c r="AA18" s="1"/>
      <c r="AB18" s="1"/>
      <c r="AC18" s="1"/>
      <c r="AD18" s="1"/>
    </row>
    <row r="19" customFormat="false" ht="12.75" hidden="false" customHeight="true" outlineLevel="0" collapsed="false">
      <c r="A19" s="1"/>
      <c r="B19" s="1"/>
      <c r="C19" s="1"/>
      <c r="D19" s="1"/>
      <c r="E19" s="39"/>
      <c r="F19" s="39"/>
      <c r="G19" s="1"/>
      <c r="H19" s="1"/>
      <c r="I19" s="1"/>
      <c r="J19" s="1"/>
      <c r="K19" s="1"/>
      <c r="L19" s="1"/>
      <c r="M19" s="1"/>
      <c r="N19" s="1"/>
      <c r="O19" s="1"/>
      <c r="P19" s="1"/>
      <c r="Q19" s="1"/>
      <c r="R19" s="1"/>
      <c r="S19" s="1"/>
      <c r="T19" s="1"/>
      <c r="U19" s="1"/>
      <c r="V19" s="1"/>
      <c r="W19" s="1"/>
      <c r="X19" s="1"/>
      <c r="Y19" s="1"/>
      <c r="Z19" s="1"/>
      <c r="AA19" s="1"/>
      <c r="AB19" s="1"/>
      <c r="AC19" s="1"/>
      <c r="AD19" s="1"/>
    </row>
    <row r="20" customFormat="false" ht="12.75" hidden="false" customHeight="true" outlineLevel="0" collapsed="false">
      <c r="A20" s="1"/>
      <c r="B20" s="1"/>
      <c r="C20" s="1"/>
      <c r="D20" s="1"/>
      <c r="E20" s="39"/>
      <c r="F20" s="39"/>
      <c r="G20" s="1"/>
      <c r="H20" s="1"/>
      <c r="I20" s="1"/>
      <c r="J20" s="1"/>
      <c r="K20" s="1"/>
      <c r="L20" s="1"/>
      <c r="M20" s="1"/>
      <c r="N20" s="1"/>
      <c r="O20" s="1"/>
      <c r="P20" s="1"/>
      <c r="Q20" s="1"/>
      <c r="R20" s="1"/>
      <c r="S20" s="1"/>
      <c r="T20" s="1"/>
      <c r="U20" s="1"/>
      <c r="V20" s="1"/>
      <c r="W20" s="1"/>
      <c r="X20" s="1"/>
      <c r="Y20" s="1"/>
      <c r="Z20" s="1"/>
      <c r="AA20" s="1"/>
      <c r="AB20" s="1"/>
      <c r="AC20" s="1"/>
      <c r="AD20" s="1"/>
    </row>
    <row r="21" customFormat="false" ht="12.75" hidden="false" customHeight="true" outlineLevel="0" collapsed="false">
      <c r="A21" s="1"/>
      <c r="B21" s="1"/>
      <c r="C21" s="1"/>
      <c r="D21" s="1"/>
      <c r="E21" s="39"/>
      <c r="F21" s="39"/>
      <c r="G21" s="1"/>
      <c r="H21" s="1"/>
      <c r="I21" s="1"/>
      <c r="J21" s="1"/>
      <c r="K21" s="1"/>
      <c r="L21" s="1"/>
      <c r="M21" s="1"/>
      <c r="N21" s="1"/>
      <c r="O21" s="1"/>
      <c r="P21" s="1"/>
      <c r="Q21" s="1"/>
      <c r="R21" s="1"/>
      <c r="S21" s="1"/>
      <c r="T21" s="1"/>
      <c r="U21" s="1"/>
      <c r="V21" s="1"/>
      <c r="W21" s="1"/>
      <c r="X21" s="1"/>
      <c r="Y21" s="1"/>
      <c r="Z21" s="1"/>
      <c r="AA21" s="1"/>
      <c r="AB21" s="1"/>
      <c r="AC21" s="1"/>
      <c r="AD21" s="1"/>
    </row>
    <row r="22" customFormat="false" ht="12.75" hidden="false" customHeight="true" outlineLevel="0" collapsed="false">
      <c r="A22" s="1"/>
      <c r="B22" s="1"/>
      <c r="C22" s="1"/>
      <c r="D22" s="1"/>
      <c r="E22" s="39"/>
      <c r="F22" s="39"/>
      <c r="G22" s="1"/>
      <c r="H22" s="1"/>
      <c r="I22" s="1"/>
      <c r="J22" s="1"/>
      <c r="K22" s="1"/>
      <c r="L22" s="1"/>
      <c r="M22" s="1"/>
      <c r="N22" s="1"/>
      <c r="O22" s="1"/>
      <c r="P22" s="1"/>
      <c r="Q22" s="1"/>
      <c r="R22" s="1"/>
      <c r="S22" s="1"/>
      <c r="T22" s="1"/>
      <c r="U22" s="1"/>
      <c r="V22" s="1"/>
      <c r="W22" s="1"/>
      <c r="X22" s="1"/>
      <c r="Y22" s="1"/>
      <c r="Z22" s="1"/>
      <c r="AA22" s="1"/>
      <c r="AB22" s="1"/>
      <c r="AC22" s="1"/>
      <c r="AD22" s="1"/>
    </row>
    <row r="23" customFormat="false" ht="12.75" hidden="false" customHeight="true" outlineLevel="0" collapsed="false">
      <c r="A23" s="1"/>
      <c r="B23" s="1"/>
      <c r="C23" s="1"/>
      <c r="D23" s="1"/>
      <c r="E23" s="39"/>
      <c r="F23" s="39"/>
      <c r="G23" s="1"/>
      <c r="H23" s="1"/>
      <c r="I23" s="1"/>
      <c r="J23" s="1"/>
      <c r="K23" s="1"/>
      <c r="L23" s="1"/>
      <c r="M23" s="1"/>
      <c r="N23" s="1"/>
      <c r="O23" s="1"/>
      <c r="P23" s="1"/>
      <c r="Q23" s="1"/>
      <c r="R23" s="1"/>
      <c r="S23" s="1"/>
      <c r="T23" s="1"/>
      <c r="U23" s="1"/>
      <c r="V23" s="1"/>
      <c r="W23" s="1"/>
      <c r="X23" s="1"/>
      <c r="Y23" s="1"/>
      <c r="Z23" s="1"/>
      <c r="AA23" s="1"/>
      <c r="AB23" s="1"/>
      <c r="AC23" s="1"/>
      <c r="AD23" s="1"/>
    </row>
    <row r="24" customFormat="false" ht="12.75" hidden="false" customHeight="true" outlineLevel="0" collapsed="false">
      <c r="A24" s="1"/>
      <c r="B24" s="1"/>
      <c r="C24" s="1"/>
      <c r="D24" s="1"/>
      <c r="E24" s="39"/>
      <c r="F24" s="39"/>
      <c r="G24" s="1"/>
      <c r="H24" s="1"/>
      <c r="I24" s="1"/>
      <c r="J24" s="1"/>
      <c r="K24" s="1"/>
      <c r="L24" s="1"/>
      <c r="M24" s="1"/>
      <c r="N24" s="1"/>
      <c r="O24" s="1"/>
      <c r="P24" s="1"/>
      <c r="Q24" s="1"/>
      <c r="R24" s="1"/>
      <c r="S24" s="1"/>
      <c r="T24" s="1"/>
      <c r="U24" s="1"/>
      <c r="V24" s="1"/>
      <c r="W24" s="1"/>
      <c r="X24" s="1"/>
      <c r="Y24" s="1"/>
      <c r="Z24" s="1"/>
      <c r="AA24" s="1"/>
      <c r="AB24" s="1"/>
      <c r="AC24" s="1"/>
      <c r="AD24" s="1"/>
    </row>
    <row r="25" customFormat="false" ht="12.75" hidden="false" customHeight="true" outlineLevel="0" collapsed="false">
      <c r="A25" s="1"/>
      <c r="B25" s="1"/>
      <c r="C25" s="1"/>
      <c r="D25" s="1"/>
      <c r="E25" s="39"/>
      <c r="F25" s="39"/>
      <c r="G25" s="1"/>
      <c r="H25" s="1"/>
      <c r="I25" s="1"/>
      <c r="J25" s="1"/>
      <c r="K25" s="1"/>
      <c r="L25" s="1"/>
      <c r="M25" s="1"/>
      <c r="N25" s="1"/>
      <c r="O25" s="1"/>
      <c r="P25" s="1"/>
      <c r="Q25" s="1"/>
      <c r="R25" s="1"/>
      <c r="S25" s="1"/>
      <c r="T25" s="1"/>
      <c r="U25" s="1"/>
      <c r="V25" s="1"/>
      <c r="W25" s="1"/>
      <c r="X25" s="1"/>
      <c r="Y25" s="1"/>
      <c r="Z25" s="1"/>
      <c r="AA25" s="1"/>
      <c r="AB25" s="1"/>
      <c r="AC25" s="1"/>
      <c r="AD25" s="1"/>
    </row>
    <row r="26" customFormat="false" ht="12.75" hidden="false" customHeight="true" outlineLevel="0" collapsed="false">
      <c r="A26" s="1"/>
      <c r="B26" s="1"/>
      <c r="C26" s="1"/>
      <c r="D26" s="1"/>
      <c r="E26" s="39"/>
      <c r="F26" s="39"/>
      <c r="G26" s="1"/>
      <c r="H26" s="1"/>
      <c r="I26" s="1"/>
      <c r="J26" s="1"/>
      <c r="K26" s="1"/>
      <c r="L26" s="1"/>
      <c r="M26" s="1"/>
      <c r="N26" s="1"/>
      <c r="O26" s="1"/>
      <c r="P26" s="1"/>
      <c r="Q26" s="1"/>
      <c r="R26" s="1"/>
      <c r="S26" s="1"/>
      <c r="T26" s="1"/>
      <c r="U26" s="1"/>
      <c r="V26" s="1"/>
      <c r="W26" s="1"/>
      <c r="X26" s="1"/>
      <c r="Y26" s="1"/>
      <c r="Z26" s="1"/>
      <c r="AA26" s="1"/>
      <c r="AB26" s="1"/>
      <c r="AC26" s="1"/>
      <c r="AD26" s="1"/>
    </row>
    <row r="27" customFormat="false" ht="12.75" hidden="false" customHeight="true" outlineLevel="0" collapsed="false">
      <c r="A27" s="1"/>
      <c r="B27" s="1"/>
      <c r="C27" s="1"/>
      <c r="D27" s="1"/>
      <c r="E27" s="39"/>
      <c r="F27" s="39"/>
      <c r="G27" s="1"/>
      <c r="H27" s="1"/>
      <c r="I27" s="1"/>
      <c r="J27" s="1"/>
      <c r="K27" s="1"/>
      <c r="L27" s="1"/>
      <c r="M27" s="1"/>
      <c r="N27" s="1"/>
      <c r="O27" s="1"/>
      <c r="P27" s="1"/>
      <c r="Q27" s="1"/>
      <c r="R27" s="1"/>
      <c r="S27" s="1"/>
      <c r="T27" s="1"/>
      <c r="U27" s="1"/>
      <c r="V27" s="1"/>
      <c r="W27" s="1"/>
      <c r="X27" s="1"/>
      <c r="Y27" s="1"/>
      <c r="Z27" s="1"/>
      <c r="AA27" s="1"/>
      <c r="AB27" s="1"/>
      <c r="AC27" s="1"/>
      <c r="AD27" s="1"/>
    </row>
    <row r="28" customFormat="false" ht="12.75" hidden="false" customHeight="true" outlineLevel="0" collapsed="false">
      <c r="A28" s="1"/>
      <c r="B28" s="1"/>
      <c r="C28" s="1"/>
      <c r="D28" s="1"/>
      <c r="E28" s="39"/>
      <c r="F28" s="39"/>
      <c r="G28" s="1"/>
      <c r="H28" s="1"/>
      <c r="I28" s="1"/>
      <c r="J28" s="1"/>
      <c r="K28" s="1"/>
      <c r="L28" s="1"/>
      <c r="M28" s="1"/>
      <c r="N28" s="1"/>
      <c r="O28" s="1"/>
      <c r="P28" s="1"/>
      <c r="Q28" s="1"/>
      <c r="R28" s="1"/>
      <c r="S28" s="1"/>
      <c r="T28" s="1"/>
      <c r="U28" s="1"/>
      <c r="V28" s="1"/>
      <c r="W28" s="1"/>
      <c r="X28" s="1"/>
      <c r="Y28" s="1"/>
      <c r="Z28" s="1"/>
      <c r="AA28" s="1"/>
      <c r="AB28" s="1"/>
      <c r="AC28" s="1"/>
      <c r="AD28" s="1"/>
    </row>
    <row r="29" customFormat="false" ht="12.75" hidden="false" customHeight="true" outlineLevel="0" collapsed="false">
      <c r="A29" s="1"/>
      <c r="B29" s="1"/>
      <c r="C29" s="1"/>
      <c r="D29" s="1"/>
      <c r="E29" s="39"/>
      <c r="F29" s="39"/>
      <c r="G29" s="1"/>
      <c r="H29" s="1"/>
      <c r="I29" s="1"/>
      <c r="J29" s="1"/>
      <c r="K29" s="1"/>
      <c r="L29" s="1"/>
      <c r="M29" s="1"/>
      <c r="N29" s="1"/>
      <c r="O29" s="1"/>
      <c r="P29" s="1"/>
      <c r="Q29" s="1"/>
      <c r="R29" s="1"/>
      <c r="S29" s="1"/>
      <c r="T29" s="1"/>
      <c r="U29" s="1"/>
      <c r="V29" s="1"/>
      <c r="W29" s="1"/>
      <c r="X29" s="1"/>
      <c r="Y29" s="1"/>
      <c r="Z29" s="1"/>
      <c r="AA29" s="1"/>
      <c r="AB29" s="1"/>
      <c r="AC29" s="1"/>
      <c r="AD29" s="1"/>
    </row>
    <row r="30" customFormat="false" ht="12.75" hidden="false" customHeight="true" outlineLevel="0" collapsed="false">
      <c r="A30" s="1"/>
      <c r="B30" s="1"/>
      <c r="C30" s="1"/>
      <c r="D30" s="1"/>
      <c r="E30" s="39"/>
      <c r="F30" s="39"/>
      <c r="G30" s="1"/>
      <c r="H30" s="1"/>
      <c r="I30" s="1"/>
      <c r="J30" s="1"/>
      <c r="K30" s="1"/>
      <c r="L30" s="1"/>
      <c r="M30" s="1"/>
      <c r="N30" s="1"/>
      <c r="O30" s="1"/>
      <c r="P30" s="1"/>
      <c r="Q30" s="1"/>
      <c r="R30" s="1"/>
      <c r="S30" s="1"/>
      <c r="T30" s="1"/>
      <c r="U30" s="1"/>
      <c r="V30" s="1"/>
      <c r="W30" s="1"/>
      <c r="X30" s="1"/>
      <c r="Y30" s="1"/>
      <c r="Z30" s="1"/>
      <c r="AA30" s="1"/>
      <c r="AB30" s="1"/>
      <c r="AC30" s="1"/>
      <c r="AD30" s="1"/>
    </row>
    <row r="31" customFormat="false" ht="12.75" hidden="false" customHeight="true" outlineLevel="0" collapsed="false">
      <c r="A31" s="1"/>
      <c r="B31" s="1"/>
      <c r="C31" s="1"/>
      <c r="D31" s="1"/>
      <c r="E31" s="39"/>
      <c r="F31" s="39"/>
      <c r="G31" s="1"/>
      <c r="H31" s="1"/>
      <c r="I31" s="1"/>
      <c r="J31" s="1"/>
      <c r="K31" s="1"/>
      <c r="L31" s="1"/>
      <c r="M31" s="1"/>
      <c r="N31" s="1"/>
      <c r="O31" s="1"/>
      <c r="P31" s="1"/>
      <c r="Q31" s="1"/>
      <c r="R31" s="1"/>
      <c r="S31" s="1"/>
      <c r="T31" s="1"/>
      <c r="U31" s="1"/>
      <c r="V31" s="1"/>
      <c r="W31" s="1"/>
      <c r="X31" s="1"/>
      <c r="Y31" s="1"/>
      <c r="Z31" s="1"/>
      <c r="AA31" s="1"/>
      <c r="AB31" s="1"/>
      <c r="AC31" s="1"/>
      <c r="AD31" s="1"/>
    </row>
    <row r="32" customFormat="false" ht="12.75" hidden="false" customHeight="true" outlineLevel="0" collapsed="false">
      <c r="A32" s="1"/>
      <c r="B32" s="1"/>
      <c r="C32" s="1"/>
      <c r="D32" s="1"/>
      <c r="E32" s="39"/>
      <c r="F32" s="39"/>
      <c r="G32" s="1"/>
      <c r="H32" s="1"/>
      <c r="I32" s="1"/>
      <c r="J32" s="1"/>
      <c r="K32" s="1"/>
      <c r="L32" s="1"/>
      <c r="M32" s="1"/>
      <c r="N32" s="1"/>
      <c r="O32" s="1"/>
      <c r="P32" s="1"/>
      <c r="Q32" s="1"/>
      <c r="R32" s="1"/>
      <c r="S32" s="1"/>
      <c r="T32" s="1"/>
      <c r="U32" s="1"/>
      <c r="V32" s="1"/>
      <c r="W32" s="1"/>
      <c r="X32" s="1"/>
      <c r="Y32" s="1"/>
      <c r="Z32" s="1"/>
      <c r="AA32" s="1"/>
      <c r="AB32" s="1"/>
      <c r="AC32" s="1"/>
      <c r="AD32" s="1"/>
    </row>
    <row r="33" customFormat="false" ht="12.75" hidden="false" customHeight="true" outlineLevel="0" collapsed="false">
      <c r="A33" s="1"/>
      <c r="B33" s="1"/>
      <c r="C33" s="1"/>
      <c r="D33" s="1"/>
      <c r="E33" s="39"/>
      <c r="F33" s="39"/>
      <c r="G33" s="1"/>
      <c r="H33" s="1"/>
      <c r="I33" s="1"/>
      <c r="J33" s="1"/>
      <c r="K33" s="1"/>
      <c r="L33" s="1"/>
      <c r="M33" s="1"/>
      <c r="N33" s="1"/>
      <c r="O33" s="1"/>
      <c r="P33" s="1"/>
      <c r="Q33" s="1"/>
      <c r="R33" s="1"/>
      <c r="S33" s="1"/>
      <c r="T33" s="1"/>
      <c r="U33" s="1"/>
      <c r="V33" s="1"/>
      <c r="W33" s="1"/>
      <c r="X33" s="1"/>
      <c r="Y33" s="1"/>
      <c r="Z33" s="1"/>
      <c r="AA33" s="1"/>
      <c r="AB33" s="1"/>
      <c r="AC33" s="1"/>
      <c r="AD33" s="1"/>
    </row>
    <row r="34" customFormat="false" ht="12.75" hidden="false" customHeight="true" outlineLevel="0" collapsed="false">
      <c r="A34" s="1"/>
      <c r="B34" s="1"/>
      <c r="C34" s="1"/>
      <c r="D34" s="1"/>
      <c r="E34" s="39"/>
      <c r="F34" s="39"/>
      <c r="G34" s="1"/>
      <c r="H34" s="1"/>
      <c r="I34" s="1"/>
      <c r="J34" s="1"/>
      <c r="K34" s="1"/>
      <c r="L34" s="1"/>
      <c r="M34" s="1"/>
      <c r="N34" s="1"/>
      <c r="O34" s="1"/>
      <c r="P34" s="1"/>
      <c r="Q34" s="1"/>
      <c r="R34" s="1"/>
      <c r="S34" s="1"/>
      <c r="T34" s="1"/>
      <c r="U34" s="1"/>
      <c r="V34" s="1"/>
      <c r="W34" s="1"/>
      <c r="X34" s="1"/>
      <c r="Y34" s="1"/>
      <c r="Z34" s="1"/>
      <c r="AA34" s="1"/>
      <c r="AB34" s="1"/>
      <c r="AC34" s="1"/>
      <c r="AD34" s="1"/>
    </row>
    <row r="35" customFormat="false" ht="12.75" hidden="false" customHeight="true" outlineLevel="0" collapsed="false">
      <c r="A35" s="1"/>
      <c r="B35" s="1"/>
      <c r="C35" s="1"/>
      <c r="D35" s="1"/>
      <c r="E35" s="39"/>
      <c r="F35" s="39"/>
      <c r="G35" s="1"/>
      <c r="H35" s="1"/>
      <c r="I35" s="1"/>
      <c r="J35" s="1"/>
      <c r="K35" s="1"/>
      <c r="L35" s="1"/>
      <c r="M35" s="1"/>
      <c r="N35" s="1"/>
      <c r="O35" s="1"/>
      <c r="P35" s="1"/>
      <c r="Q35" s="1"/>
      <c r="R35" s="1"/>
      <c r="S35" s="1"/>
      <c r="T35" s="1"/>
      <c r="U35" s="1"/>
      <c r="V35" s="1"/>
      <c r="W35" s="1"/>
      <c r="X35" s="1"/>
      <c r="Y35" s="1"/>
      <c r="Z35" s="1"/>
      <c r="AA35" s="1"/>
      <c r="AB35" s="1"/>
      <c r="AC35" s="1"/>
      <c r="AD35" s="1"/>
    </row>
    <row r="36" customFormat="false" ht="12.75" hidden="false" customHeight="true" outlineLevel="0" collapsed="false">
      <c r="A36" s="1"/>
      <c r="B36" s="1"/>
      <c r="C36" s="1"/>
      <c r="D36" s="1"/>
      <c r="E36" s="39"/>
      <c r="F36" s="39"/>
      <c r="G36" s="1"/>
      <c r="H36" s="1"/>
      <c r="I36" s="1"/>
      <c r="J36" s="1"/>
      <c r="K36" s="1"/>
      <c r="L36" s="1"/>
      <c r="M36" s="1"/>
      <c r="N36" s="1"/>
      <c r="O36" s="1"/>
      <c r="P36" s="1"/>
      <c r="Q36" s="1"/>
      <c r="R36" s="1"/>
      <c r="S36" s="1"/>
      <c r="T36" s="1"/>
      <c r="U36" s="1"/>
      <c r="V36" s="1"/>
      <c r="W36" s="1"/>
      <c r="X36" s="1"/>
      <c r="Y36" s="1"/>
      <c r="Z36" s="1"/>
      <c r="AA36" s="1"/>
      <c r="AB36" s="1"/>
      <c r="AC36" s="1"/>
      <c r="AD36" s="1"/>
    </row>
    <row r="37" customFormat="false" ht="12.75" hidden="false" customHeight="true" outlineLevel="0" collapsed="false">
      <c r="A37" s="1"/>
      <c r="B37" s="1"/>
      <c r="C37" s="1"/>
      <c r="D37" s="1"/>
      <c r="E37" s="39"/>
      <c r="F37" s="39"/>
      <c r="G37" s="1"/>
      <c r="H37" s="1"/>
      <c r="I37" s="1"/>
      <c r="J37" s="1"/>
      <c r="K37" s="1"/>
      <c r="L37" s="1"/>
      <c r="M37" s="1"/>
      <c r="N37" s="1"/>
      <c r="O37" s="1"/>
      <c r="P37" s="1"/>
      <c r="Q37" s="1"/>
      <c r="R37" s="1"/>
      <c r="S37" s="1"/>
      <c r="T37" s="1"/>
      <c r="U37" s="1"/>
      <c r="V37" s="1"/>
      <c r="W37" s="1"/>
      <c r="X37" s="1"/>
      <c r="Y37" s="1"/>
      <c r="Z37" s="1"/>
      <c r="AA37" s="1"/>
      <c r="AB37" s="1"/>
      <c r="AC37" s="1"/>
      <c r="AD37" s="1"/>
    </row>
    <row r="38" customFormat="false" ht="12.75" hidden="false" customHeight="true" outlineLevel="0" collapsed="false">
      <c r="A38" s="1"/>
      <c r="B38" s="1"/>
      <c r="C38" s="1"/>
      <c r="D38" s="1"/>
      <c r="E38" s="39"/>
      <c r="F38" s="39"/>
      <c r="G38" s="1"/>
      <c r="H38" s="1"/>
      <c r="I38" s="1"/>
      <c r="J38" s="1"/>
      <c r="K38" s="1"/>
      <c r="L38" s="1"/>
      <c r="M38" s="1"/>
      <c r="N38" s="1"/>
      <c r="O38" s="1"/>
      <c r="P38" s="1"/>
      <c r="Q38" s="1"/>
      <c r="R38" s="1"/>
      <c r="S38" s="1"/>
      <c r="T38" s="1"/>
      <c r="U38" s="1"/>
      <c r="V38" s="1"/>
      <c r="W38" s="1"/>
      <c r="X38" s="1"/>
      <c r="Y38" s="1"/>
      <c r="Z38" s="1"/>
      <c r="AA38" s="1"/>
      <c r="AB38" s="1"/>
      <c r="AC38" s="1"/>
      <c r="AD38" s="1"/>
    </row>
    <row r="39" customFormat="false" ht="12.75" hidden="false" customHeight="true" outlineLevel="0" collapsed="false">
      <c r="A39" s="1"/>
      <c r="B39" s="1"/>
      <c r="C39" s="1"/>
      <c r="D39" s="1"/>
      <c r="E39" s="39"/>
      <c r="F39" s="39"/>
      <c r="G39" s="1"/>
      <c r="H39" s="1"/>
      <c r="I39" s="1"/>
      <c r="J39" s="1"/>
      <c r="K39" s="1"/>
      <c r="L39" s="1"/>
      <c r="M39" s="1"/>
      <c r="N39" s="1"/>
      <c r="O39" s="1"/>
      <c r="P39" s="1"/>
      <c r="Q39" s="1"/>
      <c r="R39" s="1"/>
      <c r="S39" s="1"/>
      <c r="T39" s="1"/>
      <c r="U39" s="1"/>
      <c r="V39" s="1"/>
      <c r="W39" s="1"/>
      <c r="X39" s="1"/>
      <c r="Y39" s="1"/>
      <c r="Z39" s="1"/>
      <c r="AA39" s="1"/>
      <c r="AB39" s="1"/>
      <c r="AC39" s="1"/>
      <c r="AD39" s="1"/>
    </row>
    <row r="40" customFormat="false" ht="12.75" hidden="false" customHeight="true" outlineLevel="0" collapsed="false">
      <c r="A40" s="1"/>
      <c r="B40" s="1"/>
      <c r="C40" s="1"/>
      <c r="D40" s="1"/>
      <c r="E40" s="39"/>
      <c r="F40" s="39"/>
      <c r="G40" s="1"/>
      <c r="H40" s="1"/>
      <c r="I40" s="1"/>
      <c r="J40" s="1"/>
      <c r="K40" s="1"/>
      <c r="L40" s="1"/>
      <c r="M40" s="1"/>
      <c r="N40" s="1"/>
      <c r="O40" s="1"/>
      <c r="P40" s="1"/>
      <c r="Q40" s="1"/>
      <c r="R40" s="1"/>
      <c r="S40" s="1"/>
      <c r="T40" s="1"/>
      <c r="U40" s="1"/>
      <c r="V40" s="1"/>
      <c r="W40" s="1"/>
      <c r="X40" s="1"/>
      <c r="Y40" s="1"/>
      <c r="Z40" s="1"/>
      <c r="AA40" s="1"/>
      <c r="AB40" s="1"/>
      <c r="AC40" s="1"/>
      <c r="AD40" s="1"/>
    </row>
    <row r="41" customFormat="false" ht="12.75" hidden="false" customHeight="true" outlineLevel="0" collapsed="false">
      <c r="A41" s="1"/>
      <c r="B41" s="1"/>
      <c r="C41" s="1"/>
      <c r="D41" s="1"/>
      <c r="E41" s="39"/>
      <c r="F41" s="39"/>
      <c r="G41" s="1"/>
      <c r="H41" s="1"/>
      <c r="I41" s="1"/>
      <c r="J41" s="1"/>
      <c r="K41" s="1"/>
      <c r="L41" s="1"/>
      <c r="M41" s="1"/>
      <c r="N41" s="1"/>
      <c r="O41" s="1"/>
      <c r="P41" s="1"/>
      <c r="Q41" s="1"/>
      <c r="R41" s="1"/>
      <c r="S41" s="1"/>
      <c r="T41" s="1"/>
      <c r="U41" s="1"/>
      <c r="V41" s="1"/>
      <c r="W41" s="1"/>
      <c r="X41" s="1"/>
      <c r="Y41" s="1"/>
      <c r="Z41" s="1"/>
      <c r="AA41" s="1"/>
      <c r="AB41" s="1"/>
      <c r="AC41" s="1"/>
      <c r="AD41" s="1"/>
    </row>
    <row r="42" customFormat="false" ht="12.75" hidden="false" customHeight="true" outlineLevel="0" collapsed="false">
      <c r="A42" s="1"/>
      <c r="B42" s="1"/>
      <c r="C42" s="1"/>
      <c r="D42" s="1"/>
      <c r="E42" s="39"/>
      <c r="F42" s="39"/>
      <c r="G42" s="1"/>
      <c r="H42" s="1"/>
      <c r="I42" s="1"/>
      <c r="J42" s="1"/>
      <c r="K42" s="1"/>
      <c r="L42" s="1"/>
      <c r="M42" s="1"/>
      <c r="N42" s="1"/>
      <c r="O42" s="1"/>
      <c r="P42" s="1"/>
      <c r="Q42" s="1"/>
      <c r="R42" s="1"/>
      <c r="S42" s="1"/>
      <c r="T42" s="1"/>
      <c r="U42" s="1"/>
      <c r="V42" s="1"/>
      <c r="W42" s="1"/>
      <c r="X42" s="1"/>
      <c r="Y42" s="1"/>
      <c r="Z42" s="1"/>
      <c r="AA42" s="1"/>
      <c r="AB42" s="1"/>
      <c r="AC42" s="1"/>
      <c r="AD42" s="1"/>
    </row>
    <row r="43" customFormat="false" ht="12.75" hidden="false" customHeight="true" outlineLevel="0" collapsed="false">
      <c r="A43" s="1"/>
      <c r="B43" s="1"/>
      <c r="C43" s="1"/>
      <c r="D43" s="1"/>
      <c r="E43" s="39"/>
      <c r="F43" s="39"/>
      <c r="G43" s="1"/>
      <c r="H43" s="1"/>
      <c r="I43" s="1"/>
      <c r="J43" s="1"/>
      <c r="K43" s="1"/>
      <c r="L43" s="1"/>
      <c r="M43" s="1"/>
      <c r="N43" s="1"/>
      <c r="O43" s="1"/>
      <c r="P43" s="1"/>
      <c r="Q43" s="1"/>
      <c r="R43" s="1"/>
      <c r="S43" s="1"/>
      <c r="T43" s="1"/>
      <c r="U43" s="1"/>
      <c r="V43" s="1"/>
      <c r="W43" s="1"/>
      <c r="X43" s="1"/>
      <c r="Y43" s="1"/>
      <c r="Z43" s="1"/>
      <c r="AA43" s="1"/>
      <c r="AB43" s="1"/>
      <c r="AC43" s="1"/>
      <c r="AD43" s="1"/>
    </row>
    <row r="44" customFormat="false" ht="12.75" hidden="false" customHeight="true" outlineLevel="0" collapsed="false">
      <c r="A44" s="1"/>
      <c r="B44" s="1"/>
      <c r="C44" s="1"/>
      <c r="D44" s="1"/>
      <c r="E44" s="39"/>
      <c r="F44" s="39"/>
      <c r="G44" s="1"/>
      <c r="H44" s="1"/>
      <c r="I44" s="1"/>
      <c r="J44" s="1"/>
      <c r="K44" s="1"/>
      <c r="L44" s="1"/>
      <c r="M44" s="1"/>
      <c r="N44" s="1"/>
      <c r="O44" s="1"/>
      <c r="P44" s="1"/>
      <c r="Q44" s="1"/>
      <c r="R44" s="1"/>
      <c r="S44" s="1"/>
      <c r="T44" s="1"/>
      <c r="U44" s="1"/>
      <c r="V44" s="1"/>
      <c r="W44" s="1"/>
      <c r="X44" s="1"/>
      <c r="Y44" s="1"/>
      <c r="Z44" s="1"/>
      <c r="AA44" s="1"/>
      <c r="AB44" s="1"/>
      <c r="AC44" s="1"/>
      <c r="AD44" s="1"/>
    </row>
    <row r="45" customFormat="false" ht="12.75" hidden="false" customHeight="true" outlineLevel="0" collapsed="false">
      <c r="A45" s="1"/>
      <c r="B45" s="1"/>
      <c r="C45" s="1"/>
      <c r="D45" s="1"/>
      <c r="E45" s="39"/>
      <c r="F45" s="39"/>
      <c r="G45" s="1"/>
      <c r="H45" s="1"/>
      <c r="I45" s="1"/>
      <c r="J45" s="1"/>
      <c r="K45" s="1"/>
      <c r="L45" s="1"/>
      <c r="M45" s="1"/>
      <c r="N45" s="1"/>
      <c r="O45" s="1"/>
      <c r="P45" s="1"/>
      <c r="Q45" s="1"/>
      <c r="R45" s="1"/>
      <c r="S45" s="1"/>
      <c r="T45" s="1"/>
      <c r="U45" s="1"/>
      <c r="V45" s="1"/>
      <c r="W45" s="1"/>
      <c r="X45" s="1"/>
      <c r="Y45" s="1"/>
      <c r="Z45" s="1"/>
      <c r="AA45" s="1"/>
      <c r="AB45" s="1"/>
      <c r="AC45" s="1"/>
      <c r="AD45" s="1"/>
    </row>
    <row r="46" customFormat="false" ht="12.75" hidden="false" customHeight="true" outlineLevel="0" collapsed="false">
      <c r="A46" s="1"/>
      <c r="B46" s="1"/>
      <c r="C46" s="1"/>
      <c r="D46" s="1"/>
      <c r="E46" s="39"/>
      <c r="F46" s="39"/>
      <c r="G46" s="1"/>
      <c r="H46" s="1"/>
      <c r="I46" s="1"/>
      <c r="J46" s="1"/>
      <c r="K46" s="1"/>
      <c r="L46" s="1"/>
      <c r="M46" s="1"/>
      <c r="N46" s="1"/>
      <c r="O46" s="1"/>
      <c r="P46" s="1"/>
      <c r="Q46" s="1"/>
      <c r="R46" s="1"/>
      <c r="S46" s="1"/>
      <c r="T46" s="1"/>
      <c r="U46" s="1"/>
      <c r="V46" s="1"/>
      <c r="W46" s="1"/>
      <c r="X46" s="1"/>
      <c r="Y46" s="1"/>
      <c r="Z46" s="1"/>
      <c r="AA46" s="1"/>
      <c r="AB46" s="1"/>
      <c r="AC46" s="1"/>
      <c r="AD46" s="1"/>
    </row>
    <row r="47" customFormat="false" ht="12.75" hidden="false" customHeight="true" outlineLevel="0" collapsed="false">
      <c r="A47" s="1"/>
      <c r="B47" s="1"/>
      <c r="C47" s="1"/>
      <c r="D47" s="1"/>
      <c r="E47" s="39"/>
      <c r="F47" s="39"/>
      <c r="G47" s="1"/>
      <c r="H47" s="1"/>
      <c r="I47" s="1"/>
      <c r="J47" s="1"/>
      <c r="K47" s="1"/>
      <c r="L47" s="1"/>
      <c r="M47" s="1"/>
      <c r="N47" s="1"/>
      <c r="O47" s="1"/>
      <c r="P47" s="1"/>
      <c r="Q47" s="1"/>
      <c r="R47" s="1"/>
      <c r="S47" s="1"/>
      <c r="T47" s="1"/>
      <c r="U47" s="1"/>
      <c r="V47" s="1"/>
      <c r="W47" s="1"/>
      <c r="X47" s="1"/>
      <c r="Y47" s="1"/>
      <c r="Z47" s="1"/>
      <c r="AA47" s="1"/>
      <c r="AB47" s="1"/>
      <c r="AC47" s="1"/>
      <c r="AD47" s="1"/>
    </row>
    <row r="48" customFormat="false" ht="12.75" hidden="false" customHeight="true" outlineLevel="0" collapsed="false">
      <c r="A48" s="1"/>
      <c r="B48" s="1"/>
      <c r="C48" s="1"/>
      <c r="D48" s="1"/>
      <c r="E48" s="39"/>
      <c r="F48" s="39"/>
      <c r="G48" s="1"/>
      <c r="H48" s="1"/>
      <c r="I48" s="1"/>
      <c r="J48" s="1"/>
      <c r="K48" s="1"/>
      <c r="L48" s="1"/>
      <c r="M48" s="1"/>
      <c r="N48" s="1"/>
      <c r="O48" s="1"/>
      <c r="P48" s="1"/>
      <c r="Q48" s="1"/>
      <c r="R48" s="1"/>
      <c r="S48" s="1"/>
      <c r="T48" s="1"/>
      <c r="U48" s="1"/>
      <c r="V48" s="1"/>
      <c r="W48" s="1"/>
      <c r="X48" s="1"/>
      <c r="Y48" s="1"/>
      <c r="Z48" s="1"/>
      <c r="AA48" s="1"/>
      <c r="AB48" s="1"/>
      <c r="AC48" s="1"/>
      <c r="AD48" s="1"/>
    </row>
    <row r="49" customFormat="false" ht="12.75" hidden="false" customHeight="true" outlineLevel="0" collapsed="false">
      <c r="A49" s="1"/>
      <c r="B49" s="1"/>
      <c r="C49" s="1"/>
      <c r="D49" s="1"/>
      <c r="E49" s="39"/>
      <c r="F49" s="39"/>
      <c r="G49" s="1"/>
      <c r="H49" s="1"/>
      <c r="I49" s="1"/>
      <c r="J49" s="1"/>
      <c r="K49" s="1"/>
      <c r="L49" s="1"/>
      <c r="M49" s="1"/>
      <c r="N49" s="1"/>
      <c r="O49" s="1"/>
      <c r="P49" s="1"/>
      <c r="Q49" s="1"/>
      <c r="R49" s="1"/>
      <c r="S49" s="1"/>
      <c r="T49" s="1"/>
      <c r="U49" s="1"/>
      <c r="V49" s="1"/>
      <c r="W49" s="1"/>
      <c r="X49" s="1"/>
      <c r="Y49" s="1"/>
      <c r="Z49" s="1"/>
      <c r="AA49" s="1"/>
      <c r="AB49" s="1"/>
      <c r="AC49" s="1"/>
      <c r="AD49" s="1"/>
    </row>
    <row r="50" customFormat="false" ht="12.75" hidden="false" customHeight="true" outlineLevel="0" collapsed="false">
      <c r="A50" s="1"/>
      <c r="B50" s="1"/>
      <c r="C50" s="1"/>
      <c r="D50" s="1"/>
      <c r="E50" s="39"/>
      <c r="F50" s="39"/>
      <c r="G50" s="1"/>
      <c r="H50" s="1"/>
      <c r="I50" s="1"/>
      <c r="J50" s="1"/>
      <c r="K50" s="1"/>
      <c r="L50" s="1"/>
      <c r="M50" s="1"/>
      <c r="N50" s="1"/>
      <c r="O50" s="1"/>
      <c r="P50" s="1"/>
      <c r="Q50" s="1"/>
      <c r="R50" s="1"/>
      <c r="S50" s="1"/>
      <c r="T50" s="1"/>
      <c r="U50" s="1"/>
      <c r="V50" s="1"/>
      <c r="W50" s="1"/>
      <c r="X50" s="1"/>
      <c r="Y50" s="1"/>
      <c r="Z50" s="1"/>
      <c r="AA50" s="1"/>
      <c r="AB50" s="1"/>
      <c r="AC50" s="1"/>
      <c r="AD50" s="1"/>
    </row>
    <row r="51" customFormat="false" ht="12.75" hidden="false" customHeight="true" outlineLevel="0" collapsed="false">
      <c r="A51" s="1"/>
      <c r="B51" s="1"/>
      <c r="C51" s="1"/>
      <c r="D51" s="1"/>
      <c r="E51" s="39"/>
      <c r="F51" s="39"/>
      <c r="G51" s="1"/>
      <c r="H51" s="1"/>
      <c r="I51" s="1"/>
      <c r="J51" s="1"/>
      <c r="K51" s="1"/>
      <c r="L51" s="1"/>
      <c r="M51" s="1"/>
      <c r="N51" s="1"/>
      <c r="O51" s="1"/>
      <c r="P51" s="1"/>
      <c r="Q51" s="1"/>
      <c r="R51" s="1"/>
      <c r="S51" s="1"/>
      <c r="T51" s="1"/>
      <c r="U51" s="1"/>
      <c r="V51" s="1"/>
      <c r="W51" s="1"/>
      <c r="X51" s="1"/>
      <c r="Y51" s="1"/>
      <c r="Z51" s="1"/>
      <c r="AA51" s="1"/>
      <c r="AB51" s="1"/>
      <c r="AC51" s="1"/>
      <c r="AD51" s="1"/>
    </row>
    <row r="52" customFormat="false" ht="12.75" hidden="false" customHeight="true" outlineLevel="0" collapsed="false">
      <c r="A52" s="1"/>
      <c r="B52" s="1"/>
      <c r="C52" s="1"/>
      <c r="D52" s="1"/>
      <c r="E52" s="39"/>
      <c r="F52" s="39"/>
      <c r="G52" s="1"/>
      <c r="H52" s="1"/>
      <c r="I52" s="1"/>
      <c r="J52" s="1"/>
      <c r="K52" s="1"/>
      <c r="L52" s="1"/>
      <c r="M52" s="1"/>
      <c r="N52" s="1"/>
      <c r="O52" s="1"/>
      <c r="P52" s="1"/>
      <c r="Q52" s="1"/>
      <c r="R52" s="1"/>
      <c r="S52" s="1"/>
      <c r="T52" s="1"/>
      <c r="U52" s="1"/>
      <c r="V52" s="1"/>
      <c r="W52" s="1"/>
      <c r="X52" s="1"/>
      <c r="Y52" s="1"/>
      <c r="Z52" s="1"/>
      <c r="AA52" s="1"/>
      <c r="AB52" s="1"/>
      <c r="AC52" s="1"/>
      <c r="AD52" s="1"/>
    </row>
    <row r="53" customFormat="false" ht="12.75" hidden="false" customHeight="true" outlineLevel="0" collapsed="false">
      <c r="A53" s="1"/>
      <c r="B53" s="1"/>
      <c r="C53" s="1"/>
      <c r="D53" s="1"/>
      <c r="E53" s="39"/>
      <c r="F53" s="39"/>
      <c r="G53" s="1"/>
      <c r="H53" s="1"/>
      <c r="I53" s="1"/>
      <c r="J53" s="1"/>
      <c r="K53" s="1"/>
      <c r="L53" s="1"/>
      <c r="M53" s="1"/>
      <c r="N53" s="1"/>
      <c r="O53" s="1"/>
      <c r="P53" s="1"/>
      <c r="Q53" s="1"/>
      <c r="R53" s="1"/>
      <c r="S53" s="1"/>
      <c r="T53" s="1"/>
      <c r="U53" s="1"/>
      <c r="V53" s="1"/>
      <c r="W53" s="1"/>
      <c r="X53" s="1"/>
      <c r="Y53" s="1"/>
      <c r="Z53" s="1"/>
      <c r="AA53" s="1"/>
      <c r="AB53" s="1"/>
      <c r="AC53" s="1"/>
      <c r="AD53" s="1"/>
    </row>
    <row r="54" customFormat="false" ht="12.75" hidden="false" customHeight="true" outlineLevel="0" collapsed="false">
      <c r="A54" s="1"/>
      <c r="B54" s="1"/>
      <c r="C54" s="1"/>
      <c r="D54" s="1"/>
      <c r="E54" s="39"/>
      <c r="F54" s="39"/>
      <c r="G54" s="1"/>
      <c r="H54" s="1"/>
      <c r="I54" s="1"/>
      <c r="J54" s="1"/>
      <c r="K54" s="1"/>
      <c r="L54" s="1"/>
      <c r="M54" s="1"/>
      <c r="N54" s="1"/>
      <c r="O54" s="1"/>
      <c r="P54" s="1"/>
      <c r="Q54" s="1"/>
      <c r="R54" s="1"/>
      <c r="S54" s="1"/>
      <c r="T54" s="1"/>
      <c r="U54" s="1"/>
      <c r="V54" s="1"/>
      <c r="W54" s="1"/>
      <c r="X54" s="1"/>
      <c r="Y54" s="1"/>
      <c r="Z54" s="1"/>
      <c r="AA54" s="1"/>
      <c r="AB54" s="1"/>
      <c r="AC54" s="1"/>
      <c r="AD54" s="1"/>
    </row>
    <row r="55" customFormat="false" ht="12.75" hidden="false" customHeight="true" outlineLevel="0" collapsed="false">
      <c r="A55" s="1"/>
      <c r="B55" s="1"/>
      <c r="C55" s="1"/>
      <c r="D55" s="1"/>
      <c r="E55" s="39"/>
      <c r="F55" s="39"/>
      <c r="G55" s="1"/>
      <c r="H55" s="1"/>
      <c r="I55" s="1"/>
      <c r="J55" s="1"/>
      <c r="K55" s="1"/>
      <c r="L55" s="1"/>
      <c r="M55" s="1"/>
      <c r="N55" s="1"/>
      <c r="O55" s="1"/>
      <c r="P55" s="1"/>
      <c r="Q55" s="1"/>
      <c r="R55" s="1"/>
      <c r="S55" s="1"/>
      <c r="T55" s="1"/>
      <c r="U55" s="1"/>
      <c r="V55" s="1"/>
      <c r="W55" s="1"/>
      <c r="X55" s="1"/>
      <c r="Y55" s="1"/>
      <c r="Z55" s="1"/>
      <c r="AA55" s="1"/>
      <c r="AB55" s="1"/>
      <c r="AC55" s="1"/>
      <c r="AD55" s="1"/>
    </row>
    <row r="56" customFormat="false" ht="12.75" hidden="false" customHeight="true" outlineLevel="0" collapsed="false">
      <c r="A56" s="1"/>
      <c r="B56" s="1"/>
      <c r="C56" s="1"/>
      <c r="D56" s="1"/>
      <c r="E56" s="39"/>
      <c r="F56" s="39"/>
      <c r="G56" s="1"/>
      <c r="H56" s="1"/>
      <c r="I56" s="1"/>
      <c r="J56" s="1"/>
      <c r="K56" s="1"/>
      <c r="L56" s="1"/>
      <c r="M56" s="1"/>
      <c r="N56" s="1"/>
      <c r="O56" s="1"/>
      <c r="P56" s="1"/>
      <c r="Q56" s="1"/>
      <c r="R56" s="1"/>
      <c r="S56" s="1"/>
      <c r="T56" s="1"/>
      <c r="U56" s="1"/>
      <c r="V56" s="1"/>
      <c r="W56" s="1"/>
      <c r="X56" s="1"/>
      <c r="Y56" s="1"/>
      <c r="Z56" s="1"/>
      <c r="AA56" s="1"/>
      <c r="AB56" s="1"/>
      <c r="AC56" s="1"/>
      <c r="AD56" s="1"/>
    </row>
    <row r="57" customFormat="false" ht="12.75" hidden="false" customHeight="true" outlineLevel="0" collapsed="false">
      <c r="A57" s="1"/>
      <c r="B57" s="1"/>
      <c r="C57" s="1"/>
      <c r="D57" s="1"/>
      <c r="E57" s="39"/>
      <c r="F57" s="39"/>
      <c r="G57" s="1"/>
      <c r="H57" s="1"/>
      <c r="I57" s="1"/>
      <c r="J57" s="1"/>
      <c r="K57" s="1"/>
      <c r="L57" s="1"/>
      <c r="M57" s="1"/>
      <c r="N57" s="1"/>
      <c r="O57" s="1"/>
      <c r="P57" s="1"/>
      <c r="Q57" s="1"/>
      <c r="R57" s="1"/>
      <c r="S57" s="1"/>
      <c r="T57" s="1"/>
      <c r="U57" s="1"/>
      <c r="V57" s="1"/>
      <c r="W57" s="1"/>
      <c r="X57" s="1"/>
      <c r="Y57" s="1"/>
      <c r="Z57" s="1"/>
      <c r="AA57" s="1"/>
      <c r="AB57" s="1"/>
      <c r="AC57" s="1"/>
      <c r="AD57" s="1"/>
    </row>
    <row r="58" customFormat="false" ht="12.75" hidden="false" customHeight="true" outlineLevel="0" collapsed="false">
      <c r="A58" s="1"/>
      <c r="B58" s="1"/>
      <c r="C58" s="1"/>
      <c r="D58" s="1"/>
      <c r="E58" s="39"/>
      <c r="F58" s="39"/>
      <c r="G58" s="1"/>
      <c r="H58" s="1"/>
      <c r="I58" s="1"/>
      <c r="J58" s="1"/>
      <c r="K58" s="1"/>
      <c r="L58" s="1"/>
      <c r="M58" s="1"/>
      <c r="N58" s="1"/>
      <c r="O58" s="1"/>
      <c r="P58" s="1"/>
      <c r="Q58" s="1"/>
      <c r="R58" s="1"/>
      <c r="S58" s="1"/>
      <c r="T58" s="1"/>
      <c r="U58" s="1"/>
      <c r="V58" s="1"/>
      <c r="W58" s="1"/>
      <c r="X58" s="1"/>
      <c r="Y58" s="1"/>
      <c r="Z58" s="1"/>
      <c r="AA58" s="1"/>
      <c r="AB58" s="1"/>
      <c r="AC58" s="1"/>
      <c r="AD58" s="1"/>
    </row>
    <row r="59" customFormat="false" ht="12.75" hidden="false" customHeight="true" outlineLevel="0" collapsed="false">
      <c r="A59" s="1"/>
      <c r="B59" s="1"/>
      <c r="C59" s="1"/>
      <c r="D59" s="1"/>
      <c r="E59" s="39"/>
      <c r="F59" s="39"/>
      <c r="G59" s="1"/>
      <c r="H59" s="1"/>
      <c r="I59" s="1"/>
      <c r="J59" s="1"/>
      <c r="K59" s="1"/>
      <c r="L59" s="1"/>
      <c r="M59" s="1"/>
      <c r="N59" s="1"/>
      <c r="O59" s="1"/>
      <c r="P59" s="1"/>
      <c r="Q59" s="1"/>
      <c r="R59" s="1"/>
      <c r="S59" s="1"/>
      <c r="T59" s="1"/>
      <c r="U59" s="1"/>
      <c r="V59" s="1"/>
      <c r="W59" s="1"/>
      <c r="X59" s="1"/>
      <c r="Y59" s="1"/>
      <c r="Z59" s="1"/>
      <c r="AA59" s="1"/>
      <c r="AB59" s="1"/>
      <c r="AC59" s="1"/>
      <c r="AD59" s="1"/>
    </row>
    <row r="60" customFormat="false" ht="12.75" hidden="false" customHeight="true" outlineLevel="0" collapsed="false">
      <c r="A60" s="1"/>
      <c r="B60" s="1"/>
      <c r="C60" s="1"/>
      <c r="D60" s="1"/>
      <c r="E60" s="39"/>
      <c r="F60" s="39"/>
      <c r="G60" s="1"/>
      <c r="H60" s="1"/>
      <c r="I60" s="1"/>
      <c r="J60" s="1"/>
      <c r="K60" s="1"/>
      <c r="L60" s="1"/>
      <c r="M60" s="1"/>
      <c r="N60" s="1"/>
      <c r="O60" s="1"/>
      <c r="P60" s="1"/>
      <c r="Q60" s="1"/>
      <c r="R60" s="1"/>
      <c r="S60" s="1"/>
      <c r="T60" s="1"/>
      <c r="U60" s="1"/>
      <c r="V60" s="1"/>
      <c r="W60" s="1"/>
      <c r="X60" s="1"/>
      <c r="Y60" s="1"/>
      <c r="Z60" s="1"/>
      <c r="AA60" s="1"/>
      <c r="AB60" s="1"/>
      <c r="AC60" s="1"/>
      <c r="AD60" s="1"/>
    </row>
    <row r="61" customFormat="false" ht="12.75" hidden="false" customHeight="true" outlineLevel="0" collapsed="false">
      <c r="A61" s="1"/>
      <c r="B61" s="1"/>
      <c r="C61" s="1"/>
      <c r="D61" s="1"/>
      <c r="E61" s="39"/>
      <c r="F61" s="39"/>
      <c r="G61" s="1"/>
      <c r="H61" s="1"/>
      <c r="I61" s="1"/>
      <c r="J61" s="1"/>
      <c r="K61" s="1"/>
      <c r="L61" s="1"/>
      <c r="M61" s="1"/>
      <c r="N61" s="1"/>
      <c r="O61" s="1"/>
      <c r="P61" s="1"/>
      <c r="Q61" s="1"/>
      <c r="R61" s="1"/>
      <c r="S61" s="1"/>
      <c r="T61" s="1"/>
      <c r="U61" s="1"/>
      <c r="V61" s="1"/>
      <c r="W61" s="1"/>
      <c r="X61" s="1"/>
      <c r="Y61" s="1"/>
      <c r="Z61" s="1"/>
      <c r="AA61" s="1"/>
      <c r="AB61" s="1"/>
      <c r="AC61" s="1"/>
      <c r="AD61" s="1"/>
    </row>
    <row r="62" customFormat="false" ht="12.75" hidden="false" customHeight="true" outlineLevel="0" collapsed="false">
      <c r="A62" s="1"/>
      <c r="B62" s="1"/>
      <c r="C62" s="1"/>
      <c r="D62" s="1"/>
      <c r="E62" s="39"/>
      <c r="F62" s="39"/>
      <c r="G62" s="1"/>
      <c r="H62" s="1"/>
      <c r="I62" s="1"/>
      <c r="J62" s="1"/>
      <c r="K62" s="1"/>
      <c r="L62" s="1"/>
      <c r="M62" s="1"/>
      <c r="N62" s="1"/>
      <c r="O62" s="1"/>
      <c r="P62" s="1"/>
      <c r="Q62" s="1"/>
      <c r="R62" s="1"/>
      <c r="S62" s="1"/>
      <c r="T62" s="1"/>
      <c r="U62" s="1"/>
      <c r="V62" s="1"/>
      <c r="W62" s="1"/>
      <c r="X62" s="1"/>
      <c r="Y62" s="1"/>
      <c r="Z62" s="1"/>
      <c r="AA62" s="1"/>
      <c r="AB62" s="1"/>
      <c r="AC62" s="1"/>
      <c r="AD62" s="1"/>
    </row>
    <row r="63" customFormat="false" ht="12.75" hidden="false" customHeight="true" outlineLevel="0" collapsed="false">
      <c r="A63" s="1"/>
      <c r="B63" s="1"/>
      <c r="C63" s="1"/>
      <c r="D63" s="1"/>
      <c r="E63" s="39"/>
      <c r="F63" s="39"/>
      <c r="G63" s="1"/>
      <c r="H63" s="1"/>
      <c r="I63" s="1"/>
      <c r="J63" s="1"/>
      <c r="K63" s="1"/>
      <c r="L63" s="1"/>
      <c r="M63" s="1"/>
      <c r="N63" s="1"/>
      <c r="O63" s="1"/>
      <c r="P63" s="1"/>
      <c r="Q63" s="1"/>
      <c r="R63" s="1"/>
      <c r="S63" s="1"/>
      <c r="T63" s="1"/>
      <c r="U63" s="1"/>
      <c r="V63" s="1"/>
      <c r="W63" s="1"/>
      <c r="X63" s="1"/>
      <c r="Y63" s="1"/>
      <c r="Z63" s="1"/>
      <c r="AA63" s="1"/>
      <c r="AB63" s="1"/>
      <c r="AC63" s="1"/>
      <c r="AD63" s="1"/>
    </row>
    <row r="64" customFormat="false" ht="12.75" hidden="false" customHeight="true" outlineLevel="0" collapsed="false">
      <c r="A64" s="1"/>
      <c r="B64" s="1"/>
      <c r="C64" s="1"/>
      <c r="D64" s="1"/>
      <c r="E64" s="39"/>
      <c r="F64" s="39"/>
      <c r="G64" s="1"/>
      <c r="H64" s="1"/>
      <c r="I64" s="1"/>
      <c r="J64" s="1"/>
      <c r="K64" s="1"/>
      <c r="L64" s="1"/>
      <c r="M64" s="1"/>
      <c r="N64" s="1"/>
      <c r="O64" s="1"/>
      <c r="P64" s="1"/>
      <c r="Q64" s="1"/>
      <c r="R64" s="1"/>
      <c r="S64" s="1"/>
      <c r="T64" s="1"/>
      <c r="U64" s="1"/>
      <c r="V64" s="1"/>
      <c r="W64" s="1"/>
      <c r="X64" s="1"/>
      <c r="Y64" s="1"/>
      <c r="Z64" s="1"/>
      <c r="AA64" s="1"/>
      <c r="AB64" s="1"/>
      <c r="AC64" s="1"/>
      <c r="AD64" s="1"/>
    </row>
    <row r="65" customFormat="false" ht="12.75" hidden="false" customHeight="true" outlineLevel="0" collapsed="false">
      <c r="A65" s="1"/>
      <c r="B65" s="1"/>
      <c r="C65" s="1"/>
      <c r="D65" s="1"/>
      <c r="E65" s="39"/>
      <c r="F65" s="39"/>
      <c r="G65" s="1"/>
      <c r="H65" s="1"/>
      <c r="I65" s="1"/>
      <c r="J65" s="1"/>
      <c r="K65" s="1"/>
      <c r="L65" s="1"/>
      <c r="M65" s="1"/>
      <c r="N65" s="1"/>
      <c r="O65" s="1"/>
      <c r="P65" s="1"/>
      <c r="Q65" s="1"/>
      <c r="R65" s="1"/>
      <c r="S65" s="1"/>
      <c r="T65" s="1"/>
      <c r="U65" s="1"/>
      <c r="V65" s="1"/>
      <c r="W65" s="1"/>
      <c r="X65" s="1"/>
      <c r="Y65" s="1"/>
      <c r="Z65" s="1"/>
      <c r="AA65" s="1"/>
      <c r="AB65" s="1"/>
      <c r="AC65" s="1"/>
      <c r="AD65" s="1"/>
    </row>
    <row r="66" customFormat="false" ht="12.75" hidden="false" customHeight="true" outlineLevel="0" collapsed="false">
      <c r="A66" s="1"/>
      <c r="B66" s="1"/>
      <c r="C66" s="1"/>
      <c r="D66" s="1"/>
      <c r="E66" s="39"/>
      <c r="F66" s="39"/>
      <c r="G66" s="1"/>
      <c r="H66" s="1"/>
      <c r="I66" s="1"/>
      <c r="J66" s="1"/>
      <c r="K66" s="1"/>
      <c r="L66" s="1"/>
      <c r="M66" s="1"/>
      <c r="N66" s="1"/>
      <c r="O66" s="1"/>
      <c r="P66" s="1"/>
      <c r="Q66" s="1"/>
      <c r="R66" s="1"/>
      <c r="S66" s="1"/>
      <c r="T66" s="1"/>
      <c r="U66" s="1"/>
      <c r="V66" s="1"/>
      <c r="W66" s="1"/>
      <c r="X66" s="1"/>
      <c r="Y66" s="1"/>
      <c r="Z66" s="1"/>
      <c r="AA66" s="1"/>
      <c r="AB66" s="1"/>
      <c r="AC66" s="1"/>
      <c r="AD66" s="1"/>
    </row>
    <row r="67" customFormat="false" ht="12.75" hidden="false" customHeight="true" outlineLevel="0" collapsed="false">
      <c r="A67" s="1"/>
      <c r="B67" s="1"/>
      <c r="C67" s="1"/>
      <c r="D67" s="1"/>
      <c r="E67" s="39"/>
      <c r="F67" s="39"/>
      <c r="G67" s="1"/>
      <c r="H67" s="1"/>
      <c r="I67" s="1"/>
      <c r="J67" s="1"/>
      <c r="K67" s="1"/>
      <c r="L67" s="1"/>
      <c r="M67" s="1"/>
      <c r="N67" s="1"/>
      <c r="O67" s="1"/>
      <c r="P67" s="1"/>
      <c r="Q67" s="1"/>
      <c r="R67" s="1"/>
      <c r="S67" s="1"/>
      <c r="T67" s="1"/>
      <c r="U67" s="1"/>
      <c r="V67" s="1"/>
      <c r="W67" s="1"/>
      <c r="X67" s="1"/>
      <c r="Y67" s="1"/>
      <c r="Z67" s="1"/>
      <c r="AA67" s="1"/>
      <c r="AB67" s="1"/>
      <c r="AC67" s="1"/>
      <c r="AD67" s="1"/>
    </row>
    <row r="68" customFormat="false" ht="12.75" hidden="false" customHeight="true" outlineLevel="0" collapsed="false">
      <c r="A68" s="1"/>
      <c r="B68" s="1"/>
      <c r="C68" s="1"/>
      <c r="D68" s="1"/>
      <c r="E68" s="39"/>
      <c r="F68" s="39"/>
      <c r="G68" s="1"/>
      <c r="H68" s="1"/>
      <c r="I68" s="1"/>
      <c r="J68" s="1"/>
      <c r="K68" s="1"/>
      <c r="L68" s="1"/>
      <c r="M68" s="1"/>
      <c r="N68" s="1"/>
      <c r="O68" s="1"/>
      <c r="P68" s="1"/>
      <c r="Q68" s="1"/>
      <c r="R68" s="1"/>
      <c r="S68" s="1"/>
      <c r="T68" s="1"/>
      <c r="U68" s="1"/>
      <c r="V68" s="1"/>
      <c r="W68" s="1"/>
      <c r="X68" s="1"/>
      <c r="Y68" s="1"/>
      <c r="Z68" s="1"/>
      <c r="AA68" s="1"/>
      <c r="AB68" s="1"/>
      <c r="AC68" s="1"/>
      <c r="AD68" s="1"/>
    </row>
    <row r="69" customFormat="false" ht="12.75" hidden="false" customHeight="true" outlineLevel="0" collapsed="false">
      <c r="A69" s="1"/>
      <c r="B69" s="1"/>
      <c r="C69" s="1"/>
      <c r="D69" s="1"/>
      <c r="E69" s="39"/>
      <c r="F69" s="39"/>
      <c r="G69" s="1"/>
      <c r="H69" s="1"/>
      <c r="I69" s="1"/>
      <c r="J69" s="1"/>
      <c r="K69" s="1"/>
      <c r="L69" s="1"/>
      <c r="M69" s="1"/>
      <c r="N69" s="1"/>
      <c r="O69" s="1"/>
      <c r="P69" s="1"/>
      <c r="Q69" s="1"/>
      <c r="R69" s="1"/>
      <c r="S69" s="1"/>
      <c r="T69" s="1"/>
      <c r="U69" s="1"/>
      <c r="V69" s="1"/>
      <c r="W69" s="1"/>
      <c r="X69" s="1"/>
      <c r="Y69" s="1"/>
      <c r="Z69" s="1"/>
      <c r="AA69" s="1"/>
      <c r="AB69" s="1"/>
      <c r="AC69" s="1"/>
      <c r="AD69" s="1"/>
    </row>
    <row r="70" customFormat="false" ht="12.75" hidden="false" customHeight="true" outlineLevel="0" collapsed="false">
      <c r="A70" s="1"/>
      <c r="B70" s="1"/>
      <c r="C70" s="1"/>
      <c r="D70" s="1"/>
      <c r="E70" s="39"/>
      <c r="F70" s="39"/>
      <c r="G70" s="1"/>
      <c r="H70" s="1"/>
      <c r="I70" s="1"/>
      <c r="J70" s="1"/>
      <c r="K70" s="1"/>
      <c r="L70" s="1"/>
      <c r="M70" s="1"/>
      <c r="N70" s="1"/>
      <c r="O70" s="1"/>
      <c r="P70" s="1"/>
      <c r="Q70" s="1"/>
      <c r="R70" s="1"/>
      <c r="S70" s="1"/>
      <c r="T70" s="1"/>
      <c r="U70" s="1"/>
      <c r="V70" s="1"/>
      <c r="W70" s="1"/>
      <c r="X70" s="1"/>
      <c r="Y70" s="1"/>
      <c r="Z70" s="1"/>
      <c r="AA70" s="1"/>
      <c r="AB70" s="1"/>
      <c r="AC70" s="1"/>
      <c r="AD70" s="1"/>
    </row>
    <row r="71" customFormat="false" ht="12.75" hidden="false" customHeight="true" outlineLevel="0" collapsed="false">
      <c r="A71" s="1"/>
      <c r="B71" s="1"/>
      <c r="C71" s="1"/>
      <c r="D71" s="1"/>
      <c r="E71" s="39"/>
      <c r="F71" s="39"/>
      <c r="G71" s="1"/>
      <c r="H71" s="1"/>
      <c r="I71" s="1"/>
      <c r="J71" s="1"/>
      <c r="K71" s="1"/>
      <c r="L71" s="1"/>
      <c r="M71" s="1"/>
      <c r="N71" s="1"/>
      <c r="O71" s="1"/>
      <c r="P71" s="1"/>
      <c r="Q71" s="1"/>
      <c r="R71" s="1"/>
      <c r="S71" s="1"/>
      <c r="T71" s="1"/>
      <c r="U71" s="1"/>
      <c r="V71" s="1"/>
      <c r="W71" s="1"/>
      <c r="X71" s="1"/>
      <c r="Y71" s="1"/>
      <c r="Z71" s="1"/>
      <c r="AA71" s="1"/>
      <c r="AB71" s="1"/>
      <c r="AC71" s="1"/>
      <c r="AD71" s="1"/>
    </row>
    <row r="72" customFormat="false" ht="12.75" hidden="false" customHeight="true" outlineLevel="0" collapsed="false">
      <c r="A72" s="1"/>
      <c r="B72" s="1"/>
      <c r="C72" s="1"/>
      <c r="D72" s="1"/>
      <c r="E72" s="39"/>
      <c r="F72" s="39"/>
      <c r="G72" s="1"/>
      <c r="H72" s="1"/>
      <c r="I72" s="1"/>
      <c r="J72" s="1"/>
      <c r="K72" s="1"/>
      <c r="L72" s="1"/>
      <c r="M72" s="1"/>
      <c r="N72" s="1"/>
      <c r="O72" s="1"/>
      <c r="P72" s="1"/>
      <c r="Q72" s="1"/>
      <c r="R72" s="1"/>
      <c r="S72" s="1"/>
      <c r="T72" s="1"/>
      <c r="U72" s="1"/>
      <c r="V72" s="1"/>
      <c r="W72" s="1"/>
      <c r="X72" s="1"/>
      <c r="Y72" s="1"/>
      <c r="Z72" s="1"/>
      <c r="AA72" s="1"/>
      <c r="AB72" s="1"/>
      <c r="AC72" s="1"/>
      <c r="AD72" s="1"/>
    </row>
    <row r="73" customFormat="false" ht="12.75" hidden="false" customHeight="true" outlineLevel="0" collapsed="false">
      <c r="A73" s="1"/>
      <c r="B73" s="1"/>
      <c r="C73" s="1"/>
      <c r="D73" s="1"/>
      <c r="E73" s="39"/>
      <c r="F73" s="39"/>
      <c r="G73" s="1"/>
      <c r="H73" s="1"/>
      <c r="I73" s="1"/>
      <c r="J73" s="1"/>
      <c r="K73" s="1"/>
      <c r="L73" s="1"/>
      <c r="M73" s="1"/>
      <c r="N73" s="1"/>
      <c r="O73" s="1"/>
      <c r="P73" s="1"/>
      <c r="Q73" s="1"/>
      <c r="R73" s="1"/>
      <c r="S73" s="1"/>
      <c r="T73" s="1"/>
      <c r="U73" s="1"/>
      <c r="V73" s="1"/>
      <c r="W73" s="1"/>
      <c r="X73" s="1"/>
      <c r="Y73" s="1"/>
      <c r="Z73" s="1"/>
      <c r="AA73" s="1"/>
      <c r="AB73" s="1"/>
      <c r="AC73" s="1"/>
      <c r="AD73" s="1"/>
    </row>
    <row r="74" customFormat="false" ht="12.75" hidden="false" customHeight="true" outlineLevel="0" collapsed="false">
      <c r="A74" s="1"/>
      <c r="B74" s="1"/>
      <c r="C74" s="1"/>
      <c r="D74" s="1"/>
      <c r="E74" s="39"/>
      <c r="F74" s="39"/>
      <c r="G74" s="1"/>
      <c r="H74" s="1"/>
      <c r="I74" s="1"/>
      <c r="J74" s="1"/>
      <c r="K74" s="1"/>
      <c r="L74" s="1"/>
      <c r="M74" s="1"/>
      <c r="N74" s="1"/>
      <c r="O74" s="1"/>
      <c r="P74" s="1"/>
      <c r="Q74" s="1"/>
      <c r="R74" s="1"/>
      <c r="S74" s="1"/>
      <c r="T74" s="1"/>
      <c r="U74" s="1"/>
      <c r="V74" s="1"/>
      <c r="W74" s="1"/>
      <c r="X74" s="1"/>
      <c r="Y74" s="1"/>
      <c r="Z74" s="1"/>
      <c r="AA74" s="1"/>
      <c r="AB74" s="1"/>
      <c r="AC74" s="1"/>
      <c r="AD74" s="1"/>
    </row>
    <row r="75" customFormat="false" ht="12.75" hidden="false" customHeight="true" outlineLevel="0" collapsed="false">
      <c r="A75" s="1"/>
      <c r="B75" s="1"/>
      <c r="C75" s="1"/>
      <c r="D75" s="1"/>
      <c r="E75" s="39"/>
      <c r="F75" s="39"/>
      <c r="G75" s="1"/>
      <c r="H75" s="1"/>
      <c r="I75" s="1"/>
      <c r="J75" s="1"/>
      <c r="K75" s="1"/>
      <c r="L75" s="1"/>
      <c r="M75" s="1"/>
      <c r="N75" s="1"/>
      <c r="O75" s="1"/>
      <c r="P75" s="1"/>
      <c r="Q75" s="1"/>
      <c r="R75" s="1"/>
      <c r="S75" s="1"/>
      <c r="T75" s="1"/>
      <c r="U75" s="1"/>
      <c r="V75" s="1"/>
      <c r="W75" s="1"/>
      <c r="X75" s="1"/>
      <c r="Y75" s="1"/>
      <c r="Z75" s="1"/>
      <c r="AA75" s="1"/>
      <c r="AB75" s="1"/>
      <c r="AC75" s="1"/>
      <c r="AD75" s="1"/>
    </row>
    <row r="76" customFormat="false" ht="12.75" hidden="false" customHeight="true" outlineLevel="0" collapsed="false">
      <c r="A76" s="1"/>
      <c r="B76" s="1"/>
      <c r="C76" s="1"/>
      <c r="D76" s="1"/>
      <c r="E76" s="39"/>
      <c r="F76" s="39"/>
      <c r="G76" s="1"/>
      <c r="H76" s="1"/>
      <c r="I76" s="1"/>
      <c r="J76" s="1"/>
      <c r="K76" s="1"/>
      <c r="L76" s="1"/>
      <c r="M76" s="1"/>
      <c r="N76" s="1"/>
      <c r="O76" s="1"/>
      <c r="P76" s="1"/>
      <c r="Q76" s="1"/>
      <c r="R76" s="1"/>
      <c r="S76" s="1"/>
      <c r="T76" s="1"/>
      <c r="U76" s="1"/>
      <c r="V76" s="1"/>
      <c r="W76" s="1"/>
      <c r="X76" s="1"/>
      <c r="Y76" s="1"/>
      <c r="Z76" s="1"/>
      <c r="AA76" s="1"/>
      <c r="AB76" s="1"/>
      <c r="AC76" s="1"/>
      <c r="AD76" s="1"/>
    </row>
    <row r="77" customFormat="false" ht="12.75" hidden="false" customHeight="true" outlineLevel="0" collapsed="false">
      <c r="A77" s="1"/>
      <c r="B77" s="1"/>
      <c r="C77" s="1"/>
      <c r="D77" s="1"/>
      <c r="E77" s="39"/>
      <c r="F77" s="39"/>
      <c r="G77" s="1"/>
      <c r="H77" s="1"/>
      <c r="I77" s="1"/>
      <c r="J77" s="1"/>
      <c r="K77" s="1"/>
      <c r="L77" s="1"/>
      <c r="M77" s="1"/>
      <c r="N77" s="1"/>
      <c r="O77" s="1"/>
      <c r="P77" s="1"/>
      <c r="Q77" s="1"/>
      <c r="R77" s="1"/>
      <c r="S77" s="1"/>
      <c r="T77" s="1"/>
      <c r="U77" s="1"/>
      <c r="V77" s="1"/>
      <c r="W77" s="1"/>
      <c r="X77" s="1"/>
      <c r="Y77" s="1"/>
      <c r="Z77" s="1"/>
      <c r="AA77" s="1"/>
      <c r="AB77" s="1"/>
      <c r="AC77" s="1"/>
      <c r="AD77" s="1"/>
    </row>
    <row r="78" customFormat="false" ht="12.75" hidden="false" customHeight="true" outlineLevel="0" collapsed="false">
      <c r="A78" s="1"/>
      <c r="B78" s="1"/>
      <c r="C78" s="1"/>
      <c r="D78" s="1"/>
      <c r="E78" s="39"/>
      <c r="F78" s="39"/>
      <c r="G78" s="1"/>
      <c r="H78" s="1"/>
      <c r="I78" s="1"/>
      <c r="J78" s="1"/>
      <c r="K78" s="1"/>
      <c r="L78" s="1"/>
      <c r="M78" s="1"/>
      <c r="N78" s="1"/>
      <c r="O78" s="1"/>
      <c r="P78" s="1"/>
      <c r="Q78" s="1"/>
      <c r="R78" s="1"/>
      <c r="S78" s="1"/>
      <c r="T78" s="1"/>
      <c r="U78" s="1"/>
      <c r="V78" s="1"/>
      <c r="W78" s="1"/>
      <c r="X78" s="1"/>
      <c r="Y78" s="1"/>
      <c r="Z78" s="1"/>
      <c r="AA78" s="1"/>
      <c r="AB78" s="1"/>
      <c r="AC78" s="1"/>
      <c r="AD78" s="1"/>
    </row>
    <row r="79" customFormat="false" ht="12.75" hidden="false" customHeight="true" outlineLevel="0" collapsed="false">
      <c r="A79" s="1"/>
      <c r="B79" s="1"/>
      <c r="C79" s="1"/>
      <c r="D79" s="1"/>
      <c r="E79" s="39"/>
      <c r="F79" s="39"/>
      <c r="G79" s="1"/>
      <c r="H79" s="1"/>
      <c r="I79" s="1"/>
      <c r="J79" s="1"/>
      <c r="K79" s="1"/>
      <c r="L79" s="1"/>
      <c r="M79" s="1"/>
      <c r="N79" s="1"/>
      <c r="O79" s="1"/>
      <c r="P79" s="1"/>
      <c r="Q79" s="1"/>
      <c r="R79" s="1"/>
      <c r="S79" s="1"/>
      <c r="T79" s="1"/>
      <c r="U79" s="1"/>
      <c r="V79" s="1"/>
      <c r="W79" s="1"/>
      <c r="X79" s="1"/>
      <c r="Y79" s="1"/>
      <c r="Z79" s="1"/>
      <c r="AA79" s="1"/>
      <c r="AB79" s="1"/>
      <c r="AC79" s="1"/>
      <c r="AD79" s="1"/>
    </row>
    <row r="80" customFormat="false" ht="12.75" hidden="false" customHeight="true" outlineLevel="0" collapsed="false">
      <c r="A80" s="1"/>
      <c r="B80" s="1"/>
      <c r="C80" s="1"/>
      <c r="D80" s="1"/>
      <c r="E80" s="39"/>
      <c r="F80" s="39"/>
      <c r="G80" s="1"/>
      <c r="H80" s="1"/>
      <c r="I80" s="1"/>
      <c r="J80" s="1"/>
      <c r="K80" s="1"/>
      <c r="L80" s="1"/>
      <c r="M80" s="1"/>
      <c r="N80" s="1"/>
      <c r="O80" s="1"/>
      <c r="P80" s="1"/>
      <c r="Q80" s="1"/>
      <c r="R80" s="1"/>
      <c r="S80" s="1"/>
      <c r="T80" s="1"/>
      <c r="U80" s="1"/>
      <c r="V80" s="1"/>
      <c r="W80" s="1"/>
      <c r="X80" s="1"/>
      <c r="Y80" s="1"/>
      <c r="Z80" s="1"/>
      <c r="AA80" s="1"/>
      <c r="AB80" s="1"/>
      <c r="AC80" s="1"/>
      <c r="AD80" s="1"/>
    </row>
    <row r="81" customFormat="false" ht="12.75" hidden="false" customHeight="true" outlineLevel="0" collapsed="false">
      <c r="A81" s="1"/>
      <c r="B81" s="1"/>
      <c r="C81" s="1"/>
      <c r="D81" s="1"/>
      <c r="E81" s="39"/>
      <c r="F81" s="39"/>
      <c r="G81" s="1"/>
      <c r="H81" s="1"/>
      <c r="I81" s="1"/>
      <c r="J81" s="1"/>
      <c r="K81" s="1"/>
      <c r="L81" s="1"/>
      <c r="M81" s="1"/>
      <c r="N81" s="1"/>
      <c r="O81" s="1"/>
      <c r="P81" s="1"/>
      <c r="Q81" s="1"/>
      <c r="R81" s="1"/>
      <c r="S81" s="1"/>
      <c r="T81" s="1"/>
      <c r="U81" s="1"/>
      <c r="V81" s="1"/>
      <c r="W81" s="1"/>
      <c r="X81" s="1"/>
      <c r="Y81" s="1"/>
      <c r="Z81" s="1"/>
      <c r="AA81" s="1"/>
      <c r="AB81" s="1"/>
      <c r="AC81" s="1"/>
      <c r="AD81" s="1"/>
    </row>
    <row r="82" customFormat="false" ht="12.75" hidden="false" customHeight="true" outlineLevel="0" collapsed="false">
      <c r="A82" s="1"/>
      <c r="B82" s="1"/>
      <c r="C82" s="1"/>
      <c r="D82" s="1"/>
      <c r="E82" s="39"/>
      <c r="F82" s="39"/>
      <c r="G82" s="1"/>
      <c r="H82" s="1"/>
      <c r="I82" s="1"/>
      <c r="J82" s="1"/>
      <c r="K82" s="1"/>
      <c r="L82" s="1"/>
      <c r="M82" s="1"/>
      <c r="N82" s="1"/>
      <c r="O82" s="1"/>
      <c r="P82" s="1"/>
      <c r="Q82" s="1"/>
      <c r="R82" s="1"/>
      <c r="S82" s="1"/>
      <c r="T82" s="1"/>
      <c r="U82" s="1"/>
      <c r="V82" s="1"/>
      <c r="W82" s="1"/>
      <c r="X82" s="1"/>
      <c r="Y82" s="1"/>
      <c r="Z82" s="1"/>
      <c r="AA82" s="1"/>
      <c r="AB82" s="1"/>
      <c r="AC82" s="1"/>
      <c r="AD82" s="1"/>
    </row>
    <row r="83" customFormat="false" ht="12.75" hidden="false" customHeight="true" outlineLevel="0" collapsed="false">
      <c r="A83" s="1"/>
      <c r="B83" s="1"/>
      <c r="C83" s="1"/>
      <c r="D83" s="1"/>
      <c r="E83" s="39"/>
      <c r="F83" s="39"/>
      <c r="G83" s="1"/>
      <c r="H83" s="1"/>
      <c r="I83" s="1"/>
      <c r="J83" s="1"/>
      <c r="K83" s="1"/>
      <c r="L83" s="1"/>
      <c r="M83" s="1"/>
      <c r="N83" s="1"/>
      <c r="O83" s="1"/>
      <c r="P83" s="1"/>
      <c r="Q83" s="1"/>
      <c r="R83" s="1"/>
      <c r="S83" s="1"/>
      <c r="T83" s="1"/>
      <c r="U83" s="1"/>
      <c r="V83" s="1"/>
      <c r="W83" s="1"/>
      <c r="X83" s="1"/>
      <c r="Y83" s="1"/>
      <c r="Z83" s="1"/>
      <c r="AA83" s="1"/>
      <c r="AB83" s="1"/>
      <c r="AC83" s="1"/>
      <c r="AD83" s="1"/>
    </row>
    <row r="84" customFormat="false" ht="12.75" hidden="false" customHeight="true" outlineLevel="0" collapsed="false">
      <c r="A84" s="1"/>
      <c r="B84" s="1"/>
      <c r="C84" s="1"/>
      <c r="D84" s="1"/>
      <c r="E84" s="39"/>
      <c r="F84" s="39"/>
      <c r="G84" s="1"/>
      <c r="H84" s="1"/>
      <c r="I84" s="1"/>
      <c r="J84" s="1"/>
      <c r="K84" s="1"/>
      <c r="L84" s="1"/>
      <c r="M84" s="1"/>
      <c r="N84" s="1"/>
      <c r="O84" s="1"/>
      <c r="P84" s="1"/>
      <c r="Q84" s="1"/>
      <c r="R84" s="1"/>
      <c r="S84" s="1"/>
      <c r="T84" s="1"/>
      <c r="U84" s="1"/>
      <c r="V84" s="1"/>
      <c r="W84" s="1"/>
      <c r="X84" s="1"/>
      <c r="Y84" s="1"/>
      <c r="Z84" s="1"/>
      <c r="AA84" s="1"/>
      <c r="AB84" s="1"/>
      <c r="AC84" s="1"/>
      <c r="AD84" s="1"/>
    </row>
    <row r="85" customFormat="false" ht="12.75" hidden="false" customHeight="true" outlineLevel="0" collapsed="false">
      <c r="A85" s="1"/>
      <c r="B85" s="1"/>
      <c r="C85" s="1"/>
      <c r="D85" s="1"/>
      <c r="E85" s="39"/>
      <c r="F85" s="39"/>
      <c r="G85" s="1"/>
      <c r="H85" s="1"/>
      <c r="I85" s="1"/>
      <c r="J85" s="1"/>
      <c r="K85" s="1"/>
      <c r="L85" s="1"/>
      <c r="M85" s="1"/>
      <c r="N85" s="1"/>
      <c r="O85" s="1"/>
      <c r="P85" s="1"/>
      <c r="Q85" s="1"/>
      <c r="R85" s="1"/>
      <c r="S85" s="1"/>
      <c r="T85" s="1"/>
      <c r="U85" s="1"/>
      <c r="V85" s="1"/>
      <c r="W85" s="1"/>
      <c r="X85" s="1"/>
      <c r="Y85" s="1"/>
      <c r="Z85" s="1"/>
      <c r="AA85" s="1"/>
      <c r="AB85" s="1"/>
      <c r="AC85" s="1"/>
      <c r="AD85" s="1"/>
    </row>
    <row r="86" customFormat="false" ht="12.75" hidden="false" customHeight="true" outlineLevel="0" collapsed="false">
      <c r="A86" s="1"/>
      <c r="B86" s="1"/>
      <c r="C86" s="1"/>
      <c r="D86" s="1"/>
      <c r="E86" s="39"/>
      <c r="F86" s="39"/>
      <c r="G86" s="1"/>
      <c r="H86" s="1"/>
      <c r="I86" s="1"/>
      <c r="J86" s="1"/>
      <c r="K86" s="1"/>
      <c r="L86" s="1"/>
      <c r="M86" s="1"/>
      <c r="N86" s="1"/>
      <c r="O86" s="1"/>
      <c r="P86" s="1"/>
      <c r="Q86" s="1"/>
      <c r="R86" s="1"/>
      <c r="S86" s="1"/>
      <c r="T86" s="1"/>
      <c r="U86" s="1"/>
      <c r="V86" s="1"/>
      <c r="W86" s="1"/>
      <c r="X86" s="1"/>
      <c r="Y86" s="1"/>
      <c r="Z86" s="1"/>
      <c r="AA86" s="1"/>
      <c r="AB86" s="1"/>
      <c r="AC86" s="1"/>
      <c r="AD86" s="1"/>
    </row>
    <row r="87" customFormat="false" ht="12.75" hidden="false" customHeight="true" outlineLevel="0" collapsed="false">
      <c r="A87" s="1"/>
      <c r="B87" s="1"/>
      <c r="C87" s="1"/>
      <c r="D87" s="1"/>
      <c r="E87" s="39"/>
      <c r="F87" s="39"/>
      <c r="G87" s="1"/>
      <c r="H87" s="1"/>
      <c r="I87" s="1"/>
      <c r="J87" s="1"/>
      <c r="K87" s="1"/>
      <c r="L87" s="1"/>
      <c r="M87" s="1"/>
      <c r="N87" s="1"/>
      <c r="O87" s="1"/>
      <c r="P87" s="1"/>
      <c r="Q87" s="1"/>
      <c r="R87" s="1"/>
      <c r="S87" s="1"/>
      <c r="T87" s="1"/>
      <c r="U87" s="1"/>
      <c r="V87" s="1"/>
      <c r="W87" s="1"/>
      <c r="X87" s="1"/>
      <c r="Y87" s="1"/>
      <c r="Z87" s="1"/>
      <c r="AA87" s="1"/>
      <c r="AB87" s="1"/>
      <c r="AC87" s="1"/>
      <c r="AD87" s="1"/>
    </row>
    <row r="88" customFormat="false" ht="12.75" hidden="false" customHeight="true" outlineLevel="0" collapsed="false">
      <c r="A88" s="1"/>
      <c r="B88" s="1"/>
      <c r="C88" s="1"/>
      <c r="D88" s="1"/>
      <c r="E88" s="39"/>
      <c r="F88" s="39"/>
      <c r="G88" s="1"/>
      <c r="H88" s="1"/>
      <c r="I88" s="1"/>
      <c r="J88" s="1"/>
      <c r="K88" s="1"/>
      <c r="L88" s="1"/>
      <c r="M88" s="1"/>
      <c r="N88" s="1"/>
      <c r="O88" s="1"/>
      <c r="P88" s="1"/>
      <c r="Q88" s="1"/>
      <c r="R88" s="1"/>
      <c r="S88" s="1"/>
      <c r="T88" s="1"/>
      <c r="U88" s="1"/>
      <c r="V88" s="1"/>
      <c r="W88" s="1"/>
      <c r="X88" s="1"/>
      <c r="Y88" s="1"/>
      <c r="Z88" s="1"/>
      <c r="AA88" s="1"/>
      <c r="AB88" s="1"/>
      <c r="AC88" s="1"/>
      <c r="AD88" s="1"/>
    </row>
    <row r="89" customFormat="false" ht="12.75" hidden="false" customHeight="true" outlineLevel="0" collapsed="false">
      <c r="A89" s="1"/>
      <c r="B89" s="1"/>
      <c r="C89" s="1"/>
      <c r="D89" s="1"/>
      <c r="E89" s="39"/>
      <c r="F89" s="39"/>
      <c r="G89" s="1"/>
      <c r="H89" s="1"/>
      <c r="I89" s="1"/>
      <c r="J89" s="1"/>
      <c r="K89" s="1"/>
      <c r="L89" s="1"/>
      <c r="M89" s="1"/>
      <c r="N89" s="1"/>
      <c r="O89" s="1"/>
      <c r="P89" s="1"/>
      <c r="Q89" s="1"/>
      <c r="R89" s="1"/>
      <c r="S89" s="1"/>
      <c r="T89" s="1"/>
      <c r="U89" s="1"/>
      <c r="V89" s="1"/>
      <c r="W89" s="1"/>
      <c r="X89" s="1"/>
      <c r="Y89" s="1"/>
      <c r="Z89" s="1"/>
      <c r="AA89" s="1"/>
      <c r="AB89" s="1"/>
      <c r="AC89" s="1"/>
      <c r="AD89" s="1"/>
    </row>
    <row r="90" customFormat="false" ht="12.75" hidden="false" customHeight="true" outlineLevel="0" collapsed="false">
      <c r="A90" s="1"/>
      <c r="B90" s="1"/>
      <c r="C90" s="1"/>
      <c r="D90" s="1"/>
      <c r="E90" s="39"/>
      <c r="F90" s="39"/>
      <c r="G90" s="1"/>
      <c r="H90" s="1"/>
      <c r="I90" s="1"/>
      <c r="J90" s="1"/>
      <c r="K90" s="1"/>
      <c r="L90" s="1"/>
      <c r="M90" s="1"/>
      <c r="N90" s="1"/>
      <c r="O90" s="1"/>
      <c r="P90" s="1"/>
      <c r="Q90" s="1"/>
      <c r="R90" s="1"/>
      <c r="S90" s="1"/>
      <c r="T90" s="1"/>
      <c r="U90" s="1"/>
      <c r="V90" s="1"/>
      <c r="W90" s="1"/>
      <c r="X90" s="1"/>
      <c r="Y90" s="1"/>
      <c r="Z90" s="1"/>
      <c r="AA90" s="1"/>
      <c r="AB90" s="1"/>
      <c r="AC90" s="1"/>
      <c r="AD90" s="1"/>
    </row>
    <row r="91" customFormat="false" ht="12.75" hidden="false" customHeight="true" outlineLevel="0" collapsed="false">
      <c r="A91" s="1"/>
      <c r="B91" s="1"/>
      <c r="C91" s="1"/>
      <c r="D91" s="1"/>
      <c r="E91" s="39"/>
      <c r="F91" s="39"/>
      <c r="G91" s="1"/>
      <c r="H91" s="1"/>
      <c r="I91" s="1"/>
      <c r="J91" s="1"/>
      <c r="K91" s="1"/>
      <c r="L91" s="1"/>
      <c r="M91" s="1"/>
      <c r="N91" s="1"/>
      <c r="O91" s="1"/>
      <c r="P91" s="1"/>
      <c r="Q91" s="1"/>
      <c r="R91" s="1"/>
      <c r="S91" s="1"/>
      <c r="T91" s="1"/>
      <c r="U91" s="1"/>
      <c r="V91" s="1"/>
      <c r="W91" s="1"/>
      <c r="X91" s="1"/>
      <c r="Y91" s="1"/>
      <c r="Z91" s="1"/>
      <c r="AA91" s="1"/>
      <c r="AB91" s="1"/>
      <c r="AC91" s="1"/>
      <c r="AD91" s="1"/>
    </row>
    <row r="92" customFormat="false" ht="12.75" hidden="false" customHeight="true" outlineLevel="0" collapsed="false">
      <c r="A92" s="1"/>
      <c r="B92" s="1"/>
      <c r="C92" s="1"/>
      <c r="D92" s="1"/>
      <c r="E92" s="39"/>
      <c r="F92" s="39"/>
      <c r="G92" s="1"/>
      <c r="H92" s="1"/>
      <c r="I92" s="1"/>
      <c r="J92" s="1"/>
      <c r="K92" s="1"/>
      <c r="L92" s="1"/>
      <c r="M92" s="1"/>
      <c r="N92" s="1"/>
      <c r="O92" s="1"/>
      <c r="P92" s="1"/>
      <c r="Q92" s="1"/>
      <c r="R92" s="1"/>
      <c r="S92" s="1"/>
      <c r="T92" s="1"/>
      <c r="U92" s="1"/>
      <c r="V92" s="1"/>
      <c r="W92" s="1"/>
      <c r="X92" s="1"/>
      <c r="Y92" s="1"/>
      <c r="Z92" s="1"/>
      <c r="AA92" s="1"/>
      <c r="AB92" s="1"/>
      <c r="AC92" s="1"/>
      <c r="AD92" s="1"/>
    </row>
    <row r="93" customFormat="false" ht="12.75" hidden="false" customHeight="true" outlineLevel="0" collapsed="false">
      <c r="A93" s="1"/>
      <c r="B93" s="1"/>
      <c r="C93" s="1"/>
      <c r="D93" s="1"/>
      <c r="E93" s="39"/>
      <c r="F93" s="39"/>
      <c r="G93" s="1"/>
      <c r="H93" s="1"/>
      <c r="I93" s="1"/>
      <c r="J93" s="1"/>
      <c r="K93" s="1"/>
      <c r="L93" s="1"/>
      <c r="M93" s="1"/>
      <c r="N93" s="1"/>
      <c r="O93" s="1"/>
      <c r="P93" s="1"/>
      <c r="Q93" s="1"/>
      <c r="R93" s="1"/>
      <c r="S93" s="1"/>
      <c r="T93" s="1"/>
      <c r="U93" s="1"/>
      <c r="V93" s="1"/>
      <c r="W93" s="1"/>
      <c r="X93" s="1"/>
      <c r="Y93" s="1"/>
      <c r="Z93" s="1"/>
      <c r="AA93" s="1"/>
      <c r="AB93" s="1"/>
      <c r="AC93" s="1"/>
      <c r="AD93" s="1"/>
    </row>
    <row r="94" customFormat="false" ht="12.75" hidden="false" customHeight="true" outlineLevel="0" collapsed="false">
      <c r="A94" s="1"/>
      <c r="B94" s="1"/>
      <c r="C94" s="1"/>
      <c r="D94" s="1"/>
      <c r="E94" s="39"/>
      <c r="F94" s="39"/>
      <c r="G94" s="1"/>
      <c r="H94" s="1"/>
      <c r="I94" s="1"/>
      <c r="J94" s="1"/>
      <c r="K94" s="1"/>
      <c r="L94" s="1"/>
      <c r="M94" s="1"/>
      <c r="N94" s="1"/>
      <c r="O94" s="1"/>
      <c r="P94" s="1"/>
      <c r="Q94" s="1"/>
      <c r="R94" s="1"/>
      <c r="S94" s="1"/>
      <c r="T94" s="1"/>
      <c r="U94" s="1"/>
      <c r="V94" s="1"/>
      <c r="W94" s="1"/>
      <c r="X94" s="1"/>
      <c r="Y94" s="1"/>
      <c r="Z94" s="1"/>
      <c r="AA94" s="1"/>
      <c r="AB94" s="1"/>
      <c r="AC94" s="1"/>
      <c r="AD94" s="1"/>
    </row>
    <row r="95" customFormat="false" ht="12.75" hidden="false" customHeight="true" outlineLevel="0" collapsed="false">
      <c r="A95" s="1"/>
      <c r="B95" s="1"/>
      <c r="C95" s="1"/>
      <c r="D95" s="1"/>
      <c r="E95" s="39"/>
      <c r="F95" s="39"/>
      <c r="G95" s="1"/>
      <c r="H95" s="1"/>
      <c r="I95" s="1"/>
      <c r="J95" s="1"/>
      <c r="K95" s="1"/>
      <c r="L95" s="1"/>
      <c r="M95" s="1"/>
      <c r="N95" s="1"/>
      <c r="O95" s="1"/>
      <c r="P95" s="1"/>
      <c r="Q95" s="1"/>
      <c r="R95" s="1"/>
      <c r="S95" s="1"/>
      <c r="T95" s="1"/>
      <c r="U95" s="1"/>
      <c r="V95" s="1"/>
      <c r="W95" s="1"/>
      <c r="X95" s="1"/>
      <c r="Y95" s="1"/>
      <c r="Z95" s="1"/>
      <c r="AA95" s="1"/>
      <c r="AB95" s="1"/>
      <c r="AC95" s="1"/>
      <c r="AD95" s="1"/>
    </row>
    <row r="96" customFormat="false" ht="12.75" hidden="false" customHeight="true" outlineLevel="0" collapsed="false">
      <c r="A96" s="1"/>
      <c r="B96" s="1"/>
      <c r="C96" s="1"/>
      <c r="D96" s="1"/>
      <c r="E96" s="39"/>
      <c r="F96" s="39"/>
      <c r="G96" s="1"/>
      <c r="H96" s="1"/>
      <c r="I96" s="1"/>
      <c r="J96" s="1"/>
      <c r="K96" s="1"/>
      <c r="L96" s="1"/>
      <c r="M96" s="1"/>
      <c r="N96" s="1"/>
      <c r="O96" s="1"/>
      <c r="P96" s="1"/>
      <c r="Q96" s="1"/>
      <c r="R96" s="1"/>
      <c r="S96" s="1"/>
      <c r="T96" s="1"/>
      <c r="U96" s="1"/>
      <c r="V96" s="1"/>
      <c r="W96" s="1"/>
      <c r="X96" s="1"/>
      <c r="Y96" s="1"/>
      <c r="Z96" s="1"/>
      <c r="AA96" s="1"/>
      <c r="AB96" s="1"/>
      <c r="AC96" s="1"/>
      <c r="AD96" s="1"/>
    </row>
    <row r="97" customFormat="false" ht="12.75" hidden="false" customHeight="true" outlineLevel="0" collapsed="false">
      <c r="A97" s="1"/>
      <c r="B97" s="1"/>
      <c r="C97" s="1"/>
      <c r="D97" s="1"/>
      <c r="E97" s="39"/>
      <c r="F97" s="39"/>
      <c r="G97" s="1"/>
      <c r="H97" s="1"/>
      <c r="I97" s="1"/>
      <c r="J97" s="1"/>
      <c r="K97" s="1"/>
      <c r="L97" s="1"/>
      <c r="M97" s="1"/>
      <c r="N97" s="1"/>
      <c r="O97" s="1"/>
      <c r="P97" s="1"/>
      <c r="Q97" s="1"/>
      <c r="R97" s="1"/>
      <c r="S97" s="1"/>
      <c r="T97" s="1"/>
      <c r="U97" s="1"/>
      <c r="V97" s="1"/>
      <c r="W97" s="1"/>
      <c r="X97" s="1"/>
      <c r="Y97" s="1"/>
      <c r="Z97" s="1"/>
      <c r="AA97" s="1"/>
      <c r="AB97" s="1"/>
      <c r="AC97" s="1"/>
      <c r="AD97" s="1"/>
    </row>
    <row r="98" customFormat="false" ht="12.75" hidden="false" customHeight="true" outlineLevel="0" collapsed="false">
      <c r="A98" s="1"/>
      <c r="B98" s="1"/>
      <c r="C98" s="1"/>
      <c r="D98" s="1"/>
      <c r="E98" s="39"/>
      <c r="F98" s="39"/>
      <c r="G98" s="1"/>
      <c r="H98" s="1"/>
      <c r="I98" s="1"/>
      <c r="J98" s="1"/>
      <c r="K98" s="1"/>
      <c r="L98" s="1"/>
      <c r="M98" s="1"/>
      <c r="N98" s="1"/>
      <c r="O98" s="1"/>
      <c r="P98" s="1"/>
      <c r="Q98" s="1"/>
      <c r="R98" s="1"/>
      <c r="S98" s="1"/>
      <c r="T98" s="1"/>
      <c r="U98" s="1"/>
      <c r="V98" s="1"/>
      <c r="W98" s="1"/>
      <c r="X98" s="1"/>
      <c r="Y98" s="1"/>
      <c r="Z98" s="1"/>
      <c r="AA98" s="1"/>
      <c r="AB98" s="1"/>
      <c r="AC98" s="1"/>
      <c r="AD98" s="1"/>
    </row>
    <row r="99" customFormat="false" ht="12.75" hidden="false" customHeight="true" outlineLevel="0" collapsed="false">
      <c r="A99" s="1"/>
      <c r="B99" s="1"/>
      <c r="C99" s="1"/>
      <c r="D99" s="1"/>
      <c r="E99" s="39"/>
      <c r="F99" s="39"/>
      <c r="G99" s="1"/>
      <c r="H99" s="1"/>
      <c r="I99" s="1"/>
      <c r="J99" s="1"/>
      <c r="K99" s="1"/>
      <c r="L99" s="1"/>
      <c r="M99" s="1"/>
      <c r="N99" s="1"/>
      <c r="O99" s="1"/>
      <c r="P99" s="1"/>
      <c r="Q99" s="1"/>
      <c r="R99" s="1"/>
      <c r="S99" s="1"/>
      <c r="T99" s="1"/>
      <c r="U99" s="1"/>
      <c r="V99" s="1"/>
      <c r="W99" s="1"/>
      <c r="X99" s="1"/>
      <c r="Y99" s="1"/>
      <c r="Z99" s="1"/>
      <c r="AA99" s="1"/>
      <c r="AB99" s="1"/>
      <c r="AC99" s="1"/>
      <c r="AD99" s="1"/>
    </row>
    <row r="100" customFormat="false" ht="12.75" hidden="false" customHeight="true" outlineLevel="0" collapsed="false">
      <c r="A100" s="1"/>
      <c r="B100" s="1"/>
      <c r="C100" s="1"/>
      <c r="D100" s="1"/>
      <c r="E100" s="39"/>
      <c r="F100" s="39"/>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customFormat="false" ht="12.75" hidden="false" customHeight="true" outlineLevel="0" collapsed="false">
      <c r="A101" s="1"/>
      <c r="B101" s="1"/>
      <c r="C101" s="1"/>
      <c r="D101" s="1"/>
      <c r="E101" s="39"/>
      <c r="F101" s="39"/>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customFormat="false" ht="12.75" hidden="false" customHeight="true" outlineLevel="0" collapsed="false">
      <c r="A102" s="1"/>
      <c r="B102" s="1"/>
      <c r="C102" s="1"/>
      <c r="D102" s="1"/>
      <c r="E102" s="39"/>
      <c r="F102" s="39"/>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customFormat="false" ht="12.75" hidden="false" customHeight="true" outlineLevel="0" collapsed="false">
      <c r="A103" s="1"/>
      <c r="B103" s="1"/>
      <c r="C103" s="1"/>
      <c r="D103" s="1"/>
      <c r="E103" s="39"/>
      <c r="F103" s="39"/>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customFormat="false" ht="12.75" hidden="false" customHeight="true" outlineLevel="0" collapsed="false">
      <c r="A104" s="1"/>
      <c r="B104" s="1"/>
      <c r="C104" s="1"/>
      <c r="D104" s="1"/>
      <c r="E104" s="39"/>
      <c r="F104" s="39"/>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customFormat="false" ht="12.75" hidden="false" customHeight="true" outlineLevel="0" collapsed="false">
      <c r="A105" s="1"/>
      <c r="B105" s="1"/>
      <c r="C105" s="1"/>
      <c r="D105" s="1"/>
      <c r="E105" s="39"/>
      <c r="F105" s="39"/>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customFormat="false" ht="12.75" hidden="false" customHeight="true" outlineLevel="0" collapsed="false">
      <c r="A106" s="1"/>
      <c r="B106" s="1"/>
      <c r="C106" s="1"/>
      <c r="D106" s="1"/>
      <c r="E106" s="39"/>
      <c r="F106" s="39"/>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customFormat="false" ht="12.75" hidden="false" customHeight="true" outlineLevel="0" collapsed="false">
      <c r="A107" s="1"/>
      <c r="B107" s="1"/>
      <c r="C107" s="1"/>
      <c r="D107" s="1"/>
      <c r="E107" s="39"/>
      <c r="F107" s="39"/>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customFormat="false" ht="12.75" hidden="false" customHeight="true" outlineLevel="0" collapsed="false">
      <c r="A108" s="1"/>
      <c r="B108" s="1"/>
      <c r="C108" s="1"/>
      <c r="D108" s="1"/>
      <c r="E108" s="39"/>
      <c r="F108" s="39"/>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customFormat="false" ht="12.75" hidden="false" customHeight="true" outlineLevel="0" collapsed="false">
      <c r="A109" s="1"/>
      <c r="B109" s="1"/>
      <c r="C109" s="1"/>
      <c r="D109" s="1"/>
      <c r="E109" s="39"/>
      <c r="F109" s="39"/>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customFormat="false" ht="12.75" hidden="false" customHeight="true" outlineLevel="0" collapsed="false">
      <c r="A110" s="1"/>
      <c r="B110" s="1"/>
      <c r="C110" s="1"/>
      <c r="D110" s="1"/>
      <c r="E110" s="39"/>
      <c r="F110" s="39"/>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customFormat="false" ht="12.75" hidden="false" customHeight="true" outlineLevel="0" collapsed="false">
      <c r="A111" s="1"/>
      <c r="B111" s="1"/>
      <c r="C111" s="1"/>
      <c r="D111" s="1"/>
      <c r="E111" s="39"/>
      <c r="F111" s="39"/>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customFormat="false" ht="12.75" hidden="false" customHeight="true" outlineLevel="0" collapsed="false">
      <c r="A112" s="1"/>
      <c r="B112" s="1"/>
      <c r="C112" s="1"/>
      <c r="D112" s="1"/>
      <c r="E112" s="39"/>
      <c r="F112" s="39"/>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customFormat="false" ht="12.75" hidden="false" customHeight="true" outlineLevel="0" collapsed="false">
      <c r="A113" s="1"/>
      <c r="B113" s="1"/>
      <c r="C113" s="1"/>
      <c r="D113" s="1"/>
      <c r="E113" s="39"/>
      <c r="F113" s="39"/>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customFormat="false" ht="12.75" hidden="false" customHeight="true" outlineLevel="0" collapsed="false">
      <c r="A114" s="1"/>
      <c r="B114" s="1"/>
      <c r="C114" s="1"/>
      <c r="D114" s="1"/>
      <c r="E114" s="39"/>
      <c r="F114" s="39"/>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customFormat="false" ht="12.75" hidden="false" customHeight="true" outlineLevel="0" collapsed="false">
      <c r="A115" s="1"/>
      <c r="B115" s="1"/>
      <c r="C115" s="1"/>
      <c r="D115" s="1"/>
      <c r="E115" s="39"/>
      <c r="F115" s="39"/>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customFormat="false" ht="12.75" hidden="false" customHeight="true" outlineLevel="0" collapsed="false">
      <c r="A116" s="1"/>
      <c r="B116" s="1"/>
      <c r="C116" s="1"/>
      <c r="D116" s="1"/>
      <c r="E116" s="39"/>
      <c r="F116" s="39"/>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customFormat="false" ht="12.75" hidden="false" customHeight="true" outlineLevel="0" collapsed="false">
      <c r="A117" s="1"/>
      <c r="B117" s="1"/>
      <c r="C117" s="1"/>
      <c r="D117" s="1"/>
      <c r="E117" s="39"/>
      <c r="F117" s="39"/>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customFormat="false" ht="12.75" hidden="false" customHeight="true" outlineLevel="0" collapsed="false">
      <c r="A118" s="1"/>
      <c r="B118" s="1"/>
      <c r="C118" s="1"/>
      <c r="D118" s="1"/>
      <c r="E118" s="39"/>
      <c r="F118" s="39"/>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customFormat="false" ht="12.75" hidden="false" customHeight="true" outlineLevel="0" collapsed="false">
      <c r="A119" s="1"/>
      <c r="B119" s="1"/>
      <c r="C119" s="1"/>
      <c r="D119" s="1"/>
      <c r="E119" s="39"/>
      <c r="F119" s="39"/>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customFormat="false" ht="12.75" hidden="false" customHeight="true" outlineLevel="0" collapsed="false">
      <c r="A120" s="1"/>
      <c r="B120" s="1"/>
      <c r="C120" s="1"/>
      <c r="D120" s="1"/>
      <c r="E120" s="39"/>
      <c r="F120" s="39"/>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customFormat="false" ht="12.75" hidden="false" customHeight="true" outlineLevel="0" collapsed="false">
      <c r="A121" s="1"/>
      <c r="B121" s="1"/>
      <c r="C121" s="1"/>
      <c r="D121" s="1"/>
      <c r="E121" s="39"/>
      <c r="F121" s="39"/>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customFormat="false" ht="12.75" hidden="false" customHeight="true" outlineLevel="0" collapsed="false">
      <c r="A122" s="1"/>
      <c r="B122" s="1"/>
      <c r="C122" s="1"/>
      <c r="D122" s="1"/>
      <c r="E122" s="39"/>
      <c r="F122" s="39"/>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customFormat="false" ht="12.75" hidden="false" customHeight="true" outlineLevel="0" collapsed="false">
      <c r="A123" s="1"/>
      <c r="B123" s="1"/>
      <c r="C123" s="1"/>
      <c r="D123" s="1"/>
      <c r="E123" s="39"/>
      <c r="F123" s="39"/>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customFormat="false" ht="12.75" hidden="false" customHeight="true" outlineLevel="0" collapsed="false">
      <c r="A124" s="1"/>
      <c r="B124" s="1"/>
      <c r="C124" s="1"/>
      <c r="D124" s="1"/>
      <c r="E124" s="39"/>
      <c r="F124" s="39"/>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customFormat="false" ht="12.75" hidden="false" customHeight="true" outlineLevel="0" collapsed="false">
      <c r="A125" s="1"/>
      <c r="B125" s="1"/>
      <c r="C125" s="1"/>
      <c r="D125" s="1"/>
      <c r="E125" s="39"/>
      <c r="F125" s="39"/>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customFormat="false" ht="12.75" hidden="false" customHeight="true" outlineLevel="0" collapsed="false">
      <c r="A126" s="1"/>
      <c r="B126" s="1"/>
      <c r="C126" s="1"/>
      <c r="D126" s="1"/>
      <c r="E126" s="39"/>
      <c r="F126" s="39"/>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customFormat="false" ht="12.75" hidden="false" customHeight="true" outlineLevel="0" collapsed="false">
      <c r="A127" s="1"/>
      <c r="B127" s="1"/>
      <c r="C127" s="1"/>
      <c r="D127" s="1"/>
      <c r="E127" s="39"/>
      <c r="F127" s="39"/>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customFormat="false" ht="12.75" hidden="false" customHeight="true" outlineLevel="0" collapsed="false">
      <c r="A128" s="1"/>
      <c r="B128" s="1"/>
      <c r="C128" s="1"/>
      <c r="D128" s="1"/>
      <c r="E128" s="39"/>
      <c r="F128" s="39"/>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customFormat="false" ht="12.75" hidden="false" customHeight="true" outlineLevel="0" collapsed="false">
      <c r="A129" s="1"/>
      <c r="B129" s="1"/>
      <c r="C129" s="1"/>
      <c r="D129" s="1"/>
      <c r="E129" s="39"/>
      <c r="F129" s="39"/>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customFormat="false" ht="12.75" hidden="false" customHeight="true" outlineLevel="0" collapsed="false">
      <c r="A130" s="1"/>
      <c r="B130" s="1"/>
      <c r="C130" s="1"/>
      <c r="D130" s="1"/>
      <c r="E130" s="39"/>
      <c r="F130" s="39"/>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customFormat="false" ht="12.75" hidden="false" customHeight="true" outlineLevel="0" collapsed="false">
      <c r="A131" s="1"/>
      <c r="B131" s="1"/>
      <c r="C131" s="1"/>
      <c r="D131" s="1"/>
      <c r="E131" s="39"/>
      <c r="F131" s="39"/>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customFormat="false" ht="12.75" hidden="false" customHeight="true" outlineLevel="0" collapsed="false">
      <c r="A132" s="1"/>
      <c r="B132" s="1"/>
      <c r="C132" s="1"/>
      <c r="D132" s="1"/>
      <c r="E132" s="39"/>
      <c r="F132" s="39"/>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customFormat="false" ht="12.75" hidden="false" customHeight="true" outlineLevel="0" collapsed="false">
      <c r="A133" s="1"/>
      <c r="B133" s="1"/>
      <c r="C133" s="1"/>
      <c r="D133" s="1"/>
      <c r="E133" s="39"/>
      <c r="F133" s="39"/>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customFormat="false" ht="12.75" hidden="false" customHeight="true" outlineLevel="0" collapsed="false">
      <c r="A134" s="1"/>
      <c r="B134" s="1"/>
      <c r="C134" s="1"/>
      <c r="D134" s="1"/>
      <c r="E134" s="39"/>
      <c r="F134" s="39"/>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customFormat="false" ht="12.75" hidden="false" customHeight="true" outlineLevel="0" collapsed="false">
      <c r="A135" s="1"/>
      <c r="B135" s="1"/>
      <c r="C135" s="1"/>
      <c r="D135" s="1"/>
      <c r="E135" s="39"/>
      <c r="F135" s="39"/>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customFormat="false" ht="12.75" hidden="false" customHeight="true" outlineLevel="0" collapsed="false">
      <c r="A136" s="1"/>
      <c r="B136" s="1"/>
      <c r="C136" s="1"/>
      <c r="D136" s="1"/>
      <c r="E136" s="39"/>
      <c r="F136" s="39"/>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customFormat="false" ht="12.75" hidden="false" customHeight="true" outlineLevel="0" collapsed="false">
      <c r="A137" s="1"/>
      <c r="B137" s="1"/>
      <c r="C137" s="1"/>
      <c r="D137" s="1"/>
      <c r="E137" s="39"/>
      <c r="F137" s="39"/>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customFormat="false" ht="12.75" hidden="false" customHeight="true" outlineLevel="0" collapsed="false">
      <c r="A138" s="1"/>
      <c r="B138" s="1"/>
      <c r="C138" s="1"/>
      <c r="D138" s="1"/>
      <c r="E138" s="39"/>
      <c r="F138" s="39"/>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customFormat="false" ht="12.75" hidden="false" customHeight="true" outlineLevel="0" collapsed="false">
      <c r="A139" s="1"/>
      <c r="B139" s="1"/>
      <c r="C139" s="1"/>
      <c r="D139" s="1"/>
      <c r="E139" s="39"/>
      <c r="F139" s="39"/>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customFormat="false" ht="12.75" hidden="false" customHeight="true" outlineLevel="0" collapsed="false">
      <c r="A140" s="1"/>
      <c r="B140" s="1"/>
      <c r="C140" s="1"/>
      <c r="D140" s="1"/>
      <c r="E140" s="39"/>
      <c r="F140" s="39"/>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customFormat="false" ht="12.75" hidden="false" customHeight="true" outlineLevel="0" collapsed="false">
      <c r="A141" s="1"/>
      <c r="B141" s="1"/>
      <c r="C141" s="1"/>
      <c r="D141" s="1"/>
      <c r="E141" s="39"/>
      <c r="F141" s="39"/>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customFormat="false" ht="12.75" hidden="false" customHeight="true" outlineLevel="0" collapsed="false">
      <c r="A142" s="1"/>
      <c r="B142" s="1"/>
      <c r="C142" s="1"/>
      <c r="D142" s="1"/>
      <c r="E142" s="39"/>
      <c r="F142" s="39"/>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customFormat="false" ht="12.75" hidden="false" customHeight="true" outlineLevel="0" collapsed="false">
      <c r="A143" s="1"/>
      <c r="B143" s="1"/>
      <c r="C143" s="1"/>
      <c r="D143" s="1"/>
      <c r="E143" s="39"/>
      <c r="F143" s="39"/>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customFormat="false" ht="12.75" hidden="false" customHeight="true" outlineLevel="0" collapsed="false">
      <c r="A144" s="1"/>
      <c r="B144" s="1"/>
      <c r="C144" s="1"/>
      <c r="D144" s="1"/>
      <c r="E144" s="39"/>
      <c r="F144" s="39"/>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customFormat="false" ht="12.75" hidden="false" customHeight="true" outlineLevel="0" collapsed="false">
      <c r="A145" s="1"/>
      <c r="B145" s="1"/>
      <c r="C145" s="1"/>
      <c r="D145" s="1"/>
      <c r="E145" s="39"/>
      <c r="F145" s="39"/>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customFormat="false" ht="12.75" hidden="false" customHeight="true" outlineLevel="0" collapsed="false">
      <c r="A146" s="1"/>
      <c r="B146" s="1"/>
      <c r="C146" s="1"/>
      <c r="D146" s="1"/>
      <c r="E146" s="39"/>
      <c r="F146" s="39"/>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customFormat="false" ht="12.75" hidden="false" customHeight="true" outlineLevel="0" collapsed="false">
      <c r="A147" s="1"/>
      <c r="B147" s="1"/>
      <c r="C147" s="1"/>
      <c r="D147" s="1"/>
      <c r="E147" s="39"/>
      <c r="F147" s="39"/>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customFormat="false" ht="12.75" hidden="false" customHeight="true" outlineLevel="0" collapsed="false">
      <c r="A148" s="1"/>
      <c r="B148" s="1"/>
      <c r="C148" s="1"/>
      <c r="D148" s="1"/>
      <c r="E148" s="39"/>
      <c r="F148" s="39"/>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customFormat="false" ht="12.75" hidden="false" customHeight="true" outlineLevel="0" collapsed="false">
      <c r="A149" s="1"/>
      <c r="B149" s="1"/>
      <c r="C149" s="1"/>
      <c r="D149" s="1"/>
      <c r="E149" s="39"/>
      <c r="F149" s="39"/>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customFormat="false" ht="12.75" hidden="false" customHeight="true" outlineLevel="0" collapsed="false">
      <c r="A150" s="1"/>
      <c r="B150" s="1"/>
      <c r="C150" s="1"/>
      <c r="D150" s="1"/>
      <c r="E150" s="39"/>
      <c r="F150" s="39"/>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customFormat="false" ht="12.75" hidden="false" customHeight="true" outlineLevel="0" collapsed="false">
      <c r="A151" s="1"/>
      <c r="B151" s="1"/>
      <c r="C151" s="1"/>
      <c r="D151" s="1"/>
      <c r="E151" s="39"/>
      <c r="F151" s="39"/>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customFormat="false" ht="12.75" hidden="false" customHeight="true" outlineLevel="0" collapsed="false">
      <c r="A152" s="1"/>
      <c r="B152" s="1"/>
      <c r="C152" s="1"/>
      <c r="D152" s="1"/>
      <c r="E152" s="39"/>
      <c r="F152" s="39"/>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customFormat="false" ht="12.75" hidden="false" customHeight="true" outlineLevel="0" collapsed="false">
      <c r="A153" s="1"/>
      <c r="B153" s="1"/>
      <c r="C153" s="1"/>
      <c r="D153" s="1"/>
      <c r="E153" s="39"/>
      <c r="F153" s="39"/>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customFormat="false" ht="12.75" hidden="false" customHeight="true" outlineLevel="0" collapsed="false">
      <c r="A154" s="1"/>
      <c r="B154" s="1"/>
      <c r="C154" s="1"/>
      <c r="D154" s="1"/>
      <c r="E154" s="39"/>
      <c r="F154" s="39"/>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customFormat="false" ht="12.75" hidden="false" customHeight="true" outlineLevel="0" collapsed="false">
      <c r="A155" s="1"/>
      <c r="B155" s="1"/>
      <c r="C155" s="1"/>
      <c r="D155" s="1"/>
      <c r="E155" s="39"/>
      <c r="F155" s="39"/>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customFormat="false" ht="12.75" hidden="false" customHeight="true" outlineLevel="0" collapsed="false">
      <c r="A156" s="1"/>
      <c r="B156" s="1"/>
      <c r="C156" s="1"/>
      <c r="D156" s="1"/>
      <c r="E156" s="39"/>
      <c r="F156" s="39"/>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customFormat="false" ht="12.75" hidden="false" customHeight="true" outlineLevel="0" collapsed="false">
      <c r="A157" s="1"/>
      <c r="B157" s="1"/>
      <c r="C157" s="1"/>
      <c r="D157" s="1"/>
      <c r="E157" s="39"/>
      <c r="F157" s="39"/>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customFormat="false" ht="12.75" hidden="false" customHeight="true" outlineLevel="0" collapsed="false">
      <c r="A158" s="1"/>
      <c r="B158" s="1"/>
      <c r="C158" s="1"/>
      <c r="D158" s="1"/>
      <c r="E158" s="39"/>
      <c r="F158" s="39"/>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customFormat="false" ht="12.75" hidden="false" customHeight="true" outlineLevel="0" collapsed="false">
      <c r="A159" s="1"/>
      <c r="B159" s="1"/>
      <c r="C159" s="1"/>
      <c r="D159" s="1"/>
      <c r="E159" s="39"/>
      <c r="F159" s="39"/>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customFormat="false" ht="12.75" hidden="false" customHeight="true" outlineLevel="0" collapsed="false">
      <c r="A160" s="1"/>
      <c r="B160" s="1"/>
      <c r="C160" s="1"/>
      <c r="D160" s="1"/>
      <c r="E160" s="39"/>
      <c r="F160" s="39"/>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customFormat="false" ht="12.75" hidden="false" customHeight="true" outlineLevel="0" collapsed="false">
      <c r="A161" s="1"/>
      <c r="B161" s="1"/>
      <c r="C161" s="1"/>
      <c r="D161" s="1"/>
      <c r="E161" s="39"/>
      <c r="F161" s="39"/>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customFormat="false" ht="12.75" hidden="false" customHeight="true" outlineLevel="0" collapsed="false">
      <c r="A162" s="1"/>
      <c r="B162" s="1"/>
      <c r="C162" s="1"/>
      <c r="D162" s="1"/>
      <c r="E162" s="39"/>
      <c r="F162" s="39"/>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customFormat="false" ht="12.75" hidden="false" customHeight="true" outlineLevel="0" collapsed="false">
      <c r="A163" s="1"/>
      <c r="B163" s="1"/>
      <c r="C163" s="1"/>
      <c r="D163" s="1"/>
      <c r="E163" s="39"/>
      <c r="F163" s="39"/>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customFormat="false" ht="12.75" hidden="false" customHeight="true" outlineLevel="0" collapsed="false">
      <c r="A164" s="1"/>
      <c r="B164" s="1"/>
      <c r="C164" s="1"/>
      <c r="D164" s="1"/>
      <c r="E164" s="39"/>
      <c r="F164" s="39"/>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customFormat="false" ht="12.75" hidden="false" customHeight="true" outlineLevel="0" collapsed="false">
      <c r="A165" s="1"/>
      <c r="B165" s="1"/>
      <c r="C165" s="1"/>
      <c r="D165" s="1"/>
      <c r="E165" s="39"/>
      <c r="F165" s="39"/>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customFormat="false" ht="12.75" hidden="false" customHeight="true" outlineLevel="0" collapsed="false">
      <c r="A166" s="1"/>
      <c r="B166" s="1"/>
      <c r="C166" s="1"/>
      <c r="D166" s="1"/>
      <c r="E166" s="39"/>
      <c r="F166" s="39"/>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customFormat="false" ht="12.75" hidden="false" customHeight="true" outlineLevel="0" collapsed="false">
      <c r="A167" s="1"/>
      <c r="B167" s="1"/>
      <c r="C167" s="1"/>
      <c r="D167" s="1"/>
      <c r="E167" s="39"/>
      <c r="F167" s="39"/>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customFormat="false" ht="12.75" hidden="false" customHeight="true" outlineLevel="0" collapsed="false">
      <c r="A168" s="1"/>
      <c r="B168" s="1"/>
      <c r="C168" s="1"/>
      <c r="D168" s="1"/>
      <c r="E168" s="39"/>
      <c r="F168" s="39"/>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customFormat="false" ht="12.75" hidden="false" customHeight="true" outlineLevel="0" collapsed="false">
      <c r="A169" s="1"/>
      <c r="B169" s="1"/>
      <c r="C169" s="1"/>
      <c r="D169" s="1"/>
      <c r="E169" s="39"/>
      <c r="F169" s="39"/>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customFormat="false" ht="12.75" hidden="false" customHeight="true" outlineLevel="0" collapsed="false">
      <c r="A170" s="1"/>
      <c r="B170" s="1"/>
      <c r="C170" s="1"/>
      <c r="D170" s="1"/>
      <c r="E170" s="39"/>
      <c r="F170" s="39"/>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customFormat="false" ht="12.75" hidden="false" customHeight="true" outlineLevel="0" collapsed="false">
      <c r="A171" s="1"/>
      <c r="B171" s="1"/>
      <c r="C171" s="1"/>
      <c r="D171" s="1"/>
      <c r="E171" s="39"/>
      <c r="F171" s="39"/>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customFormat="false" ht="12.75" hidden="false" customHeight="true" outlineLevel="0" collapsed="false">
      <c r="A172" s="1"/>
      <c r="B172" s="1"/>
      <c r="C172" s="1"/>
      <c r="D172" s="1"/>
      <c r="E172" s="39"/>
      <c r="F172" s="39"/>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customFormat="false" ht="12.75" hidden="false" customHeight="true" outlineLevel="0" collapsed="false">
      <c r="A173" s="1"/>
      <c r="B173" s="1"/>
      <c r="C173" s="1"/>
      <c r="D173" s="1"/>
      <c r="E173" s="39"/>
      <c r="F173" s="39"/>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customFormat="false" ht="12.75" hidden="false" customHeight="true" outlineLevel="0" collapsed="false">
      <c r="A174" s="1"/>
      <c r="B174" s="1"/>
      <c r="C174" s="1"/>
      <c r="D174" s="1"/>
      <c r="E174" s="39"/>
      <c r="F174" s="39"/>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customFormat="false" ht="12.75" hidden="false" customHeight="true" outlineLevel="0" collapsed="false">
      <c r="A175" s="1"/>
      <c r="B175" s="1"/>
      <c r="C175" s="1"/>
      <c r="D175" s="1"/>
      <c r="E175" s="39"/>
      <c r="F175" s="39"/>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customFormat="false" ht="12.75" hidden="false" customHeight="true" outlineLevel="0" collapsed="false">
      <c r="A176" s="1"/>
      <c r="B176" s="1"/>
      <c r="C176" s="1"/>
      <c r="D176" s="1"/>
      <c r="E176" s="39"/>
      <c r="F176" s="39"/>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customFormat="false" ht="12.75" hidden="false" customHeight="true" outlineLevel="0" collapsed="false">
      <c r="A177" s="1"/>
      <c r="B177" s="1"/>
      <c r="C177" s="1"/>
      <c r="D177" s="1"/>
      <c r="E177" s="39"/>
      <c r="F177" s="39"/>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customFormat="false" ht="12.75" hidden="false" customHeight="true" outlineLevel="0" collapsed="false">
      <c r="A178" s="1"/>
      <c r="B178" s="1"/>
      <c r="C178" s="1"/>
      <c r="D178" s="1"/>
      <c r="E178" s="39"/>
      <c r="F178" s="39"/>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customFormat="false" ht="12.75" hidden="false" customHeight="true" outlineLevel="0" collapsed="false">
      <c r="A179" s="1"/>
      <c r="B179" s="1"/>
      <c r="C179" s="1"/>
      <c r="D179" s="1"/>
      <c r="E179" s="39"/>
      <c r="F179" s="39"/>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customFormat="false" ht="12.75" hidden="false" customHeight="true" outlineLevel="0" collapsed="false">
      <c r="A180" s="1"/>
      <c r="B180" s="1"/>
      <c r="C180" s="1"/>
      <c r="D180" s="1"/>
      <c r="E180" s="39"/>
      <c r="F180" s="39"/>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customFormat="false" ht="12.75" hidden="false" customHeight="true" outlineLevel="0" collapsed="false">
      <c r="A181" s="1"/>
      <c r="B181" s="1"/>
      <c r="C181" s="1"/>
      <c r="D181" s="1"/>
      <c r="E181" s="39"/>
      <c r="F181" s="39"/>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customFormat="false" ht="12.75" hidden="false" customHeight="true" outlineLevel="0" collapsed="false">
      <c r="A182" s="1"/>
      <c r="B182" s="1"/>
      <c r="C182" s="1"/>
      <c r="D182" s="1"/>
      <c r="E182" s="39"/>
      <c r="F182" s="39"/>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customFormat="false" ht="12.75" hidden="false" customHeight="true" outlineLevel="0" collapsed="false">
      <c r="A183" s="1"/>
      <c r="B183" s="1"/>
      <c r="C183" s="1"/>
      <c r="D183" s="1"/>
      <c r="E183" s="39"/>
      <c r="F183" s="39"/>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customFormat="false" ht="12.75" hidden="false" customHeight="true" outlineLevel="0" collapsed="false">
      <c r="A184" s="1"/>
      <c r="B184" s="1"/>
      <c r="C184" s="1"/>
      <c r="D184" s="1"/>
      <c r="E184" s="39"/>
      <c r="F184" s="39"/>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customFormat="false" ht="12.75" hidden="false" customHeight="true" outlineLevel="0" collapsed="false">
      <c r="A185" s="1"/>
      <c r="B185" s="1"/>
      <c r="C185" s="1"/>
      <c r="D185" s="1"/>
      <c r="E185" s="39"/>
      <c r="F185" s="39"/>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customFormat="false" ht="12.75" hidden="false" customHeight="true" outlineLevel="0" collapsed="false">
      <c r="A186" s="1"/>
      <c r="B186" s="1"/>
      <c r="C186" s="1"/>
      <c r="D186" s="1"/>
      <c r="E186" s="39"/>
      <c r="F186" s="39"/>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customFormat="false" ht="12.75" hidden="false" customHeight="true" outlineLevel="0" collapsed="false">
      <c r="A187" s="1"/>
      <c r="B187" s="1"/>
      <c r="C187" s="1"/>
      <c r="D187" s="1"/>
      <c r="E187" s="39"/>
      <c r="F187" s="39"/>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customFormat="false" ht="12.75" hidden="false" customHeight="true" outlineLevel="0" collapsed="false">
      <c r="A188" s="1"/>
      <c r="B188" s="1"/>
      <c r="C188" s="1"/>
      <c r="D188" s="1"/>
      <c r="E188" s="39"/>
      <c r="F188" s="39"/>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customFormat="false" ht="12.75" hidden="false" customHeight="true" outlineLevel="0" collapsed="false">
      <c r="A189" s="1"/>
      <c r="B189" s="1"/>
      <c r="C189" s="1"/>
      <c r="D189" s="1"/>
      <c r="E189" s="39"/>
      <c r="F189" s="39"/>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customFormat="false" ht="12.75" hidden="false" customHeight="true" outlineLevel="0" collapsed="false">
      <c r="A190" s="1"/>
      <c r="B190" s="1"/>
      <c r="C190" s="1"/>
      <c r="D190" s="1"/>
      <c r="E190" s="39"/>
      <c r="F190" s="39"/>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customFormat="false" ht="12.75" hidden="false" customHeight="true" outlineLevel="0" collapsed="false">
      <c r="A191" s="1"/>
      <c r="B191" s="1"/>
      <c r="C191" s="1"/>
      <c r="D191" s="1"/>
      <c r="E191" s="39"/>
      <c r="F191" s="39"/>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customFormat="false" ht="12.75" hidden="false" customHeight="true" outlineLevel="0" collapsed="false">
      <c r="A192" s="1"/>
      <c r="B192" s="1"/>
      <c r="C192" s="1"/>
      <c r="D192" s="1"/>
      <c r="E192" s="39"/>
      <c r="F192" s="39"/>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customFormat="false" ht="12.75" hidden="false" customHeight="true" outlineLevel="0" collapsed="false">
      <c r="A193" s="1"/>
      <c r="B193" s="1"/>
      <c r="C193" s="1"/>
      <c r="D193" s="1"/>
      <c r="E193" s="39"/>
      <c r="F193" s="39"/>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customFormat="false" ht="12.75" hidden="false" customHeight="true" outlineLevel="0" collapsed="false">
      <c r="A194" s="1"/>
      <c r="B194" s="1"/>
      <c r="C194" s="1"/>
      <c r="D194" s="1"/>
      <c r="E194" s="39"/>
      <c r="F194" s="39"/>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customFormat="false" ht="12.75" hidden="false" customHeight="true" outlineLevel="0" collapsed="false">
      <c r="A195" s="1"/>
      <c r="B195" s="1"/>
      <c r="C195" s="1"/>
      <c r="D195" s="1"/>
      <c r="E195" s="39"/>
      <c r="F195" s="39"/>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customFormat="false" ht="12.75" hidden="false" customHeight="true" outlineLevel="0" collapsed="false">
      <c r="A196" s="1"/>
      <c r="B196" s="1"/>
      <c r="C196" s="1"/>
      <c r="D196" s="1"/>
      <c r="E196" s="39"/>
      <c r="F196" s="39"/>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customFormat="false" ht="12.75" hidden="false" customHeight="true" outlineLevel="0" collapsed="false">
      <c r="A197" s="1"/>
      <c r="B197" s="1"/>
      <c r="C197" s="1"/>
      <c r="D197" s="1"/>
      <c r="E197" s="39"/>
      <c r="F197" s="39"/>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customFormat="false" ht="12.75" hidden="false" customHeight="true" outlineLevel="0" collapsed="false">
      <c r="A198" s="1"/>
      <c r="B198" s="1"/>
      <c r="C198" s="1"/>
      <c r="D198" s="1"/>
      <c r="E198" s="39"/>
      <c r="F198" s="39"/>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customFormat="false" ht="12.75" hidden="false" customHeight="true" outlineLevel="0" collapsed="false">
      <c r="A199" s="1"/>
      <c r="B199" s="1"/>
      <c r="C199" s="1"/>
      <c r="D199" s="1"/>
      <c r="E199" s="39"/>
      <c r="F199" s="39"/>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customFormat="false" ht="12.75" hidden="false" customHeight="true" outlineLevel="0" collapsed="false">
      <c r="A200" s="1"/>
      <c r="B200" s="1"/>
      <c r="C200" s="1"/>
      <c r="D200" s="1"/>
      <c r="E200" s="39"/>
      <c r="F200" s="39"/>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customFormat="false" ht="12.75" hidden="false" customHeight="true" outlineLevel="0" collapsed="false">
      <c r="A201" s="1"/>
      <c r="B201" s="1"/>
      <c r="C201" s="1"/>
      <c r="D201" s="1"/>
      <c r="E201" s="39"/>
      <c r="F201" s="39"/>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customFormat="false" ht="12.75" hidden="false" customHeight="true" outlineLevel="0" collapsed="false">
      <c r="A202" s="1"/>
      <c r="B202" s="1"/>
      <c r="C202" s="1"/>
      <c r="D202" s="1"/>
      <c r="E202" s="39"/>
      <c r="F202" s="39"/>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customFormat="false" ht="12.75" hidden="false" customHeight="true" outlineLevel="0" collapsed="false">
      <c r="A203" s="1"/>
      <c r="B203" s="1"/>
      <c r="C203" s="1"/>
      <c r="D203" s="1"/>
      <c r="E203" s="39"/>
      <c r="F203" s="39"/>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customFormat="false" ht="12.75" hidden="false" customHeight="true" outlineLevel="0" collapsed="false">
      <c r="A204" s="1"/>
      <c r="B204" s="1"/>
      <c r="C204" s="1"/>
      <c r="D204" s="1"/>
      <c r="E204" s="39"/>
      <c r="F204" s="39"/>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customFormat="false" ht="12.75" hidden="false" customHeight="true" outlineLevel="0" collapsed="false">
      <c r="A205" s="1"/>
      <c r="B205" s="1"/>
      <c r="C205" s="1"/>
      <c r="D205" s="1"/>
      <c r="E205" s="39"/>
      <c r="F205" s="39"/>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customFormat="false" ht="12.75" hidden="false" customHeight="true" outlineLevel="0" collapsed="false">
      <c r="A206" s="1"/>
      <c r="B206" s="1"/>
      <c r="C206" s="1"/>
      <c r="D206" s="1"/>
      <c r="E206" s="39"/>
      <c r="F206" s="39"/>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customFormat="false" ht="12.75" hidden="false" customHeight="true" outlineLevel="0" collapsed="false">
      <c r="A207" s="1"/>
      <c r="B207" s="1"/>
      <c r="C207" s="1"/>
      <c r="D207" s="1"/>
      <c r="E207" s="39"/>
      <c r="F207" s="39"/>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customFormat="false" ht="12.75" hidden="false" customHeight="true" outlineLevel="0" collapsed="false">
      <c r="A208" s="1"/>
      <c r="B208" s="1"/>
      <c r="C208" s="1"/>
      <c r="D208" s="1"/>
      <c r="E208" s="39"/>
      <c r="F208" s="39"/>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customFormat="false" ht="12.75" hidden="false" customHeight="true" outlineLevel="0" collapsed="false">
      <c r="A209" s="1"/>
      <c r="B209" s="1"/>
      <c r="C209" s="1"/>
      <c r="D209" s="1"/>
      <c r="E209" s="39"/>
      <c r="F209" s="39"/>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customFormat="false" ht="12.75" hidden="false" customHeight="true" outlineLevel="0" collapsed="false">
      <c r="A210" s="1"/>
      <c r="B210" s="1"/>
      <c r="C210" s="1"/>
      <c r="D210" s="1"/>
      <c r="E210" s="39"/>
      <c r="F210" s="39"/>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customFormat="false" ht="12.75" hidden="false" customHeight="true" outlineLevel="0" collapsed="false">
      <c r="A211" s="1"/>
      <c r="B211" s="1"/>
      <c r="C211" s="1"/>
      <c r="D211" s="1"/>
      <c r="E211" s="39"/>
      <c r="F211" s="39"/>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customFormat="false" ht="12.75" hidden="false" customHeight="true" outlineLevel="0" collapsed="false">
      <c r="A212" s="1"/>
      <c r="B212" s="1"/>
      <c r="C212" s="1"/>
      <c r="D212" s="1"/>
      <c r="E212" s="39"/>
      <c r="F212" s="39"/>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customFormat="false" ht="12.75" hidden="false" customHeight="true" outlineLevel="0" collapsed="false">
      <c r="A213" s="1"/>
      <c r="B213" s="1"/>
      <c r="C213" s="1"/>
      <c r="D213" s="1"/>
      <c r="E213" s="39"/>
      <c r="F213" s="39"/>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customFormat="false" ht="12.75" hidden="false" customHeight="true" outlineLevel="0" collapsed="false">
      <c r="A214" s="1"/>
      <c r="B214" s="1"/>
      <c r="C214" s="1"/>
      <c r="D214" s="1"/>
      <c r="E214" s="39"/>
      <c r="F214" s="39"/>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customFormat="false" ht="12.75" hidden="false" customHeight="true" outlineLevel="0" collapsed="false">
      <c r="A215" s="1"/>
      <c r="B215" s="1"/>
      <c r="C215" s="1"/>
      <c r="D215" s="1"/>
      <c r="E215" s="39"/>
      <c r="F215" s="39"/>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customFormat="false" ht="12.75" hidden="false" customHeight="true" outlineLevel="0" collapsed="false">
      <c r="A216" s="1"/>
      <c r="B216" s="1"/>
      <c r="C216" s="1"/>
      <c r="D216" s="1"/>
      <c r="E216" s="39"/>
      <c r="F216" s="39"/>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customFormat="false" ht="12.75" hidden="false" customHeight="true" outlineLevel="0" collapsed="false">
      <c r="A217" s="1"/>
      <c r="B217" s="1"/>
      <c r="C217" s="1"/>
      <c r="D217" s="1"/>
      <c r="E217" s="39"/>
      <c r="F217" s="39"/>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customFormat="false" ht="12.75" hidden="false" customHeight="true" outlineLevel="0" collapsed="false">
      <c r="A218" s="1"/>
      <c r="B218" s="1"/>
      <c r="C218" s="1"/>
      <c r="D218" s="1"/>
      <c r="E218" s="39"/>
      <c r="F218" s="39"/>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customFormat="false" ht="12.75" hidden="false" customHeight="true" outlineLevel="0" collapsed="false">
      <c r="A219" s="1"/>
      <c r="B219" s="1"/>
      <c r="C219" s="1"/>
      <c r="D219" s="1"/>
      <c r="E219" s="39"/>
      <c r="F219" s="39"/>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customFormat="false" ht="12.75" hidden="false" customHeight="true" outlineLevel="0" collapsed="false">
      <c r="A220" s="1"/>
      <c r="B220" s="1"/>
      <c r="C220" s="1"/>
      <c r="D220" s="1"/>
      <c r="E220" s="39"/>
      <c r="F220" s="39"/>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customFormat="false" ht="12.75" hidden="false" customHeight="true" outlineLevel="0" collapsed="false">
      <c r="A221" s="1"/>
      <c r="B221" s="1"/>
      <c r="C221" s="1"/>
      <c r="D221" s="1"/>
      <c r="E221" s="39"/>
      <c r="F221" s="39"/>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customFormat="false" ht="12.75" hidden="false" customHeight="true" outlineLevel="0" collapsed="false">
      <c r="A222" s="1"/>
      <c r="B222" s="1"/>
      <c r="C222" s="1"/>
      <c r="D222" s="1"/>
      <c r="E222" s="39"/>
      <c r="F222" s="39"/>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customFormat="false" ht="12.75" hidden="false" customHeight="true" outlineLevel="0" collapsed="false">
      <c r="A223" s="1"/>
      <c r="B223" s="1"/>
      <c r="C223" s="1"/>
      <c r="D223" s="1"/>
      <c r="E223" s="39"/>
      <c r="F223" s="39"/>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customFormat="false" ht="12.75" hidden="false" customHeight="true" outlineLevel="0" collapsed="false">
      <c r="A224" s="1"/>
      <c r="B224" s="1"/>
      <c r="C224" s="1"/>
      <c r="D224" s="1"/>
      <c r="E224" s="39"/>
      <c r="F224" s="39"/>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customFormat="false" ht="12.75" hidden="false" customHeight="true" outlineLevel="0" collapsed="false">
      <c r="A225" s="1"/>
      <c r="B225" s="1"/>
      <c r="C225" s="1"/>
      <c r="D225" s="1"/>
      <c r="E225" s="39"/>
      <c r="F225" s="39"/>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customFormat="false" ht="12.75" hidden="false" customHeight="true" outlineLevel="0" collapsed="false">
      <c r="A226" s="1"/>
      <c r="B226" s="1"/>
      <c r="C226" s="1"/>
      <c r="D226" s="1"/>
      <c r="E226" s="39"/>
      <c r="F226" s="39"/>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customFormat="false" ht="12.75" hidden="false" customHeight="true" outlineLevel="0" collapsed="false">
      <c r="A227" s="1"/>
      <c r="B227" s="1"/>
      <c r="C227" s="1"/>
      <c r="D227" s="1"/>
      <c r="E227" s="39"/>
      <c r="F227" s="39"/>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customFormat="false" ht="12.75" hidden="false" customHeight="true" outlineLevel="0" collapsed="false">
      <c r="A228" s="1"/>
      <c r="B228" s="1"/>
      <c r="C228" s="1"/>
      <c r="D228" s="1"/>
      <c r="E228" s="39"/>
      <c r="F228" s="39"/>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customFormat="false" ht="12.75" hidden="false" customHeight="true" outlineLevel="0" collapsed="false">
      <c r="A229" s="1"/>
      <c r="B229" s="1"/>
      <c r="C229" s="1"/>
      <c r="D229" s="1"/>
      <c r="E229" s="39"/>
      <c r="F229" s="39"/>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customFormat="false" ht="12.75" hidden="false" customHeight="true" outlineLevel="0" collapsed="false">
      <c r="A230" s="1"/>
      <c r="B230" s="1"/>
      <c r="C230" s="1"/>
      <c r="D230" s="1"/>
      <c r="E230" s="39"/>
      <c r="F230" s="39"/>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customFormat="false" ht="12.75" hidden="false" customHeight="true" outlineLevel="0" collapsed="false">
      <c r="A231" s="1"/>
      <c r="B231" s="1"/>
      <c r="C231" s="1"/>
      <c r="D231" s="1"/>
      <c r="E231" s="39"/>
      <c r="F231" s="39"/>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customFormat="false" ht="12.75" hidden="false" customHeight="true" outlineLevel="0" collapsed="false">
      <c r="A232" s="1"/>
      <c r="B232" s="1"/>
      <c r="C232" s="1"/>
      <c r="D232" s="1"/>
      <c r="E232" s="39"/>
      <c r="F232" s="39"/>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customFormat="false" ht="12.75" hidden="false" customHeight="true" outlineLevel="0" collapsed="false">
      <c r="A233" s="1"/>
      <c r="B233" s="1"/>
      <c r="C233" s="1"/>
      <c r="D233" s="1"/>
      <c r="E233" s="39"/>
      <c r="F233" s="39"/>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customFormat="false" ht="12.75" hidden="false" customHeight="true" outlineLevel="0" collapsed="false">
      <c r="A234" s="1"/>
      <c r="B234" s="1"/>
      <c r="C234" s="1"/>
      <c r="D234" s="1"/>
      <c r="E234" s="39"/>
      <c r="F234" s="39"/>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customFormat="false" ht="12.75" hidden="false" customHeight="true" outlineLevel="0" collapsed="false">
      <c r="A235" s="1"/>
      <c r="B235" s="1"/>
      <c r="C235" s="1"/>
      <c r="D235" s="1"/>
      <c r="E235" s="39"/>
      <c r="F235" s="39"/>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customFormat="false" ht="12.75" hidden="false" customHeight="true" outlineLevel="0" collapsed="false">
      <c r="A236" s="1"/>
      <c r="B236" s="1"/>
      <c r="C236" s="1"/>
      <c r="D236" s="1"/>
      <c r="E236" s="39"/>
      <c r="F236" s="39"/>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customFormat="false" ht="12.75" hidden="false" customHeight="true" outlineLevel="0" collapsed="false">
      <c r="A237" s="1"/>
      <c r="B237" s="1"/>
      <c r="C237" s="1"/>
      <c r="D237" s="1"/>
      <c r="E237" s="39"/>
      <c r="F237" s="39"/>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customFormat="false" ht="12.75" hidden="false" customHeight="true" outlineLevel="0" collapsed="false">
      <c r="A238" s="1"/>
      <c r="B238" s="1"/>
      <c r="C238" s="1"/>
      <c r="D238" s="1"/>
      <c r="E238" s="39"/>
      <c r="F238" s="39"/>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customFormat="false" ht="12.75" hidden="false" customHeight="true" outlineLevel="0" collapsed="false">
      <c r="A239" s="1"/>
      <c r="B239" s="1"/>
      <c r="C239" s="1"/>
      <c r="D239" s="1"/>
      <c r="E239" s="39"/>
      <c r="F239" s="39"/>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customFormat="false" ht="12.75" hidden="false" customHeight="true" outlineLevel="0" collapsed="false">
      <c r="A240" s="1"/>
      <c r="B240" s="1"/>
      <c r="C240" s="1"/>
      <c r="D240" s="1"/>
      <c r="E240" s="39"/>
      <c r="F240" s="39"/>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customFormat="false" ht="12.75" hidden="false" customHeight="true" outlineLevel="0" collapsed="false">
      <c r="A241" s="1"/>
      <c r="B241" s="1"/>
      <c r="C241" s="1"/>
      <c r="D241" s="1"/>
      <c r="E241" s="39"/>
      <c r="F241" s="39"/>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customFormat="false" ht="12.75" hidden="false" customHeight="true" outlineLevel="0" collapsed="false">
      <c r="A242" s="1"/>
      <c r="B242" s="1"/>
      <c r="C242" s="1"/>
      <c r="D242" s="1"/>
      <c r="E242" s="39"/>
      <c r="F242" s="39"/>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customFormat="false" ht="12.75" hidden="false" customHeight="true" outlineLevel="0" collapsed="false">
      <c r="A243" s="1"/>
      <c r="B243" s="1"/>
      <c r="C243" s="1"/>
      <c r="D243" s="1"/>
      <c r="E243" s="39"/>
      <c r="F243" s="39"/>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customFormat="false" ht="12.75" hidden="false" customHeight="true" outlineLevel="0" collapsed="false">
      <c r="A244" s="1"/>
      <c r="B244" s="1"/>
      <c r="C244" s="1"/>
      <c r="D244" s="1"/>
      <c r="E244" s="39"/>
      <c r="F244" s="39"/>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customFormat="false" ht="12.75" hidden="false" customHeight="true" outlineLevel="0" collapsed="false">
      <c r="A245" s="1"/>
      <c r="B245" s="1"/>
      <c r="C245" s="1"/>
      <c r="D245" s="1"/>
      <c r="E245" s="39"/>
      <c r="F245" s="39"/>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customFormat="false" ht="12.75" hidden="false" customHeight="true" outlineLevel="0" collapsed="false">
      <c r="A246" s="1"/>
      <c r="B246" s="1"/>
      <c r="C246" s="1"/>
      <c r="D246" s="1"/>
      <c r="E246" s="39"/>
      <c r="F246" s="39"/>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customFormat="false" ht="12.75" hidden="false" customHeight="true" outlineLevel="0" collapsed="false">
      <c r="A247" s="1"/>
      <c r="B247" s="1"/>
      <c r="C247" s="1"/>
      <c r="D247" s="1"/>
      <c r="E247" s="39"/>
      <c r="F247" s="39"/>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customFormat="false" ht="12.75" hidden="false" customHeight="true" outlineLevel="0" collapsed="false">
      <c r="A248" s="1"/>
      <c r="B248" s="1"/>
      <c r="C248" s="1"/>
      <c r="D248" s="1"/>
      <c r="E248" s="39"/>
      <c r="F248" s="39"/>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customFormat="false" ht="12.75" hidden="false" customHeight="true" outlineLevel="0" collapsed="false">
      <c r="A249" s="1"/>
      <c r="B249" s="1"/>
      <c r="C249" s="1"/>
      <c r="D249" s="1"/>
      <c r="E249" s="39"/>
      <c r="F249" s="39"/>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customFormat="false" ht="12.75" hidden="false" customHeight="true" outlineLevel="0" collapsed="false">
      <c r="A250" s="1"/>
      <c r="B250" s="1"/>
      <c r="C250" s="1"/>
      <c r="D250" s="1"/>
      <c r="E250" s="39"/>
      <c r="F250" s="39"/>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customFormat="false" ht="12.75" hidden="false" customHeight="true" outlineLevel="0" collapsed="false">
      <c r="A251" s="1"/>
      <c r="B251" s="1"/>
      <c r="C251" s="1"/>
      <c r="D251" s="1"/>
      <c r="E251" s="39"/>
      <c r="F251" s="39"/>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customFormat="false" ht="12.75" hidden="false" customHeight="true" outlineLevel="0" collapsed="false">
      <c r="A252" s="1"/>
      <c r="B252" s="1"/>
      <c r="C252" s="1"/>
      <c r="D252" s="1"/>
      <c r="E252" s="39"/>
      <c r="F252" s="39"/>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customFormat="false" ht="12.75" hidden="false" customHeight="true" outlineLevel="0" collapsed="false">
      <c r="A253" s="1"/>
      <c r="B253" s="1"/>
      <c r="C253" s="1"/>
      <c r="D253" s="1"/>
      <c r="E253" s="39"/>
      <c r="F253" s="39"/>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customFormat="false" ht="12.75" hidden="false" customHeight="true" outlineLevel="0" collapsed="false">
      <c r="A254" s="1"/>
      <c r="B254" s="1"/>
      <c r="C254" s="1"/>
      <c r="D254" s="1"/>
      <c r="E254" s="39"/>
      <c r="F254" s="39"/>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customFormat="false" ht="12.75" hidden="false" customHeight="true" outlineLevel="0" collapsed="false">
      <c r="A255" s="1"/>
      <c r="B255" s="1"/>
      <c r="C255" s="1"/>
      <c r="D255" s="1"/>
      <c r="E255" s="39"/>
      <c r="F255" s="39"/>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customFormat="false" ht="12.75" hidden="false" customHeight="true" outlineLevel="0" collapsed="false">
      <c r="A256" s="1"/>
      <c r="B256" s="1"/>
      <c r="C256" s="1"/>
      <c r="D256" s="1"/>
      <c r="E256" s="39"/>
      <c r="F256" s="39"/>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customFormat="false" ht="12.75" hidden="false" customHeight="true" outlineLevel="0" collapsed="false">
      <c r="A257" s="1"/>
      <c r="B257" s="1"/>
      <c r="C257" s="1"/>
      <c r="D257" s="1"/>
      <c r="E257" s="39"/>
      <c r="F257" s="39"/>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customFormat="false" ht="12.75" hidden="false" customHeight="true" outlineLevel="0" collapsed="false">
      <c r="A258" s="1"/>
      <c r="B258" s="1"/>
      <c r="C258" s="1"/>
      <c r="D258" s="1"/>
      <c r="E258" s="39"/>
      <c r="F258" s="39"/>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customFormat="false" ht="12.75" hidden="false" customHeight="true" outlineLevel="0" collapsed="false">
      <c r="A259" s="1"/>
      <c r="B259" s="1"/>
      <c r="C259" s="1"/>
      <c r="D259" s="1"/>
      <c r="E259" s="39"/>
      <c r="F259" s="39"/>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customFormat="false" ht="12.75" hidden="false" customHeight="true" outlineLevel="0" collapsed="false">
      <c r="A260" s="1"/>
      <c r="B260" s="1"/>
      <c r="C260" s="1"/>
      <c r="D260" s="1"/>
      <c r="E260" s="39"/>
      <c r="F260" s="39"/>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customFormat="false" ht="12.75" hidden="false" customHeight="true" outlineLevel="0" collapsed="false">
      <c r="A261" s="1"/>
      <c r="B261" s="1"/>
      <c r="C261" s="1"/>
      <c r="D261" s="1"/>
      <c r="E261" s="39"/>
      <c r="F261" s="39"/>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customFormat="false" ht="12.75" hidden="false" customHeight="true" outlineLevel="0" collapsed="false">
      <c r="A262" s="1"/>
      <c r="B262" s="1"/>
      <c r="C262" s="1"/>
      <c r="D262" s="1"/>
      <c r="E262" s="39"/>
      <c r="F262" s="39"/>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customFormat="false" ht="12.75" hidden="false" customHeight="true" outlineLevel="0" collapsed="false">
      <c r="A263" s="1"/>
      <c r="B263" s="1"/>
      <c r="C263" s="1"/>
      <c r="D263" s="1"/>
      <c r="E263" s="39"/>
      <c r="F263" s="39"/>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customFormat="false" ht="12.75" hidden="false" customHeight="true" outlineLevel="0" collapsed="false">
      <c r="A264" s="1"/>
      <c r="B264" s="1"/>
      <c r="C264" s="1"/>
      <c r="D264" s="1"/>
      <c r="E264" s="39"/>
      <c r="F264" s="39"/>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customFormat="false" ht="12.75" hidden="false" customHeight="true" outlineLevel="0" collapsed="false">
      <c r="A265" s="1"/>
      <c r="B265" s="1"/>
      <c r="C265" s="1"/>
      <c r="D265" s="1"/>
      <c r="E265" s="39"/>
      <c r="F265" s="39"/>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customFormat="false" ht="12.75" hidden="false" customHeight="true" outlineLevel="0" collapsed="false">
      <c r="A266" s="1"/>
      <c r="B266" s="1"/>
      <c r="C266" s="1"/>
      <c r="D266" s="1"/>
      <c r="E266" s="39"/>
      <c r="F266" s="39"/>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customFormat="false" ht="12.75" hidden="false" customHeight="true" outlineLevel="0" collapsed="false">
      <c r="A267" s="1"/>
      <c r="B267" s="1"/>
      <c r="C267" s="1"/>
      <c r="D267" s="1"/>
      <c r="E267" s="39"/>
      <c r="F267" s="39"/>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customFormat="false" ht="12.75" hidden="false" customHeight="true" outlineLevel="0" collapsed="false">
      <c r="A268" s="1"/>
      <c r="B268" s="1"/>
      <c r="C268" s="1"/>
      <c r="D268" s="1"/>
      <c r="E268" s="39"/>
      <c r="F268" s="39"/>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customFormat="false" ht="12.75" hidden="false" customHeight="true" outlineLevel="0" collapsed="false">
      <c r="A269" s="1"/>
      <c r="B269" s="1"/>
      <c r="C269" s="1"/>
      <c r="D269" s="1"/>
      <c r="E269" s="39"/>
      <c r="F269" s="39"/>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customFormat="false" ht="12.75" hidden="false" customHeight="true" outlineLevel="0" collapsed="false">
      <c r="A270" s="1"/>
      <c r="B270" s="1"/>
      <c r="C270" s="1"/>
      <c r="D270" s="1"/>
      <c r="E270" s="39"/>
      <c r="F270" s="39"/>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customFormat="false" ht="12.75" hidden="false" customHeight="true" outlineLevel="0" collapsed="false">
      <c r="A271" s="1"/>
      <c r="B271" s="1"/>
      <c r="C271" s="1"/>
      <c r="D271" s="1"/>
      <c r="E271" s="39"/>
      <c r="F271" s="39"/>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customFormat="false" ht="12.75" hidden="false" customHeight="true" outlineLevel="0" collapsed="false">
      <c r="A272" s="1"/>
      <c r="B272" s="1"/>
      <c r="C272" s="1"/>
      <c r="D272" s="1"/>
      <c r="E272" s="39"/>
      <c r="F272" s="39"/>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customFormat="false" ht="12.75" hidden="false" customHeight="true" outlineLevel="0" collapsed="false">
      <c r="A273" s="1"/>
      <c r="B273" s="1"/>
      <c r="C273" s="1"/>
      <c r="D273" s="1"/>
      <c r="E273" s="39"/>
      <c r="F273" s="39"/>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customFormat="false" ht="12.75" hidden="false" customHeight="true" outlineLevel="0" collapsed="false">
      <c r="A274" s="1"/>
      <c r="B274" s="1"/>
      <c r="C274" s="1"/>
      <c r="D274" s="1"/>
      <c r="E274" s="39"/>
      <c r="F274" s="39"/>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customFormat="false" ht="12.75" hidden="false" customHeight="true" outlineLevel="0" collapsed="false">
      <c r="A275" s="1"/>
      <c r="B275" s="1"/>
      <c r="C275" s="1"/>
      <c r="D275" s="1"/>
      <c r="E275" s="39"/>
      <c r="F275" s="39"/>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customFormat="false" ht="12.75" hidden="false" customHeight="true" outlineLevel="0" collapsed="false">
      <c r="A276" s="1"/>
      <c r="B276" s="1"/>
      <c r="C276" s="1"/>
      <c r="D276" s="1"/>
      <c r="E276" s="39"/>
      <c r="F276" s="39"/>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customFormat="false" ht="12.75" hidden="false" customHeight="true" outlineLevel="0" collapsed="false">
      <c r="A277" s="1"/>
      <c r="B277" s="1"/>
      <c r="C277" s="1"/>
      <c r="D277" s="1"/>
      <c r="E277" s="39"/>
      <c r="F277" s="39"/>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customFormat="false" ht="12.75" hidden="false" customHeight="true" outlineLevel="0" collapsed="false">
      <c r="A278" s="1"/>
      <c r="B278" s="1"/>
      <c r="C278" s="1"/>
      <c r="D278" s="1"/>
      <c r="E278" s="39"/>
      <c r="F278" s="39"/>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customFormat="false" ht="12.75" hidden="false" customHeight="true" outlineLevel="0" collapsed="false">
      <c r="A279" s="1"/>
      <c r="B279" s="1"/>
      <c r="C279" s="1"/>
      <c r="D279" s="1"/>
      <c r="E279" s="39"/>
      <c r="F279" s="39"/>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customFormat="false" ht="12.75" hidden="false" customHeight="true" outlineLevel="0" collapsed="false">
      <c r="A280" s="1"/>
      <c r="B280" s="1"/>
      <c r="C280" s="1"/>
      <c r="D280" s="1"/>
      <c r="E280" s="39"/>
      <c r="F280" s="39"/>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customFormat="false" ht="12.75" hidden="false" customHeight="true" outlineLevel="0" collapsed="false">
      <c r="A281" s="1"/>
      <c r="B281" s="1"/>
      <c r="C281" s="1"/>
      <c r="D281" s="1"/>
      <c r="E281" s="39"/>
      <c r="F281" s="39"/>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customFormat="false" ht="12.75" hidden="false" customHeight="true" outlineLevel="0" collapsed="false">
      <c r="A282" s="1"/>
      <c r="B282" s="1"/>
      <c r="C282" s="1"/>
      <c r="D282" s="1"/>
      <c r="E282" s="39"/>
      <c r="F282" s="39"/>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customFormat="false" ht="12.75" hidden="false" customHeight="true" outlineLevel="0" collapsed="false">
      <c r="A283" s="1"/>
      <c r="B283" s="1"/>
      <c r="C283" s="1"/>
      <c r="D283" s="1"/>
      <c r="E283" s="39"/>
      <c r="F283" s="39"/>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customFormat="false" ht="12.75" hidden="false" customHeight="true" outlineLevel="0" collapsed="false">
      <c r="A284" s="1"/>
      <c r="B284" s="1"/>
      <c r="C284" s="1"/>
      <c r="D284" s="1"/>
      <c r="E284" s="39"/>
      <c r="F284" s="39"/>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customFormat="false" ht="12.75" hidden="false" customHeight="true" outlineLevel="0" collapsed="false">
      <c r="A285" s="1"/>
      <c r="B285" s="1"/>
      <c r="C285" s="1"/>
      <c r="D285" s="1"/>
      <c r="E285" s="39"/>
      <c r="F285" s="39"/>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customFormat="false" ht="12.75" hidden="false" customHeight="true" outlineLevel="0" collapsed="false">
      <c r="A286" s="1"/>
      <c r="B286" s="1"/>
      <c r="C286" s="1"/>
      <c r="D286" s="1"/>
      <c r="E286" s="39"/>
      <c r="F286" s="39"/>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customFormat="false" ht="12.75" hidden="false" customHeight="true" outlineLevel="0" collapsed="false">
      <c r="A287" s="1"/>
      <c r="B287" s="1"/>
      <c r="C287" s="1"/>
      <c r="D287" s="1"/>
      <c r="E287" s="39"/>
      <c r="F287" s="39"/>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customFormat="false" ht="12.75" hidden="false" customHeight="true" outlineLevel="0" collapsed="false">
      <c r="A288" s="1"/>
      <c r="B288" s="1"/>
      <c r="C288" s="1"/>
      <c r="D288" s="1"/>
      <c r="E288" s="39"/>
      <c r="F288" s="39"/>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customFormat="false" ht="12.75" hidden="false" customHeight="true" outlineLevel="0" collapsed="false">
      <c r="A289" s="1"/>
      <c r="B289" s="1"/>
      <c r="C289" s="1"/>
      <c r="D289" s="1"/>
      <c r="E289" s="39"/>
      <c r="F289" s="39"/>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customFormat="false" ht="12.75" hidden="false" customHeight="true" outlineLevel="0" collapsed="false">
      <c r="A290" s="1"/>
      <c r="B290" s="1"/>
      <c r="C290" s="1"/>
      <c r="D290" s="1"/>
      <c r="E290" s="39"/>
      <c r="F290" s="39"/>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customFormat="false" ht="12.75" hidden="false" customHeight="true" outlineLevel="0" collapsed="false">
      <c r="A291" s="1"/>
      <c r="B291" s="1"/>
      <c r="C291" s="1"/>
      <c r="D291" s="1"/>
      <c r="E291" s="39"/>
      <c r="F291" s="39"/>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customFormat="false" ht="12.75" hidden="false" customHeight="true" outlineLevel="0" collapsed="false">
      <c r="A292" s="1"/>
      <c r="B292" s="1"/>
      <c r="C292" s="1"/>
      <c r="D292" s="1"/>
      <c r="E292" s="39"/>
      <c r="F292" s="39"/>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customFormat="false" ht="12.75" hidden="false" customHeight="true" outlineLevel="0" collapsed="false">
      <c r="A293" s="1"/>
      <c r="B293" s="1"/>
      <c r="C293" s="1"/>
      <c r="D293" s="1"/>
      <c r="E293" s="39"/>
      <c r="F293" s="39"/>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customFormat="false" ht="12.75" hidden="false" customHeight="true" outlineLevel="0" collapsed="false">
      <c r="A294" s="1"/>
      <c r="B294" s="1"/>
      <c r="C294" s="1"/>
      <c r="D294" s="1"/>
      <c r="E294" s="39"/>
      <c r="F294" s="39"/>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customFormat="false" ht="12.75" hidden="false" customHeight="true" outlineLevel="0" collapsed="false">
      <c r="A295" s="1"/>
      <c r="B295" s="1"/>
      <c r="C295" s="1"/>
      <c r="D295" s="1"/>
      <c r="E295" s="39"/>
      <c r="F295" s="39"/>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customFormat="false" ht="12.75" hidden="false" customHeight="true" outlineLevel="0" collapsed="false">
      <c r="A296" s="1"/>
      <c r="B296" s="1"/>
      <c r="C296" s="1"/>
      <c r="D296" s="1"/>
      <c r="E296" s="39"/>
      <c r="F296" s="39"/>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customFormat="false" ht="12.75" hidden="false" customHeight="true" outlineLevel="0" collapsed="false">
      <c r="A297" s="1"/>
      <c r="B297" s="1"/>
      <c r="C297" s="1"/>
      <c r="D297" s="1"/>
      <c r="E297" s="39"/>
      <c r="F297" s="39"/>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customFormat="false" ht="12.75" hidden="false" customHeight="true" outlineLevel="0" collapsed="false">
      <c r="A298" s="1"/>
      <c r="B298" s="1"/>
      <c r="C298" s="1"/>
      <c r="D298" s="1"/>
      <c r="E298" s="39"/>
      <c r="F298" s="39"/>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customFormat="false" ht="12.75" hidden="false" customHeight="true" outlineLevel="0" collapsed="false">
      <c r="A299" s="1"/>
      <c r="B299" s="1"/>
      <c r="C299" s="1"/>
      <c r="D299" s="1"/>
      <c r="E299" s="39"/>
      <c r="F299" s="39"/>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customFormat="false" ht="12.75" hidden="false" customHeight="true" outlineLevel="0" collapsed="false">
      <c r="A300" s="1"/>
      <c r="B300" s="1"/>
      <c r="C300" s="1"/>
      <c r="D300" s="1"/>
      <c r="E300" s="39"/>
      <c r="F300" s="39"/>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customFormat="false" ht="12.75" hidden="false" customHeight="true" outlineLevel="0" collapsed="false">
      <c r="A301" s="1"/>
      <c r="B301" s="1"/>
      <c r="C301" s="1"/>
      <c r="D301" s="1"/>
      <c r="E301" s="39"/>
      <c r="F301" s="39"/>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customFormat="false" ht="12.75" hidden="false" customHeight="true" outlineLevel="0" collapsed="false">
      <c r="A302" s="1"/>
      <c r="B302" s="1"/>
      <c r="C302" s="1"/>
      <c r="D302" s="1"/>
      <c r="E302" s="39"/>
      <c r="F302" s="39"/>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customFormat="false" ht="12.75" hidden="false" customHeight="true" outlineLevel="0" collapsed="false">
      <c r="A303" s="1"/>
      <c r="B303" s="1"/>
      <c r="C303" s="1"/>
      <c r="D303" s="1"/>
      <c r="E303" s="39"/>
      <c r="F303" s="39"/>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customFormat="false" ht="12.75" hidden="false" customHeight="true" outlineLevel="0" collapsed="false">
      <c r="A304" s="1"/>
      <c r="B304" s="1"/>
      <c r="C304" s="1"/>
      <c r="D304" s="1"/>
      <c r="E304" s="39"/>
      <c r="F304" s="39"/>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customFormat="false" ht="12.75" hidden="false" customHeight="true" outlineLevel="0" collapsed="false">
      <c r="A305" s="1"/>
      <c r="B305" s="1"/>
      <c r="C305" s="1"/>
      <c r="D305" s="1"/>
      <c r="E305" s="39"/>
      <c r="F305" s="39"/>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customFormat="false" ht="12.75" hidden="false" customHeight="true" outlineLevel="0" collapsed="false">
      <c r="A306" s="1"/>
      <c r="B306" s="1"/>
      <c r="C306" s="1"/>
      <c r="D306" s="1"/>
      <c r="E306" s="39"/>
      <c r="F306" s="39"/>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customFormat="false" ht="12.75" hidden="false" customHeight="true" outlineLevel="0" collapsed="false">
      <c r="A307" s="1"/>
      <c r="B307" s="1"/>
      <c r="C307" s="1"/>
      <c r="D307" s="1"/>
      <c r="E307" s="39"/>
      <c r="F307" s="39"/>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customFormat="false" ht="12.75" hidden="false" customHeight="true" outlineLevel="0" collapsed="false">
      <c r="A308" s="1"/>
      <c r="B308" s="1"/>
      <c r="C308" s="1"/>
      <c r="D308" s="1"/>
      <c r="E308" s="39"/>
      <c r="F308" s="39"/>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customFormat="false" ht="12.75" hidden="false" customHeight="true" outlineLevel="0" collapsed="false">
      <c r="A309" s="1"/>
      <c r="B309" s="1"/>
      <c r="C309" s="1"/>
      <c r="D309" s="1"/>
      <c r="E309" s="39"/>
      <c r="F309" s="39"/>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customFormat="false" ht="12.75" hidden="false" customHeight="true" outlineLevel="0" collapsed="false">
      <c r="A310" s="1"/>
      <c r="B310" s="1"/>
      <c r="C310" s="1"/>
      <c r="D310" s="1"/>
      <c r="E310" s="39"/>
      <c r="F310" s="39"/>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customFormat="false" ht="12.75" hidden="false" customHeight="true" outlineLevel="0" collapsed="false">
      <c r="A311" s="1"/>
      <c r="B311" s="1"/>
      <c r="C311" s="1"/>
      <c r="D311" s="1"/>
      <c r="E311" s="39"/>
      <c r="F311" s="39"/>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customFormat="false" ht="12.75" hidden="false" customHeight="true" outlineLevel="0" collapsed="false">
      <c r="A312" s="1"/>
      <c r="B312" s="1"/>
      <c r="C312" s="1"/>
      <c r="D312" s="1"/>
      <c r="E312" s="39"/>
      <c r="F312" s="39"/>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customFormat="false" ht="12.75" hidden="false" customHeight="true" outlineLevel="0" collapsed="false">
      <c r="A313" s="1"/>
      <c r="B313" s="1"/>
      <c r="C313" s="1"/>
      <c r="D313" s="1"/>
      <c r="E313" s="39"/>
      <c r="F313" s="39"/>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customFormat="false" ht="12.75" hidden="false" customHeight="true" outlineLevel="0" collapsed="false">
      <c r="A314" s="1"/>
      <c r="B314" s="1"/>
      <c r="C314" s="1"/>
      <c r="D314" s="1"/>
      <c r="E314" s="39"/>
      <c r="F314" s="39"/>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customFormat="false" ht="12.75" hidden="false" customHeight="true" outlineLevel="0" collapsed="false">
      <c r="A315" s="1"/>
      <c r="B315" s="1"/>
      <c r="C315" s="1"/>
      <c r="D315" s="1"/>
      <c r="E315" s="39"/>
      <c r="F315" s="39"/>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customFormat="false" ht="12.75" hidden="false" customHeight="true" outlineLevel="0" collapsed="false">
      <c r="A316" s="1"/>
      <c r="B316" s="1"/>
      <c r="C316" s="1"/>
      <c r="D316" s="1"/>
      <c r="E316" s="39"/>
      <c r="F316" s="39"/>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customFormat="false" ht="12.75" hidden="false" customHeight="true" outlineLevel="0" collapsed="false">
      <c r="A317" s="1"/>
      <c r="B317" s="1"/>
      <c r="C317" s="1"/>
      <c r="D317" s="1"/>
      <c r="E317" s="39"/>
      <c r="F317" s="39"/>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customFormat="false" ht="12.75" hidden="false" customHeight="true" outlineLevel="0" collapsed="false">
      <c r="A318" s="1"/>
      <c r="B318" s="1"/>
      <c r="C318" s="1"/>
      <c r="D318" s="1"/>
      <c r="E318" s="39"/>
      <c r="F318" s="39"/>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customFormat="false" ht="12.75" hidden="false" customHeight="true" outlineLevel="0" collapsed="false">
      <c r="A319" s="1"/>
      <c r="B319" s="1"/>
      <c r="C319" s="1"/>
      <c r="D319" s="1"/>
      <c r="E319" s="39"/>
      <c r="F319" s="39"/>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customFormat="false" ht="12.75" hidden="false" customHeight="true" outlineLevel="0" collapsed="false">
      <c r="A320" s="1"/>
      <c r="B320" s="1"/>
      <c r="C320" s="1"/>
      <c r="D320" s="1"/>
      <c r="E320" s="39"/>
      <c r="F320" s="39"/>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customFormat="false" ht="12.75" hidden="false" customHeight="true" outlineLevel="0" collapsed="false">
      <c r="A321" s="1"/>
      <c r="B321" s="1"/>
      <c r="C321" s="1"/>
      <c r="D321" s="1"/>
      <c r="E321" s="39"/>
      <c r="F321" s="39"/>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customFormat="false" ht="12.75" hidden="false" customHeight="true" outlineLevel="0" collapsed="false">
      <c r="A322" s="1"/>
      <c r="B322" s="1"/>
      <c r="C322" s="1"/>
      <c r="D322" s="1"/>
      <c r="E322" s="39"/>
      <c r="F322" s="39"/>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customFormat="false" ht="12.75" hidden="false" customHeight="true" outlineLevel="0" collapsed="false">
      <c r="A323" s="1"/>
      <c r="B323" s="1"/>
      <c r="C323" s="1"/>
      <c r="D323" s="1"/>
      <c r="E323" s="39"/>
      <c r="F323" s="39"/>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customFormat="false" ht="12.75" hidden="false" customHeight="true" outlineLevel="0" collapsed="false">
      <c r="A324" s="1"/>
      <c r="B324" s="1"/>
      <c r="C324" s="1"/>
      <c r="D324" s="1"/>
      <c r="E324" s="39"/>
      <c r="F324" s="39"/>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customFormat="false" ht="12.75" hidden="false" customHeight="true" outlineLevel="0" collapsed="false">
      <c r="A325" s="1"/>
      <c r="B325" s="1"/>
      <c r="C325" s="1"/>
      <c r="D325" s="1"/>
      <c r="E325" s="39"/>
      <c r="F325" s="39"/>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customFormat="false" ht="12.75" hidden="false" customHeight="true" outlineLevel="0" collapsed="false">
      <c r="A326" s="1"/>
      <c r="B326" s="1"/>
      <c r="C326" s="1"/>
      <c r="D326" s="1"/>
      <c r="E326" s="39"/>
      <c r="F326" s="39"/>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customFormat="false" ht="12.75" hidden="false" customHeight="true" outlineLevel="0" collapsed="false">
      <c r="A327" s="1"/>
      <c r="B327" s="1"/>
      <c r="C327" s="1"/>
      <c r="D327" s="1"/>
      <c r="E327" s="39"/>
      <c r="F327" s="39"/>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customFormat="false" ht="12.75" hidden="false" customHeight="true" outlineLevel="0" collapsed="false">
      <c r="A328" s="1"/>
      <c r="B328" s="1"/>
      <c r="C328" s="1"/>
      <c r="D328" s="1"/>
      <c r="E328" s="39"/>
      <c r="F328" s="39"/>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customFormat="false" ht="12.75" hidden="false" customHeight="true" outlineLevel="0" collapsed="false">
      <c r="A329" s="1"/>
      <c r="B329" s="1"/>
      <c r="C329" s="1"/>
      <c r="D329" s="1"/>
      <c r="E329" s="39"/>
      <c r="F329" s="39"/>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customFormat="false" ht="12.75" hidden="false" customHeight="true" outlineLevel="0" collapsed="false">
      <c r="A330" s="1"/>
      <c r="B330" s="1"/>
      <c r="C330" s="1"/>
      <c r="D330" s="1"/>
      <c r="E330" s="39"/>
      <c r="F330" s="39"/>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customFormat="false" ht="12.75" hidden="false" customHeight="true" outlineLevel="0" collapsed="false">
      <c r="A331" s="1"/>
      <c r="B331" s="1"/>
      <c r="C331" s="1"/>
      <c r="D331" s="1"/>
      <c r="E331" s="39"/>
      <c r="F331" s="39"/>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customFormat="false" ht="12.75" hidden="false" customHeight="true" outlineLevel="0" collapsed="false">
      <c r="A332" s="1"/>
      <c r="B332" s="1"/>
      <c r="C332" s="1"/>
      <c r="D332" s="1"/>
      <c r="E332" s="39"/>
      <c r="F332" s="39"/>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customFormat="false" ht="12.75" hidden="false" customHeight="true" outlineLevel="0" collapsed="false">
      <c r="A333" s="1"/>
      <c r="B333" s="1"/>
      <c r="C333" s="1"/>
      <c r="D333" s="1"/>
      <c r="E333" s="39"/>
      <c r="F333" s="39"/>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customFormat="false" ht="12.75" hidden="false" customHeight="true" outlineLevel="0" collapsed="false">
      <c r="A334" s="1"/>
      <c r="B334" s="1"/>
      <c r="C334" s="1"/>
      <c r="D334" s="1"/>
      <c r="E334" s="39"/>
      <c r="F334" s="39"/>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customFormat="false" ht="12.75" hidden="false" customHeight="true" outlineLevel="0" collapsed="false">
      <c r="A335" s="1"/>
      <c r="B335" s="1"/>
      <c r="C335" s="1"/>
      <c r="D335" s="1"/>
      <c r="E335" s="39"/>
      <c r="F335" s="39"/>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customFormat="false" ht="12.75" hidden="false" customHeight="true" outlineLevel="0" collapsed="false">
      <c r="A336" s="1"/>
      <c r="B336" s="1"/>
      <c r="C336" s="1"/>
      <c r="D336" s="1"/>
      <c r="E336" s="39"/>
      <c r="F336" s="39"/>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customFormat="false" ht="12.75" hidden="false" customHeight="true" outlineLevel="0" collapsed="false">
      <c r="A337" s="1"/>
      <c r="B337" s="1"/>
      <c r="C337" s="1"/>
      <c r="D337" s="1"/>
      <c r="E337" s="39"/>
      <c r="F337" s="39"/>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customFormat="false" ht="12.75" hidden="false" customHeight="true" outlineLevel="0" collapsed="false">
      <c r="A338" s="1"/>
      <c r="B338" s="1"/>
      <c r="C338" s="1"/>
      <c r="D338" s="1"/>
      <c r="E338" s="39"/>
      <c r="F338" s="39"/>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customFormat="false" ht="12.75" hidden="false" customHeight="true" outlineLevel="0" collapsed="false">
      <c r="A339" s="1"/>
      <c r="B339" s="1"/>
      <c r="C339" s="1"/>
      <c r="D339" s="1"/>
      <c r="E339" s="39"/>
      <c r="F339" s="39"/>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customFormat="false" ht="12.75" hidden="false" customHeight="true" outlineLevel="0" collapsed="false">
      <c r="A340" s="1"/>
      <c r="B340" s="1"/>
      <c r="C340" s="1"/>
      <c r="D340" s="1"/>
      <c r="E340" s="39"/>
      <c r="F340" s="39"/>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customFormat="false" ht="12.75" hidden="false" customHeight="true" outlineLevel="0" collapsed="false">
      <c r="A341" s="1"/>
      <c r="B341" s="1"/>
      <c r="C341" s="1"/>
      <c r="D341" s="1"/>
      <c r="E341" s="39"/>
      <c r="F341" s="39"/>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customFormat="false" ht="12.75" hidden="false" customHeight="true" outlineLevel="0" collapsed="false">
      <c r="A342" s="1"/>
      <c r="B342" s="1"/>
      <c r="C342" s="1"/>
      <c r="D342" s="1"/>
      <c r="E342" s="39"/>
      <c r="F342" s="39"/>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customFormat="false" ht="12.75" hidden="false" customHeight="true" outlineLevel="0" collapsed="false">
      <c r="A343" s="1"/>
      <c r="B343" s="1"/>
      <c r="C343" s="1"/>
      <c r="D343" s="1"/>
      <c r="E343" s="39"/>
      <c r="F343" s="39"/>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customFormat="false" ht="12.75" hidden="false" customHeight="true" outlineLevel="0" collapsed="false">
      <c r="A344" s="1"/>
      <c r="B344" s="1"/>
      <c r="C344" s="1"/>
      <c r="D344" s="1"/>
      <c r="E344" s="39"/>
      <c r="F344" s="39"/>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customFormat="false" ht="12.75" hidden="false" customHeight="true" outlineLevel="0" collapsed="false">
      <c r="A345" s="1"/>
      <c r="B345" s="1"/>
      <c r="C345" s="1"/>
      <c r="D345" s="1"/>
      <c r="E345" s="39"/>
      <c r="F345" s="39"/>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customFormat="false" ht="12.75" hidden="false" customHeight="true" outlineLevel="0" collapsed="false">
      <c r="A346" s="1"/>
      <c r="B346" s="1"/>
      <c r="C346" s="1"/>
      <c r="D346" s="1"/>
      <c r="E346" s="39"/>
      <c r="F346" s="39"/>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customFormat="false" ht="12.75" hidden="false" customHeight="true" outlineLevel="0" collapsed="false">
      <c r="A347" s="1"/>
      <c r="B347" s="1"/>
      <c r="C347" s="1"/>
      <c r="D347" s="1"/>
      <c r="E347" s="39"/>
      <c r="F347" s="39"/>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customFormat="false" ht="12.75" hidden="false" customHeight="true" outlineLevel="0" collapsed="false">
      <c r="A348" s="1"/>
      <c r="B348" s="1"/>
      <c r="C348" s="1"/>
      <c r="D348" s="1"/>
      <c r="E348" s="39"/>
      <c r="F348" s="39"/>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customFormat="false" ht="12.75" hidden="false" customHeight="true" outlineLevel="0" collapsed="false">
      <c r="A349" s="1"/>
      <c r="B349" s="1"/>
      <c r="C349" s="1"/>
      <c r="D349" s="1"/>
      <c r="E349" s="39"/>
      <c r="F349" s="39"/>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customFormat="false" ht="12.75" hidden="false" customHeight="true" outlineLevel="0" collapsed="false">
      <c r="A350" s="1"/>
      <c r="B350" s="1"/>
      <c r="C350" s="1"/>
      <c r="D350" s="1"/>
      <c r="E350" s="39"/>
      <c r="F350" s="39"/>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customFormat="false" ht="12.75" hidden="false" customHeight="true" outlineLevel="0" collapsed="false">
      <c r="A351" s="1"/>
      <c r="B351" s="1"/>
      <c r="C351" s="1"/>
      <c r="D351" s="1"/>
      <c r="E351" s="39"/>
      <c r="F351" s="39"/>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customFormat="false" ht="12.75" hidden="false" customHeight="true" outlineLevel="0" collapsed="false">
      <c r="A352" s="1"/>
      <c r="B352" s="1"/>
      <c r="C352" s="1"/>
      <c r="D352" s="1"/>
      <c r="E352" s="39"/>
      <c r="F352" s="39"/>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customFormat="false" ht="12.75" hidden="false" customHeight="true" outlineLevel="0" collapsed="false">
      <c r="A353" s="1"/>
      <c r="B353" s="1"/>
      <c r="C353" s="1"/>
      <c r="D353" s="1"/>
      <c r="E353" s="39"/>
      <c r="F353" s="39"/>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customFormat="false" ht="12.75" hidden="false" customHeight="true" outlineLevel="0" collapsed="false">
      <c r="A354" s="1"/>
      <c r="B354" s="1"/>
      <c r="C354" s="1"/>
      <c r="D354" s="1"/>
      <c r="E354" s="39"/>
      <c r="F354" s="39"/>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customFormat="false" ht="12.75" hidden="false" customHeight="true" outlineLevel="0" collapsed="false">
      <c r="A355" s="1"/>
      <c r="B355" s="1"/>
      <c r="C355" s="1"/>
      <c r="D355" s="1"/>
      <c r="E355" s="39"/>
      <c r="F355" s="39"/>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customFormat="false" ht="12.75" hidden="false" customHeight="true" outlineLevel="0" collapsed="false">
      <c r="A356" s="1"/>
      <c r="B356" s="1"/>
      <c r="C356" s="1"/>
      <c r="D356" s="1"/>
      <c r="E356" s="39"/>
      <c r="F356" s="39"/>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customFormat="false" ht="12.75" hidden="false" customHeight="true" outlineLevel="0" collapsed="false">
      <c r="A357" s="1"/>
      <c r="B357" s="1"/>
      <c r="C357" s="1"/>
      <c r="D357" s="1"/>
      <c r="E357" s="39"/>
      <c r="F357" s="39"/>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customFormat="false" ht="12.75" hidden="false" customHeight="true" outlineLevel="0" collapsed="false">
      <c r="A358" s="1"/>
      <c r="B358" s="1"/>
      <c r="C358" s="1"/>
      <c r="D358" s="1"/>
      <c r="E358" s="39"/>
      <c r="F358" s="39"/>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customFormat="false" ht="12.75" hidden="false" customHeight="true" outlineLevel="0" collapsed="false">
      <c r="A359" s="1"/>
      <c r="B359" s="1"/>
      <c r="C359" s="1"/>
      <c r="D359" s="1"/>
      <c r="E359" s="39"/>
      <c r="F359" s="39"/>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customFormat="false" ht="12.75" hidden="false" customHeight="true" outlineLevel="0" collapsed="false">
      <c r="A360" s="1"/>
      <c r="B360" s="1"/>
      <c r="C360" s="1"/>
      <c r="D360" s="1"/>
      <c r="E360" s="39"/>
      <c r="F360" s="39"/>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customFormat="false" ht="12.75" hidden="false" customHeight="true" outlineLevel="0" collapsed="false">
      <c r="A361" s="1"/>
      <c r="B361" s="1"/>
      <c r="C361" s="1"/>
      <c r="D361" s="1"/>
      <c r="E361" s="39"/>
      <c r="F361" s="39"/>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customFormat="false" ht="12.75" hidden="false" customHeight="true" outlineLevel="0" collapsed="false">
      <c r="A362" s="1"/>
      <c r="B362" s="1"/>
      <c r="C362" s="1"/>
      <c r="D362" s="1"/>
      <c r="E362" s="39"/>
      <c r="F362" s="39"/>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customFormat="false" ht="12.75" hidden="false" customHeight="true" outlineLevel="0" collapsed="false">
      <c r="A363" s="1"/>
      <c r="B363" s="1"/>
      <c r="C363" s="1"/>
      <c r="D363" s="1"/>
      <c r="E363" s="39"/>
      <c r="F363" s="39"/>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customFormat="false" ht="12.75" hidden="false" customHeight="true" outlineLevel="0" collapsed="false">
      <c r="A364" s="1"/>
      <c r="B364" s="1"/>
      <c r="C364" s="1"/>
      <c r="D364" s="1"/>
      <c r="E364" s="39"/>
      <c r="F364" s="39"/>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customFormat="false" ht="12.75" hidden="false" customHeight="true" outlineLevel="0" collapsed="false">
      <c r="A365" s="1"/>
      <c r="B365" s="1"/>
      <c r="C365" s="1"/>
      <c r="D365" s="1"/>
      <c r="E365" s="39"/>
      <c r="F365" s="39"/>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customFormat="false" ht="12.75" hidden="false" customHeight="true" outlineLevel="0" collapsed="false">
      <c r="A366" s="1"/>
      <c r="B366" s="1"/>
      <c r="C366" s="1"/>
      <c r="D366" s="1"/>
      <c r="E366" s="39"/>
      <c r="F366" s="39"/>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customFormat="false" ht="12.75" hidden="false" customHeight="true" outlineLevel="0" collapsed="false">
      <c r="A367" s="1"/>
      <c r="B367" s="1"/>
      <c r="C367" s="1"/>
      <c r="D367" s="1"/>
      <c r="E367" s="39"/>
      <c r="F367" s="39"/>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customFormat="false" ht="12.75" hidden="false" customHeight="true" outlineLevel="0" collapsed="false">
      <c r="A368" s="1"/>
      <c r="B368" s="1"/>
      <c r="C368" s="1"/>
      <c r="D368" s="1"/>
      <c r="E368" s="39"/>
      <c r="F368" s="39"/>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customFormat="false" ht="12.75" hidden="false" customHeight="true" outlineLevel="0" collapsed="false">
      <c r="A369" s="1"/>
      <c r="B369" s="1"/>
      <c r="C369" s="1"/>
      <c r="D369" s="1"/>
      <c r="E369" s="39"/>
      <c r="F369" s="39"/>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customFormat="false" ht="12.75" hidden="false" customHeight="true" outlineLevel="0" collapsed="false">
      <c r="A370" s="1"/>
      <c r="B370" s="1"/>
      <c r="C370" s="1"/>
      <c r="D370" s="1"/>
      <c r="E370" s="39"/>
      <c r="F370" s="39"/>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customFormat="false" ht="12.75" hidden="false" customHeight="true" outlineLevel="0" collapsed="false">
      <c r="A371" s="1"/>
      <c r="B371" s="1"/>
      <c r="C371" s="1"/>
      <c r="D371" s="1"/>
      <c r="E371" s="39"/>
      <c r="F371" s="39"/>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customFormat="false" ht="12.75" hidden="false" customHeight="true" outlineLevel="0" collapsed="false">
      <c r="A372" s="1"/>
      <c r="B372" s="1"/>
      <c r="C372" s="1"/>
      <c r="D372" s="1"/>
      <c r="E372" s="39"/>
      <c r="F372" s="39"/>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customFormat="false" ht="12.75" hidden="false" customHeight="true" outlineLevel="0" collapsed="false">
      <c r="A373" s="1"/>
      <c r="B373" s="1"/>
      <c r="C373" s="1"/>
      <c r="D373" s="1"/>
      <c r="E373" s="39"/>
      <c r="F373" s="39"/>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customFormat="false" ht="12.75" hidden="false" customHeight="true" outlineLevel="0" collapsed="false">
      <c r="A374" s="1"/>
      <c r="B374" s="1"/>
      <c r="C374" s="1"/>
      <c r="D374" s="1"/>
      <c r="E374" s="39"/>
      <c r="F374" s="39"/>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customFormat="false" ht="12.75" hidden="false" customHeight="true" outlineLevel="0" collapsed="false">
      <c r="A375" s="1"/>
      <c r="B375" s="1"/>
      <c r="C375" s="1"/>
      <c r="D375" s="1"/>
      <c r="E375" s="39"/>
      <c r="F375" s="39"/>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customFormat="false" ht="12.75" hidden="false" customHeight="true" outlineLevel="0" collapsed="false">
      <c r="A376" s="1"/>
      <c r="B376" s="1"/>
      <c r="C376" s="1"/>
      <c r="D376" s="1"/>
      <c r="E376" s="39"/>
      <c r="F376" s="39"/>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customFormat="false" ht="12.75" hidden="false" customHeight="true" outlineLevel="0" collapsed="false">
      <c r="A377" s="1"/>
      <c r="B377" s="1"/>
      <c r="C377" s="1"/>
      <c r="D377" s="1"/>
      <c r="E377" s="39"/>
      <c r="F377" s="39"/>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customFormat="false" ht="12.75" hidden="false" customHeight="true" outlineLevel="0" collapsed="false">
      <c r="A378" s="1"/>
      <c r="B378" s="1"/>
      <c r="C378" s="1"/>
      <c r="D378" s="1"/>
      <c r="E378" s="39"/>
      <c r="F378" s="39"/>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customFormat="false" ht="12.75" hidden="false" customHeight="true" outlineLevel="0" collapsed="false">
      <c r="A379" s="1"/>
      <c r="B379" s="1"/>
      <c r="C379" s="1"/>
      <c r="D379" s="1"/>
      <c r="E379" s="39"/>
      <c r="F379" s="39"/>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customFormat="false" ht="12.75" hidden="false" customHeight="true" outlineLevel="0" collapsed="false">
      <c r="A380" s="1"/>
      <c r="B380" s="1"/>
      <c r="C380" s="1"/>
      <c r="D380" s="1"/>
      <c r="E380" s="39"/>
      <c r="F380" s="39"/>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customFormat="false" ht="12.75" hidden="false" customHeight="true" outlineLevel="0" collapsed="false">
      <c r="A381" s="1"/>
      <c r="B381" s="1"/>
      <c r="C381" s="1"/>
      <c r="D381" s="1"/>
      <c r="E381" s="39"/>
      <c r="F381" s="39"/>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customFormat="false" ht="12.75" hidden="false" customHeight="true" outlineLevel="0" collapsed="false">
      <c r="A382" s="1"/>
      <c r="B382" s="1"/>
      <c r="C382" s="1"/>
      <c r="D382" s="1"/>
      <c r="E382" s="39"/>
      <c r="F382" s="39"/>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customFormat="false" ht="12.75" hidden="false" customHeight="true" outlineLevel="0" collapsed="false">
      <c r="A383" s="1"/>
      <c r="B383" s="1"/>
      <c r="C383" s="1"/>
      <c r="D383" s="1"/>
      <c r="E383" s="39"/>
      <c r="F383" s="39"/>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customFormat="false" ht="12.75" hidden="false" customHeight="true" outlineLevel="0" collapsed="false">
      <c r="A384" s="1"/>
      <c r="B384" s="1"/>
      <c r="C384" s="1"/>
      <c r="D384" s="1"/>
      <c r="E384" s="39"/>
      <c r="F384" s="39"/>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customFormat="false" ht="12.75" hidden="false" customHeight="true" outlineLevel="0" collapsed="false">
      <c r="A385" s="1"/>
      <c r="B385" s="1"/>
      <c r="C385" s="1"/>
      <c r="D385" s="1"/>
      <c r="E385" s="39"/>
      <c r="F385" s="39"/>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customFormat="false" ht="12.75" hidden="false" customHeight="true" outlineLevel="0" collapsed="false">
      <c r="A386" s="1"/>
      <c r="B386" s="1"/>
      <c r="C386" s="1"/>
      <c r="D386" s="1"/>
      <c r="E386" s="39"/>
      <c r="F386" s="39"/>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customFormat="false" ht="12.75" hidden="false" customHeight="true" outlineLevel="0" collapsed="false">
      <c r="A387" s="1"/>
      <c r="B387" s="1"/>
      <c r="C387" s="1"/>
      <c r="D387" s="1"/>
      <c r="E387" s="39"/>
      <c r="F387" s="39"/>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customFormat="false" ht="12.75" hidden="false" customHeight="true" outlineLevel="0" collapsed="false">
      <c r="A388" s="1"/>
      <c r="B388" s="1"/>
      <c r="C388" s="1"/>
      <c r="D388" s="1"/>
      <c r="E388" s="39"/>
      <c r="F388" s="39"/>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customFormat="false" ht="12.75" hidden="false" customHeight="true" outlineLevel="0" collapsed="false">
      <c r="A389" s="1"/>
      <c r="B389" s="1"/>
      <c r="C389" s="1"/>
      <c r="D389" s="1"/>
      <c r="E389" s="39"/>
      <c r="F389" s="39"/>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customFormat="false" ht="12.75" hidden="false" customHeight="true" outlineLevel="0" collapsed="false">
      <c r="A390" s="1"/>
      <c r="B390" s="1"/>
      <c r="C390" s="1"/>
      <c r="D390" s="1"/>
      <c r="E390" s="39"/>
      <c r="F390" s="39"/>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customFormat="false" ht="12.75" hidden="false" customHeight="true" outlineLevel="0" collapsed="false">
      <c r="A391" s="1"/>
      <c r="B391" s="1"/>
      <c r="C391" s="1"/>
      <c r="D391" s="1"/>
      <c r="E391" s="39"/>
      <c r="F391" s="39"/>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customFormat="false" ht="12.75" hidden="false" customHeight="true" outlineLevel="0" collapsed="false">
      <c r="A392" s="1"/>
      <c r="B392" s="1"/>
      <c r="C392" s="1"/>
      <c r="D392" s="1"/>
      <c r="E392" s="39"/>
      <c r="F392" s="39"/>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customFormat="false" ht="12.75" hidden="false" customHeight="true" outlineLevel="0" collapsed="false">
      <c r="A393" s="1"/>
      <c r="B393" s="1"/>
      <c r="C393" s="1"/>
      <c r="D393" s="1"/>
      <c r="E393" s="39"/>
      <c r="F393" s="39"/>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customFormat="false" ht="12.75" hidden="false" customHeight="true" outlineLevel="0" collapsed="false">
      <c r="A394" s="1"/>
      <c r="B394" s="1"/>
      <c r="C394" s="1"/>
      <c r="D394" s="1"/>
      <c r="E394" s="39"/>
      <c r="F394" s="39"/>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customFormat="false" ht="12.75" hidden="false" customHeight="true" outlineLevel="0" collapsed="false">
      <c r="A395" s="1"/>
      <c r="B395" s="1"/>
      <c r="C395" s="1"/>
      <c r="D395" s="1"/>
      <c r="E395" s="39"/>
      <c r="F395" s="39"/>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customFormat="false" ht="12.75" hidden="false" customHeight="true" outlineLevel="0" collapsed="false">
      <c r="A396" s="1"/>
      <c r="B396" s="1"/>
      <c r="C396" s="1"/>
      <c r="D396" s="1"/>
      <c r="E396" s="39"/>
      <c r="F396" s="39"/>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customFormat="false" ht="12.75" hidden="false" customHeight="true" outlineLevel="0" collapsed="false">
      <c r="A397" s="1"/>
      <c r="B397" s="1"/>
      <c r="C397" s="1"/>
      <c r="D397" s="1"/>
      <c r="E397" s="39"/>
      <c r="F397" s="39"/>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customFormat="false" ht="12.75" hidden="false" customHeight="true" outlineLevel="0" collapsed="false">
      <c r="A398" s="1"/>
      <c r="B398" s="1"/>
      <c r="C398" s="1"/>
      <c r="D398" s="1"/>
      <c r="E398" s="39"/>
      <c r="F398" s="39"/>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customFormat="false" ht="12.75" hidden="false" customHeight="true" outlineLevel="0" collapsed="false">
      <c r="A399" s="1"/>
      <c r="B399" s="1"/>
      <c r="C399" s="1"/>
      <c r="D399" s="1"/>
      <c r="E399" s="39"/>
      <c r="F399" s="39"/>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customFormat="false" ht="12.75" hidden="false" customHeight="true" outlineLevel="0" collapsed="false">
      <c r="A400" s="1"/>
      <c r="B400" s="1"/>
      <c r="C400" s="1"/>
      <c r="D400" s="1"/>
      <c r="E400" s="39"/>
      <c r="F400" s="39"/>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customFormat="false" ht="12.75" hidden="false" customHeight="true" outlineLevel="0" collapsed="false">
      <c r="A401" s="1"/>
      <c r="B401" s="1"/>
      <c r="C401" s="1"/>
      <c r="D401" s="1"/>
      <c r="E401" s="39"/>
      <c r="F401" s="39"/>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customFormat="false" ht="12.75" hidden="false" customHeight="true" outlineLevel="0" collapsed="false">
      <c r="A402" s="1"/>
      <c r="B402" s="1"/>
      <c r="C402" s="1"/>
      <c r="D402" s="1"/>
      <c r="E402" s="39"/>
      <c r="F402" s="39"/>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customFormat="false" ht="12.75" hidden="false" customHeight="true" outlineLevel="0" collapsed="false">
      <c r="A403" s="1"/>
      <c r="B403" s="1"/>
      <c r="C403" s="1"/>
      <c r="D403" s="1"/>
      <c r="E403" s="39"/>
      <c r="F403" s="39"/>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customFormat="false" ht="12.75" hidden="false" customHeight="true" outlineLevel="0" collapsed="false">
      <c r="A404" s="1"/>
      <c r="B404" s="1"/>
      <c r="C404" s="1"/>
      <c r="D404" s="1"/>
      <c r="E404" s="39"/>
      <c r="F404" s="39"/>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customFormat="false" ht="12.75" hidden="false" customHeight="true" outlineLevel="0" collapsed="false">
      <c r="A405" s="1"/>
      <c r="B405" s="1"/>
      <c r="C405" s="1"/>
      <c r="D405" s="1"/>
      <c r="E405" s="39"/>
      <c r="F405" s="39"/>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customFormat="false" ht="12.75" hidden="false" customHeight="true" outlineLevel="0" collapsed="false">
      <c r="A406" s="1"/>
      <c r="B406" s="1"/>
      <c r="C406" s="1"/>
      <c r="D406" s="1"/>
      <c r="E406" s="39"/>
      <c r="F406" s="39"/>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customFormat="false" ht="12.75" hidden="false" customHeight="true" outlineLevel="0" collapsed="false">
      <c r="A407" s="1"/>
      <c r="B407" s="1"/>
      <c r="C407" s="1"/>
      <c r="D407" s="1"/>
      <c r="E407" s="39"/>
      <c r="F407" s="39"/>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customFormat="false" ht="12.75" hidden="false" customHeight="true" outlineLevel="0" collapsed="false">
      <c r="A408" s="1"/>
      <c r="B408" s="1"/>
      <c r="C408" s="1"/>
      <c r="D408" s="1"/>
      <c r="E408" s="39"/>
      <c r="F408" s="39"/>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customFormat="false" ht="12.75" hidden="false" customHeight="true" outlineLevel="0" collapsed="false">
      <c r="A409" s="1"/>
      <c r="B409" s="1"/>
      <c r="C409" s="1"/>
      <c r="D409" s="1"/>
      <c r="E409" s="39"/>
      <c r="F409" s="39"/>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customFormat="false" ht="12.75" hidden="false" customHeight="true" outlineLevel="0" collapsed="false">
      <c r="A410" s="1"/>
      <c r="B410" s="1"/>
      <c r="C410" s="1"/>
      <c r="D410" s="1"/>
      <c r="E410" s="39"/>
      <c r="F410" s="39"/>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customFormat="false" ht="12.75" hidden="false" customHeight="true" outlineLevel="0" collapsed="false">
      <c r="A411" s="1"/>
      <c r="B411" s="1"/>
      <c r="C411" s="1"/>
      <c r="D411" s="1"/>
      <c r="E411" s="39"/>
      <c r="F411" s="39"/>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customFormat="false" ht="12.75" hidden="false" customHeight="true" outlineLevel="0" collapsed="false">
      <c r="A412" s="1"/>
      <c r="B412" s="1"/>
      <c r="C412" s="1"/>
      <c r="D412" s="1"/>
      <c r="E412" s="39"/>
      <c r="F412" s="39"/>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customFormat="false" ht="12.75" hidden="false" customHeight="true" outlineLevel="0" collapsed="false">
      <c r="A413" s="1"/>
      <c r="B413" s="1"/>
      <c r="C413" s="1"/>
      <c r="D413" s="1"/>
      <c r="E413" s="39"/>
      <c r="F413" s="39"/>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customFormat="false" ht="12.75" hidden="false" customHeight="true" outlineLevel="0" collapsed="false">
      <c r="A414" s="1"/>
      <c r="B414" s="1"/>
      <c r="C414" s="1"/>
      <c r="D414" s="1"/>
      <c r="E414" s="39"/>
      <c r="F414" s="39"/>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customFormat="false" ht="12.75" hidden="false" customHeight="true" outlineLevel="0" collapsed="false">
      <c r="A415" s="1"/>
      <c r="B415" s="1"/>
      <c r="C415" s="1"/>
      <c r="D415" s="1"/>
      <c r="E415" s="39"/>
      <c r="F415" s="39"/>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customFormat="false" ht="12.75" hidden="false" customHeight="true" outlineLevel="0" collapsed="false">
      <c r="A416" s="1"/>
      <c r="B416" s="1"/>
      <c r="C416" s="1"/>
      <c r="D416" s="1"/>
      <c r="E416" s="39"/>
      <c r="F416" s="39"/>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customFormat="false" ht="12.75" hidden="false" customHeight="true" outlineLevel="0" collapsed="false">
      <c r="A417" s="1"/>
      <c r="B417" s="1"/>
      <c r="C417" s="1"/>
      <c r="D417" s="1"/>
      <c r="E417" s="39"/>
      <c r="F417" s="39"/>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customFormat="false" ht="12.75" hidden="false" customHeight="true" outlineLevel="0" collapsed="false">
      <c r="A418" s="1"/>
      <c r="B418" s="1"/>
      <c r="C418" s="1"/>
      <c r="D418" s="1"/>
      <c r="E418" s="39"/>
      <c r="F418" s="39"/>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customFormat="false" ht="12.75" hidden="false" customHeight="true" outlineLevel="0" collapsed="false">
      <c r="A419" s="1"/>
      <c r="B419" s="1"/>
      <c r="C419" s="1"/>
      <c r="D419" s="1"/>
      <c r="E419" s="39"/>
      <c r="F419" s="39"/>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customFormat="false" ht="12.75" hidden="false" customHeight="true" outlineLevel="0" collapsed="false">
      <c r="A420" s="1"/>
      <c r="B420" s="1"/>
      <c r="C420" s="1"/>
      <c r="D420" s="1"/>
      <c r="E420" s="39"/>
      <c r="F420" s="39"/>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customFormat="false" ht="12.75" hidden="false" customHeight="true" outlineLevel="0" collapsed="false">
      <c r="A421" s="1"/>
      <c r="B421" s="1"/>
      <c r="C421" s="1"/>
      <c r="D421" s="1"/>
      <c r="E421" s="39"/>
      <c r="F421" s="39"/>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customFormat="false" ht="12.75" hidden="false" customHeight="true" outlineLevel="0" collapsed="false">
      <c r="A422" s="1"/>
      <c r="B422" s="1"/>
      <c r="C422" s="1"/>
      <c r="D422" s="1"/>
      <c r="E422" s="39"/>
      <c r="F422" s="39"/>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customFormat="false" ht="12.75" hidden="false" customHeight="true" outlineLevel="0" collapsed="false">
      <c r="A423" s="1"/>
      <c r="B423" s="1"/>
      <c r="C423" s="1"/>
      <c r="D423" s="1"/>
      <c r="E423" s="39"/>
      <c r="F423" s="39"/>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customFormat="false" ht="12.75" hidden="false" customHeight="true" outlineLevel="0" collapsed="false">
      <c r="A424" s="1"/>
      <c r="B424" s="1"/>
      <c r="C424" s="1"/>
      <c r="D424" s="1"/>
      <c r="E424" s="39"/>
      <c r="F424" s="39"/>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customFormat="false" ht="12.75" hidden="false" customHeight="true" outlineLevel="0" collapsed="false">
      <c r="A425" s="1"/>
      <c r="B425" s="1"/>
      <c r="C425" s="1"/>
      <c r="D425" s="1"/>
      <c r="E425" s="39"/>
      <c r="F425" s="39"/>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customFormat="false" ht="12.75" hidden="false" customHeight="true" outlineLevel="0" collapsed="false">
      <c r="A426" s="1"/>
      <c r="B426" s="1"/>
      <c r="C426" s="1"/>
      <c r="D426" s="1"/>
      <c r="E426" s="39"/>
      <c r="F426" s="39"/>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customFormat="false" ht="12.75" hidden="false" customHeight="true" outlineLevel="0" collapsed="false">
      <c r="A427" s="1"/>
      <c r="B427" s="1"/>
      <c r="C427" s="1"/>
      <c r="D427" s="1"/>
      <c r="E427" s="39"/>
      <c r="F427" s="39"/>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customFormat="false" ht="12.75" hidden="false" customHeight="true" outlineLevel="0" collapsed="false">
      <c r="A428" s="1"/>
      <c r="B428" s="1"/>
      <c r="C428" s="1"/>
      <c r="D428" s="1"/>
      <c r="E428" s="39"/>
      <c r="F428" s="39"/>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customFormat="false" ht="12.75" hidden="false" customHeight="true" outlineLevel="0" collapsed="false">
      <c r="A429" s="1"/>
      <c r="B429" s="1"/>
      <c r="C429" s="1"/>
      <c r="D429" s="1"/>
      <c r="E429" s="39"/>
      <c r="F429" s="39"/>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customFormat="false" ht="12.75" hidden="false" customHeight="true" outlineLevel="0" collapsed="false">
      <c r="A430" s="1"/>
      <c r="B430" s="1"/>
      <c r="C430" s="1"/>
      <c r="D430" s="1"/>
      <c r="E430" s="39"/>
      <c r="F430" s="39"/>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customFormat="false" ht="12.75" hidden="false" customHeight="true" outlineLevel="0" collapsed="false">
      <c r="A431" s="1"/>
      <c r="B431" s="1"/>
      <c r="C431" s="1"/>
      <c r="D431" s="1"/>
      <c r="E431" s="39"/>
      <c r="F431" s="39"/>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customFormat="false" ht="12.75" hidden="false" customHeight="true" outlineLevel="0" collapsed="false">
      <c r="A432" s="1"/>
      <c r="B432" s="1"/>
      <c r="C432" s="1"/>
      <c r="D432" s="1"/>
      <c r="E432" s="39"/>
      <c r="F432" s="39"/>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customFormat="false" ht="12.75" hidden="false" customHeight="true" outlineLevel="0" collapsed="false">
      <c r="A433" s="1"/>
      <c r="B433" s="1"/>
      <c r="C433" s="1"/>
      <c r="D433" s="1"/>
      <c r="E433" s="39"/>
      <c r="F433" s="39"/>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customFormat="false" ht="12.75" hidden="false" customHeight="true" outlineLevel="0" collapsed="false">
      <c r="A434" s="1"/>
      <c r="B434" s="1"/>
      <c r="C434" s="1"/>
      <c r="D434" s="1"/>
      <c r="E434" s="39"/>
      <c r="F434" s="39"/>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customFormat="false" ht="12.75" hidden="false" customHeight="true" outlineLevel="0" collapsed="false">
      <c r="A435" s="1"/>
      <c r="B435" s="1"/>
      <c r="C435" s="1"/>
      <c r="D435" s="1"/>
      <c r="E435" s="39"/>
      <c r="F435" s="39"/>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customFormat="false" ht="12.75" hidden="false" customHeight="true" outlineLevel="0" collapsed="false">
      <c r="A436" s="1"/>
      <c r="B436" s="1"/>
      <c r="C436" s="1"/>
      <c r="D436" s="1"/>
      <c r="E436" s="39"/>
      <c r="F436" s="39"/>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customFormat="false" ht="12.75" hidden="false" customHeight="true" outlineLevel="0" collapsed="false">
      <c r="A437" s="1"/>
      <c r="B437" s="1"/>
      <c r="C437" s="1"/>
      <c r="D437" s="1"/>
      <c r="E437" s="39"/>
      <c r="F437" s="39"/>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customFormat="false" ht="12.75" hidden="false" customHeight="true" outlineLevel="0" collapsed="false">
      <c r="A438" s="1"/>
      <c r="B438" s="1"/>
      <c r="C438" s="1"/>
      <c r="D438" s="1"/>
      <c r="E438" s="39"/>
      <c r="F438" s="39"/>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customFormat="false" ht="12.75" hidden="false" customHeight="true" outlineLevel="0" collapsed="false">
      <c r="A439" s="1"/>
      <c r="B439" s="1"/>
      <c r="C439" s="1"/>
      <c r="D439" s="1"/>
      <c r="E439" s="39"/>
      <c r="F439" s="39"/>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customFormat="false" ht="12.75" hidden="false" customHeight="true" outlineLevel="0" collapsed="false">
      <c r="A440" s="1"/>
      <c r="B440" s="1"/>
      <c r="C440" s="1"/>
      <c r="D440" s="1"/>
      <c r="E440" s="39"/>
      <c r="F440" s="39"/>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customFormat="false" ht="12.75" hidden="false" customHeight="true" outlineLevel="0" collapsed="false">
      <c r="A441" s="1"/>
      <c r="B441" s="1"/>
      <c r="C441" s="1"/>
      <c r="D441" s="1"/>
      <c r="E441" s="39"/>
      <c r="F441" s="39"/>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customFormat="false" ht="12.75" hidden="false" customHeight="true" outlineLevel="0" collapsed="false">
      <c r="A442" s="1"/>
      <c r="B442" s="1"/>
      <c r="C442" s="1"/>
      <c r="D442" s="1"/>
      <c r="E442" s="39"/>
      <c r="F442" s="39"/>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customFormat="false" ht="12.75" hidden="false" customHeight="true" outlineLevel="0" collapsed="false">
      <c r="A443" s="1"/>
      <c r="B443" s="1"/>
      <c r="C443" s="1"/>
      <c r="D443" s="1"/>
      <c r="E443" s="39"/>
      <c r="F443" s="39"/>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customFormat="false" ht="12.75" hidden="false" customHeight="true" outlineLevel="0" collapsed="false">
      <c r="A444" s="1"/>
      <c r="B444" s="1"/>
      <c r="C444" s="1"/>
      <c r="D444" s="1"/>
      <c r="E444" s="39"/>
      <c r="F444" s="39"/>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customFormat="false" ht="12.75" hidden="false" customHeight="true" outlineLevel="0" collapsed="false">
      <c r="A445" s="1"/>
      <c r="B445" s="1"/>
      <c r="C445" s="1"/>
      <c r="D445" s="1"/>
      <c r="E445" s="39"/>
      <c r="F445" s="39"/>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customFormat="false" ht="12.75" hidden="false" customHeight="true" outlineLevel="0" collapsed="false">
      <c r="A446" s="1"/>
      <c r="B446" s="1"/>
      <c r="C446" s="1"/>
      <c r="D446" s="1"/>
      <c r="E446" s="39"/>
      <c r="F446" s="39"/>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customFormat="false" ht="12.75" hidden="false" customHeight="true" outlineLevel="0" collapsed="false">
      <c r="A447" s="1"/>
      <c r="B447" s="1"/>
      <c r="C447" s="1"/>
      <c r="D447" s="1"/>
      <c r="E447" s="39"/>
      <c r="F447" s="39"/>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customFormat="false" ht="12.75" hidden="false" customHeight="true" outlineLevel="0" collapsed="false">
      <c r="A448" s="1"/>
      <c r="B448" s="1"/>
      <c r="C448" s="1"/>
      <c r="D448" s="1"/>
      <c r="E448" s="39"/>
      <c r="F448" s="39"/>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customFormat="false" ht="12.75" hidden="false" customHeight="true" outlineLevel="0" collapsed="false">
      <c r="A449" s="1"/>
      <c r="B449" s="1"/>
      <c r="C449" s="1"/>
      <c r="D449" s="1"/>
      <c r="E449" s="39"/>
      <c r="F449" s="39"/>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customFormat="false" ht="12.75" hidden="false" customHeight="true" outlineLevel="0" collapsed="false">
      <c r="A450" s="1"/>
      <c r="B450" s="1"/>
      <c r="C450" s="1"/>
      <c r="D450" s="1"/>
      <c r="E450" s="39"/>
      <c r="F450" s="39"/>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customFormat="false" ht="12.75" hidden="false" customHeight="true" outlineLevel="0" collapsed="false">
      <c r="A451" s="1"/>
      <c r="B451" s="1"/>
      <c r="C451" s="1"/>
      <c r="D451" s="1"/>
      <c r="E451" s="39"/>
      <c r="F451" s="39"/>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customFormat="false" ht="12.75" hidden="false" customHeight="true" outlineLevel="0" collapsed="false">
      <c r="A452" s="1"/>
      <c r="B452" s="1"/>
      <c r="C452" s="1"/>
      <c r="D452" s="1"/>
      <c r="E452" s="39"/>
      <c r="F452" s="39"/>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customFormat="false" ht="12.75" hidden="false" customHeight="true" outlineLevel="0" collapsed="false">
      <c r="A453" s="1"/>
      <c r="B453" s="1"/>
      <c r="C453" s="1"/>
      <c r="D453" s="1"/>
      <c r="E453" s="39"/>
      <c r="F453" s="39"/>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customFormat="false" ht="12.75" hidden="false" customHeight="true" outlineLevel="0" collapsed="false">
      <c r="A454" s="1"/>
      <c r="B454" s="1"/>
      <c r="C454" s="1"/>
      <c r="D454" s="1"/>
      <c r="E454" s="39"/>
      <c r="F454" s="39"/>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customFormat="false" ht="12.75" hidden="false" customHeight="true" outlineLevel="0" collapsed="false">
      <c r="A455" s="1"/>
      <c r="B455" s="1"/>
      <c r="C455" s="1"/>
      <c r="D455" s="1"/>
      <c r="E455" s="39"/>
      <c r="F455" s="39"/>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customFormat="false" ht="12.75" hidden="false" customHeight="true" outlineLevel="0" collapsed="false">
      <c r="A456" s="1"/>
      <c r="B456" s="1"/>
      <c r="C456" s="1"/>
      <c r="D456" s="1"/>
      <c r="E456" s="39"/>
      <c r="F456" s="39"/>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customFormat="false" ht="12.75" hidden="false" customHeight="true" outlineLevel="0" collapsed="false">
      <c r="A457" s="1"/>
      <c r="B457" s="1"/>
      <c r="C457" s="1"/>
      <c r="D457" s="1"/>
      <c r="E457" s="39"/>
      <c r="F457" s="39"/>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customFormat="false" ht="12.75" hidden="false" customHeight="true" outlineLevel="0" collapsed="false">
      <c r="A458" s="1"/>
      <c r="B458" s="1"/>
      <c r="C458" s="1"/>
      <c r="D458" s="1"/>
      <c r="E458" s="39"/>
      <c r="F458" s="39"/>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customFormat="false" ht="12.75" hidden="false" customHeight="true" outlineLevel="0" collapsed="false">
      <c r="A459" s="1"/>
      <c r="B459" s="1"/>
      <c r="C459" s="1"/>
      <c r="D459" s="1"/>
      <c r="E459" s="39"/>
      <c r="F459" s="39"/>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customFormat="false" ht="12.75" hidden="false" customHeight="true" outlineLevel="0" collapsed="false">
      <c r="A460" s="1"/>
      <c r="B460" s="1"/>
      <c r="C460" s="1"/>
      <c r="D460" s="1"/>
      <c r="E460" s="39"/>
      <c r="F460" s="39"/>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customFormat="false" ht="12.75" hidden="false" customHeight="true" outlineLevel="0" collapsed="false">
      <c r="A461" s="1"/>
      <c r="B461" s="1"/>
      <c r="C461" s="1"/>
      <c r="D461" s="1"/>
      <c r="E461" s="39"/>
      <c r="F461" s="39"/>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customFormat="false" ht="12.75" hidden="false" customHeight="true" outlineLevel="0" collapsed="false">
      <c r="A462" s="1"/>
      <c r="B462" s="1"/>
      <c r="C462" s="1"/>
      <c r="D462" s="1"/>
      <c r="E462" s="39"/>
      <c r="F462" s="39"/>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customFormat="false" ht="12.75" hidden="false" customHeight="true" outlineLevel="0" collapsed="false">
      <c r="A463" s="1"/>
      <c r="B463" s="1"/>
      <c r="C463" s="1"/>
      <c r="D463" s="1"/>
      <c r="E463" s="39"/>
      <c r="F463" s="39"/>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customFormat="false" ht="12.75" hidden="false" customHeight="true" outlineLevel="0" collapsed="false">
      <c r="A464" s="1"/>
      <c r="B464" s="1"/>
      <c r="C464" s="1"/>
      <c r="D464" s="1"/>
      <c r="E464" s="39"/>
      <c r="F464" s="39"/>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customFormat="false" ht="12.75" hidden="false" customHeight="true" outlineLevel="0" collapsed="false">
      <c r="A465" s="1"/>
      <c r="B465" s="1"/>
      <c r="C465" s="1"/>
      <c r="D465" s="1"/>
      <c r="E465" s="39"/>
      <c r="F465" s="39"/>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customFormat="false" ht="12.75" hidden="false" customHeight="true" outlineLevel="0" collapsed="false">
      <c r="A466" s="1"/>
      <c r="B466" s="1"/>
      <c r="C466" s="1"/>
      <c r="D466" s="1"/>
      <c r="E466" s="39"/>
      <c r="F466" s="39"/>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customFormat="false" ht="12.75" hidden="false" customHeight="true" outlineLevel="0" collapsed="false">
      <c r="A467" s="1"/>
      <c r="B467" s="1"/>
      <c r="C467" s="1"/>
      <c r="D467" s="1"/>
      <c r="E467" s="39"/>
      <c r="F467" s="39"/>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customFormat="false" ht="12.75" hidden="false" customHeight="true" outlineLevel="0" collapsed="false">
      <c r="A468" s="1"/>
      <c r="B468" s="1"/>
      <c r="C468" s="1"/>
      <c r="D468" s="1"/>
      <c r="E468" s="39"/>
      <c r="F468" s="39"/>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customFormat="false" ht="12.75" hidden="false" customHeight="true" outlineLevel="0" collapsed="false">
      <c r="A469" s="1"/>
      <c r="B469" s="1"/>
      <c r="C469" s="1"/>
      <c r="D469" s="1"/>
      <c r="E469" s="39"/>
      <c r="F469" s="39"/>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customFormat="false" ht="12.75" hidden="false" customHeight="true" outlineLevel="0" collapsed="false">
      <c r="A470" s="1"/>
      <c r="B470" s="1"/>
      <c r="C470" s="1"/>
      <c r="D470" s="1"/>
      <c r="E470" s="39"/>
      <c r="F470" s="39"/>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customFormat="false" ht="12.75" hidden="false" customHeight="true" outlineLevel="0" collapsed="false">
      <c r="A471" s="1"/>
      <c r="B471" s="1"/>
      <c r="C471" s="1"/>
      <c r="D471" s="1"/>
      <c r="E471" s="39"/>
      <c r="F471" s="39"/>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customFormat="false" ht="12.75" hidden="false" customHeight="true" outlineLevel="0" collapsed="false">
      <c r="A472" s="1"/>
      <c r="B472" s="1"/>
      <c r="C472" s="1"/>
      <c r="D472" s="1"/>
      <c r="E472" s="39"/>
      <c r="F472" s="39"/>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customFormat="false" ht="12.75" hidden="false" customHeight="true" outlineLevel="0" collapsed="false">
      <c r="A473" s="1"/>
      <c r="B473" s="1"/>
      <c r="C473" s="1"/>
      <c r="D473" s="1"/>
      <c r="E473" s="39"/>
      <c r="F473" s="39"/>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customFormat="false" ht="12.75" hidden="false" customHeight="true" outlineLevel="0" collapsed="false">
      <c r="A474" s="1"/>
      <c r="B474" s="1"/>
      <c r="C474" s="1"/>
      <c r="D474" s="1"/>
      <c r="E474" s="39"/>
      <c r="F474" s="39"/>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customFormat="false" ht="12.75" hidden="false" customHeight="true" outlineLevel="0" collapsed="false">
      <c r="A475" s="1"/>
      <c r="B475" s="1"/>
      <c r="C475" s="1"/>
      <c r="D475" s="1"/>
      <c r="E475" s="39"/>
      <c r="F475" s="39"/>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customFormat="false" ht="12.75" hidden="false" customHeight="true" outlineLevel="0" collapsed="false">
      <c r="A476" s="1"/>
      <c r="B476" s="1"/>
      <c r="C476" s="1"/>
      <c r="D476" s="1"/>
      <c r="E476" s="39"/>
      <c r="F476" s="39"/>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customFormat="false" ht="12.75" hidden="false" customHeight="true" outlineLevel="0" collapsed="false">
      <c r="A477" s="1"/>
      <c r="B477" s="1"/>
      <c r="C477" s="1"/>
      <c r="D477" s="1"/>
      <c r="E477" s="39"/>
      <c r="F477" s="39"/>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customFormat="false" ht="12.75" hidden="false" customHeight="true" outlineLevel="0" collapsed="false">
      <c r="A478" s="1"/>
      <c r="B478" s="1"/>
      <c r="C478" s="1"/>
      <c r="D478" s="1"/>
      <c r="E478" s="39"/>
      <c r="F478" s="39"/>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customFormat="false" ht="12.75" hidden="false" customHeight="true" outlineLevel="0" collapsed="false">
      <c r="A479" s="1"/>
      <c r="B479" s="1"/>
      <c r="C479" s="1"/>
      <c r="D479" s="1"/>
      <c r="E479" s="39"/>
      <c r="F479" s="39"/>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customFormat="false" ht="12.75" hidden="false" customHeight="true" outlineLevel="0" collapsed="false">
      <c r="A480" s="1"/>
      <c r="B480" s="1"/>
      <c r="C480" s="1"/>
      <c r="D480" s="1"/>
      <c r="E480" s="39"/>
      <c r="F480" s="39"/>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customFormat="false" ht="12.75" hidden="false" customHeight="true" outlineLevel="0" collapsed="false">
      <c r="A481" s="1"/>
      <c r="B481" s="1"/>
      <c r="C481" s="1"/>
      <c r="D481" s="1"/>
      <c r="E481" s="39"/>
      <c r="F481" s="39"/>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customFormat="false" ht="12.75" hidden="false" customHeight="true" outlineLevel="0" collapsed="false">
      <c r="A482" s="1"/>
      <c r="B482" s="1"/>
      <c r="C482" s="1"/>
      <c r="D482" s="1"/>
      <c r="E482" s="39"/>
      <c r="F482" s="39"/>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customFormat="false" ht="12.75" hidden="false" customHeight="true" outlineLevel="0" collapsed="false">
      <c r="A483" s="1"/>
      <c r="B483" s="1"/>
      <c r="C483" s="1"/>
      <c r="D483" s="1"/>
      <c r="E483" s="39"/>
      <c r="F483" s="39"/>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customFormat="false" ht="12.75" hidden="false" customHeight="true" outlineLevel="0" collapsed="false">
      <c r="A484" s="1"/>
      <c r="B484" s="1"/>
      <c r="C484" s="1"/>
      <c r="D484" s="1"/>
      <c r="E484" s="39"/>
      <c r="F484" s="39"/>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customFormat="false" ht="12.75" hidden="false" customHeight="true" outlineLevel="0" collapsed="false">
      <c r="A485" s="1"/>
      <c r="B485" s="1"/>
      <c r="C485" s="1"/>
      <c r="D485" s="1"/>
      <c r="E485" s="39"/>
      <c r="F485" s="39"/>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customFormat="false" ht="12.75" hidden="false" customHeight="true" outlineLevel="0" collapsed="false">
      <c r="A486" s="1"/>
      <c r="B486" s="1"/>
      <c r="C486" s="1"/>
      <c r="D486" s="1"/>
      <c r="E486" s="39"/>
      <c r="F486" s="39"/>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customFormat="false" ht="12.75" hidden="false" customHeight="true" outlineLevel="0" collapsed="false">
      <c r="A487" s="1"/>
      <c r="B487" s="1"/>
      <c r="C487" s="1"/>
      <c r="D487" s="1"/>
      <c r="E487" s="39"/>
      <c r="F487" s="39"/>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customFormat="false" ht="12.75" hidden="false" customHeight="true" outlineLevel="0" collapsed="false">
      <c r="A488" s="1"/>
      <c r="B488" s="1"/>
      <c r="C488" s="1"/>
      <c r="D488" s="1"/>
      <c r="E488" s="39"/>
      <c r="F488" s="39"/>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customFormat="false" ht="12.75" hidden="false" customHeight="true" outlineLevel="0" collapsed="false">
      <c r="A489" s="1"/>
      <c r="B489" s="1"/>
      <c r="C489" s="1"/>
      <c r="D489" s="1"/>
      <c r="E489" s="39"/>
      <c r="F489" s="39"/>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customFormat="false" ht="12.75" hidden="false" customHeight="true" outlineLevel="0" collapsed="false">
      <c r="A490" s="1"/>
      <c r="B490" s="1"/>
      <c r="C490" s="1"/>
      <c r="D490" s="1"/>
      <c r="E490" s="39"/>
      <c r="F490" s="39"/>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customFormat="false" ht="12.75" hidden="false" customHeight="true" outlineLevel="0" collapsed="false">
      <c r="A491" s="1"/>
      <c r="B491" s="1"/>
      <c r="C491" s="1"/>
      <c r="D491" s="1"/>
      <c r="E491" s="39"/>
      <c r="F491" s="39"/>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customFormat="false" ht="12.75" hidden="false" customHeight="true" outlineLevel="0" collapsed="false">
      <c r="A492" s="1"/>
      <c r="B492" s="1"/>
      <c r="C492" s="1"/>
      <c r="D492" s="1"/>
      <c r="E492" s="39"/>
      <c r="F492" s="39"/>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customFormat="false" ht="12.75" hidden="false" customHeight="true" outlineLevel="0" collapsed="false">
      <c r="A493" s="1"/>
      <c r="B493" s="1"/>
      <c r="C493" s="1"/>
      <c r="D493" s="1"/>
      <c r="E493" s="39"/>
      <c r="F493" s="39"/>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customFormat="false" ht="12.75" hidden="false" customHeight="true" outlineLevel="0" collapsed="false">
      <c r="A494" s="1"/>
      <c r="B494" s="1"/>
      <c r="C494" s="1"/>
      <c r="D494" s="1"/>
      <c r="E494" s="39"/>
      <c r="F494" s="39"/>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customFormat="false" ht="12.75" hidden="false" customHeight="true" outlineLevel="0" collapsed="false">
      <c r="A495" s="1"/>
      <c r="B495" s="1"/>
      <c r="C495" s="1"/>
      <c r="D495" s="1"/>
      <c r="E495" s="39"/>
      <c r="F495" s="39"/>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customFormat="false" ht="12.75" hidden="false" customHeight="true" outlineLevel="0" collapsed="false">
      <c r="A496" s="1"/>
      <c r="B496" s="1"/>
      <c r="C496" s="1"/>
      <c r="D496" s="1"/>
      <c r="E496" s="39"/>
      <c r="F496" s="39"/>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customFormat="false" ht="12.75" hidden="false" customHeight="true" outlineLevel="0" collapsed="false">
      <c r="A497" s="1"/>
      <c r="B497" s="1"/>
      <c r="C497" s="1"/>
      <c r="D497" s="1"/>
      <c r="E497" s="39"/>
      <c r="F497" s="39"/>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customFormat="false" ht="12.75" hidden="false" customHeight="true" outlineLevel="0" collapsed="false">
      <c r="A498" s="1"/>
      <c r="B498" s="1"/>
      <c r="C498" s="1"/>
      <c r="D498" s="1"/>
      <c r="E498" s="39"/>
      <c r="F498" s="39"/>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customFormat="false" ht="12.75" hidden="false" customHeight="true" outlineLevel="0" collapsed="false">
      <c r="A499" s="1"/>
      <c r="B499" s="1"/>
      <c r="C499" s="1"/>
      <c r="D499" s="1"/>
      <c r="E499" s="39"/>
      <c r="F499" s="39"/>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customFormat="false" ht="12.75" hidden="false" customHeight="true" outlineLevel="0" collapsed="false">
      <c r="A500" s="1"/>
      <c r="B500" s="1"/>
      <c r="C500" s="1"/>
      <c r="D500" s="1"/>
      <c r="E500" s="39"/>
      <c r="F500" s="39"/>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customFormat="false" ht="12.75" hidden="false" customHeight="true" outlineLevel="0" collapsed="false">
      <c r="A501" s="1"/>
      <c r="B501" s="1"/>
      <c r="C501" s="1"/>
      <c r="D501" s="1"/>
      <c r="E501" s="39"/>
      <c r="F501" s="39"/>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customFormat="false" ht="12.75" hidden="false" customHeight="true" outlineLevel="0" collapsed="false">
      <c r="A502" s="1"/>
      <c r="B502" s="1"/>
      <c r="C502" s="1"/>
      <c r="D502" s="1"/>
      <c r="E502" s="39"/>
      <c r="F502" s="39"/>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customFormat="false" ht="12.75" hidden="false" customHeight="true" outlineLevel="0" collapsed="false">
      <c r="A503" s="1"/>
      <c r="B503" s="1"/>
      <c r="C503" s="1"/>
      <c r="D503" s="1"/>
      <c r="E503" s="39"/>
      <c r="F503" s="39"/>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customFormat="false" ht="12.75" hidden="false" customHeight="true" outlineLevel="0" collapsed="false">
      <c r="A504" s="1"/>
      <c r="B504" s="1"/>
      <c r="C504" s="1"/>
      <c r="D504" s="1"/>
      <c r="E504" s="39"/>
      <c r="F504" s="39"/>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customFormat="false" ht="12.75" hidden="false" customHeight="true" outlineLevel="0" collapsed="false">
      <c r="A505" s="1"/>
      <c r="B505" s="1"/>
      <c r="C505" s="1"/>
      <c r="D505" s="1"/>
      <c r="E505" s="39"/>
      <c r="F505" s="39"/>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customFormat="false" ht="12.75" hidden="false" customHeight="true" outlineLevel="0" collapsed="false">
      <c r="A506" s="1"/>
      <c r="B506" s="1"/>
      <c r="C506" s="1"/>
      <c r="D506" s="1"/>
      <c r="E506" s="39"/>
      <c r="F506" s="39"/>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customFormat="false" ht="12.75" hidden="false" customHeight="true" outlineLevel="0" collapsed="false">
      <c r="A507" s="1"/>
      <c r="B507" s="1"/>
      <c r="C507" s="1"/>
      <c r="D507" s="1"/>
      <c r="E507" s="39"/>
      <c r="F507" s="39"/>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customFormat="false" ht="12.75" hidden="false" customHeight="true" outlineLevel="0" collapsed="false">
      <c r="A508" s="1"/>
      <c r="B508" s="1"/>
      <c r="C508" s="1"/>
      <c r="D508" s="1"/>
      <c r="E508" s="39"/>
      <c r="F508" s="39"/>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customFormat="false" ht="12.75" hidden="false" customHeight="true" outlineLevel="0" collapsed="false">
      <c r="A509" s="1"/>
      <c r="B509" s="1"/>
      <c r="C509" s="1"/>
      <c r="D509" s="1"/>
      <c r="E509" s="39"/>
      <c r="F509" s="39"/>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customFormat="false" ht="12.75" hidden="false" customHeight="true" outlineLevel="0" collapsed="false">
      <c r="A510" s="1"/>
      <c r="B510" s="1"/>
      <c r="C510" s="1"/>
      <c r="D510" s="1"/>
      <c r="E510" s="39"/>
      <c r="F510" s="39"/>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customFormat="false" ht="12.75" hidden="false" customHeight="true" outlineLevel="0" collapsed="false">
      <c r="A511" s="1"/>
      <c r="B511" s="1"/>
      <c r="C511" s="1"/>
      <c r="D511" s="1"/>
      <c r="E511" s="39"/>
      <c r="F511" s="39"/>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customFormat="false" ht="12.75" hidden="false" customHeight="true" outlineLevel="0" collapsed="false">
      <c r="A512" s="1"/>
      <c r="B512" s="1"/>
      <c r="C512" s="1"/>
      <c r="D512" s="1"/>
      <c r="E512" s="39"/>
      <c r="F512" s="39"/>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customFormat="false" ht="12.75" hidden="false" customHeight="true" outlineLevel="0" collapsed="false">
      <c r="A513" s="1"/>
      <c r="B513" s="1"/>
      <c r="C513" s="1"/>
      <c r="D513" s="1"/>
      <c r="E513" s="39"/>
      <c r="F513" s="39"/>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customFormat="false" ht="12.75" hidden="false" customHeight="true" outlineLevel="0" collapsed="false">
      <c r="A514" s="1"/>
      <c r="B514" s="1"/>
      <c r="C514" s="1"/>
      <c r="D514" s="1"/>
      <c r="E514" s="39"/>
      <c r="F514" s="39"/>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customFormat="false" ht="12.75" hidden="false" customHeight="true" outlineLevel="0" collapsed="false">
      <c r="A515" s="1"/>
      <c r="B515" s="1"/>
      <c r="C515" s="1"/>
      <c r="D515" s="1"/>
      <c r="E515" s="39"/>
      <c r="F515" s="39"/>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customFormat="false" ht="12.75" hidden="false" customHeight="true" outlineLevel="0" collapsed="false">
      <c r="A516" s="1"/>
      <c r="B516" s="1"/>
      <c r="C516" s="1"/>
      <c r="D516" s="1"/>
      <c r="E516" s="39"/>
      <c r="F516" s="39"/>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customFormat="false" ht="12.75" hidden="false" customHeight="true" outlineLevel="0" collapsed="false">
      <c r="A517" s="1"/>
      <c r="B517" s="1"/>
      <c r="C517" s="1"/>
      <c r="D517" s="1"/>
      <c r="E517" s="39"/>
      <c r="F517" s="39"/>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customFormat="false" ht="12.75" hidden="false" customHeight="true" outlineLevel="0" collapsed="false">
      <c r="A518" s="1"/>
      <c r="B518" s="1"/>
      <c r="C518" s="1"/>
      <c r="D518" s="1"/>
      <c r="E518" s="39"/>
      <c r="F518" s="39"/>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customFormat="false" ht="12.75" hidden="false" customHeight="true" outlineLevel="0" collapsed="false">
      <c r="A519" s="1"/>
      <c r="B519" s="1"/>
      <c r="C519" s="1"/>
      <c r="D519" s="1"/>
      <c r="E519" s="39"/>
      <c r="F519" s="39"/>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customFormat="false" ht="12.75" hidden="false" customHeight="true" outlineLevel="0" collapsed="false">
      <c r="A520" s="1"/>
      <c r="B520" s="1"/>
      <c r="C520" s="1"/>
      <c r="D520" s="1"/>
      <c r="E520" s="39"/>
      <c r="F520" s="39"/>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customFormat="false" ht="12.75" hidden="false" customHeight="true" outlineLevel="0" collapsed="false">
      <c r="A521" s="1"/>
      <c r="B521" s="1"/>
      <c r="C521" s="1"/>
      <c r="D521" s="1"/>
      <c r="E521" s="39"/>
      <c r="F521" s="39"/>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customFormat="false" ht="12.75" hidden="false" customHeight="true" outlineLevel="0" collapsed="false">
      <c r="A522" s="1"/>
      <c r="B522" s="1"/>
      <c r="C522" s="1"/>
      <c r="D522" s="1"/>
      <c r="E522" s="39"/>
      <c r="F522" s="39"/>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customFormat="false" ht="12.75" hidden="false" customHeight="true" outlineLevel="0" collapsed="false">
      <c r="A523" s="1"/>
      <c r="B523" s="1"/>
      <c r="C523" s="1"/>
      <c r="D523" s="1"/>
      <c r="E523" s="39"/>
      <c r="F523" s="39"/>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customFormat="false" ht="12.75" hidden="false" customHeight="true" outlineLevel="0" collapsed="false">
      <c r="A524" s="1"/>
      <c r="B524" s="1"/>
      <c r="C524" s="1"/>
      <c r="D524" s="1"/>
      <c r="E524" s="39"/>
      <c r="F524" s="39"/>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customFormat="false" ht="12.75" hidden="false" customHeight="true" outlineLevel="0" collapsed="false">
      <c r="A525" s="1"/>
      <c r="B525" s="1"/>
      <c r="C525" s="1"/>
      <c r="D525" s="1"/>
      <c r="E525" s="39"/>
      <c r="F525" s="39"/>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customFormat="false" ht="12.75" hidden="false" customHeight="true" outlineLevel="0" collapsed="false">
      <c r="A526" s="1"/>
      <c r="B526" s="1"/>
      <c r="C526" s="1"/>
      <c r="D526" s="1"/>
      <c r="E526" s="39"/>
      <c r="F526" s="39"/>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customFormat="false" ht="12.75" hidden="false" customHeight="true" outlineLevel="0" collapsed="false">
      <c r="A527" s="1"/>
      <c r="B527" s="1"/>
      <c r="C527" s="1"/>
      <c r="D527" s="1"/>
      <c r="E527" s="39"/>
      <c r="F527" s="39"/>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customFormat="false" ht="12.75" hidden="false" customHeight="true" outlineLevel="0" collapsed="false">
      <c r="A528" s="1"/>
      <c r="B528" s="1"/>
      <c r="C528" s="1"/>
      <c r="D528" s="1"/>
      <c r="E528" s="39"/>
      <c r="F528" s="39"/>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customFormat="false" ht="12.75" hidden="false" customHeight="true" outlineLevel="0" collapsed="false">
      <c r="A529" s="1"/>
      <c r="B529" s="1"/>
      <c r="C529" s="1"/>
      <c r="D529" s="1"/>
      <c r="E529" s="39"/>
      <c r="F529" s="39"/>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customFormat="false" ht="12.75" hidden="false" customHeight="true" outlineLevel="0" collapsed="false">
      <c r="A530" s="1"/>
      <c r="B530" s="1"/>
      <c r="C530" s="1"/>
      <c r="D530" s="1"/>
      <c r="E530" s="39"/>
      <c r="F530" s="39"/>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customFormat="false" ht="12.75" hidden="false" customHeight="true" outlineLevel="0" collapsed="false">
      <c r="A531" s="1"/>
      <c r="B531" s="1"/>
      <c r="C531" s="1"/>
      <c r="D531" s="1"/>
      <c r="E531" s="39"/>
      <c r="F531" s="39"/>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customFormat="false" ht="12.75" hidden="false" customHeight="true" outlineLevel="0" collapsed="false">
      <c r="A532" s="1"/>
      <c r="B532" s="1"/>
      <c r="C532" s="1"/>
      <c r="D532" s="1"/>
      <c r="E532" s="39"/>
      <c r="F532" s="39"/>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customFormat="false" ht="12.75" hidden="false" customHeight="true" outlineLevel="0" collapsed="false">
      <c r="A533" s="1"/>
      <c r="B533" s="1"/>
      <c r="C533" s="1"/>
      <c r="D533" s="1"/>
      <c r="E533" s="39"/>
      <c r="F533" s="39"/>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customFormat="false" ht="12.75" hidden="false" customHeight="true" outlineLevel="0" collapsed="false">
      <c r="A534" s="1"/>
      <c r="B534" s="1"/>
      <c r="C534" s="1"/>
      <c r="D534" s="1"/>
      <c r="E534" s="39"/>
      <c r="F534" s="39"/>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customFormat="false" ht="12.75" hidden="false" customHeight="true" outlineLevel="0" collapsed="false">
      <c r="A535" s="1"/>
      <c r="B535" s="1"/>
      <c r="C535" s="1"/>
      <c r="D535" s="1"/>
      <c r="E535" s="39"/>
      <c r="F535" s="39"/>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customFormat="false" ht="12.75" hidden="false" customHeight="true" outlineLevel="0" collapsed="false">
      <c r="A536" s="1"/>
      <c r="B536" s="1"/>
      <c r="C536" s="1"/>
      <c r="D536" s="1"/>
      <c r="E536" s="39"/>
      <c r="F536" s="39"/>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customFormat="false" ht="12.75" hidden="false" customHeight="true" outlineLevel="0" collapsed="false">
      <c r="A537" s="1"/>
      <c r="B537" s="1"/>
      <c r="C537" s="1"/>
      <c r="D537" s="1"/>
      <c r="E537" s="39"/>
      <c r="F537" s="39"/>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customFormat="false" ht="12.75" hidden="false" customHeight="true" outlineLevel="0" collapsed="false">
      <c r="A538" s="1"/>
      <c r="B538" s="1"/>
      <c r="C538" s="1"/>
      <c r="D538" s="1"/>
      <c r="E538" s="39"/>
      <c r="F538" s="39"/>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customFormat="false" ht="12.75" hidden="false" customHeight="true" outlineLevel="0" collapsed="false">
      <c r="A539" s="1"/>
      <c r="B539" s="1"/>
      <c r="C539" s="1"/>
      <c r="D539" s="1"/>
      <c r="E539" s="39"/>
      <c r="F539" s="39"/>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customFormat="false" ht="12.75" hidden="false" customHeight="true" outlineLevel="0" collapsed="false">
      <c r="A540" s="1"/>
      <c r="B540" s="1"/>
      <c r="C540" s="1"/>
      <c r="D540" s="1"/>
      <c r="E540" s="39"/>
      <c r="F540" s="39"/>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customFormat="false" ht="12.75" hidden="false" customHeight="true" outlineLevel="0" collapsed="false">
      <c r="A541" s="1"/>
      <c r="B541" s="1"/>
      <c r="C541" s="1"/>
      <c r="D541" s="1"/>
      <c r="E541" s="39"/>
      <c r="F541" s="39"/>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customFormat="false" ht="12.75" hidden="false" customHeight="true" outlineLevel="0" collapsed="false">
      <c r="A542" s="1"/>
      <c r="B542" s="1"/>
      <c r="C542" s="1"/>
      <c r="D542" s="1"/>
      <c r="E542" s="39"/>
      <c r="F542" s="39"/>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customFormat="false" ht="12.75" hidden="false" customHeight="true" outlineLevel="0" collapsed="false">
      <c r="A543" s="1"/>
      <c r="B543" s="1"/>
      <c r="C543" s="1"/>
      <c r="D543" s="1"/>
      <c r="E543" s="39"/>
      <c r="F543" s="39"/>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customFormat="false" ht="12.75" hidden="false" customHeight="true" outlineLevel="0" collapsed="false">
      <c r="A544" s="1"/>
      <c r="B544" s="1"/>
      <c r="C544" s="1"/>
      <c r="D544" s="1"/>
      <c r="E544" s="39"/>
      <c r="F544" s="39"/>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customFormat="false" ht="12.75" hidden="false" customHeight="true" outlineLevel="0" collapsed="false">
      <c r="A545" s="1"/>
      <c r="B545" s="1"/>
      <c r="C545" s="1"/>
      <c r="D545" s="1"/>
      <c r="E545" s="39"/>
      <c r="F545" s="39"/>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customFormat="false" ht="12.75" hidden="false" customHeight="true" outlineLevel="0" collapsed="false">
      <c r="A546" s="1"/>
      <c r="B546" s="1"/>
      <c r="C546" s="1"/>
      <c r="D546" s="1"/>
      <c r="E546" s="39"/>
      <c r="F546" s="39"/>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customFormat="false" ht="12.75" hidden="false" customHeight="true" outlineLevel="0" collapsed="false">
      <c r="A547" s="1"/>
      <c r="B547" s="1"/>
      <c r="C547" s="1"/>
      <c r="D547" s="1"/>
      <c r="E547" s="39"/>
      <c r="F547" s="39"/>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customFormat="false" ht="12.75" hidden="false" customHeight="true" outlineLevel="0" collapsed="false">
      <c r="A548" s="1"/>
      <c r="B548" s="1"/>
      <c r="C548" s="1"/>
      <c r="D548" s="1"/>
      <c r="E548" s="39"/>
      <c r="F548" s="39"/>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customFormat="false" ht="12.75" hidden="false" customHeight="true" outlineLevel="0" collapsed="false">
      <c r="A549" s="1"/>
      <c r="B549" s="1"/>
      <c r="C549" s="1"/>
      <c r="D549" s="1"/>
      <c r="E549" s="39"/>
      <c r="F549" s="39"/>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customFormat="false" ht="12.75" hidden="false" customHeight="true" outlineLevel="0" collapsed="false">
      <c r="A550" s="1"/>
      <c r="B550" s="1"/>
      <c r="C550" s="1"/>
      <c r="D550" s="1"/>
      <c r="E550" s="39"/>
      <c r="F550" s="39"/>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customFormat="false" ht="12.75" hidden="false" customHeight="true" outlineLevel="0" collapsed="false">
      <c r="A551" s="1"/>
      <c r="B551" s="1"/>
      <c r="C551" s="1"/>
      <c r="D551" s="1"/>
      <c r="E551" s="39"/>
      <c r="F551" s="39"/>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customFormat="false" ht="12.75" hidden="false" customHeight="true" outlineLevel="0" collapsed="false">
      <c r="A552" s="1"/>
      <c r="B552" s="1"/>
      <c r="C552" s="1"/>
      <c r="D552" s="1"/>
      <c r="E552" s="39"/>
      <c r="F552" s="39"/>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customFormat="false" ht="12.75" hidden="false" customHeight="true" outlineLevel="0" collapsed="false">
      <c r="A553" s="1"/>
      <c r="B553" s="1"/>
      <c r="C553" s="1"/>
      <c r="D553" s="1"/>
      <c r="E553" s="39"/>
      <c r="F553" s="39"/>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customFormat="false" ht="12.75" hidden="false" customHeight="true" outlineLevel="0" collapsed="false">
      <c r="A554" s="1"/>
      <c r="B554" s="1"/>
      <c r="C554" s="1"/>
      <c r="D554" s="1"/>
      <c r="E554" s="39"/>
      <c r="F554" s="39"/>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customFormat="false" ht="12.75" hidden="false" customHeight="true" outlineLevel="0" collapsed="false">
      <c r="A555" s="1"/>
      <c r="B555" s="1"/>
      <c r="C555" s="1"/>
      <c r="D555" s="1"/>
      <c r="E555" s="39"/>
      <c r="F555" s="39"/>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customFormat="false" ht="12.75" hidden="false" customHeight="true" outlineLevel="0" collapsed="false">
      <c r="A556" s="1"/>
      <c r="B556" s="1"/>
      <c r="C556" s="1"/>
      <c r="D556" s="1"/>
      <c r="E556" s="39"/>
      <c r="F556" s="39"/>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customFormat="false" ht="12.75" hidden="false" customHeight="true" outlineLevel="0" collapsed="false">
      <c r="A557" s="1"/>
      <c r="B557" s="1"/>
      <c r="C557" s="1"/>
      <c r="D557" s="1"/>
      <c r="E557" s="39"/>
      <c r="F557" s="39"/>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customFormat="false" ht="12.75" hidden="false" customHeight="true" outlineLevel="0" collapsed="false">
      <c r="A558" s="1"/>
      <c r="B558" s="1"/>
      <c r="C558" s="1"/>
      <c r="D558" s="1"/>
      <c r="E558" s="39"/>
      <c r="F558" s="39"/>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customFormat="false" ht="12.75" hidden="false" customHeight="true" outlineLevel="0" collapsed="false">
      <c r="A559" s="1"/>
      <c r="B559" s="1"/>
      <c r="C559" s="1"/>
      <c r="D559" s="1"/>
      <c r="E559" s="39"/>
      <c r="F559" s="39"/>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customFormat="false" ht="12.75" hidden="false" customHeight="true" outlineLevel="0" collapsed="false">
      <c r="A560" s="1"/>
      <c r="B560" s="1"/>
      <c r="C560" s="1"/>
      <c r="D560" s="1"/>
      <c r="E560" s="39"/>
      <c r="F560" s="39"/>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customFormat="false" ht="12.75" hidden="false" customHeight="true" outlineLevel="0" collapsed="false">
      <c r="A561" s="1"/>
      <c r="B561" s="1"/>
      <c r="C561" s="1"/>
      <c r="D561" s="1"/>
      <c r="E561" s="39"/>
      <c r="F561" s="39"/>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customFormat="false" ht="12.75" hidden="false" customHeight="true" outlineLevel="0" collapsed="false">
      <c r="A562" s="1"/>
      <c r="B562" s="1"/>
      <c r="C562" s="1"/>
      <c r="D562" s="1"/>
      <c r="E562" s="39"/>
      <c r="F562" s="39"/>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customFormat="false" ht="12.75" hidden="false" customHeight="true" outlineLevel="0" collapsed="false">
      <c r="A563" s="1"/>
      <c r="B563" s="1"/>
      <c r="C563" s="1"/>
      <c r="D563" s="1"/>
      <c r="E563" s="39"/>
      <c r="F563" s="39"/>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customFormat="false" ht="12.75" hidden="false" customHeight="true" outlineLevel="0" collapsed="false">
      <c r="A564" s="1"/>
      <c r="B564" s="1"/>
      <c r="C564" s="1"/>
      <c r="D564" s="1"/>
      <c r="E564" s="39"/>
      <c r="F564" s="39"/>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customFormat="false" ht="12.75" hidden="false" customHeight="true" outlineLevel="0" collapsed="false">
      <c r="A565" s="1"/>
      <c r="B565" s="1"/>
      <c r="C565" s="1"/>
      <c r="D565" s="1"/>
      <c r="E565" s="39"/>
      <c r="F565" s="39"/>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customFormat="false" ht="12.75" hidden="false" customHeight="true" outlineLevel="0" collapsed="false">
      <c r="A566" s="1"/>
      <c r="B566" s="1"/>
      <c r="C566" s="1"/>
      <c r="D566" s="1"/>
      <c r="E566" s="39"/>
      <c r="F566" s="39"/>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customFormat="false" ht="12.75" hidden="false" customHeight="true" outlineLevel="0" collapsed="false">
      <c r="A567" s="1"/>
      <c r="B567" s="1"/>
      <c r="C567" s="1"/>
      <c r="D567" s="1"/>
      <c r="E567" s="39"/>
      <c r="F567" s="39"/>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customFormat="false" ht="12.75" hidden="false" customHeight="true" outlineLevel="0" collapsed="false">
      <c r="A568" s="1"/>
      <c r="B568" s="1"/>
      <c r="C568" s="1"/>
      <c r="D568" s="1"/>
      <c r="E568" s="39"/>
      <c r="F568" s="39"/>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customFormat="false" ht="12.75" hidden="false" customHeight="true" outlineLevel="0" collapsed="false">
      <c r="A569" s="1"/>
      <c r="B569" s="1"/>
      <c r="C569" s="1"/>
      <c r="D569" s="1"/>
      <c r="E569" s="39"/>
      <c r="F569" s="39"/>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customFormat="false" ht="12.75" hidden="false" customHeight="true" outlineLevel="0" collapsed="false">
      <c r="A570" s="1"/>
      <c r="B570" s="1"/>
      <c r="C570" s="1"/>
      <c r="D570" s="1"/>
      <c r="E570" s="39"/>
      <c r="F570" s="39"/>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customFormat="false" ht="12.75" hidden="false" customHeight="true" outlineLevel="0" collapsed="false">
      <c r="A571" s="1"/>
      <c r="B571" s="1"/>
      <c r="C571" s="1"/>
      <c r="D571" s="1"/>
      <c r="E571" s="39"/>
      <c r="F571" s="39"/>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customFormat="false" ht="12.75" hidden="false" customHeight="true" outlineLevel="0" collapsed="false">
      <c r="A572" s="1"/>
      <c r="B572" s="1"/>
      <c r="C572" s="1"/>
      <c r="D572" s="1"/>
      <c r="E572" s="39"/>
      <c r="F572" s="39"/>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customFormat="false" ht="12.75" hidden="false" customHeight="true" outlineLevel="0" collapsed="false">
      <c r="A573" s="1"/>
      <c r="B573" s="1"/>
      <c r="C573" s="1"/>
      <c r="D573" s="1"/>
      <c r="E573" s="39"/>
      <c r="F573" s="39"/>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customFormat="false" ht="12.75" hidden="false" customHeight="true" outlineLevel="0" collapsed="false">
      <c r="A574" s="1"/>
      <c r="B574" s="1"/>
      <c r="C574" s="1"/>
      <c r="D574" s="1"/>
      <c r="E574" s="39"/>
      <c r="F574" s="39"/>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customFormat="false" ht="12.75" hidden="false" customHeight="true" outlineLevel="0" collapsed="false">
      <c r="A575" s="1"/>
      <c r="B575" s="1"/>
      <c r="C575" s="1"/>
      <c r="D575" s="1"/>
      <c r="E575" s="39"/>
      <c r="F575" s="39"/>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customFormat="false" ht="12.75" hidden="false" customHeight="true" outlineLevel="0" collapsed="false">
      <c r="A576" s="1"/>
      <c r="B576" s="1"/>
      <c r="C576" s="1"/>
      <c r="D576" s="1"/>
      <c r="E576" s="39"/>
      <c r="F576" s="39"/>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customFormat="false" ht="12.75" hidden="false" customHeight="true" outlineLevel="0" collapsed="false">
      <c r="A577" s="1"/>
      <c r="B577" s="1"/>
      <c r="C577" s="1"/>
      <c r="D577" s="1"/>
      <c r="E577" s="39"/>
      <c r="F577" s="39"/>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customFormat="false" ht="12.75" hidden="false" customHeight="true" outlineLevel="0" collapsed="false">
      <c r="A578" s="1"/>
      <c r="B578" s="1"/>
      <c r="C578" s="1"/>
      <c r="D578" s="1"/>
      <c r="E578" s="39"/>
      <c r="F578" s="39"/>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customFormat="false" ht="12.75" hidden="false" customHeight="true" outlineLevel="0" collapsed="false">
      <c r="A579" s="1"/>
      <c r="B579" s="1"/>
      <c r="C579" s="1"/>
      <c r="D579" s="1"/>
      <c r="E579" s="39"/>
      <c r="F579" s="39"/>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customFormat="false" ht="12.75" hidden="false" customHeight="true" outlineLevel="0" collapsed="false">
      <c r="A580" s="1"/>
      <c r="B580" s="1"/>
      <c r="C580" s="1"/>
      <c r="D580" s="1"/>
      <c r="E580" s="39"/>
      <c r="F580" s="39"/>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customFormat="false" ht="12.75" hidden="false" customHeight="true" outlineLevel="0" collapsed="false">
      <c r="A581" s="1"/>
      <c r="B581" s="1"/>
      <c r="C581" s="1"/>
      <c r="D581" s="1"/>
      <c r="E581" s="39"/>
      <c r="F581" s="39"/>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customFormat="false" ht="12.75" hidden="false" customHeight="true" outlineLevel="0" collapsed="false">
      <c r="A582" s="1"/>
      <c r="B582" s="1"/>
      <c r="C582" s="1"/>
      <c r="D582" s="1"/>
      <c r="E582" s="39"/>
      <c r="F582" s="39"/>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customFormat="false" ht="12.75" hidden="false" customHeight="true" outlineLevel="0" collapsed="false">
      <c r="A583" s="1"/>
      <c r="B583" s="1"/>
      <c r="C583" s="1"/>
      <c r="D583" s="1"/>
      <c r="E583" s="39"/>
      <c r="F583" s="39"/>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customFormat="false" ht="12.75" hidden="false" customHeight="true" outlineLevel="0" collapsed="false">
      <c r="A584" s="1"/>
      <c r="B584" s="1"/>
      <c r="C584" s="1"/>
      <c r="D584" s="1"/>
      <c r="E584" s="39"/>
      <c r="F584" s="39"/>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customFormat="false" ht="12.75" hidden="false" customHeight="true" outlineLevel="0" collapsed="false">
      <c r="A585" s="1"/>
      <c r="B585" s="1"/>
      <c r="C585" s="1"/>
      <c r="D585" s="1"/>
      <c r="E585" s="39"/>
      <c r="F585" s="39"/>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customFormat="false" ht="12.75" hidden="false" customHeight="true" outlineLevel="0" collapsed="false">
      <c r="A586" s="1"/>
      <c r="B586" s="1"/>
      <c r="C586" s="1"/>
      <c r="D586" s="1"/>
      <c r="E586" s="39"/>
      <c r="F586" s="39"/>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customFormat="false" ht="12.75" hidden="false" customHeight="true" outlineLevel="0" collapsed="false">
      <c r="A587" s="1"/>
      <c r="B587" s="1"/>
      <c r="C587" s="1"/>
      <c r="D587" s="1"/>
      <c r="E587" s="39"/>
      <c r="F587" s="39"/>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customFormat="false" ht="12.75" hidden="false" customHeight="true" outlineLevel="0" collapsed="false">
      <c r="A588" s="1"/>
      <c r="B588" s="1"/>
      <c r="C588" s="1"/>
      <c r="D588" s="1"/>
      <c r="E588" s="39"/>
      <c r="F588" s="39"/>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customFormat="false" ht="12.75" hidden="false" customHeight="true" outlineLevel="0" collapsed="false">
      <c r="A589" s="1"/>
      <c r="B589" s="1"/>
      <c r="C589" s="1"/>
      <c r="D589" s="1"/>
      <c r="E589" s="39"/>
      <c r="F589" s="39"/>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customFormat="false" ht="12.75" hidden="false" customHeight="true" outlineLevel="0" collapsed="false">
      <c r="A590" s="1"/>
      <c r="B590" s="1"/>
      <c r="C590" s="1"/>
      <c r="D590" s="1"/>
      <c r="E590" s="39"/>
      <c r="F590" s="39"/>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customFormat="false" ht="12.75" hidden="false" customHeight="true" outlineLevel="0" collapsed="false">
      <c r="A591" s="1"/>
      <c r="B591" s="1"/>
      <c r="C591" s="1"/>
      <c r="D591" s="1"/>
      <c r="E591" s="39"/>
      <c r="F591" s="39"/>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customFormat="false" ht="12.75" hidden="false" customHeight="true" outlineLevel="0" collapsed="false">
      <c r="A592" s="1"/>
      <c r="B592" s="1"/>
      <c r="C592" s="1"/>
      <c r="D592" s="1"/>
      <c r="E592" s="39"/>
      <c r="F592" s="39"/>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customFormat="false" ht="12.75" hidden="false" customHeight="true" outlineLevel="0" collapsed="false">
      <c r="A593" s="1"/>
      <c r="B593" s="1"/>
      <c r="C593" s="1"/>
      <c r="D593" s="1"/>
      <c r="E593" s="39"/>
      <c r="F593" s="39"/>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customFormat="false" ht="12.75" hidden="false" customHeight="true" outlineLevel="0" collapsed="false">
      <c r="A594" s="1"/>
      <c r="B594" s="1"/>
      <c r="C594" s="1"/>
      <c r="D594" s="1"/>
      <c r="E594" s="39"/>
      <c r="F594" s="39"/>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customFormat="false" ht="12.75" hidden="false" customHeight="true" outlineLevel="0" collapsed="false">
      <c r="A595" s="1"/>
      <c r="B595" s="1"/>
      <c r="C595" s="1"/>
      <c r="D595" s="1"/>
      <c r="E595" s="39"/>
      <c r="F595" s="39"/>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customFormat="false" ht="12.75" hidden="false" customHeight="true" outlineLevel="0" collapsed="false">
      <c r="A596" s="1"/>
      <c r="B596" s="1"/>
      <c r="C596" s="1"/>
      <c r="D596" s="1"/>
      <c r="E596" s="39"/>
      <c r="F596" s="39"/>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customFormat="false" ht="12.75" hidden="false" customHeight="true" outlineLevel="0" collapsed="false">
      <c r="A597" s="1"/>
      <c r="B597" s="1"/>
      <c r="C597" s="1"/>
      <c r="D597" s="1"/>
      <c r="E597" s="39"/>
      <c r="F597" s="39"/>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customFormat="false" ht="12.75" hidden="false" customHeight="true" outlineLevel="0" collapsed="false">
      <c r="A598" s="1"/>
      <c r="B598" s="1"/>
      <c r="C598" s="1"/>
      <c r="D598" s="1"/>
      <c r="E598" s="39"/>
      <c r="F598" s="39"/>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customFormat="false" ht="12.75" hidden="false" customHeight="true" outlineLevel="0" collapsed="false">
      <c r="A599" s="1"/>
      <c r="B599" s="1"/>
      <c r="C599" s="1"/>
      <c r="D599" s="1"/>
      <c r="E599" s="39"/>
      <c r="F599" s="39"/>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customFormat="false" ht="12.75" hidden="false" customHeight="true" outlineLevel="0" collapsed="false">
      <c r="A600" s="1"/>
      <c r="B600" s="1"/>
      <c r="C600" s="1"/>
      <c r="D600" s="1"/>
      <c r="E600" s="39"/>
      <c r="F600" s="39"/>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customFormat="false" ht="12.75" hidden="false" customHeight="true" outlineLevel="0" collapsed="false">
      <c r="A601" s="1"/>
      <c r="B601" s="1"/>
      <c r="C601" s="1"/>
      <c r="D601" s="1"/>
      <c r="E601" s="39"/>
      <c r="F601" s="39"/>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customFormat="false" ht="12.75" hidden="false" customHeight="true" outlineLevel="0" collapsed="false">
      <c r="A602" s="1"/>
      <c r="B602" s="1"/>
      <c r="C602" s="1"/>
      <c r="D602" s="1"/>
      <c r="E602" s="39"/>
      <c r="F602" s="39"/>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customFormat="false" ht="12.75" hidden="false" customHeight="true" outlineLevel="0" collapsed="false">
      <c r="A603" s="1"/>
      <c r="B603" s="1"/>
      <c r="C603" s="1"/>
      <c r="D603" s="1"/>
      <c r="E603" s="39"/>
      <c r="F603" s="39"/>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customFormat="false" ht="12.75" hidden="false" customHeight="true" outlineLevel="0" collapsed="false">
      <c r="A604" s="1"/>
      <c r="B604" s="1"/>
      <c r="C604" s="1"/>
      <c r="D604" s="1"/>
      <c r="E604" s="39"/>
      <c r="F604" s="39"/>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customFormat="false" ht="12.75" hidden="false" customHeight="true" outlineLevel="0" collapsed="false">
      <c r="A605" s="1"/>
      <c r="B605" s="1"/>
      <c r="C605" s="1"/>
      <c r="D605" s="1"/>
      <c r="E605" s="39"/>
      <c r="F605" s="39"/>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customFormat="false" ht="12.75" hidden="false" customHeight="true" outlineLevel="0" collapsed="false">
      <c r="A606" s="1"/>
      <c r="B606" s="1"/>
      <c r="C606" s="1"/>
      <c r="D606" s="1"/>
      <c r="E606" s="39"/>
      <c r="F606" s="39"/>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customFormat="false" ht="12.75" hidden="false" customHeight="true" outlineLevel="0" collapsed="false">
      <c r="A607" s="1"/>
      <c r="B607" s="1"/>
      <c r="C607" s="1"/>
      <c r="D607" s="1"/>
      <c r="E607" s="39"/>
      <c r="F607" s="39"/>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customFormat="false" ht="12.75" hidden="false" customHeight="true" outlineLevel="0" collapsed="false">
      <c r="A608" s="1"/>
      <c r="B608" s="1"/>
      <c r="C608" s="1"/>
      <c r="D608" s="1"/>
      <c r="E608" s="39"/>
      <c r="F608" s="39"/>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customFormat="false" ht="12.75" hidden="false" customHeight="true" outlineLevel="0" collapsed="false">
      <c r="A609" s="1"/>
      <c r="B609" s="1"/>
      <c r="C609" s="1"/>
      <c r="D609" s="1"/>
      <c r="E609" s="39"/>
      <c r="F609" s="39"/>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customFormat="false" ht="12.75" hidden="false" customHeight="true" outlineLevel="0" collapsed="false">
      <c r="A610" s="1"/>
      <c r="B610" s="1"/>
      <c r="C610" s="1"/>
      <c r="D610" s="1"/>
      <c r="E610" s="39"/>
      <c r="F610" s="39"/>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customFormat="false" ht="12.75" hidden="false" customHeight="true" outlineLevel="0" collapsed="false">
      <c r="A611" s="1"/>
      <c r="B611" s="1"/>
      <c r="C611" s="1"/>
      <c r="D611" s="1"/>
      <c r="E611" s="39"/>
      <c r="F611" s="39"/>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customFormat="false" ht="12.75" hidden="false" customHeight="true" outlineLevel="0" collapsed="false">
      <c r="A612" s="1"/>
      <c r="B612" s="1"/>
      <c r="C612" s="1"/>
      <c r="D612" s="1"/>
      <c r="E612" s="39"/>
      <c r="F612" s="39"/>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customFormat="false" ht="12.75" hidden="false" customHeight="true" outlineLevel="0" collapsed="false">
      <c r="A613" s="1"/>
      <c r="B613" s="1"/>
      <c r="C613" s="1"/>
      <c r="D613" s="1"/>
      <c r="E613" s="39"/>
      <c r="F613" s="39"/>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customFormat="false" ht="12.75" hidden="false" customHeight="true" outlineLevel="0" collapsed="false">
      <c r="A614" s="1"/>
      <c r="B614" s="1"/>
      <c r="C614" s="1"/>
      <c r="D614" s="1"/>
      <c r="E614" s="39"/>
      <c r="F614" s="39"/>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customFormat="false" ht="12.75" hidden="false" customHeight="true" outlineLevel="0" collapsed="false">
      <c r="A615" s="1"/>
      <c r="B615" s="1"/>
      <c r="C615" s="1"/>
      <c r="D615" s="1"/>
      <c r="E615" s="39"/>
      <c r="F615" s="39"/>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customFormat="false" ht="12.75" hidden="false" customHeight="true" outlineLevel="0" collapsed="false">
      <c r="A616" s="1"/>
      <c r="B616" s="1"/>
      <c r="C616" s="1"/>
      <c r="D616" s="1"/>
      <c r="E616" s="39"/>
      <c r="F616" s="39"/>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customFormat="false" ht="12.75" hidden="false" customHeight="true" outlineLevel="0" collapsed="false">
      <c r="A617" s="1"/>
      <c r="B617" s="1"/>
      <c r="C617" s="1"/>
      <c r="D617" s="1"/>
      <c r="E617" s="39"/>
      <c r="F617" s="39"/>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customFormat="false" ht="12.75" hidden="false" customHeight="true" outlineLevel="0" collapsed="false">
      <c r="A618" s="1"/>
      <c r="B618" s="1"/>
      <c r="C618" s="1"/>
      <c r="D618" s="1"/>
      <c r="E618" s="39"/>
      <c r="F618" s="39"/>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customFormat="false" ht="12.75" hidden="false" customHeight="true" outlineLevel="0" collapsed="false">
      <c r="A619" s="1"/>
      <c r="B619" s="1"/>
      <c r="C619" s="1"/>
      <c r="D619" s="1"/>
      <c r="E619" s="39"/>
      <c r="F619" s="39"/>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customFormat="false" ht="12.75" hidden="false" customHeight="true" outlineLevel="0" collapsed="false">
      <c r="A620" s="1"/>
      <c r="B620" s="1"/>
      <c r="C620" s="1"/>
      <c r="D620" s="1"/>
      <c r="E620" s="39"/>
      <c r="F620" s="39"/>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customFormat="false" ht="12.75" hidden="false" customHeight="true" outlineLevel="0" collapsed="false">
      <c r="A621" s="1"/>
      <c r="B621" s="1"/>
      <c r="C621" s="1"/>
      <c r="D621" s="1"/>
      <c r="E621" s="39"/>
      <c r="F621" s="39"/>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customFormat="false" ht="12.75" hidden="false" customHeight="true" outlineLevel="0" collapsed="false">
      <c r="A622" s="1"/>
      <c r="B622" s="1"/>
      <c r="C622" s="1"/>
      <c r="D622" s="1"/>
      <c r="E622" s="39"/>
      <c r="F622" s="39"/>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customFormat="false" ht="12.75" hidden="false" customHeight="true" outlineLevel="0" collapsed="false">
      <c r="A623" s="1"/>
      <c r="B623" s="1"/>
      <c r="C623" s="1"/>
      <c r="D623" s="1"/>
      <c r="E623" s="39"/>
      <c r="F623" s="39"/>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customFormat="false" ht="12.75" hidden="false" customHeight="true" outlineLevel="0" collapsed="false">
      <c r="A624" s="1"/>
      <c r="B624" s="1"/>
      <c r="C624" s="1"/>
      <c r="D624" s="1"/>
      <c r="E624" s="39"/>
      <c r="F624" s="39"/>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customFormat="false" ht="12.75" hidden="false" customHeight="true" outlineLevel="0" collapsed="false">
      <c r="A625" s="1"/>
      <c r="B625" s="1"/>
      <c r="C625" s="1"/>
      <c r="D625" s="1"/>
      <c r="E625" s="39"/>
      <c r="F625" s="39"/>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customFormat="false" ht="12.75" hidden="false" customHeight="true" outlineLevel="0" collapsed="false">
      <c r="A626" s="1"/>
      <c r="B626" s="1"/>
      <c r="C626" s="1"/>
      <c r="D626" s="1"/>
      <c r="E626" s="39"/>
      <c r="F626" s="39"/>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customFormat="false" ht="12.75" hidden="false" customHeight="true" outlineLevel="0" collapsed="false">
      <c r="A627" s="1"/>
      <c r="B627" s="1"/>
      <c r="C627" s="1"/>
      <c r="D627" s="1"/>
      <c r="E627" s="39"/>
      <c r="F627" s="39"/>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customFormat="false" ht="12.75" hidden="false" customHeight="true" outlineLevel="0" collapsed="false">
      <c r="A628" s="1"/>
      <c r="B628" s="1"/>
      <c r="C628" s="1"/>
      <c r="D628" s="1"/>
      <c r="E628" s="39"/>
      <c r="F628" s="39"/>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customFormat="false" ht="12.75" hidden="false" customHeight="true" outlineLevel="0" collapsed="false">
      <c r="A629" s="1"/>
      <c r="B629" s="1"/>
      <c r="C629" s="1"/>
      <c r="D629" s="1"/>
      <c r="E629" s="39"/>
      <c r="F629" s="39"/>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customFormat="false" ht="12.75" hidden="false" customHeight="true" outlineLevel="0" collapsed="false">
      <c r="A630" s="1"/>
      <c r="B630" s="1"/>
      <c r="C630" s="1"/>
      <c r="D630" s="1"/>
      <c r="E630" s="39"/>
      <c r="F630" s="39"/>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customFormat="false" ht="12.75" hidden="false" customHeight="true" outlineLevel="0" collapsed="false">
      <c r="A631" s="1"/>
      <c r="B631" s="1"/>
      <c r="C631" s="1"/>
      <c r="D631" s="1"/>
      <c r="E631" s="39"/>
      <c r="F631" s="39"/>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customFormat="false" ht="12.75" hidden="false" customHeight="true" outlineLevel="0" collapsed="false">
      <c r="A632" s="1"/>
      <c r="B632" s="1"/>
      <c r="C632" s="1"/>
      <c r="D632" s="1"/>
      <c r="E632" s="39"/>
      <c r="F632" s="39"/>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customFormat="false" ht="12.75" hidden="false" customHeight="true" outlineLevel="0" collapsed="false">
      <c r="A633" s="1"/>
      <c r="B633" s="1"/>
      <c r="C633" s="1"/>
      <c r="D633" s="1"/>
      <c r="E633" s="39"/>
      <c r="F633" s="39"/>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customFormat="false" ht="12.75" hidden="false" customHeight="true" outlineLevel="0" collapsed="false">
      <c r="A634" s="1"/>
      <c r="B634" s="1"/>
      <c r="C634" s="1"/>
      <c r="D634" s="1"/>
      <c r="E634" s="39"/>
      <c r="F634" s="39"/>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customFormat="false" ht="12.75" hidden="false" customHeight="true" outlineLevel="0" collapsed="false">
      <c r="A635" s="1"/>
      <c r="B635" s="1"/>
      <c r="C635" s="1"/>
      <c r="D635" s="1"/>
      <c r="E635" s="39"/>
      <c r="F635" s="39"/>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customFormat="false" ht="12.75" hidden="false" customHeight="true" outlineLevel="0" collapsed="false">
      <c r="A636" s="1"/>
      <c r="B636" s="1"/>
      <c r="C636" s="1"/>
      <c r="D636" s="1"/>
      <c r="E636" s="39"/>
      <c r="F636" s="39"/>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customFormat="false" ht="12.75" hidden="false" customHeight="true" outlineLevel="0" collapsed="false">
      <c r="A637" s="1"/>
      <c r="B637" s="1"/>
      <c r="C637" s="1"/>
      <c r="D637" s="1"/>
      <c r="E637" s="39"/>
      <c r="F637" s="39"/>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customFormat="false" ht="12.75" hidden="false" customHeight="true" outlineLevel="0" collapsed="false">
      <c r="A638" s="1"/>
      <c r="B638" s="1"/>
      <c r="C638" s="1"/>
      <c r="D638" s="1"/>
      <c r="E638" s="39"/>
      <c r="F638" s="39"/>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customFormat="false" ht="12.75" hidden="false" customHeight="true" outlineLevel="0" collapsed="false">
      <c r="A639" s="1"/>
      <c r="B639" s="1"/>
      <c r="C639" s="1"/>
      <c r="D639" s="1"/>
      <c r="E639" s="39"/>
      <c r="F639" s="39"/>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customFormat="false" ht="12.75" hidden="false" customHeight="true" outlineLevel="0" collapsed="false">
      <c r="A640" s="1"/>
      <c r="B640" s="1"/>
      <c r="C640" s="1"/>
      <c r="D640" s="1"/>
      <c r="E640" s="39"/>
      <c r="F640" s="39"/>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customFormat="false" ht="12.75" hidden="false" customHeight="true" outlineLevel="0" collapsed="false">
      <c r="A641" s="1"/>
      <c r="B641" s="1"/>
      <c r="C641" s="1"/>
      <c r="D641" s="1"/>
      <c r="E641" s="39"/>
      <c r="F641" s="39"/>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customFormat="false" ht="12.75" hidden="false" customHeight="true" outlineLevel="0" collapsed="false">
      <c r="A642" s="1"/>
      <c r="B642" s="1"/>
      <c r="C642" s="1"/>
      <c r="D642" s="1"/>
      <c r="E642" s="39"/>
      <c r="F642" s="39"/>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customFormat="false" ht="12.75" hidden="false" customHeight="true" outlineLevel="0" collapsed="false">
      <c r="A643" s="1"/>
      <c r="B643" s="1"/>
      <c r="C643" s="1"/>
      <c r="D643" s="1"/>
      <c r="E643" s="39"/>
      <c r="F643" s="39"/>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customFormat="false" ht="12.75" hidden="false" customHeight="true" outlineLevel="0" collapsed="false">
      <c r="A644" s="1"/>
      <c r="B644" s="1"/>
      <c r="C644" s="1"/>
      <c r="D644" s="1"/>
      <c r="E644" s="39"/>
      <c r="F644" s="39"/>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customFormat="false" ht="12.75" hidden="false" customHeight="true" outlineLevel="0" collapsed="false">
      <c r="A645" s="1"/>
      <c r="B645" s="1"/>
      <c r="C645" s="1"/>
      <c r="D645" s="1"/>
      <c r="E645" s="39"/>
      <c r="F645" s="39"/>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customFormat="false" ht="12.75" hidden="false" customHeight="true" outlineLevel="0" collapsed="false">
      <c r="A646" s="1"/>
      <c r="B646" s="1"/>
      <c r="C646" s="1"/>
      <c r="D646" s="1"/>
      <c r="E646" s="39"/>
      <c r="F646" s="39"/>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customFormat="false" ht="12.75" hidden="false" customHeight="true" outlineLevel="0" collapsed="false">
      <c r="A647" s="1"/>
      <c r="B647" s="1"/>
      <c r="C647" s="1"/>
      <c r="D647" s="1"/>
      <c r="E647" s="39"/>
      <c r="F647" s="39"/>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customFormat="false" ht="12.75" hidden="false" customHeight="true" outlineLevel="0" collapsed="false">
      <c r="A648" s="1"/>
      <c r="B648" s="1"/>
      <c r="C648" s="1"/>
      <c r="D648" s="1"/>
      <c r="E648" s="39"/>
      <c r="F648" s="39"/>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customFormat="false" ht="12.75" hidden="false" customHeight="true" outlineLevel="0" collapsed="false">
      <c r="A649" s="1"/>
      <c r="B649" s="1"/>
      <c r="C649" s="1"/>
      <c r="D649" s="1"/>
      <c r="E649" s="39"/>
      <c r="F649" s="39"/>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customFormat="false" ht="12.75" hidden="false" customHeight="true" outlineLevel="0" collapsed="false">
      <c r="A650" s="1"/>
      <c r="B650" s="1"/>
      <c r="C650" s="1"/>
      <c r="D650" s="1"/>
      <c r="E650" s="39"/>
      <c r="F650" s="39"/>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customFormat="false" ht="12.75" hidden="false" customHeight="true" outlineLevel="0" collapsed="false">
      <c r="A651" s="1"/>
      <c r="B651" s="1"/>
      <c r="C651" s="1"/>
      <c r="D651" s="1"/>
      <c r="E651" s="39"/>
      <c r="F651" s="39"/>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customFormat="false" ht="12.75" hidden="false" customHeight="true" outlineLevel="0" collapsed="false">
      <c r="A652" s="1"/>
      <c r="B652" s="1"/>
      <c r="C652" s="1"/>
      <c r="D652" s="1"/>
      <c r="E652" s="39"/>
      <c r="F652" s="39"/>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customFormat="false" ht="12.75" hidden="false" customHeight="true" outlineLevel="0" collapsed="false">
      <c r="A653" s="1"/>
      <c r="B653" s="1"/>
      <c r="C653" s="1"/>
      <c r="D653" s="1"/>
      <c r="E653" s="39"/>
      <c r="F653" s="39"/>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customFormat="false" ht="12.75" hidden="false" customHeight="true" outlineLevel="0" collapsed="false">
      <c r="A654" s="1"/>
      <c r="B654" s="1"/>
      <c r="C654" s="1"/>
      <c r="D654" s="1"/>
      <c r="E654" s="39"/>
      <c r="F654" s="39"/>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customFormat="false" ht="12.75" hidden="false" customHeight="true" outlineLevel="0" collapsed="false">
      <c r="A655" s="1"/>
      <c r="B655" s="1"/>
      <c r="C655" s="1"/>
      <c r="D655" s="1"/>
      <c r="E655" s="39"/>
      <c r="F655" s="39"/>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customFormat="false" ht="12.75" hidden="false" customHeight="true" outlineLevel="0" collapsed="false">
      <c r="A656" s="1"/>
      <c r="B656" s="1"/>
      <c r="C656" s="1"/>
      <c r="D656" s="1"/>
      <c r="E656" s="39"/>
      <c r="F656" s="39"/>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customFormat="false" ht="12.75" hidden="false" customHeight="true" outlineLevel="0" collapsed="false">
      <c r="A657" s="1"/>
      <c r="B657" s="1"/>
      <c r="C657" s="1"/>
      <c r="D657" s="1"/>
      <c r="E657" s="39"/>
      <c r="F657" s="39"/>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customFormat="false" ht="12.75" hidden="false" customHeight="true" outlineLevel="0" collapsed="false">
      <c r="A658" s="1"/>
      <c r="B658" s="1"/>
      <c r="C658" s="1"/>
      <c r="D658" s="1"/>
      <c r="E658" s="39"/>
      <c r="F658" s="39"/>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customFormat="false" ht="12.75" hidden="false" customHeight="true" outlineLevel="0" collapsed="false">
      <c r="A659" s="1"/>
      <c r="B659" s="1"/>
      <c r="C659" s="1"/>
      <c r="D659" s="1"/>
      <c r="E659" s="39"/>
      <c r="F659" s="39"/>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customFormat="false" ht="12.75" hidden="false" customHeight="true" outlineLevel="0" collapsed="false">
      <c r="A660" s="1"/>
      <c r="B660" s="1"/>
      <c r="C660" s="1"/>
      <c r="D660" s="1"/>
      <c r="E660" s="39"/>
      <c r="F660" s="39"/>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customFormat="false" ht="12.75" hidden="false" customHeight="true" outlineLevel="0" collapsed="false">
      <c r="A661" s="1"/>
      <c r="B661" s="1"/>
      <c r="C661" s="1"/>
      <c r="D661" s="1"/>
      <c r="E661" s="39"/>
      <c r="F661" s="39"/>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customFormat="false" ht="12.75" hidden="false" customHeight="true" outlineLevel="0" collapsed="false">
      <c r="A662" s="1"/>
      <c r="B662" s="1"/>
      <c r="C662" s="1"/>
      <c r="D662" s="1"/>
      <c r="E662" s="39"/>
      <c r="F662" s="39"/>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customFormat="false" ht="12.75" hidden="false" customHeight="true" outlineLevel="0" collapsed="false">
      <c r="A663" s="1"/>
      <c r="B663" s="1"/>
      <c r="C663" s="1"/>
      <c r="D663" s="1"/>
      <c r="E663" s="39"/>
      <c r="F663" s="39"/>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customFormat="false" ht="12.75" hidden="false" customHeight="true" outlineLevel="0" collapsed="false">
      <c r="A664" s="1"/>
      <c r="B664" s="1"/>
      <c r="C664" s="1"/>
      <c r="D664" s="1"/>
      <c r="E664" s="39"/>
      <c r="F664" s="39"/>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customFormat="false" ht="12.75" hidden="false" customHeight="true" outlineLevel="0" collapsed="false">
      <c r="A665" s="1"/>
      <c r="B665" s="1"/>
      <c r="C665" s="1"/>
      <c r="D665" s="1"/>
      <c r="E665" s="39"/>
      <c r="F665" s="39"/>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customFormat="false" ht="12.75" hidden="false" customHeight="true" outlineLevel="0" collapsed="false">
      <c r="A666" s="1"/>
      <c r="B666" s="1"/>
      <c r="C666" s="1"/>
      <c r="D666" s="1"/>
      <c r="E666" s="39"/>
      <c r="F666" s="39"/>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customFormat="false" ht="12.75" hidden="false" customHeight="true" outlineLevel="0" collapsed="false">
      <c r="A667" s="1"/>
      <c r="B667" s="1"/>
      <c r="C667" s="1"/>
      <c r="D667" s="1"/>
      <c r="E667" s="39"/>
      <c r="F667" s="39"/>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customFormat="false" ht="12.75" hidden="false" customHeight="true" outlineLevel="0" collapsed="false">
      <c r="A668" s="1"/>
      <c r="B668" s="1"/>
      <c r="C668" s="1"/>
      <c r="D668" s="1"/>
      <c r="E668" s="39"/>
      <c r="F668" s="39"/>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customFormat="false" ht="12.75" hidden="false" customHeight="true" outlineLevel="0" collapsed="false">
      <c r="A669" s="1"/>
      <c r="B669" s="1"/>
      <c r="C669" s="1"/>
      <c r="D669" s="1"/>
      <c r="E669" s="39"/>
      <c r="F669" s="39"/>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customFormat="false" ht="12.75" hidden="false" customHeight="true" outlineLevel="0" collapsed="false">
      <c r="A670" s="1"/>
      <c r="B670" s="1"/>
      <c r="C670" s="1"/>
      <c r="D670" s="1"/>
      <c r="E670" s="39"/>
      <c r="F670" s="39"/>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customFormat="false" ht="12.75" hidden="false" customHeight="true" outlineLevel="0" collapsed="false">
      <c r="A671" s="1"/>
      <c r="B671" s="1"/>
      <c r="C671" s="1"/>
      <c r="D671" s="1"/>
      <c r="E671" s="39"/>
      <c r="F671" s="39"/>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customFormat="false" ht="12.75" hidden="false" customHeight="true" outlineLevel="0" collapsed="false">
      <c r="A672" s="1"/>
      <c r="B672" s="1"/>
      <c r="C672" s="1"/>
      <c r="D672" s="1"/>
      <c r="E672" s="39"/>
      <c r="F672" s="39"/>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customFormat="false" ht="12.75" hidden="false" customHeight="true" outlineLevel="0" collapsed="false">
      <c r="A673" s="1"/>
      <c r="B673" s="1"/>
      <c r="C673" s="1"/>
      <c r="D673" s="1"/>
      <c r="E673" s="39"/>
      <c r="F673" s="39"/>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customFormat="false" ht="12.75" hidden="false" customHeight="true" outlineLevel="0" collapsed="false">
      <c r="A674" s="1"/>
      <c r="B674" s="1"/>
      <c r="C674" s="1"/>
      <c r="D674" s="1"/>
      <c r="E674" s="39"/>
      <c r="F674" s="39"/>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customFormat="false" ht="12.75" hidden="false" customHeight="true" outlineLevel="0" collapsed="false">
      <c r="A675" s="1"/>
      <c r="B675" s="1"/>
      <c r="C675" s="1"/>
      <c r="D675" s="1"/>
      <c r="E675" s="39"/>
      <c r="F675" s="39"/>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customFormat="false" ht="12.75" hidden="false" customHeight="true" outlineLevel="0" collapsed="false">
      <c r="A676" s="1"/>
      <c r="B676" s="1"/>
      <c r="C676" s="1"/>
      <c r="D676" s="1"/>
      <c r="E676" s="39"/>
      <c r="F676" s="39"/>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customFormat="false" ht="12.75" hidden="false" customHeight="true" outlineLevel="0" collapsed="false">
      <c r="A677" s="1"/>
      <c r="B677" s="1"/>
      <c r="C677" s="1"/>
      <c r="D677" s="1"/>
      <c r="E677" s="39"/>
      <c r="F677" s="39"/>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customFormat="false" ht="12.75" hidden="false" customHeight="true" outlineLevel="0" collapsed="false">
      <c r="A678" s="1"/>
      <c r="B678" s="1"/>
      <c r="C678" s="1"/>
      <c r="D678" s="1"/>
      <c r="E678" s="39"/>
      <c r="F678" s="39"/>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customFormat="false" ht="12.75" hidden="false" customHeight="true" outlineLevel="0" collapsed="false">
      <c r="A679" s="1"/>
      <c r="B679" s="1"/>
      <c r="C679" s="1"/>
      <c r="D679" s="1"/>
      <c r="E679" s="39"/>
      <c r="F679" s="39"/>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customFormat="false" ht="12.75" hidden="false" customHeight="true" outlineLevel="0" collapsed="false">
      <c r="A680" s="1"/>
      <c r="B680" s="1"/>
      <c r="C680" s="1"/>
      <c r="D680" s="1"/>
      <c r="E680" s="39"/>
      <c r="F680" s="39"/>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customFormat="false" ht="12.75" hidden="false" customHeight="true" outlineLevel="0" collapsed="false">
      <c r="A681" s="1"/>
      <c r="B681" s="1"/>
      <c r="C681" s="1"/>
      <c r="D681" s="1"/>
      <c r="E681" s="39"/>
      <c r="F681" s="39"/>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customFormat="false" ht="12.75" hidden="false" customHeight="true" outlineLevel="0" collapsed="false">
      <c r="A682" s="1"/>
      <c r="B682" s="1"/>
      <c r="C682" s="1"/>
      <c r="D682" s="1"/>
      <c r="E682" s="39"/>
      <c r="F682" s="39"/>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customFormat="false" ht="12.75" hidden="false" customHeight="true" outlineLevel="0" collapsed="false">
      <c r="A683" s="1"/>
      <c r="B683" s="1"/>
      <c r="C683" s="1"/>
      <c r="D683" s="1"/>
      <c r="E683" s="39"/>
      <c r="F683" s="39"/>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customFormat="false" ht="12.75" hidden="false" customHeight="true" outlineLevel="0" collapsed="false">
      <c r="A684" s="1"/>
      <c r="B684" s="1"/>
      <c r="C684" s="1"/>
      <c r="D684" s="1"/>
      <c r="E684" s="39"/>
      <c r="F684" s="39"/>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customFormat="false" ht="12.75" hidden="false" customHeight="true" outlineLevel="0" collapsed="false">
      <c r="A685" s="1"/>
      <c r="B685" s="1"/>
      <c r="C685" s="1"/>
      <c r="D685" s="1"/>
      <c r="E685" s="39"/>
      <c r="F685" s="39"/>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customFormat="false" ht="12.75" hidden="false" customHeight="true" outlineLevel="0" collapsed="false">
      <c r="A686" s="1"/>
      <c r="B686" s="1"/>
      <c r="C686" s="1"/>
      <c r="D686" s="1"/>
      <c r="E686" s="39"/>
      <c r="F686" s="39"/>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customFormat="false" ht="12.75" hidden="false" customHeight="true" outlineLevel="0" collapsed="false">
      <c r="A687" s="1"/>
      <c r="B687" s="1"/>
      <c r="C687" s="1"/>
      <c r="D687" s="1"/>
      <c r="E687" s="39"/>
      <c r="F687" s="39"/>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customFormat="false" ht="12.75" hidden="false" customHeight="true" outlineLevel="0" collapsed="false">
      <c r="A688" s="1"/>
      <c r="B688" s="1"/>
      <c r="C688" s="1"/>
      <c r="D688" s="1"/>
      <c r="E688" s="39"/>
      <c r="F688" s="39"/>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customFormat="false" ht="12.75" hidden="false" customHeight="true" outlineLevel="0" collapsed="false">
      <c r="A689" s="1"/>
      <c r="B689" s="1"/>
      <c r="C689" s="1"/>
      <c r="D689" s="1"/>
      <c r="E689" s="39"/>
      <c r="F689" s="39"/>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customFormat="false" ht="12.75" hidden="false" customHeight="true" outlineLevel="0" collapsed="false">
      <c r="A690" s="1"/>
      <c r="B690" s="1"/>
      <c r="C690" s="1"/>
      <c r="D690" s="1"/>
      <c r="E690" s="39"/>
      <c r="F690" s="39"/>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customFormat="false" ht="12.75" hidden="false" customHeight="true" outlineLevel="0" collapsed="false">
      <c r="A691" s="1"/>
      <c r="B691" s="1"/>
      <c r="C691" s="1"/>
      <c r="D691" s="1"/>
      <c r="E691" s="39"/>
      <c r="F691" s="39"/>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customFormat="false" ht="12.75" hidden="false" customHeight="true" outlineLevel="0" collapsed="false">
      <c r="A692" s="1"/>
      <c r="B692" s="1"/>
      <c r="C692" s="1"/>
      <c r="D692" s="1"/>
      <c r="E692" s="39"/>
      <c r="F692" s="39"/>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customFormat="false" ht="12.75" hidden="false" customHeight="true" outlineLevel="0" collapsed="false">
      <c r="A693" s="1"/>
      <c r="B693" s="1"/>
      <c r="C693" s="1"/>
      <c r="D693" s="1"/>
      <c r="E693" s="39"/>
      <c r="F693" s="39"/>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customFormat="false" ht="12.75" hidden="false" customHeight="true" outlineLevel="0" collapsed="false">
      <c r="A694" s="1"/>
      <c r="B694" s="1"/>
      <c r="C694" s="1"/>
      <c r="D694" s="1"/>
      <c r="E694" s="39"/>
      <c r="F694" s="39"/>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customFormat="false" ht="12.75" hidden="false" customHeight="true" outlineLevel="0" collapsed="false">
      <c r="A695" s="1"/>
      <c r="B695" s="1"/>
      <c r="C695" s="1"/>
      <c r="D695" s="1"/>
      <c r="E695" s="39"/>
      <c r="F695" s="39"/>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customFormat="false" ht="12.75" hidden="false" customHeight="true" outlineLevel="0" collapsed="false">
      <c r="A696" s="1"/>
      <c r="B696" s="1"/>
      <c r="C696" s="1"/>
      <c r="D696" s="1"/>
      <c r="E696" s="39"/>
      <c r="F696" s="39"/>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customFormat="false" ht="12.75" hidden="false" customHeight="true" outlineLevel="0" collapsed="false">
      <c r="A697" s="1"/>
      <c r="B697" s="1"/>
      <c r="C697" s="1"/>
      <c r="D697" s="1"/>
      <c r="E697" s="39"/>
      <c r="F697" s="39"/>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customFormat="false" ht="12.75" hidden="false" customHeight="true" outlineLevel="0" collapsed="false">
      <c r="A698" s="1"/>
      <c r="B698" s="1"/>
      <c r="C698" s="1"/>
      <c r="D698" s="1"/>
      <c r="E698" s="39"/>
      <c r="F698" s="39"/>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customFormat="false" ht="12.75" hidden="false" customHeight="true" outlineLevel="0" collapsed="false">
      <c r="A699" s="1"/>
      <c r="B699" s="1"/>
      <c r="C699" s="1"/>
      <c r="D699" s="1"/>
      <c r="E699" s="39"/>
      <c r="F699" s="39"/>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customFormat="false" ht="12.75" hidden="false" customHeight="true" outlineLevel="0" collapsed="false">
      <c r="A700" s="1"/>
      <c r="B700" s="1"/>
      <c r="C700" s="1"/>
      <c r="D700" s="1"/>
      <c r="E700" s="39"/>
      <c r="F700" s="39"/>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customFormat="false" ht="12.75" hidden="false" customHeight="true" outlineLevel="0" collapsed="false">
      <c r="A701" s="1"/>
      <c r="B701" s="1"/>
      <c r="C701" s="1"/>
      <c r="D701" s="1"/>
      <c r="E701" s="39"/>
      <c r="F701" s="39"/>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customFormat="false" ht="12.75" hidden="false" customHeight="true" outlineLevel="0" collapsed="false">
      <c r="A702" s="1"/>
      <c r="B702" s="1"/>
      <c r="C702" s="1"/>
      <c r="D702" s="1"/>
      <c r="E702" s="39"/>
      <c r="F702" s="39"/>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customFormat="false" ht="12.75" hidden="false" customHeight="true" outlineLevel="0" collapsed="false">
      <c r="A703" s="1"/>
      <c r="B703" s="1"/>
      <c r="C703" s="1"/>
      <c r="D703" s="1"/>
      <c r="E703" s="39"/>
      <c r="F703" s="39"/>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customFormat="false" ht="12.75" hidden="false" customHeight="true" outlineLevel="0" collapsed="false">
      <c r="A704" s="1"/>
      <c r="B704" s="1"/>
      <c r="C704" s="1"/>
      <c r="D704" s="1"/>
      <c r="E704" s="39"/>
      <c r="F704" s="39"/>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customFormat="false" ht="12.75" hidden="false" customHeight="true" outlineLevel="0" collapsed="false">
      <c r="A705" s="1"/>
      <c r="B705" s="1"/>
      <c r="C705" s="1"/>
      <c r="D705" s="1"/>
      <c r="E705" s="39"/>
      <c r="F705" s="39"/>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customFormat="false" ht="12.75" hidden="false" customHeight="true" outlineLevel="0" collapsed="false">
      <c r="A706" s="1"/>
      <c r="B706" s="1"/>
      <c r="C706" s="1"/>
      <c r="D706" s="1"/>
      <c r="E706" s="39"/>
      <c r="F706" s="39"/>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customFormat="false" ht="12.75" hidden="false" customHeight="true" outlineLevel="0" collapsed="false">
      <c r="A707" s="1"/>
      <c r="B707" s="1"/>
      <c r="C707" s="1"/>
      <c r="D707" s="1"/>
      <c r="E707" s="39"/>
      <c r="F707" s="39"/>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customFormat="false" ht="12.75" hidden="false" customHeight="true" outlineLevel="0" collapsed="false">
      <c r="A708" s="1"/>
      <c r="B708" s="1"/>
      <c r="C708" s="1"/>
      <c r="D708" s="1"/>
      <c r="E708" s="39"/>
      <c r="F708" s="39"/>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customFormat="false" ht="12.75" hidden="false" customHeight="true" outlineLevel="0" collapsed="false">
      <c r="A709" s="1"/>
      <c r="B709" s="1"/>
      <c r="C709" s="1"/>
      <c r="D709" s="1"/>
      <c r="E709" s="39"/>
      <c r="F709" s="39"/>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customFormat="false" ht="12.75" hidden="false" customHeight="true" outlineLevel="0" collapsed="false">
      <c r="A710" s="1"/>
      <c r="B710" s="1"/>
      <c r="C710" s="1"/>
      <c r="D710" s="1"/>
      <c r="E710" s="39"/>
      <c r="F710" s="39"/>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customFormat="false" ht="12.75" hidden="false" customHeight="true" outlineLevel="0" collapsed="false">
      <c r="A711" s="1"/>
      <c r="B711" s="1"/>
      <c r="C711" s="1"/>
      <c r="D711" s="1"/>
      <c r="E711" s="39"/>
      <c r="F711" s="39"/>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customFormat="false" ht="12.75" hidden="false" customHeight="true" outlineLevel="0" collapsed="false">
      <c r="A712" s="1"/>
      <c r="B712" s="1"/>
      <c r="C712" s="1"/>
      <c r="D712" s="1"/>
      <c r="E712" s="39"/>
      <c r="F712" s="39"/>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customFormat="false" ht="12.75" hidden="false" customHeight="true" outlineLevel="0" collapsed="false">
      <c r="A713" s="1"/>
      <c r="B713" s="1"/>
      <c r="C713" s="1"/>
      <c r="D713" s="1"/>
      <c r="E713" s="39"/>
      <c r="F713" s="39"/>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customFormat="false" ht="12.75" hidden="false" customHeight="true" outlineLevel="0" collapsed="false">
      <c r="A714" s="1"/>
      <c r="B714" s="1"/>
      <c r="C714" s="1"/>
      <c r="D714" s="1"/>
      <c r="E714" s="39"/>
      <c r="F714" s="39"/>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customFormat="false" ht="12.75" hidden="false" customHeight="true" outlineLevel="0" collapsed="false">
      <c r="A715" s="1"/>
      <c r="B715" s="1"/>
      <c r="C715" s="1"/>
      <c r="D715" s="1"/>
      <c r="E715" s="39"/>
      <c r="F715" s="39"/>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customFormat="false" ht="12.75" hidden="false" customHeight="true" outlineLevel="0" collapsed="false">
      <c r="A716" s="1"/>
      <c r="B716" s="1"/>
      <c r="C716" s="1"/>
      <c r="D716" s="1"/>
      <c r="E716" s="39"/>
      <c r="F716" s="39"/>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customFormat="false" ht="12.75" hidden="false" customHeight="true" outlineLevel="0" collapsed="false">
      <c r="A717" s="1"/>
      <c r="B717" s="1"/>
      <c r="C717" s="1"/>
      <c r="D717" s="1"/>
      <c r="E717" s="39"/>
      <c r="F717" s="39"/>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customFormat="false" ht="12.75" hidden="false" customHeight="true" outlineLevel="0" collapsed="false">
      <c r="A718" s="1"/>
      <c r="B718" s="1"/>
      <c r="C718" s="1"/>
      <c r="D718" s="1"/>
      <c r="E718" s="39"/>
      <c r="F718" s="39"/>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customFormat="false" ht="12.75" hidden="false" customHeight="true" outlineLevel="0" collapsed="false">
      <c r="A719" s="1"/>
      <c r="B719" s="1"/>
      <c r="C719" s="1"/>
      <c r="D719" s="1"/>
      <c r="E719" s="39"/>
      <c r="F719" s="39"/>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customFormat="false" ht="12.75" hidden="false" customHeight="true" outlineLevel="0" collapsed="false">
      <c r="A720" s="1"/>
      <c r="B720" s="1"/>
      <c r="C720" s="1"/>
      <c r="D720" s="1"/>
      <c r="E720" s="39"/>
      <c r="F720" s="39"/>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customFormat="false" ht="12.75" hidden="false" customHeight="true" outlineLevel="0" collapsed="false">
      <c r="A721" s="1"/>
      <c r="B721" s="1"/>
      <c r="C721" s="1"/>
      <c r="D721" s="1"/>
      <c r="E721" s="39"/>
      <c r="F721" s="39"/>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customFormat="false" ht="12.75" hidden="false" customHeight="true" outlineLevel="0" collapsed="false">
      <c r="A722" s="1"/>
      <c r="B722" s="1"/>
      <c r="C722" s="1"/>
      <c r="D722" s="1"/>
      <c r="E722" s="39"/>
      <c r="F722" s="39"/>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customFormat="false" ht="12.75" hidden="false" customHeight="true" outlineLevel="0" collapsed="false">
      <c r="A723" s="1"/>
      <c r="B723" s="1"/>
      <c r="C723" s="1"/>
      <c r="D723" s="1"/>
      <c r="E723" s="39"/>
      <c r="F723" s="39"/>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customFormat="false" ht="12.75" hidden="false" customHeight="true" outlineLevel="0" collapsed="false">
      <c r="A724" s="1"/>
      <c r="B724" s="1"/>
      <c r="C724" s="1"/>
      <c r="D724" s="1"/>
      <c r="E724" s="39"/>
      <c r="F724" s="39"/>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customFormat="false" ht="12.75" hidden="false" customHeight="true" outlineLevel="0" collapsed="false">
      <c r="A725" s="1"/>
      <c r="B725" s="1"/>
      <c r="C725" s="1"/>
      <c r="D725" s="1"/>
      <c r="E725" s="39"/>
      <c r="F725" s="39"/>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customFormat="false" ht="12.75" hidden="false" customHeight="true" outlineLevel="0" collapsed="false">
      <c r="A726" s="1"/>
      <c r="B726" s="1"/>
      <c r="C726" s="1"/>
      <c r="D726" s="1"/>
      <c r="E726" s="39"/>
      <c r="F726" s="39"/>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customFormat="false" ht="12.75" hidden="false" customHeight="true" outlineLevel="0" collapsed="false">
      <c r="A727" s="1"/>
      <c r="B727" s="1"/>
      <c r="C727" s="1"/>
      <c r="D727" s="1"/>
      <c r="E727" s="39"/>
      <c r="F727" s="39"/>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customFormat="false" ht="12.75" hidden="false" customHeight="true" outlineLevel="0" collapsed="false">
      <c r="A728" s="1"/>
      <c r="B728" s="1"/>
      <c r="C728" s="1"/>
      <c r="D728" s="1"/>
      <c r="E728" s="39"/>
      <c r="F728" s="39"/>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customFormat="false" ht="12.75" hidden="false" customHeight="true" outlineLevel="0" collapsed="false">
      <c r="A729" s="1"/>
      <c r="B729" s="1"/>
      <c r="C729" s="1"/>
      <c r="D729" s="1"/>
      <c r="E729" s="39"/>
      <c r="F729" s="39"/>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customFormat="false" ht="12.75" hidden="false" customHeight="true" outlineLevel="0" collapsed="false">
      <c r="A730" s="1"/>
      <c r="B730" s="1"/>
      <c r="C730" s="1"/>
      <c r="D730" s="1"/>
      <c r="E730" s="39"/>
      <c r="F730" s="39"/>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customFormat="false" ht="12.75" hidden="false" customHeight="true" outlineLevel="0" collapsed="false">
      <c r="A731" s="1"/>
      <c r="B731" s="1"/>
      <c r="C731" s="1"/>
      <c r="D731" s="1"/>
      <c r="E731" s="39"/>
      <c r="F731" s="39"/>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customFormat="false" ht="12.75" hidden="false" customHeight="true" outlineLevel="0" collapsed="false">
      <c r="A732" s="1"/>
      <c r="B732" s="1"/>
      <c r="C732" s="1"/>
      <c r="D732" s="1"/>
      <c r="E732" s="39"/>
      <c r="F732" s="39"/>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customFormat="false" ht="12.75" hidden="false" customHeight="true" outlineLevel="0" collapsed="false">
      <c r="A733" s="1"/>
      <c r="B733" s="1"/>
      <c r="C733" s="1"/>
      <c r="D733" s="1"/>
      <c r="E733" s="39"/>
      <c r="F733" s="39"/>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customFormat="false" ht="12.75" hidden="false" customHeight="true" outlineLevel="0" collapsed="false">
      <c r="A734" s="1"/>
      <c r="B734" s="1"/>
      <c r="C734" s="1"/>
      <c r="D734" s="1"/>
      <c r="E734" s="39"/>
      <c r="F734" s="39"/>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customFormat="false" ht="12.75" hidden="false" customHeight="true" outlineLevel="0" collapsed="false">
      <c r="A735" s="1"/>
      <c r="B735" s="1"/>
      <c r="C735" s="1"/>
      <c r="D735" s="1"/>
      <c r="E735" s="39"/>
      <c r="F735" s="39"/>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customFormat="false" ht="12.75" hidden="false" customHeight="true" outlineLevel="0" collapsed="false">
      <c r="A736" s="1"/>
      <c r="B736" s="1"/>
      <c r="C736" s="1"/>
      <c r="D736" s="1"/>
      <c r="E736" s="39"/>
      <c r="F736" s="39"/>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customFormat="false" ht="12.75" hidden="false" customHeight="true" outlineLevel="0" collapsed="false">
      <c r="A737" s="1"/>
      <c r="B737" s="1"/>
      <c r="C737" s="1"/>
      <c r="D737" s="1"/>
      <c r="E737" s="39"/>
      <c r="F737" s="39"/>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customFormat="false" ht="12.75" hidden="false" customHeight="true" outlineLevel="0" collapsed="false">
      <c r="A738" s="1"/>
      <c r="B738" s="1"/>
      <c r="C738" s="1"/>
      <c r="D738" s="1"/>
      <c r="E738" s="39"/>
      <c r="F738" s="39"/>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customFormat="false" ht="12.75" hidden="false" customHeight="true" outlineLevel="0" collapsed="false">
      <c r="A739" s="1"/>
      <c r="B739" s="1"/>
      <c r="C739" s="1"/>
      <c r="D739" s="1"/>
      <c r="E739" s="39"/>
      <c r="F739" s="39"/>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customFormat="false" ht="12.75" hidden="false" customHeight="true" outlineLevel="0" collapsed="false">
      <c r="A740" s="1"/>
      <c r="B740" s="1"/>
      <c r="C740" s="1"/>
      <c r="D740" s="1"/>
      <c r="E740" s="39"/>
      <c r="F740" s="39"/>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customFormat="false" ht="12.75" hidden="false" customHeight="true" outlineLevel="0" collapsed="false">
      <c r="A741" s="1"/>
      <c r="B741" s="1"/>
      <c r="C741" s="1"/>
      <c r="D741" s="1"/>
      <c r="E741" s="39"/>
      <c r="F741" s="39"/>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customFormat="false" ht="12.75" hidden="false" customHeight="true" outlineLevel="0" collapsed="false">
      <c r="A742" s="1"/>
      <c r="B742" s="1"/>
      <c r="C742" s="1"/>
      <c r="D742" s="1"/>
      <c r="E742" s="39"/>
      <c r="F742" s="39"/>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customFormat="false" ht="12.75" hidden="false" customHeight="true" outlineLevel="0" collapsed="false">
      <c r="A743" s="1"/>
      <c r="B743" s="1"/>
      <c r="C743" s="1"/>
      <c r="D743" s="1"/>
      <c r="E743" s="39"/>
      <c r="F743" s="39"/>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customFormat="false" ht="12.75" hidden="false" customHeight="true" outlineLevel="0" collapsed="false">
      <c r="A744" s="1"/>
      <c r="B744" s="1"/>
      <c r="C744" s="1"/>
      <c r="D744" s="1"/>
      <c r="E744" s="39"/>
      <c r="F744" s="39"/>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customFormat="false" ht="12.75" hidden="false" customHeight="true" outlineLevel="0" collapsed="false">
      <c r="A745" s="1"/>
      <c r="B745" s="1"/>
      <c r="C745" s="1"/>
      <c r="D745" s="1"/>
      <c r="E745" s="39"/>
      <c r="F745" s="39"/>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customFormat="false" ht="12.75" hidden="false" customHeight="true" outlineLevel="0" collapsed="false">
      <c r="A746" s="1"/>
      <c r="B746" s="1"/>
      <c r="C746" s="1"/>
      <c r="D746" s="1"/>
      <c r="E746" s="39"/>
      <c r="F746" s="39"/>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customFormat="false" ht="12.75" hidden="false" customHeight="true" outlineLevel="0" collapsed="false">
      <c r="A747" s="1"/>
      <c r="B747" s="1"/>
      <c r="C747" s="1"/>
      <c r="D747" s="1"/>
      <c r="E747" s="39"/>
      <c r="F747" s="39"/>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customFormat="false" ht="12.75" hidden="false" customHeight="true" outlineLevel="0" collapsed="false">
      <c r="A748" s="1"/>
      <c r="B748" s="1"/>
      <c r="C748" s="1"/>
      <c r="D748" s="1"/>
      <c r="E748" s="39"/>
      <c r="F748" s="39"/>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customFormat="false" ht="12.75" hidden="false" customHeight="true" outlineLevel="0" collapsed="false">
      <c r="A749" s="1"/>
      <c r="B749" s="1"/>
      <c r="C749" s="1"/>
      <c r="D749" s="1"/>
      <c r="E749" s="39"/>
      <c r="F749" s="39"/>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customFormat="false" ht="12.75" hidden="false" customHeight="true" outlineLevel="0" collapsed="false">
      <c r="A750" s="1"/>
      <c r="B750" s="1"/>
      <c r="C750" s="1"/>
      <c r="D750" s="1"/>
      <c r="E750" s="39"/>
      <c r="F750" s="39"/>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customFormat="false" ht="12.75" hidden="false" customHeight="true" outlineLevel="0" collapsed="false">
      <c r="A751" s="1"/>
      <c r="B751" s="1"/>
      <c r="C751" s="1"/>
      <c r="D751" s="1"/>
      <c r="E751" s="39"/>
      <c r="F751" s="39"/>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customFormat="false" ht="12.75" hidden="false" customHeight="true" outlineLevel="0" collapsed="false">
      <c r="A752" s="1"/>
      <c r="B752" s="1"/>
      <c r="C752" s="1"/>
      <c r="D752" s="1"/>
      <c r="E752" s="39"/>
      <c r="F752" s="39"/>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customFormat="false" ht="12.75" hidden="false" customHeight="true" outlineLevel="0" collapsed="false">
      <c r="A753" s="1"/>
      <c r="B753" s="1"/>
      <c r="C753" s="1"/>
      <c r="D753" s="1"/>
      <c r="E753" s="39"/>
      <c r="F753" s="39"/>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customFormat="false" ht="12.75" hidden="false" customHeight="true" outlineLevel="0" collapsed="false">
      <c r="A754" s="1"/>
      <c r="B754" s="1"/>
      <c r="C754" s="1"/>
      <c r="D754" s="1"/>
      <c r="E754" s="39"/>
      <c r="F754" s="39"/>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customFormat="false" ht="12.75" hidden="false" customHeight="true" outlineLevel="0" collapsed="false">
      <c r="A755" s="1"/>
      <c r="B755" s="1"/>
      <c r="C755" s="1"/>
      <c r="D755" s="1"/>
      <c r="E755" s="39"/>
      <c r="F755" s="39"/>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customFormat="false" ht="12.75" hidden="false" customHeight="true" outlineLevel="0" collapsed="false">
      <c r="A756" s="1"/>
      <c r="B756" s="1"/>
      <c r="C756" s="1"/>
      <c r="D756" s="1"/>
      <c r="E756" s="39"/>
      <c r="F756" s="39"/>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customFormat="false" ht="12.75" hidden="false" customHeight="true" outlineLevel="0" collapsed="false">
      <c r="A757" s="1"/>
      <c r="B757" s="1"/>
      <c r="C757" s="1"/>
      <c r="D757" s="1"/>
      <c r="E757" s="39"/>
      <c r="F757" s="39"/>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customFormat="false" ht="12.75" hidden="false" customHeight="true" outlineLevel="0" collapsed="false">
      <c r="A758" s="1"/>
      <c r="B758" s="1"/>
      <c r="C758" s="1"/>
      <c r="D758" s="1"/>
      <c r="E758" s="39"/>
      <c r="F758" s="39"/>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customFormat="false" ht="12.75" hidden="false" customHeight="true" outlineLevel="0" collapsed="false">
      <c r="A759" s="1"/>
      <c r="B759" s="1"/>
      <c r="C759" s="1"/>
      <c r="D759" s="1"/>
      <c r="E759" s="39"/>
      <c r="F759" s="39"/>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customFormat="false" ht="12.75" hidden="false" customHeight="true" outlineLevel="0" collapsed="false">
      <c r="A760" s="1"/>
      <c r="B760" s="1"/>
      <c r="C760" s="1"/>
      <c r="D760" s="1"/>
      <c r="E760" s="39"/>
      <c r="F760" s="39"/>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customFormat="false" ht="12.75" hidden="false" customHeight="true" outlineLevel="0" collapsed="false">
      <c r="A761" s="1"/>
      <c r="B761" s="1"/>
      <c r="C761" s="1"/>
      <c r="D761" s="1"/>
      <c r="E761" s="39"/>
      <c r="F761" s="39"/>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customFormat="false" ht="12.75" hidden="false" customHeight="true" outlineLevel="0" collapsed="false">
      <c r="A762" s="1"/>
      <c r="B762" s="1"/>
      <c r="C762" s="1"/>
      <c r="D762" s="1"/>
      <c r="E762" s="39"/>
      <c r="F762" s="39"/>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customFormat="false" ht="12.75" hidden="false" customHeight="true" outlineLevel="0" collapsed="false">
      <c r="A763" s="1"/>
      <c r="B763" s="1"/>
      <c r="C763" s="1"/>
      <c r="D763" s="1"/>
      <c r="E763" s="39"/>
      <c r="F763" s="39"/>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customFormat="false" ht="12.75" hidden="false" customHeight="true" outlineLevel="0" collapsed="false">
      <c r="A764" s="1"/>
      <c r="B764" s="1"/>
      <c r="C764" s="1"/>
      <c r="D764" s="1"/>
      <c r="E764" s="39"/>
      <c r="F764" s="39"/>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customFormat="false" ht="12.75" hidden="false" customHeight="true" outlineLevel="0" collapsed="false">
      <c r="A765" s="1"/>
      <c r="B765" s="1"/>
      <c r="C765" s="1"/>
      <c r="D765" s="1"/>
      <c r="E765" s="39"/>
      <c r="F765" s="39"/>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customFormat="false" ht="12.75" hidden="false" customHeight="true" outlineLevel="0" collapsed="false">
      <c r="A766" s="1"/>
      <c r="B766" s="1"/>
      <c r="C766" s="1"/>
      <c r="D766" s="1"/>
      <c r="E766" s="39"/>
      <c r="F766" s="39"/>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customFormat="false" ht="12.75" hidden="false" customHeight="true" outlineLevel="0" collapsed="false">
      <c r="A767" s="1"/>
      <c r="B767" s="1"/>
      <c r="C767" s="1"/>
      <c r="D767" s="1"/>
      <c r="E767" s="39"/>
      <c r="F767" s="39"/>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customFormat="false" ht="12.75" hidden="false" customHeight="true" outlineLevel="0" collapsed="false">
      <c r="A768" s="1"/>
      <c r="B768" s="1"/>
      <c r="C768" s="1"/>
      <c r="D768" s="1"/>
      <c r="E768" s="39"/>
      <c r="F768" s="39"/>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customFormat="false" ht="12.75" hidden="false" customHeight="true" outlineLevel="0" collapsed="false">
      <c r="A769" s="1"/>
      <c r="B769" s="1"/>
      <c r="C769" s="1"/>
      <c r="D769" s="1"/>
      <c r="E769" s="39"/>
      <c r="F769" s="39"/>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customFormat="false" ht="12.75" hidden="false" customHeight="true" outlineLevel="0" collapsed="false">
      <c r="A770" s="1"/>
      <c r="B770" s="1"/>
      <c r="C770" s="1"/>
      <c r="D770" s="1"/>
      <c r="E770" s="39"/>
      <c r="F770" s="39"/>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customFormat="false" ht="12.75" hidden="false" customHeight="true" outlineLevel="0" collapsed="false">
      <c r="A771" s="1"/>
      <c r="B771" s="1"/>
      <c r="C771" s="1"/>
      <c r="D771" s="1"/>
      <c r="E771" s="39"/>
      <c r="F771" s="39"/>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customFormat="false" ht="12.75" hidden="false" customHeight="true" outlineLevel="0" collapsed="false">
      <c r="A772" s="1"/>
      <c r="B772" s="1"/>
      <c r="C772" s="1"/>
      <c r="D772" s="1"/>
      <c r="E772" s="39"/>
      <c r="F772" s="39"/>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customFormat="false" ht="12.75" hidden="false" customHeight="true" outlineLevel="0" collapsed="false">
      <c r="A773" s="1"/>
      <c r="B773" s="1"/>
      <c r="C773" s="1"/>
      <c r="D773" s="1"/>
      <c r="E773" s="39"/>
      <c r="F773" s="39"/>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customFormat="false" ht="12.75" hidden="false" customHeight="true" outlineLevel="0" collapsed="false">
      <c r="A774" s="1"/>
      <c r="B774" s="1"/>
      <c r="C774" s="1"/>
      <c r="D774" s="1"/>
      <c r="E774" s="39"/>
      <c r="F774" s="39"/>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customFormat="false" ht="12.75" hidden="false" customHeight="true" outlineLevel="0" collapsed="false">
      <c r="A775" s="1"/>
      <c r="B775" s="1"/>
      <c r="C775" s="1"/>
      <c r="D775" s="1"/>
      <c r="E775" s="39"/>
      <c r="F775" s="39"/>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customFormat="false" ht="12.75" hidden="false" customHeight="true" outlineLevel="0" collapsed="false">
      <c r="A776" s="1"/>
      <c r="B776" s="1"/>
      <c r="C776" s="1"/>
      <c r="D776" s="1"/>
      <c r="E776" s="39"/>
      <c r="F776" s="39"/>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customFormat="false" ht="12.75" hidden="false" customHeight="true" outlineLevel="0" collapsed="false">
      <c r="A777" s="1"/>
      <c r="B777" s="1"/>
      <c r="C777" s="1"/>
      <c r="D777" s="1"/>
      <c r="E777" s="39"/>
      <c r="F777" s="39"/>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customFormat="false" ht="12.75" hidden="false" customHeight="true" outlineLevel="0" collapsed="false">
      <c r="A778" s="1"/>
      <c r="B778" s="1"/>
      <c r="C778" s="1"/>
      <c r="D778" s="1"/>
      <c r="E778" s="39"/>
      <c r="F778" s="39"/>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customFormat="false" ht="12.75" hidden="false" customHeight="true" outlineLevel="0" collapsed="false">
      <c r="A779" s="1"/>
      <c r="B779" s="1"/>
      <c r="C779" s="1"/>
      <c r="D779" s="1"/>
      <c r="E779" s="39"/>
      <c r="F779" s="39"/>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customFormat="false" ht="12.75" hidden="false" customHeight="true" outlineLevel="0" collapsed="false">
      <c r="A780" s="1"/>
      <c r="B780" s="1"/>
      <c r="C780" s="1"/>
      <c r="D780" s="1"/>
      <c r="E780" s="39"/>
      <c r="F780" s="39"/>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customFormat="false" ht="12.75" hidden="false" customHeight="true" outlineLevel="0" collapsed="false">
      <c r="A781" s="1"/>
      <c r="B781" s="1"/>
      <c r="C781" s="1"/>
      <c r="D781" s="1"/>
      <c r="E781" s="39"/>
      <c r="F781" s="39"/>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customFormat="false" ht="12.75" hidden="false" customHeight="true" outlineLevel="0" collapsed="false">
      <c r="A782" s="1"/>
      <c r="B782" s="1"/>
      <c r="C782" s="1"/>
      <c r="D782" s="1"/>
      <c r="E782" s="39"/>
      <c r="F782" s="39"/>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customFormat="false" ht="12.75" hidden="false" customHeight="true" outlineLevel="0" collapsed="false">
      <c r="A783" s="1"/>
      <c r="B783" s="1"/>
      <c r="C783" s="1"/>
      <c r="D783" s="1"/>
      <c r="E783" s="39"/>
      <c r="F783" s="39"/>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customFormat="false" ht="12.75" hidden="false" customHeight="true" outlineLevel="0" collapsed="false">
      <c r="A784" s="1"/>
      <c r="B784" s="1"/>
      <c r="C784" s="1"/>
      <c r="D784" s="1"/>
      <c r="E784" s="39"/>
      <c r="F784" s="39"/>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customFormat="false" ht="12.75" hidden="false" customHeight="true" outlineLevel="0" collapsed="false">
      <c r="A785" s="1"/>
      <c r="B785" s="1"/>
      <c r="C785" s="1"/>
      <c r="D785" s="1"/>
      <c r="E785" s="39"/>
      <c r="F785" s="39"/>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customFormat="false" ht="12.75" hidden="false" customHeight="true" outlineLevel="0" collapsed="false">
      <c r="A786" s="1"/>
      <c r="B786" s="1"/>
      <c r="C786" s="1"/>
      <c r="D786" s="1"/>
      <c r="E786" s="39"/>
      <c r="F786" s="39"/>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customFormat="false" ht="12.75" hidden="false" customHeight="true" outlineLevel="0" collapsed="false">
      <c r="A787" s="1"/>
      <c r="B787" s="1"/>
      <c r="C787" s="1"/>
      <c r="D787" s="1"/>
      <c r="E787" s="39"/>
      <c r="F787" s="39"/>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customFormat="false" ht="12.75" hidden="false" customHeight="true" outlineLevel="0" collapsed="false">
      <c r="A788" s="1"/>
      <c r="B788" s="1"/>
      <c r="C788" s="1"/>
      <c r="D788" s="1"/>
      <c r="E788" s="39"/>
      <c r="F788" s="39"/>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customFormat="false" ht="12.75" hidden="false" customHeight="true" outlineLevel="0" collapsed="false">
      <c r="A789" s="1"/>
      <c r="B789" s="1"/>
      <c r="C789" s="1"/>
      <c r="D789" s="1"/>
      <c r="E789" s="39"/>
      <c r="F789" s="39"/>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customFormat="false" ht="12.75" hidden="false" customHeight="true" outlineLevel="0" collapsed="false">
      <c r="A790" s="1"/>
      <c r="B790" s="1"/>
      <c r="C790" s="1"/>
      <c r="D790" s="1"/>
      <c r="E790" s="39"/>
      <c r="F790" s="39"/>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customFormat="false" ht="12.75" hidden="false" customHeight="true" outlineLevel="0" collapsed="false">
      <c r="A791" s="1"/>
      <c r="B791" s="1"/>
      <c r="C791" s="1"/>
      <c r="D791" s="1"/>
      <c r="E791" s="39"/>
      <c r="F791" s="39"/>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customFormat="false" ht="12.75" hidden="false" customHeight="true" outlineLevel="0" collapsed="false">
      <c r="A792" s="1"/>
      <c r="B792" s="1"/>
      <c r="C792" s="1"/>
      <c r="D792" s="1"/>
      <c r="E792" s="39"/>
      <c r="F792" s="39"/>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customFormat="false" ht="12.75" hidden="false" customHeight="true" outlineLevel="0" collapsed="false">
      <c r="A793" s="1"/>
      <c r="B793" s="1"/>
      <c r="C793" s="1"/>
      <c r="D793" s="1"/>
      <c r="E793" s="39"/>
      <c r="F793" s="39"/>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customFormat="false" ht="12.75" hidden="false" customHeight="true" outlineLevel="0" collapsed="false">
      <c r="A794" s="1"/>
      <c r="B794" s="1"/>
      <c r="C794" s="1"/>
      <c r="D794" s="1"/>
      <c r="E794" s="39"/>
      <c r="F794" s="39"/>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customFormat="false" ht="12.75" hidden="false" customHeight="true" outlineLevel="0" collapsed="false">
      <c r="A795" s="1"/>
      <c r="B795" s="1"/>
      <c r="C795" s="1"/>
      <c r="D795" s="1"/>
      <c r="E795" s="39"/>
      <c r="F795" s="39"/>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customFormat="false" ht="12.75" hidden="false" customHeight="true" outlineLevel="0" collapsed="false">
      <c r="A796" s="1"/>
      <c r="B796" s="1"/>
      <c r="C796" s="1"/>
      <c r="D796" s="1"/>
      <c r="E796" s="39"/>
      <c r="F796" s="39"/>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customFormat="false" ht="12.75" hidden="false" customHeight="true" outlineLevel="0" collapsed="false">
      <c r="A797" s="1"/>
      <c r="B797" s="1"/>
      <c r="C797" s="1"/>
      <c r="D797" s="1"/>
      <c r="E797" s="39"/>
      <c r="F797" s="39"/>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customFormat="false" ht="12.75" hidden="false" customHeight="true" outlineLevel="0" collapsed="false">
      <c r="A798" s="1"/>
      <c r="B798" s="1"/>
      <c r="C798" s="1"/>
      <c r="D798" s="1"/>
      <c r="E798" s="39"/>
      <c r="F798" s="39"/>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customFormat="false" ht="12.75" hidden="false" customHeight="true" outlineLevel="0" collapsed="false">
      <c r="A799" s="1"/>
      <c r="B799" s="1"/>
      <c r="C799" s="1"/>
      <c r="D799" s="1"/>
      <c r="E799" s="39"/>
      <c r="F799" s="39"/>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customFormat="false" ht="12.75" hidden="false" customHeight="true" outlineLevel="0" collapsed="false">
      <c r="A800" s="1"/>
      <c r="B800" s="1"/>
      <c r="C800" s="1"/>
      <c r="D800" s="1"/>
      <c r="E800" s="39"/>
      <c r="F800" s="39"/>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customFormat="false" ht="12.75" hidden="false" customHeight="true" outlineLevel="0" collapsed="false">
      <c r="A801" s="1"/>
      <c r="B801" s="1"/>
      <c r="C801" s="1"/>
      <c r="D801" s="1"/>
      <c r="E801" s="39"/>
      <c r="F801" s="39"/>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customFormat="false" ht="12.75" hidden="false" customHeight="true" outlineLevel="0" collapsed="false">
      <c r="A802" s="1"/>
      <c r="B802" s="1"/>
      <c r="C802" s="1"/>
      <c r="D802" s="1"/>
      <c r="E802" s="39"/>
      <c r="F802" s="39"/>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customFormat="false" ht="12.75" hidden="false" customHeight="true" outlineLevel="0" collapsed="false">
      <c r="A803" s="1"/>
      <c r="B803" s="1"/>
      <c r="C803" s="1"/>
      <c r="D803" s="1"/>
      <c r="E803" s="39"/>
      <c r="F803" s="39"/>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customFormat="false" ht="12.75" hidden="false" customHeight="true" outlineLevel="0" collapsed="false">
      <c r="A804" s="1"/>
      <c r="B804" s="1"/>
      <c r="C804" s="1"/>
      <c r="D804" s="1"/>
      <c r="E804" s="39"/>
      <c r="F804" s="39"/>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customFormat="false" ht="12.75" hidden="false" customHeight="true" outlineLevel="0" collapsed="false">
      <c r="A805" s="1"/>
      <c r="B805" s="1"/>
      <c r="C805" s="1"/>
      <c r="D805" s="1"/>
      <c r="E805" s="39"/>
      <c r="F805" s="39"/>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customFormat="false" ht="12.75" hidden="false" customHeight="true" outlineLevel="0" collapsed="false">
      <c r="A806" s="1"/>
      <c r="B806" s="1"/>
      <c r="C806" s="1"/>
      <c r="D806" s="1"/>
      <c r="E806" s="39"/>
      <c r="F806" s="39"/>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customFormat="false" ht="12.75" hidden="false" customHeight="true" outlineLevel="0" collapsed="false">
      <c r="A807" s="1"/>
      <c r="B807" s="1"/>
      <c r="C807" s="1"/>
      <c r="D807" s="1"/>
      <c r="E807" s="39"/>
      <c r="F807" s="39"/>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customFormat="false" ht="12.75" hidden="false" customHeight="true" outlineLevel="0" collapsed="false">
      <c r="A808" s="1"/>
      <c r="B808" s="1"/>
      <c r="C808" s="1"/>
      <c r="D808" s="1"/>
      <c r="E808" s="39"/>
      <c r="F808" s="39"/>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customFormat="false" ht="12.75" hidden="false" customHeight="true" outlineLevel="0" collapsed="false">
      <c r="A809" s="1"/>
      <c r="B809" s="1"/>
      <c r="C809" s="1"/>
      <c r="D809" s="1"/>
      <c r="E809" s="39"/>
      <c r="F809" s="39"/>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customFormat="false" ht="12.75" hidden="false" customHeight="true" outlineLevel="0" collapsed="false">
      <c r="A810" s="1"/>
      <c r="B810" s="1"/>
      <c r="C810" s="1"/>
      <c r="D810" s="1"/>
      <c r="E810" s="39"/>
      <c r="F810" s="39"/>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customFormat="false" ht="12.75" hidden="false" customHeight="true" outlineLevel="0" collapsed="false">
      <c r="A811" s="1"/>
      <c r="B811" s="1"/>
      <c r="C811" s="1"/>
      <c r="D811" s="1"/>
      <c r="E811" s="39"/>
      <c r="F811" s="39"/>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customFormat="false" ht="12.75" hidden="false" customHeight="true" outlineLevel="0" collapsed="false">
      <c r="A812" s="1"/>
      <c r="B812" s="1"/>
      <c r="C812" s="1"/>
      <c r="D812" s="1"/>
      <c r="E812" s="39"/>
      <c r="F812" s="39"/>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customFormat="false" ht="12.75" hidden="false" customHeight="true" outlineLevel="0" collapsed="false">
      <c r="A813" s="1"/>
      <c r="B813" s="1"/>
      <c r="C813" s="1"/>
      <c r="D813" s="1"/>
      <c r="E813" s="39"/>
      <c r="F813" s="39"/>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customFormat="false" ht="12.75" hidden="false" customHeight="true" outlineLevel="0" collapsed="false">
      <c r="A814" s="1"/>
      <c r="B814" s="1"/>
      <c r="C814" s="1"/>
      <c r="D814" s="1"/>
      <c r="E814" s="39"/>
      <c r="F814" s="39"/>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customFormat="false" ht="12.75" hidden="false" customHeight="true" outlineLevel="0" collapsed="false">
      <c r="A815" s="1"/>
      <c r="B815" s="1"/>
      <c r="C815" s="1"/>
      <c r="D815" s="1"/>
      <c r="E815" s="39"/>
      <c r="F815" s="39"/>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customFormat="false" ht="12.75" hidden="false" customHeight="true" outlineLevel="0" collapsed="false">
      <c r="A816" s="1"/>
      <c r="B816" s="1"/>
      <c r="C816" s="1"/>
      <c r="D816" s="1"/>
      <c r="E816" s="39"/>
      <c r="F816" s="39"/>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customFormat="false" ht="12.75" hidden="false" customHeight="true" outlineLevel="0" collapsed="false">
      <c r="A817" s="1"/>
      <c r="B817" s="1"/>
      <c r="C817" s="1"/>
      <c r="D817" s="1"/>
      <c r="E817" s="39"/>
      <c r="F817" s="39"/>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customFormat="false" ht="12.75" hidden="false" customHeight="true" outlineLevel="0" collapsed="false">
      <c r="A818" s="1"/>
      <c r="B818" s="1"/>
      <c r="C818" s="1"/>
      <c r="D818" s="1"/>
      <c r="E818" s="39"/>
      <c r="F818" s="39"/>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customFormat="false" ht="12.75" hidden="false" customHeight="true" outlineLevel="0" collapsed="false">
      <c r="A819" s="1"/>
      <c r="B819" s="1"/>
      <c r="C819" s="1"/>
      <c r="D819" s="1"/>
      <c r="E819" s="39"/>
      <c r="F819" s="39"/>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customFormat="false" ht="12.75" hidden="false" customHeight="true" outlineLevel="0" collapsed="false">
      <c r="A820" s="1"/>
      <c r="B820" s="1"/>
      <c r="C820" s="1"/>
      <c r="D820" s="1"/>
      <c r="E820" s="39"/>
      <c r="F820" s="39"/>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customFormat="false" ht="12.75" hidden="false" customHeight="true" outlineLevel="0" collapsed="false">
      <c r="A821" s="1"/>
      <c r="B821" s="1"/>
      <c r="C821" s="1"/>
      <c r="D821" s="1"/>
      <c r="E821" s="39"/>
      <c r="F821" s="39"/>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customFormat="false" ht="12.75" hidden="false" customHeight="true" outlineLevel="0" collapsed="false">
      <c r="A822" s="1"/>
      <c r="B822" s="1"/>
      <c r="C822" s="1"/>
      <c r="D822" s="1"/>
      <c r="E822" s="39"/>
      <c r="F822" s="39"/>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customFormat="false" ht="12.75" hidden="false" customHeight="true" outlineLevel="0" collapsed="false">
      <c r="A823" s="1"/>
      <c r="B823" s="1"/>
      <c r="C823" s="1"/>
      <c r="D823" s="1"/>
      <c r="E823" s="39"/>
      <c r="F823" s="39"/>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customFormat="false" ht="12.75" hidden="false" customHeight="true" outlineLevel="0" collapsed="false">
      <c r="A824" s="1"/>
      <c r="B824" s="1"/>
      <c r="C824" s="1"/>
      <c r="D824" s="1"/>
      <c r="E824" s="39"/>
      <c r="F824" s="39"/>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customFormat="false" ht="12.75" hidden="false" customHeight="true" outlineLevel="0" collapsed="false">
      <c r="A825" s="1"/>
      <c r="B825" s="1"/>
      <c r="C825" s="1"/>
      <c r="D825" s="1"/>
      <c r="E825" s="39"/>
      <c r="F825" s="39"/>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customFormat="false" ht="12.75" hidden="false" customHeight="true" outlineLevel="0" collapsed="false">
      <c r="A826" s="1"/>
      <c r="B826" s="1"/>
      <c r="C826" s="1"/>
      <c r="D826" s="1"/>
      <c r="E826" s="39"/>
      <c r="F826" s="39"/>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customFormat="false" ht="12.75" hidden="false" customHeight="true" outlineLevel="0" collapsed="false">
      <c r="A827" s="1"/>
      <c r="B827" s="1"/>
      <c r="C827" s="1"/>
      <c r="D827" s="1"/>
      <c r="E827" s="39"/>
      <c r="F827" s="39"/>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customFormat="false" ht="12.75" hidden="false" customHeight="true" outlineLevel="0" collapsed="false">
      <c r="A828" s="1"/>
      <c r="B828" s="1"/>
      <c r="C828" s="1"/>
      <c r="D828" s="1"/>
      <c r="E828" s="39"/>
      <c r="F828" s="39"/>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customFormat="false" ht="12.75" hidden="false" customHeight="true" outlineLevel="0" collapsed="false">
      <c r="A829" s="1"/>
      <c r="B829" s="1"/>
      <c r="C829" s="1"/>
      <c r="D829" s="1"/>
      <c r="E829" s="39"/>
      <c r="F829" s="39"/>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customFormat="false" ht="12.75" hidden="false" customHeight="true" outlineLevel="0" collapsed="false">
      <c r="A830" s="1"/>
      <c r="B830" s="1"/>
      <c r="C830" s="1"/>
      <c r="D830" s="1"/>
      <c r="E830" s="39"/>
      <c r="F830" s="39"/>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customFormat="false" ht="12.75" hidden="false" customHeight="true" outlineLevel="0" collapsed="false">
      <c r="A831" s="1"/>
      <c r="B831" s="1"/>
      <c r="C831" s="1"/>
      <c r="D831" s="1"/>
      <c r="E831" s="39"/>
      <c r="F831" s="39"/>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customFormat="false" ht="12.75" hidden="false" customHeight="true" outlineLevel="0" collapsed="false">
      <c r="A832" s="1"/>
      <c r="B832" s="1"/>
      <c r="C832" s="1"/>
      <c r="D832" s="1"/>
      <c r="E832" s="39"/>
      <c r="F832" s="39"/>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customFormat="false" ht="12.75" hidden="false" customHeight="true" outlineLevel="0" collapsed="false">
      <c r="A833" s="1"/>
      <c r="B833" s="1"/>
      <c r="C833" s="1"/>
      <c r="D833" s="1"/>
      <c r="E833" s="39"/>
      <c r="F833" s="39"/>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customFormat="false" ht="12.75" hidden="false" customHeight="true" outlineLevel="0" collapsed="false">
      <c r="A834" s="1"/>
      <c r="B834" s="1"/>
      <c r="C834" s="1"/>
      <c r="D834" s="1"/>
      <c r="E834" s="39"/>
      <c r="F834" s="39"/>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customFormat="false" ht="12.75" hidden="false" customHeight="true" outlineLevel="0" collapsed="false">
      <c r="A835" s="1"/>
      <c r="B835" s="1"/>
      <c r="C835" s="1"/>
      <c r="D835" s="1"/>
      <c r="E835" s="39"/>
      <c r="F835" s="39"/>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customFormat="false" ht="12.75" hidden="false" customHeight="true" outlineLevel="0" collapsed="false">
      <c r="A836" s="1"/>
      <c r="B836" s="1"/>
      <c r="C836" s="1"/>
      <c r="D836" s="1"/>
      <c r="E836" s="39"/>
      <c r="F836" s="39"/>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customFormat="false" ht="12.75" hidden="false" customHeight="true" outlineLevel="0" collapsed="false">
      <c r="A837" s="1"/>
      <c r="B837" s="1"/>
      <c r="C837" s="1"/>
      <c r="D837" s="1"/>
      <c r="E837" s="39"/>
      <c r="F837" s="39"/>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customFormat="false" ht="12.75" hidden="false" customHeight="true" outlineLevel="0" collapsed="false">
      <c r="A838" s="1"/>
      <c r="B838" s="1"/>
      <c r="C838" s="1"/>
      <c r="D838" s="1"/>
      <c r="E838" s="39"/>
      <c r="F838" s="39"/>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customFormat="false" ht="12.75" hidden="false" customHeight="true" outlineLevel="0" collapsed="false">
      <c r="A839" s="1"/>
      <c r="B839" s="1"/>
      <c r="C839" s="1"/>
      <c r="D839" s="1"/>
      <c r="E839" s="39"/>
      <c r="F839" s="39"/>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customFormat="false" ht="12.75" hidden="false" customHeight="true" outlineLevel="0" collapsed="false">
      <c r="A840" s="1"/>
      <c r="B840" s="1"/>
      <c r="C840" s="1"/>
      <c r="D840" s="1"/>
      <c r="E840" s="39"/>
      <c r="F840" s="39"/>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customFormat="false" ht="12.75" hidden="false" customHeight="true" outlineLevel="0" collapsed="false">
      <c r="A841" s="1"/>
      <c r="B841" s="1"/>
      <c r="C841" s="1"/>
      <c r="D841" s="1"/>
      <c r="E841" s="39"/>
      <c r="F841" s="39"/>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customFormat="false" ht="12.75" hidden="false" customHeight="true" outlineLevel="0" collapsed="false">
      <c r="A842" s="1"/>
      <c r="B842" s="1"/>
      <c r="C842" s="1"/>
      <c r="D842" s="1"/>
      <c r="E842" s="39"/>
      <c r="F842" s="39"/>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customFormat="false" ht="12.75" hidden="false" customHeight="true" outlineLevel="0" collapsed="false">
      <c r="A843" s="1"/>
      <c r="B843" s="1"/>
      <c r="C843" s="1"/>
      <c r="D843" s="1"/>
      <c r="E843" s="39"/>
      <c r="F843" s="39"/>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customFormat="false" ht="12.75" hidden="false" customHeight="true" outlineLevel="0" collapsed="false">
      <c r="A844" s="1"/>
      <c r="B844" s="1"/>
      <c r="C844" s="1"/>
      <c r="D844" s="1"/>
      <c r="E844" s="39"/>
      <c r="F844" s="39"/>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customFormat="false" ht="12.75" hidden="false" customHeight="true" outlineLevel="0" collapsed="false">
      <c r="A845" s="1"/>
      <c r="B845" s="1"/>
      <c r="C845" s="1"/>
      <c r="D845" s="1"/>
      <c r="E845" s="39"/>
      <c r="F845" s="39"/>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customFormat="false" ht="12.75" hidden="false" customHeight="true" outlineLevel="0" collapsed="false">
      <c r="A846" s="1"/>
      <c r="B846" s="1"/>
      <c r="C846" s="1"/>
      <c r="D846" s="1"/>
      <c r="E846" s="39"/>
      <c r="F846" s="39"/>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customFormat="false" ht="12.75" hidden="false" customHeight="true" outlineLevel="0" collapsed="false">
      <c r="A847" s="1"/>
      <c r="B847" s="1"/>
      <c r="C847" s="1"/>
      <c r="D847" s="1"/>
      <c r="E847" s="39"/>
      <c r="F847" s="39"/>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customFormat="false" ht="12.75" hidden="false" customHeight="true" outlineLevel="0" collapsed="false">
      <c r="A848" s="1"/>
      <c r="B848" s="1"/>
      <c r="C848" s="1"/>
      <c r="D848" s="1"/>
      <c r="E848" s="39"/>
      <c r="F848" s="39"/>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customFormat="false" ht="12.75" hidden="false" customHeight="true" outlineLevel="0" collapsed="false">
      <c r="A849" s="1"/>
      <c r="B849" s="1"/>
      <c r="C849" s="1"/>
      <c r="D849" s="1"/>
      <c r="E849" s="39"/>
      <c r="F849" s="39"/>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customFormat="false" ht="12.75" hidden="false" customHeight="true" outlineLevel="0" collapsed="false">
      <c r="A850" s="1"/>
      <c r="B850" s="1"/>
      <c r="C850" s="1"/>
      <c r="D850" s="1"/>
      <c r="E850" s="39"/>
      <c r="F850" s="39"/>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customFormat="false" ht="12.75" hidden="false" customHeight="true" outlineLevel="0" collapsed="false">
      <c r="A851" s="1"/>
      <c r="B851" s="1"/>
      <c r="C851" s="1"/>
      <c r="D851" s="1"/>
      <c r="E851" s="39"/>
      <c r="F851" s="39"/>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customFormat="false" ht="12.75" hidden="false" customHeight="true" outlineLevel="0" collapsed="false">
      <c r="A852" s="1"/>
      <c r="B852" s="1"/>
      <c r="C852" s="1"/>
      <c r="D852" s="1"/>
      <c r="E852" s="39"/>
      <c r="F852" s="39"/>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customFormat="false" ht="12.75" hidden="false" customHeight="true" outlineLevel="0" collapsed="false">
      <c r="A853" s="1"/>
      <c r="B853" s="1"/>
      <c r="C853" s="1"/>
      <c r="D853" s="1"/>
      <c r="E853" s="39"/>
      <c r="F853" s="39"/>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customFormat="false" ht="12.75" hidden="false" customHeight="true" outlineLevel="0" collapsed="false">
      <c r="A854" s="1"/>
      <c r="B854" s="1"/>
      <c r="C854" s="1"/>
      <c r="D854" s="1"/>
      <c r="E854" s="39"/>
      <c r="F854" s="39"/>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customFormat="false" ht="12.75" hidden="false" customHeight="true" outlineLevel="0" collapsed="false">
      <c r="A855" s="1"/>
      <c r="B855" s="1"/>
      <c r="C855" s="1"/>
      <c r="D855" s="1"/>
      <c r="E855" s="39"/>
      <c r="F855" s="39"/>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customFormat="false" ht="12.75" hidden="false" customHeight="true" outlineLevel="0" collapsed="false">
      <c r="A856" s="1"/>
      <c r="B856" s="1"/>
      <c r="C856" s="1"/>
      <c r="D856" s="1"/>
      <c r="E856" s="39"/>
      <c r="F856" s="39"/>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customFormat="false" ht="12.75" hidden="false" customHeight="true" outlineLevel="0" collapsed="false">
      <c r="A857" s="1"/>
      <c r="B857" s="1"/>
      <c r="C857" s="1"/>
      <c r="D857" s="1"/>
      <c r="E857" s="39"/>
      <c r="F857" s="39"/>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customFormat="false" ht="12.75" hidden="false" customHeight="true" outlineLevel="0" collapsed="false">
      <c r="A858" s="1"/>
      <c r="B858" s="1"/>
      <c r="C858" s="1"/>
      <c r="D858" s="1"/>
      <c r="E858" s="39"/>
      <c r="F858" s="39"/>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customFormat="false" ht="12.75" hidden="false" customHeight="true" outlineLevel="0" collapsed="false">
      <c r="A859" s="1"/>
      <c r="B859" s="1"/>
      <c r="C859" s="1"/>
      <c r="D859" s="1"/>
      <c r="E859" s="39"/>
      <c r="F859" s="39"/>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customFormat="false" ht="12.75" hidden="false" customHeight="true" outlineLevel="0" collapsed="false">
      <c r="A860" s="1"/>
      <c r="B860" s="1"/>
      <c r="C860" s="1"/>
      <c r="D860" s="1"/>
      <c r="E860" s="39"/>
      <c r="F860" s="39"/>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customFormat="false" ht="12.75" hidden="false" customHeight="true" outlineLevel="0" collapsed="false">
      <c r="A861" s="1"/>
      <c r="B861" s="1"/>
      <c r="C861" s="1"/>
      <c r="D861" s="1"/>
      <c r="E861" s="39"/>
      <c r="F861" s="39"/>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customFormat="false" ht="12.75" hidden="false" customHeight="true" outlineLevel="0" collapsed="false">
      <c r="A862" s="1"/>
      <c r="B862" s="1"/>
      <c r="C862" s="1"/>
      <c r="D862" s="1"/>
      <c r="E862" s="39"/>
      <c r="F862" s="39"/>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customFormat="false" ht="12.75" hidden="false" customHeight="true" outlineLevel="0" collapsed="false">
      <c r="A863" s="1"/>
      <c r="B863" s="1"/>
      <c r="C863" s="1"/>
      <c r="D863" s="1"/>
      <c r="E863" s="39"/>
      <c r="F863" s="39"/>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customFormat="false" ht="12.75" hidden="false" customHeight="true" outlineLevel="0" collapsed="false">
      <c r="A864" s="1"/>
      <c r="B864" s="1"/>
      <c r="C864" s="1"/>
      <c r="D864" s="1"/>
      <c r="E864" s="39"/>
      <c r="F864" s="39"/>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customFormat="false" ht="12.75" hidden="false" customHeight="true" outlineLevel="0" collapsed="false">
      <c r="A865" s="1"/>
      <c r="B865" s="1"/>
      <c r="C865" s="1"/>
      <c r="D865" s="1"/>
      <c r="E865" s="39"/>
      <c r="F865" s="39"/>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customFormat="false" ht="12.75" hidden="false" customHeight="true" outlineLevel="0" collapsed="false">
      <c r="A866" s="1"/>
      <c r="B866" s="1"/>
      <c r="C866" s="1"/>
      <c r="D866" s="1"/>
      <c r="E866" s="39"/>
      <c r="F866" s="39"/>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customFormat="false" ht="12.75" hidden="false" customHeight="true" outlineLevel="0" collapsed="false">
      <c r="A867" s="1"/>
      <c r="B867" s="1"/>
      <c r="C867" s="1"/>
      <c r="D867" s="1"/>
      <c r="E867" s="39"/>
      <c r="F867" s="39"/>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customFormat="false" ht="12.75" hidden="false" customHeight="true" outlineLevel="0" collapsed="false">
      <c r="A868" s="1"/>
      <c r="B868" s="1"/>
      <c r="C868" s="1"/>
      <c r="D868" s="1"/>
      <c r="E868" s="39"/>
      <c r="F868" s="39"/>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customFormat="false" ht="12.75" hidden="false" customHeight="true" outlineLevel="0" collapsed="false">
      <c r="A869" s="1"/>
      <c r="B869" s="1"/>
      <c r="C869" s="1"/>
      <c r="D869" s="1"/>
      <c r="E869" s="39"/>
      <c r="F869" s="39"/>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customFormat="false" ht="12.75" hidden="false" customHeight="true" outlineLevel="0" collapsed="false">
      <c r="A870" s="1"/>
      <c r="B870" s="1"/>
      <c r="C870" s="1"/>
      <c r="D870" s="1"/>
      <c r="E870" s="39"/>
      <c r="F870" s="39"/>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customFormat="false" ht="12.75" hidden="false" customHeight="true" outlineLevel="0" collapsed="false">
      <c r="A871" s="1"/>
      <c r="B871" s="1"/>
      <c r="C871" s="1"/>
      <c r="D871" s="1"/>
      <c r="E871" s="39"/>
      <c r="F871" s="39"/>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customFormat="false" ht="12.75" hidden="false" customHeight="true" outlineLevel="0" collapsed="false">
      <c r="A872" s="1"/>
      <c r="B872" s="1"/>
      <c r="C872" s="1"/>
      <c r="D872" s="1"/>
      <c r="E872" s="39"/>
      <c r="F872" s="39"/>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customFormat="false" ht="12.75" hidden="false" customHeight="true" outlineLevel="0" collapsed="false">
      <c r="A873" s="1"/>
      <c r="B873" s="1"/>
      <c r="C873" s="1"/>
      <c r="D873" s="1"/>
      <c r="E873" s="39"/>
      <c r="F873" s="39"/>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customFormat="false" ht="12.75" hidden="false" customHeight="true" outlineLevel="0" collapsed="false">
      <c r="A874" s="1"/>
      <c r="B874" s="1"/>
      <c r="C874" s="1"/>
      <c r="D874" s="1"/>
      <c r="E874" s="39"/>
      <c r="F874" s="39"/>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customFormat="false" ht="12.75" hidden="false" customHeight="true" outlineLevel="0" collapsed="false">
      <c r="A875" s="1"/>
      <c r="B875" s="1"/>
      <c r="C875" s="1"/>
      <c r="D875" s="1"/>
      <c r="E875" s="39"/>
      <c r="F875" s="39"/>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customFormat="false" ht="12.75" hidden="false" customHeight="true" outlineLevel="0" collapsed="false">
      <c r="A876" s="1"/>
      <c r="B876" s="1"/>
      <c r="C876" s="1"/>
      <c r="D876" s="1"/>
      <c r="E876" s="39"/>
      <c r="F876" s="39"/>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customFormat="false" ht="12.75" hidden="false" customHeight="true" outlineLevel="0" collapsed="false">
      <c r="A877" s="1"/>
      <c r="B877" s="1"/>
      <c r="C877" s="1"/>
      <c r="D877" s="1"/>
      <c r="E877" s="39"/>
      <c r="F877" s="39"/>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customFormat="false" ht="12.75" hidden="false" customHeight="true" outlineLevel="0" collapsed="false">
      <c r="A878" s="1"/>
      <c r="B878" s="1"/>
      <c r="C878" s="1"/>
      <c r="D878" s="1"/>
      <c r="E878" s="39"/>
      <c r="F878" s="39"/>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customFormat="false" ht="12.75" hidden="false" customHeight="true" outlineLevel="0" collapsed="false">
      <c r="A879" s="1"/>
      <c r="B879" s="1"/>
      <c r="C879" s="1"/>
      <c r="D879" s="1"/>
      <c r="E879" s="39"/>
      <c r="F879" s="39"/>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customFormat="false" ht="12.75" hidden="false" customHeight="true" outlineLevel="0" collapsed="false">
      <c r="A880" s="1"/>
      <c r="B880" s="1"/>
      <c r="C880" s="1"/>
      <c r="D880" s="1"/>
      <c r="E880" s="39"/>
      <c r="F880" s="39"/>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customFormat="false" ht="12.75" hidden="false" customHeight="true" outlineLevel="0" collapsed="false">
      <c r="A881" s="1"/>
      <c r="B881" s="1"/>
      <c r="C881" s="1"/>
      <c r="D881" s="1"/>
      <c r="E881" s="39"/>
      <c r="F881" s="39"/>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customFormat="false" ht="12.75" hidden="false" customHeight="true" outlineLevel="0" collapsed="false">
      <c r="A882" s="1"/>
      <c r="B882" s="1"/>
      <c r="C882" s="1"/>
      <c r="D882" s="1"/>
      <c r="E882" s="39"/>
      <c r="F882" s="39"/>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customFormat="false" ht="12.75" hidden="false" customHeight="true" outlineLevel="0" collapsed="false">
      <c r="A883" s="1"/>
      <c r="B883" s="1"/>
      <c r="C883" s="1"/>
      <c r="D883" s="1"/>
      <c r="E883" s="39"/>
      <c r="F883" s="39"/>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customFormat="false" ht="12.75" hidden="false" customHeight="true" outlineLevel="0" collapsed="false">
      <c r="A884" s="1"/>
      <c r="B884" s="1"/>
      <c r="C884" s="1"/>
      <c r="D884" s="1"/>
      <c r="E884" s="39"/>
      <c r="F884" s="39"/>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customFormat="false" ht="12.75" hidden="false" customHeight="true" outlineLevel="0" collapsed="false">
      <c r="A885" s="1"/>
      <c r="B885" s="1"/>
      <c r="C885" s="1"/>
      <c r="D885" s="1"/>
      <c r="E885" s="39"/>
      <c r="F885" s="39"/>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customFormat="false" ht="12.75" hidden="false" customHeight="true" outlineLevel="0" collapsed="false">
      <c r="A886" s="1"/>
      <c r="B886" s="1"/>
      <c r="C886" s="1"/>
      <c r="D886" s="1"/>
      <c r="E886" s="39"/>
      <c r="F886" s="39"/>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customFormat="false" ht="12.75" hidden="false" customHeight="true" outlineLevel="0" collapsed="false">
      <c r="A887" s="1"/>
      <c r="B887" s="1"/>
      <c r="C887" s="1"/>
      <c r="D887" s="1"/>
      <c r="E887" s="39"/>
      <c r="F887" s="39"/>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customFormat="false" ht="12.75" hidden="false" customHeight="true" outlineLevel="0" collapsed="false">
      <c r="A888" s="1"/>
      <c r="B888" s="1"/>
      <c r="C888" s="1"/>
      <c r="D888" s="1"/>
      <c r="E888" s="39"/>
      <c r="F888" s="39"/>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customFormat="false" ht="12.75" hidden="false" customHeight="true" outlineLevel="0" collapsed="false">
      <c r="A889" s="1"/>
      <c r="B889" s="1"/>
      <c r="C889" s="1"/>
      <c r="D889" s="1"/>
      <c r="E889" s="39"/>
      <c r="F889" s="39"/>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customFormat="false" ht="12.75" hidden="false" customHeight="true" outlineLevel="0" collapsed="false">
      <c r="A890" s="1"/>
      <c r="B890" s="1"/>
      <c r="C890" s="1"/>
      <c r="D890" s="1"/>
      <c r="E890" s="39"/>
      <c r="F890" s="39"/>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customFormat="false" ht="12.75" hidden="false" customHeight="true" outlineLevel="0" collapsed="false">
      <c r="A891" s="1"/>
      <c r="B891" s="1"/>
      <c r="C891" s="1"/>
      <c r="D891" s="1"/>
      <c r="E891" s="39"/>
      <c r="F891" s="39"/>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customFormat="false" ht="12.75" hidden="false" customHeight="true" outlineLevel="0" collapsed="false">
      <c r="A892" s="1"/>
      <c r="B892" s="1"/>
      <c r="C892" s="1"/>
      <c r="D892" s="1"/>
      <c r="E892" s="39"/>
      <c r="F892" s="39"/>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customFormat="false" ht="12.75" hidden="false" customHeight="true" outlineLevel="0" collapsed="false">
      <c r="A893" s="1"/>
      <c r="B893" s="1"/>
      <c r="C893" s="1"/>
      <c r="D893" s="1"/>
      <c r="E893" s="39"/>
      <c r="F893" s="39"/>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customFormat="false" ht="12.75" hidden="false" customHeight="true" outlineLevel="0" collapsed="false">
      <c r="A894" s="1"/>
      <c r="B894" s="1"/>
      <c r="C894" s="1"/>
      <c r="D894" s="1"/>
      <c r="E894" s="39"/>
      <c r="F894" s="39"/>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customFormat="false" ht="12.75" hidden="false" customHeight="true" outlineLevel="0" collapsed="false">
      <c r="A895" s="1"/>
      <c r="B895" s="1"/>
      <c r="C895" s="1"/>
      <c r="D895" s="1"/>
      <c r="E895" s="39"/>
      <c r="F895" s="39"/>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customFormat="false" ht="12.75" hidden="false" customHeight="true" outlineLevel="0" collapsed="false">
      <c r="A896" s="1"/>
      <c r="B896" s="1"/>
      <c r="C896" s="1"/>
      <c r="D896" s="1"/>
      <c r="E896" s="39"/>
      <c r="F896" s="39"/>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customFormat="false" ht="12.75" hidden="false" customHeight="true" outlineLevel="0" collapsed="false">
      <c r="A897" s="1"/>
      <c r="B897" s="1"/>
      <c r="C897" s="1"/>
      <c r="D897" s="1"/>
      <c r="E897" s="39"/>
      <c r="F897" s="39"/>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customFormat="false" ht="12.75" hidden="false" customHeight="true" outlineLevel="0" collapsed="false">
      <c r="A898" s="1"/>
      <c r="B898" s="1"/>
      <c r="C898" s="1"/>
      <c r="D898" s="1"/>
      <c r="E898" s="39"/>
      <c r="F898" s="39"/>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customFormat="false" ht="12.75" hidden="false" customHeight="true" outlineLevel="0" collapsed="false">
      <c r="A899" s="1"/>
      <c r="B899" s="1"/>
      <c r="C899" s="1"/>
      <c r="D899" s="1"/>
      <c r="E899" s="39"/>
      <c r="F899" s="39"/>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customFormat="false" ht="12.75" hidden="false" customHeight="true" outlineLevel="0" collapsed="false">
      <c r="A900" s="1"/>
      <c r="B900" s="1"/>
      <c r="C900" s="1"/>
      <c r="D900" s="1"/>
      <c r="E900" s="39"/>
      <c r="F900" s="39"/>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customFormat="false" ht="12.75" hidden="false" customHeight="true" outlineLevel="0" collapsed="false">
      <c r="A901" s="1"/>
      <c r="B901" s="1"/>
      <c r="C901" s="1"/>
      <c r="D901" s="1"/>
      <c r="E901" s="39"/>
      <c r="F901" s="39"/>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customFormat="false" ht="12.75" hidden="false" customHeight="true" outlineLevel="0" collapsed="false">
      <c r="A902" s="1"/>
      <c r="B902" s="1"/>
      <c r="C902" s="1"/>
      <c r="D902" s="1"/>
      <c r="E902" s="39"/>
      <c r="F902" s="39"/>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customFormat="false" ht="12.75" hidden="false" customHeight="true" outlineLevel="0" collapsed="false">
      <c r="A903" s="1"/>
      <c r="B903" s="1"/>
      <c r="C903" s="1"/>
      <c r="D903" s="1"/>
      <c r="E903" s="39"/>
      <c r="F903" s="39"/>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customFormat="false" ht="12.75" hidden="false" customHeight="true" outlineLevel="0" collapsed="false">
      <c r="A904" s="1"/>
      <c r="B904" s="1"/>
      <c r="C904" s="1"/>
      <c r="D904" s="1"/>
      <c r="E904" s="39"/>
      <c r="F904" s="39"/>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customFormat="false" ht="12.75" hidden="false" customHeight="true" outlineLevel="0" collapsed="false">
      <c r="A905" s="1"/>
      <c r="B905" s="1"/>
      <c r="C905" s="1"/>
      <c r="D905" s="1"/>
      <c r="E905" s="39"/>
      <c r="F905" s="39"/>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customFormat="false" ht="12.75" hidden="false" customHeight="true" outlineLevel="0" collapsed="false">
      <c r="A906" s="1"/>
      <c r="B906" s="1"/>
      <c r="C906" s="1"/>
      <c r="D906" s="1"/>
      <c r="E906" s="39"/>
      <c r="F906" s="39"/>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customFormat="false" ht="12.75" hidden="false" customHeight="true" outlineLevel="0" collapsed="false">
      <c r="A907" s="1"/>
      <c r="B907" s="1"/>
      <c r="C907" s="1"/>
      <c r="D907" s="1"/>
      <c r="E907" s="39"/>
      <c r="F907" s="39"/>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customFormat="false" ht="12.75" hidden="false" customHeight="true" outlineLevel="0" collapsed="false">
      <c r="A908" s="1"/>
      <c r="B908" s="1"/>
      <c r="C908" s="1"/>
      <c r="D908" s="1"/>
      <c r="E908" s="39"/>
      <c r="F908" s="39"/>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customFormat="false" ht="12.75" hidden="false" customHeight="true" outlineLevel="0" collapsed="false">
      <c r="A909" s="1"/>
      <c r="B909" s="1"/>
      <c r="C909" s="1"/>
      <c r="D909" s="1"/>
      <c r="E909" s="39"/>
      <c r="F909" s="39"/>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customFormat="false" ht="12.75" hidden="false" customHeight="true" outlineLevel="0" collapsed="false">
      <c r="A910" s="1"/>
      <c r="B910" s="1"/>
      <c r="C910" s="1"/>
      <c r="D910" s="1"/>
      <c r="E910" s="39"/>
      <c r="F910" s="39"/>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customFormat="false" ht="12.75" hidden="false" customHeight="true" outlineLevel="0" collapsed="false">
      <c r="A911" s="1"/>
      <c r="B911" s="1"/>
      <c r="C911" s="1"/>
      <c r="D911" s="1"/>
      <c r="E911" s="39"/>
      <c r="F911" s="39"/>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customFormat="false" ht="12.75" hidden="false" customHeight="true" outlineLevel="0" collapsed="false">
      <c r="A912" s="1"/>
      <c r="B912" s="1"/>
      <c r="C912" s="1"/>
      <c r="D912" s="1"/>
      <c r="E912" s="39"/>
      <c r="F912" s="39"/>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customFormat="false" ht="12.75" hidden="false" customHeight="true" outlineLevel="0" collapsed="false">
      <c r="A913" s="1"/>
      <c r="B913" s="1"/>
      <c r="C913" s="1"/>
      <c r="D913" s="1"/>
      <c r="E913" s="39"/>
      <c r="F913" s="39"/>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customFormat="false" ht="12.75" hidden="false" customHeight="true" outlineLevel="0" collapsed="false">
      <c r="A914" s="1"/>
      <c r="B914" s="1"/>
      <c r="C914" s="1"/>
      <c r="D914" s="1"/>
      <c r="E914" s="39"/>
      <c r="F914" s="39"/>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customFormat="false" ht="12.75" hidden="false" customHeight="true" outlineLevel="0" collapsed="false">
      <c r="A915" s="1"/>
      <c r="B915" s="1"/>
      <c r="C915" s="1"/>
      <c r="D915" s="1"/>
      <c r="E915" s="39"/>
      <c r="F915" s="39"/>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customFormat="false" ht="12.75" hidden="false" customHeight="true" outlineLevel="0" collapsed="false">
      <c r="A916" s="1"/>
      <c r="B916" s="1"/>
      <c r="C916" s="1"/>
      <c r="D916" s="1"/>
      <c r="E916" s="39"/>
      <c r="F916" s="39"/>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customFormat="false" ht="12.75" hidden="false" customHeight="true" outlineLevel="0" collapsed="false">
      <c r="A917" s="1"/>
      <c r="B917" s="1"/>
      <c r="C917" s="1"/>
      <c r="D917" s="1"/>
      <c r="E917" s="39"/>
      <c r="F917" s="39"/>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customFormat="false" ht="12.75" hidden="false" customHeight="true" outlineLevel="0" collapsed="false">
      <c r="A918" s="1"/>
      <c r="B918" s="1"/>
      <c r="C918" s="1"/>
      <c r="D918" s="1"/>
      <c r="E918" s="39"/>
      <c r="F918" s="39"/>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customFormat="false" ht="12.75" hidden="false" customHeight="true" outlineLevel="0" collapsed="false">
      <c r="A919" s="1"/>
      <c r="B919" s="1"/>
      <c r="C919" s="1"/>
      <c r="D919" s="1"/>
      <c r="E919" s="39"/>
      <c r="F919" s="39"/>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customFormat="false" ht="12.75" hidden="false" customHeight="true" outlineLevel="0" collapsed="false">
      <c r="A920" s="1"/>
      <c r="B920" s="1"/>
      <c r="C920" s="1"/>
      <c r="D920" s="1"/>
      <c r="E920" s="39"/>
      <c r="F920" s="39"/>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customFormat="false" ht="12.75" hidden="false" customHeight="true" outlineLevel="0" collapsed="false">
      <c r="A921" s="1"/>
      <c r="B921" s="1"/>
      <c r="C921" s="1"/>
      <c r="D921" s="1"/>
      <c r="E921" s="39"/>
      <c r="F921" s="39"/>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customFormat="false" ht="12.75" hidden="false" customHeight="true" outlineLevel="0" collapsed="false">
      <c r="A922" s="1"/>
      <c r="B922" s="1"/>
      <c r="C922" s="1"/>
      <c r="D922" s="1"/>
      <c r="E922" s="39"/>
      <c r="F922" s="39"/>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customFormat="false" ht="12.75" hidden="false" customHeight="true" outlineLevel="0" collapsed="false">
      <c r="A923" s="1"/>
      <c r="B923" s="1"/>
      <c r="C923" s="1"/>
      <c r="D923" s="1"/>
      <c r="E923" s="39"/>
      <c r="F923" s="39"/>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customFormat="false" ht="12.75" hidden="false" customHeight="true" outlineLevel="0" collapsed="false">
      <c r="A924" s="1"/>
      <c r="B924" s="1"/>
      <c r="C924" s="1"/>
      <c r="D924" s="1"/>
      <c r="E924" s="39"/>
      <c r="F924" s="39"/>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customFormat="false" ht="12.75" hidden="false" customHeight="true" outlineLevel="0" collapsed="false">
      <c r="A925" s="1"/>
      <c r="B925" s="1"/>
      <c r="C925" s="1"/>
      <c r="D925" s="1"/>
      <c r="E925" s="39"/>
      <c r="F925" s="39"/>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customFormat="false" ht="12.75" hidden="false" customHeight="true" outlineLevel="0" collapsed="false">
      <c r="A926" s="1"/>
      <c r="B926" s="1"/>
      <c r="C926" s="1"/>
      <c r="D926" s="1"/>
      <c r="E926" s="39"/>
      <c r="F926" s="39"/>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customFormat="false" ht="12.75" hidden="false" customHeight="true" outlineLevel="0" collapsed="false">
      <c r="A927" s="1"/>
      <c r="B927" s="1"/>
      <c r="C927" s="1"/>
      <c r="D927" s="1"/>
      <c r="E927" s="39"/>
      <c r="F927" s="39"/>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customFormat="false" ht="12.75" hidden="false" customHeight="true" outlineLevel="0" collapsed="false">
      <c r="A928" s="1"/>
      <c r="B928" s="1"/>
      <c r="C928" s="1"/>
      <c r="D928" s="1"/>
      <c r="E928" s="39"/>
      <c r="F928" s="39"/>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customFormat="false" ht="12.75" hidden="false" customHeight="true" outlineLevel="0" collapsed="false">
      <c r="A929" s="1"/>
      <c r="B929" s="1"/>
      <c r="C929" s="1"/>
      <c r="D929" s="1"/>
      <c r="E929" s="39"/>
      <c r="F929" s="39"/>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customFormat="false" ht="12.75" hidden="false" customHeight="true" outlineLevel="0" collapsed="false">
      <c r="A930" s="1"/>
      <c r="B930" s="1"/>
      <c r="C930" s="1"/>
      <c r="D930" s="1"/>
      <c r="E930" s="39"/>
      <c r="F930" s="39"/>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customFormat="false" ht="12.75" hidden="false" customHeight="true" outlineLevel="0" collapsed="false">
      <c r="A931" s="1"/>
      <c r="B931" s="1"/>
      <c r="C931" s="1"/>
      <c r="D931" s="1"/>
      <c r="E931" s="39"/>
      <c r="F931" s="39"/>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customFormat="false" ht="12.75" hidden="false" customHeight="true" outlineLevel="0" collapsed="false">
      <c r="A932" s="1"/>
      <c r="B932" s="1"/>
      <c r="C932" s="1"/>
      <c r="D932" s="1"/>
      <c r="E932" s="39"/>
      <c r="F932" s="39"/>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customFormat="false" ht="12.75" hidden="false" customHeight="true" outlineLevel="0" collapsed="false">
      <c r="A933" s="1"/>
      <c r="B933" s="1"/>
      <c r="C933" s="1"/>
      <c r="D933" s="1"/>
      <c r="E933" s="39"/>
      <c r="F933" s="39"/>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customFormat="false" ht="12.75" hidden="false" customHeight="true" outlineLevel="0" collapsed="false">
      <c r="A934" s="1"/>
      <c r="B934" s="1"/>
      <c r="C934" s="1"/>
      <c r="D934" s="1"/>
      <c r="E934" s="39"/>
      <c r="F934" s="39"/>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customFormat="false" ht="12.75" hidden="false" customHeight="true" outlineLevel="0" collapsed="false">
      <c r="A935" s="1"/>
      <c r="B935" s="1"/>
      <c r="C935" s="1"/>
      <c r="D935" s="1"/>
      <c r="E935" s="39"/>
      <c r="F935" s="39"/>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customFormat="false" ht="12.75" hidden="false" customHeight="true" outlineLevel="0" collapsed="false">
      <c r="A936" s="1"/>
      <c r="B936" s="1"/>
      <c r="C936" s="1"/>
      <c r="D936" s="1"/>
      <c r="E936" s="39"/>
      <c r="F936" s="39"/>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customFormat="false" ht="12.75" hidden="false" customHeight="true" outlineLevel="0" collapsed="false">
      <c r="A937" s="1"/>
      <c r="B937" s="1"/>
      <c r="C937" s="1"/>
      <c r="D937" s="1"/>
      <c r="E937" s="39"/>
      <c r="F937" s="39"/>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customFormat="false" ht="12.75" hidden="false" customHeight="true" outlineLevel="0" collapsed="false">
      <c r="A938" s="1"/>
      <c r="B938" s="1"/>
      <c r="C938" s="1"/>
      <c r="D938" s="1"/>
      <c r="E938" s="39"/>
      <c r="F938" s="39"/>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customFormat="false" ht="12.75" hidden="false" customHeight="true" outlineLevel="0" collapsed="false">
      <c r="A939" s="1"/>
      <c r="B939" s="1"/>
      <c r="C939" s="1"/>
      <c r="D939" s="1"/>
      <c r="E939" s="39"/>
      <c r="F939" s="39"/>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customFormat="false" ht="12.75" hidden="false" customHeight="true" outlineLevel="0" collapsed="false">
      <c r="A940" s="1"/>
      <c r="B940" s="1"/>
      <c r="C940" s="1"/>
      <c r="D940" s="1"/>
      <c r="E940" s="39"/>
      <c r="F940" s="39"/>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customFormat="false" ht="12.75" hidden="false" customHeight="true" outlineLevel="0" collapsed="false">
      <c r="A941" s="1"/>
      <c r="B941" s="1"/>
      <c r="C941" s="1"/>
      <c r="D941" s="1"/>
      <c r="E941" s="39"/>
      <c r="F941" s="39"/>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customFormat="false" ht="12.75" hidden="false" customHeight="true" outlineLevel="0" collapsed="false">
      <c r="A942" s="1"/>
      <c r="B942" s="1"/>
      <c r="C942" s="1"/>
      <c r="D942" s="1"/>
      <c r="E942" s="39"/>
      <c r="F942" s="39"/>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customFormat="false" ht="12.75" hidden="false" customHeight="true" outlineLevel="0" collapsed="false">
      <c r="A943" s="1"/>
      <c r="B943" s="1"/>
      <c r="C943" s="1"/>
      <c r="D943" s="1"/>
      <c r="E943" s="39"/>
      <c r="F943" s="39"/>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customFormat="false" ht="12.75" hidden="false" customHeight="true" outlineLevel="0" collapsed="false">
      <c r="A944" s="1"/>
      <c r="B944" s="1"/>
      <c r="C944" s="1"/>
      <c r="D944" s="1"/>
      <c r="E944" s="39"/>
      <c r="F944" s="39"/>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customFormat="false" ht="12.75" hidden="false" customHeight="true" outlineLevel="0" collapsed="false">
      <c r="A945" s="1"/>
      <c r="B945" s="1"/>
      <c r="C945" s="1"/>
      <c r="D945" s="1"/>
      <c r="E945" s="39"/>
      <c r="F945" s="39"/>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customFormat="false" ht="12.75" hidden="false" customHeight="true" outlineLevel="0" collapsed="false">
      <c r="A946" s="1"/>
      <c r="B946" s="1"/>
      <c r="C946" s="1"/>
      <c r="D946" s="1"/>
      <c r="E946" s="39"/>
      <c r="F946" s="39"/>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customFormat="false" ht="12.75" hidden="false" customHeight="true" outlineLevel="0" collapsed="false">
      <c r="A947" s="1"/>
      <c r="B947" s="1"/>
      <c r="C947" s="1"/>
      <c r="D947" s="1"/>
      <c r="E947" s="39"/>
      <c r="F947" s="39"/>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customFormat="false" ht="12.75" hidden="false" customHeight="true" outlineLevel="0" collapsed="false">
      <c r="A948" s="1"/>
      <c r="B948" s="1"/>
      <c r="C948" s="1"/>
      <c r="D948" s="1"/>
      <c r="E948" s="39"/>
      <c r="F948" s="39"/>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customFormat="false" ht="12.75" hidden="false" customHeight="true" outlineLevel="0" collapsed="false">
      <c r="A949" s="1"/>
      <c r="B949" s="1"/>
      <c r="C949" s="1"/>
      <c r="D949" s="1"/>
      <c r="E949" s="39"/>
      <c r="F949" s="39"/>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customFormat="false" ht="12.75" hidden="false" customHeight="true" outlineLevel="0" collapsed="false">
      <c r="A950" s="1"/>
      <c r="B950" s="1"/>
      <c r="C950" s="1"/>
      <c r="D950" s="1"/>
      <c r="E950" s="39"/>
      <c r="F950" s="39"/>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customFormat="false" ht="12.75" hidden="false" customHeight="true" outlineLevel="0" collapsed="false">
      <c r="A951" s="1"/>
      <c r="B951" s="1"/>
      <c r="C951" s="1"/>
      <c r="D951" s="1"/>
      <c r="E951" s="39"/>
      <c r="F951" s="39"/>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customFormat="false" ht="12.75" hidden="false" customHeight="true" outlineLevel="0" collapsed="false">
      <c r="A952" s="1"/>
      <c r="B952" s="1"/>
      <c r="C952" s="1"/>
      <c r="D952" s="1"/>
      <c r="E952" s="39"/>
      <c r="F952" s="39"/>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customFormat="false" ht="12.75" hidden="false" customHeight="true" outlineLevel="0" collapsed="false">
      <c r="A953" s="1"/>
      <c r="B953" s="1"/>
      <c r="C953" s="1"/>
      <c r="D953" s="1"/>
      <c r="E953" s="39"/>
      <c r="F953" s="39"/>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customFormat="false" ht="12.75" hidden="false" customHeight="true" outlineLevel="0" collapsed="false">
      <c r="A954" s="1"/>
      <c r="B954" s="1"/>
      <c r="C954" s="1"/>
      <c r="D954" s="1"/>
      <c r="E954" s="39"/>
      <c r="F954" s="39"/>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customFormat="false" ht="12.75" hidden="false" customHeight="true" outlineLevel="0" collapsed="false">
      <c r="A955" s="1"/>
      <c r="B955" s="1"/>
      <c r="C955" s="1"/>
      <c r="D955" s="1"/>
      <c r="E955" s="39"/>
      <c r="F955" s="39"/>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customFormat="false" ht="12.75" hidden="false" customHeight="true" outlineLevel="0" collapsed="false">
      <c r="A956" s="1"/>
      <c r="B956" s="1"/>
      <c r="C956" s="1"/>
      <c r="D956" s="1"/>
      <c r="E956" s="39"/>
      <c r="F956" s="39"/>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customFormat="false" ht="12.75" hidden="false" customHeight="true" outlineLevel="0" collapsed="false">
      <c r="A957" s="1"/>
      <c r="B957" s="1"/>
      <c r="C957" s="1"/>
      <c r="D957" s="1"/>
      <c r="E957" s="39"/>
      <c r="F957" s="39"/>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customFormat="false" ht="12.75" hidden="false" customHeight="true" outlineLevel="0" collapsed="false">
      <c r="A958" s="1"/>
      <c r="B958" s="1"/>
      <c r="C958" s="1"/>
      <c r="D958" s="1"/>
      <c r="E958" s="39"/>
      <c r="F958" s="39"/>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customFormat="false" ht="12.75" hidden="false" customHeight="true" outlineLevel="0" collapsed="false">
      <c r="A959" s="1"/>
      <c r="B959" s="1"/>
      <c r="C959" s="1"/>
      <c r="D959" s="1"/>
      <c r="E959" s="39"/>
      <c r="F959" s="39"/>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customFormat="false" ht="12.75" hidden="false" customHeight="true" outlineLevel="0" collapsed="false">
      <c r="A960" s="1"/>
      <c r="B960" s="1"/>
      <c r="C960" s="1"/>
      <c r="D960" s="1"/>
      <c r="E960" s="39"/>
      <c r="F960" s="39"/>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customFormat="false" ht="12.75" hidden="false" customHeight="true" outlineLevel="0" collapsed="false">
      <c r="A961" s="1"/>
      <c r="B961" s="1"/>
      <c r="C961" s="1"/>
      <c r="D961" s="1"/>
      <c r="E961" s="39"/>
      <c r="F961" s="39"/>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customFormat="false" ht="12.75" hidden="false" customHeight="true" outlineLevel="0" collapsed="false">
      <c r="A962" s="1"/>
      <c r="B962" s="1"/>
      <c r="C962" s="1"/>
      <c r="D962" s="1"/>
      <c r="E962" s="39"/>
      <c r="F962" s="39"/>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customFormat="false" ht="12.75" hidden="false" customHeight="true" outlineLevel="0" collapsed="false">
      <c r="A963" s="1"/>
      <c r="B963" s="1"/>
      <c r="C963" s="1"/>
      <c r="D963" s="1"/>
      <c r="E963" s="39"/>
      <c r="F963" s="39"/>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customFormat="false" ht="12.75" hidden="false" customHeight="true" outlineLevel="0" collapsed="false">
      <c r="A964" s="1"/>
      <c r="B964" s="1"/>
      <c r="C964" s="1"/>
      <c r="D964" s="1"/>
      <c r="E964" s="39"/>
      <c r="F964" s="39"/>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customFormat="false" ht="12.75" hidden="false" customHeight="true" outlineLevel="0" collapsed="false">
      <c r="A965" s="1"/>
      <c r="B965" s="1"/>
      <c r="C965" s="1"/>
      <c r="D965" s="1"/>
      <c r="E965" s="39"/>
      <c r="F965" s="39"/>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customFormat="false" ht="12.75" hidden="false" customHeight="true" outlineLevel="0" collapsed="false">
      <c r="A966" s="1"/>
      <c r="B966" s="1"/>
      <c r="C966" s="1"/>
      <c r="D966" s="1"/>
      <c r="E966" s="39"/>
      <c r="F966" s="39"/>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customFormat="false" ht="12.75" hidden="false" customHeight="true" outlineLevel="0" collapsed="false">
      <c r="A967" s="1"/>
      <c r="B967" s="1"/>
      <c r="C967" s="1"/>
      <c r="D967" s="1"/>
      <c r="E967" s="39"/>
      <c r="F967" s="39"/>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customFormat="false" ht="12.75" hidden="false" customHeight="true" outlineLevel="0" collapsed="false">
      <c r="A968" s="1"/>
      <c r="B968" s="1"/>
      <c r="C968" s="1"/>
      <c r="D968" s="1"/>
      <c r="E968" s="39"/>
      <c r="F968" s="39"/>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customFormat="false" ht="12.75" hidden="false" customHeight="true" outlineLevel="0" collapsed="false">
      <c r="A969" s="1"/>
      <c r="B969" s="1"/>
      <c r="C969" s="1"/>
      <c r="D969" s="1"/>
      <c r="E969" s="39"/>
      <c r="F969" s="39"/>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customFormat="false" ht="12.75" hidden="false" customHeight="true" outlineLevel="0" collapsed="false">
      <c r="A970" s="1"/>
      <c r="B970" s="1"/>
      <c r="C970" s="1"/>
      <c r="D970" s="1"/>
      <c r="E970" s="39"/>
      <c r="F970" s="39"/>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customFormat="false" ht="12.75" hidden="false" customHeight="true" outlineLevel="0" collapsed="false">
      <c r="A971" s="1"/>
      <c r="B971" s="1"/>
      <c r="C971" s="1"/>
      <c r="D971" s="1"/>
      <c r="E971" s="39"/>
      <c r="F971" s="39"/>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customFormat="false" ht="12.75" hidden="false" customHeight="true" outlineLevel="0" collapsed="false">
      <c r="A972" s="1"/>
      <c r="B972" s="1"/>
      <c r="C972" s="1"/>
      <c r="D972" s="1"/>
      <c r="E972" s="39"/>
      <c r="F972" s="39"/>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customFormat="false" ht="12.75" hidden="false" customHeight="true" outlineLevel="0" collapsed="false">
      <c r="A973" s="1"/>
      <c r="B973" s="1"/>
      <c r="C973" s="1"/>
      <c r="D973" s="1"/>
      <c r="E973" s="39"/>
      <c r="F973" s="39"/>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customFormat="false" ht="12.75" hidden="false" customHeight="true" outlineLevel="0" collapsed="false">
      <c r="A974" s="1"/>
      <c r="B974" s="1"/>
      <c r="C974" s="1"/>
      <c r="D974" s="1"/>
      <c r="E974" s="39"/>
      <c r="F974" s="39"/>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customFormat="false" ht="12.75" hidden="false" customHeight="true" outlineLevel="0" collapsed="false">
      <c r="A975" s="1"/>
      <c r="B975" s="1"/>
      <c r="C975" s="1"/>
      <c r="D975" s="1"/>
      <c r="E975" s="39"/>
      <c r="F975" s="39"/>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customFormat="false" ht="12.75" hidden="false" customHeight="true" outlineLevel="0" collapsed="false">
      <c r="A976" s="1"/>
      <c r="B976" s="1"/>
      <c r="C976" s="1"/>
      <c r="D976" s="1"/>
      <c r="E976" s="39"/>
      <c r="F976" s="39"/>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customFormat="false" ht="12.75" hidden="false" customHeight="true" outlineLevel="0" collapsed="false">
      <c r="A977" s="1"/>
      <c r="B977" s="1"/>
      <c r="C977" s="1"/>
      <c r="D977" s="1"/>
      <c r="E977" s="39"/>
      <c r="F977" s="39"/>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customFormat="false" ht="12.75" hidden="false" customHeight="true" outlineLevel="0" collapsed="false">
      <c r="A978" s="1"/>
      <c r="B978" s="1"/>
      <c r="C978" s="1"/>
      <c r="D978" s="1"/>
      <c r="E978" s="39"/>
      <c r="F978" s="39"/>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customFormat="false" ht="12.75" hidden="false" customHeight="true" outlineLevel="0" collapsed="false">
      <c r="A979" s="1"/>
      <c r="B979" s="1"/>
      <c r="C979" s="1"/>
      <c r="D979" s="1"/>
      <c r="E979" s="39"/>
      <c r="F979" s="39"/>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customFormat="false" ht="12.75" hidden="false" customHeight="true" outlineLevel="0" collapsed="false">
      <c r="A980" s="1"/>
      <c r="B980" s="1"/>
      <c r="C980" s="1"/>
      <c r="D980" s="1"/>
      <c r="E980" s="39"/>
      <c r="F980" s="39"/>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customFormat="false" ht="12.75" hidden="false" customHeight="true" outlineLevel="0" collapsed="false">
      <c r="A981" s="1"/>
      <c r="B981" s="1"/>
      <c r="C981" s="1"/>
      <c r="D981" s="1"/>
      <c r="E981" s="39"/>
      <c r="F981" s="39"/>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customFormat="false" ht="12.75" hidden="false" customHeight="true" outlineLevel="0" collapsed="false">
      <c r="A982" s="1"/>
      <c r="B982" s="1"/>
      <c r="C982" s="1"/>
      <c r="D982" s="1"/>
      <c r="E982" s="39"/>
      <c r="F982" s="39"/>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customFormat="false" ht="12.75" hidden="false" customHeight="true" outlineLevel="0" collapsed="false">
      <c r="A983" s="1"/>
      <c r="B983" s="1"/>
      <c r="C983" s="1"/>
      <c r="D983" s="1"/>
      <c r="E983" s="39"/>
      <c r="F983" s="39"/>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customFormat="false" ht="12.75" hidden="false" customHeight="true" outlineLevel="0" collapsed="false">
      <c r="A984" s="1"/>
      <c r="B984" s="1"/>
      <c r="C984" s="1"/>
      <c r="D984" s="1"/>
      <c r="E984" s="39"/>
      <c r="F984" s="39"/>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customFormat="false" ht="12.75" hidden="false" customHeight="true" outlineLevel="0" collapsed="false">
      <c r="A985" s="1"/>
      <c r="B985" s="1"/>
      <c r="C985" s="1"/>
      <c r="D985" s="1"/>
      <c r="E985" s="39"/>
      <c r="F985" s="39"/>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customFormat="false" ht="12.75" hidden="false" customHeight="true" outlineLevel="0" collapsed="false">
      <c r="A986" s="1"/>
      <c r="B986" s="1"/>
      <c r="C986" s="1"/>
      <c r="D986" s="1"/>
      <c r="E986" s="39"/>
      <c r="F986" s="39"/>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customFormat="false" ht="12.75" hidden="false" customHeight="true" outlineLevel="0" collapsed="false">
      <c r="A987" s="1"/>
      <c r="B987" s="1"/>
      <c r="C987" s="1"/>
      <c r="D987" s="1"/>
      <c r="E987" s="39"/>
      <c r="F987" s="39"/>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customFormat="false" ht="12.75" hidden="false" customHeight="true" outlineLevel="0" collapsed="false">
      <c r="A988" s="1"/>
      <c r="B988" s="1"/>
      <c r="C988" s="1"/>
      <c r="D988" s="1"/>
      <c r="E988" s="39"/>
      <c r="F988" s="39"/>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customFormat="false" ht="12.75" hidden="false" customHeight="true" outlineLevel="0" collapsed="false">
      <c r="A989" s="1"/>
      <c r="B989" s="1"/>
      <c r="C989" s="1"/>
      <c r="D989" s="1"/>
      <c r="E989" s="39"/>
      <c r="F989" s="39"/>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customFormat="false" ht="12.75" hidden="false" customHeight="true" outlineLevel="0" collapsed="false">
      <c r="A990" s="1"/>
      <c r="B990" s="1"/>
      <c r="C990" s="1"/>
      <c r="D990" s="1"/>
      <c r="E990" s="39"/>
      <c r="F990" s="39"/>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customFormat="false" ht="12.75" hidden="false" customHeight="true" outlineLevel="0" collapsed="false">
      <c r="A991" s="1"/>
      <c r="B991" s="1"/>
      <c r="C991" s="1"/>
      <c r="D991" s="1"/>
      <c r="E991" s="39"/>
      <c r="F991" s="39"/>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customFormat="false" ht="12.75" hidden="false" customHeight="true" outlineLevel="0" collapsed="false">
      <c r="A992" s="1"/>
      <c r="B992" s="1"/>
      <c r="C992" s="1"/>
      <c r="D992" s="1"/>
      <c r="E992" s="39"/>
      <c r="F992" s="39"/>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customFormat="false" ht="12.75" hidden="false" customHeight="true" outlineLevel="0" collapsed="false">
      <c r="A993" s="1"/>
      <c r="B993" s="1"/>
      <c r="C993" s="1"/>
      <c r="D993" s="1"/>
      <c r="E993" s="39"/>
      <c r="F993" s="39"/>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customFormat="false" ht="12.75" hidden="false" customHeight="true" outlineLevel="0" collapsed="false">
      <c r="A994" s="1"/>
      <c r="B994" s="1"/>
      <c r="C994" s="1"/>
      <c r="D994" s="1"/>
      <c r="E994" s="39"/>
      <c r="F994" s="39"/>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customFormat="false" ht="12.75" hidden="false" customHeight="true" outlineLevel="0" collapsed="false">
      <c r="A995" s="1"/>
      <c r="B995" s="1"/>
      <c r="C995" s="1"/>
      <c r="D995" s="1"/>
      <c r="E995" s="39"/>
      <c r="F995" s="39"/>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customFormat="false" ht="12.75" hidden="false" customHeight="true" outlineLevel="0" collapsed="false">
      <c r="A996" s="1"/>
      <c r="B996" s="1"/>
      <c r="C996" s="1"/>
      <c r="D996" s="1"/>
      <c r="E996" s="39"/>
      <c r="F996" s="39"/>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customFormat="false" ht="12.75" hidden="false" customHeight="true" outlineLevel="0" collapsed="false">
      <c r="A997" s="1"/>
      <c r="B997" s="1"/>
      <c r="C997" s="1"/>
      <c r="D997" s="1"/>
      <c r="E997" s="39"/>
      <c r="F997" s="39"/>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customFormat="false" ht="12.75" hidden="false" customHeight="true" outlineLevel="0" collapsed="false">
      <c r="A998" s="1"/>
      <c r="B998" s="1"/>
      <c r="C998" s="1"/>
      <c r="D998" s="1"/>
      <c r="E998" s="39"/>
      <c r="F998" s="39"/>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customFormat="false" ht="12.75" hidden="false" customHeight="true" outlineLevel="0" collapsed="false">
      <c r="A999" s="1"/>
      <c r="B999" s="1"/>
      <c r="C999" s="1"/>
      <c r="D999" s="1"/>
      <c r="E999" s="39"/>
      <c r="F999" s="39"/>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customFormat="false" ht="12.75" hidden="false" customHeight="true" outlineLevel="0" collapsed="false">
      <c r="A1000" s="1"/>
      <c r="B1000" s="1"/>
      <c r="C1000" s="1"/>
      <c r="D1000" s="1"/>
      <c r="E1000" s="39"/>
      <c r="F1000" s="39"/>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4">
    <mergeCell ref="A1:H3"/>
    <mergeCell ref="I1:J1"/>
    <mergeCell ref="I2:J2"/>
    <mergeCell ref="I3:J3"/>
  </mergeCells>
  <conditionalFormatting sqref="A6:J13">
    <cfRule type="expression" priority="2" aboveAverage="0" equalAverage="0" bottom="0" percent="0" rank="0" text="" dxfId="3">
      <formula>IF($G6="Done",1,0)</formula>
    </cfRule>
  </conditionalFormatting>
  <conditionalFormatting sqref="A6:J13">
    <cfRule type="expression" priority="3" aboveAverage="0" equalAverage="0" bottom="0" percent="0" rank="0" text="" dxfId="1">
      <formula>IF($G6="Cancelled",1,0)</formula>
    </cfRule>
  </conditionalFormatting>
  <conditionalFormatting sqref="A6:J13">
    <cfRule type="expression" priority="4" aboveAverage="0" equalAverage="0" bottom="0" percent="0" rank="0" text="" dxfId="0">
      <formula>IF($G6="Pending",1,0)</formula>
    </cfRule>
  </conditionalFormatting>
  <dataValidations count="1">
    <dataValidation allowBlank="true" errorStyle="stop" operator="between" showDropDown="false" showErrorMessage="true" showInputMessage="false" sqref="G6:G13" type="list">
      <formula1>"Pending,Cancelled,Done,In Progress"</formula1>
      <formula2>0</formula2>
    </dataValidation>
  </dataValidations>
  <printOptions headings="false" gridLines="false" gridLinesSet="true" horizontalCentered="tru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12.66015625" defaultRowHeight="15" zeroHeight="false" outlineLevelRow="2" outlineLevelCol="0"/>
  <cols>
    <col collapsed="false" customWidth="true" hidden="false" outlineLevel="0" max="1" min="1" style="0" width="35"/>
    <col collapsed="false" customWidth="true" hidden="false" outlineLevel="0" max="2" min="2" style="0" width="38.75"/>
    <col collapsed="false" customWidth="true" hidden="false" outlineLevel="0" max="3" min="3" style="0" width="10.99"/>
    <col collapsed="false" customWidth="true" hidden="false" outlineLevel="0" max="4" min="4" style="0" width="14.01"/>
    <col collapsed="false" customWidth="true" hidden="false" outlineLevel="0" max="5" min="5" style="0" width="15.38"/>
    <col collapsed="false" customWidth="true" hidden="false" outlineLevel="0" max="6" min="6" style="0" width="6.23"/>
    <col collapsed="false" customWidth="true" hidden="false" outlineLevel="0" max="7" min="7" style="0" width="10.88"/>
    <col collapsed="false" customWidth="true" hidden="false" outlineLevel="0" max="8" min="8" style="0" width="26.74"/>
    <col collapsed="false" customWidth="true" hidden="false" outlineLevel="0" max="9" min="9" style="0" width="17.13"/>
    <col collapsed="false" customWidth="true" hidden="false" outlineLevel="0" max="10" min="10" style="0" width="17.63"/>
    <col collapsed="false" customWidth="true" hidden="false" outlineLevel="0" max="26" min="11" style="0" width="11.38"/>
  </cols>
  <sheetData>
    <row r="1" customFormat="false" ht="13.5" hidden="false" customHeight="true" outlineLevel="0" collapsed="false">
      <c r="A1" s="207" t="str">
        <f aca="false">"DOCUMENTS PROJET au "&amp;TEXT(I2,"jj/mm/aaaa")</f>
        <v>DOCUMENTS PROJET au 14/05/2022</v>
      </c>
      <c r="B1" s="207"/>
      <c r="C1" s="207"/>
      <c r="D1" s="207"/>
      <c r="E1" s="207"/>
      <c r="F1" s="207"/>
      <c r="G1" s="207"/>
      <c r="H1" s="207"/>
      <c r="I1" s="31" t="str">
        <f aca="false">'1a-Identification Projet'!$L1</f>
        <v>Cosinus V0.1</v>
      </c>
      <c r="J1" s="31"/>
      <c r="K1" s="1"/>
      <c r="L1" s="1"/>
      <c r="M1" s="1"/>
      <c r="N1" s="1"/>
      <c r="O1" s="1"/>
      <c r="P1" s="1"/>
      <c r="Q1" s="1"/>
      <c r="R1" s="1"/>
      <c r="S1" s="1"/>
      <c r="T1" s="1"/>
      <c r="U1" s="1"/>
      <c r="V1" s="1"/>
      <c r="W1" s="1"/>
      <c r="X1" s="1"/>
      <c r="Y1" s="1"/>
      <c r="Z1" s="1"/>
    </row>
    <row r="2" customFormat="false" ht="12.75" hidden="false" customHeight="true" outlineLevel="0" collapsed="false">
      <c r="A2" s="207"/>
      <c r="B2" s="207"/>
      <c r="C2" s="207"/>
      <c r="D2" s="207"/>
      <c r="E2" s="207"/>
      <c r="F2" s="207"/>
      <c r="G2" s="207"/>
      <c r="H2" s="207"/>
      <c r="I2" s="34" t="n">
        <f aca="false">'1a-Identification Projet'!$L2</f>
        <v>44695</v>
      </c>
      <c r="J2" s="34"/>
      <c r="K2" s="1"/>
      <c r="L2" s="1"/>
      <c r="M2" s="1"/>
      <c r="N2" s="1"/>
      <c r="O2" s="1"/>
      <c r="P2" s="1"/>
      <c r="Q2" s="1"/>
      <c r="R2" s="1"/>
      <c r="S2" s="1"/>
      <c r="T2" s="1"/>
      <c r="U2" s="1"/>
      <c r="V2" s="1"/>
      <c r="W2" s="1"/>
      <c r="X2" s="1"/>
      <c r="Y2" s="1"/>
      <c r="Z2" s="1"/>
    </row>
    <row r="3" customFormat="false" ht="16.5" hidden="false" customHeight="true" outlineLevel="0" collapsed="false">
      <c r="A3" s="207"/>
      <c r="B3" s="207"/>
      <c r="C3" s="207"/>
      <c r="D3" s="207"/>
      <c r="E3" s="207"/>
      <c r="F3" s="207"/>
      <c r="G3" s="207"/>
      <c r="H3" s="207"/>
      <c r="I3" s="37" t="str">
        <f aca="false">'1a-Identification Projet'!$L3</f>
        <v>Cosinus</v>
      </c>
      <c r="J3" s="37"/>
      <c r="K3" s="1"/>
      <c r="L3" s="1"/>
      <c r="M3" s="1"/>
      <c r="N3" s="1"/>
      <c r="O3" s="1"/>
      <c r="P3" s="1"/>
      <c r="Q3" s="1"/>
      <c r="R3" s="1"/>
      <c r="S3" s="1"/>
      <c r="T3" s="1"/>
      <c r="U3" s="1"/>
      <c r="V3" s="1"/>
      <c r="W3" s="1"/>
      <c r="X3" s="1"/>
      <c r="Y3" s="1"/>
      <c r="Z3" s="1"/>
    </row>
    <row r="4" customFormat="false" ht="12.75" hidden="false" customHeight="true" outlineLevel="0" collapsed="false">
      <c r="A4" s="41"/>
      <c r="B4" s="41"/>
      <c r="C4" s="226"/>
      <c r="D4" s="42"/>
      <c r="E4" s="42"/>
      <c r="F4" s="42"/>
      <c r="G4" s="42"/>
      <c r="H4" s="42"/>
      <c r="I4" s="42"/>
      <c r="J4" s="42"/>
      <c r="K4" s="1"/>
      <c r="L4" s="1"/>
      <c r="M4" s="1"/>
      <c r="N4" s="1"/>
      <c r="O4" s="1"/>
      <c r="P4" s="1"/>
      <c r="Q4" s="1"/>
      <c r="R4" s="1"/>
      <c r="S4" s="1"/>
      <c r="T4" s="1"/>
      <c r="U4" s="1"/>
      <c r="V4" s="1"/>
      <c r="W4" s="1"/>
      <c r="X4" s="1"/>
      <c r="Y4" s="1"/>
      <c r="Z4" s="1"/>
    </row>
    <row r="5" customFormat="false" ht="12.75" hidden="false" customHeight="true" outlineLevel="0" collapsed="false">
      <c r="A5" s="227" t="s">
        <v>184</v>
      </c>
      <c r="B5" s="227" t="s">
        <v>185</v>
      </c>
      <c r="C5" s="227" t="s">
        <v>186</v>
      </c>
      <c r="D5" s="227" t="s">
        <v>124</v>
      </c>
      <c r="E5" s="227" t="s">
        <v>187</v>
      </c>
      <c r="F5" s="227" t="s">
        <v>188</v>
      </c>
      <c r="G5" s="227" t="s">
        <v>189</v>
      </c>
      <c r="H5" s="227" t="s">
        <v>190</v>
      </c>
      <c r="I5" s="227" t="s">
        <v>191</v>
      </c>
      <c r="J5" s="227" t="s">
        <v>192</v>
      </c>
      <c r="K5" s="1"/>
      <c r="L5" s="1"/>
      <c r="M5" s="1"/>
      <c r="N5" s="1"/>
      <c r="O5" s="1"/>
      <c r="P5" s="1"/>
      <c r="Q5" s="1"/>
      <c r="R5" s="1"/>
      <c r="S5" s="1"/>
      <c r="T5" s="1"/>
      <c r="U5" s="1"/>
      <c r="V5" s="1"/>
      <c r="W5" s="1"/>
      <c r="X5" s="1"/>
      <c r="Y5" s="1"/>
      <c r="Z5" s="1"/>
    </row>
    <row r="6" customFormat="false" ht="13.5" hidden="false" customHeight="true" outlineLevel="0" collapsed="false">
      <c r="A6" s="228" t="s">
        <v>193</v>
      </c>
      <c r="B6" s="229"/>
      <c r="C6" s="229"/>
      <c r="D6" s="229"/>
      <c r="E6" s="229"/>
      <c r="F6" s="229"/>
      <c r="G6" s="229"/>
      <c r="H6" s="229"/>
      <c r="I6" s="229"/>
      <c r="J6" s="230"/>
      <c r="K6" s="1"/>
      <c r="L6" s="1"/>
      <c r="M6" s="1"/>
      <c r="N6" s="1"/>
      <c r="O6" s="1"/>
      <c r="P6" s="1"/>
      <c r="Q6" s="1"/>
      <c r="R6" s="1"/>
      <c r="S6" s="1"/>
      <c r="T6" s="1"/>
      <c r="U6" s="1"/>
      <c r="V6" s="1"/>
      <c r="W6" s="1"/>
      <c r="X6" s="1"/>
      <c r="Y6" s="1"/>
      <c r="Z6" s="1"/>
    </row>
    <row r="7" customFormat="false" ht="12.75" hidden="false" customHeight="true" outlineLevel="0" collapsed="false">
      <c r="A7" s="231" t="s">
        <v>194</v>
      </c>
      <c r="B7" s="232"/>
      <c r="C7" s="232"/>
      <c r="D7" s="232"/>
      <c r="E7" s="232"/>
      <c r="F7" s="232"/>
      <c r="G7" s="232"/>
      <c r="H7" s="232"/>
      <c r="I7" s="232"/>
      <c r="J7" s="233"/>
      <c r="K7" s="1"/>
      <c r="L7" s="1"/>
      <c r="M7" s="1"/>
      <c r="N7" s="1"/>
      <c r="O7" s="1"/>
      <c r="P7" s="1"/>
      <c r="Q7" s="1"/>
      <c r="R7" s="1"/>
      <c r="S7" s="1"/>
      <c r="T7" s="1"/>
      <c r="U7" s="1"/>
      <c r="V7" s="1"/>
      <c r="W7" s="1"/>
      <c r="X7" s="1"/>
      <c r="Y7" s="1"/>
      <c r="Z7" s="1"/>
    </row>
    <row r="8" customFormat="false" ht="12.75" hidden="false" customHeight="true" outlineLevel="1" collapsed="false">
      <c r="A8" s="234" t="s">
        <v>195</v>
      </c>
      <c r="B8" s="234" t="s">
        <v>196</v>
      </c>
      <c r="C8" s="234" t="s">
        <v>197</v>
      </c>
      <c r="D8" s="234" t="s">
        <v>198</v>
      </c>
      <c r="E8" s="234"/>
      <c r="F8" s="234"/>
      <c r="G8" s="234"/>
      <c r="H8" s="234" t="n">
        <v>44575</v>
      </c>
      <c r="I8" s="234" t="n">
        <v>44575</v>
      </c>
      <c r="J8" s="234" t="s">
        <v>199</v>
      </c>
      <c r="K8" s="1"/>
      <c r="L8" s="1"/>
      <c r="M8" s="1"/>
      <c r="N8" s="1"/>
      <c r="O8" s="1"/>
      <c r="P8" s="1"/>
      <c r="Q8" s="1"/>
      <c r="R8" s="1"/>
      <c r="S8" s="1"/>
      <c r="T8" s="1"/>
      <c r="U8" s="1"/>
      <c r="V8" s="1"/>
      <c r="W8" s="1"/>
      <c r="X8" s="1"/>
      <c r="Y8" s="1"/>
      <c r="Z8" s="1"/>
    </row>
    <row r="9" customFormat="false" ht="12.75" hidden="false" customHeight="true" outlineLevel="1" collapsed="false">
      <c r="A9" s="234" t="s">
        <v>200</v>
      </c>
      <c r="B9" s="234" t="s">
        <v>201</v>
      </c>
      <c r="C9" s="234" t="s">
        <v>202</v>
      </c>
      <c r="D9" s="234" t="s">
        <v>203</v>
      </c>
      <c r="E9" s="234"/>
      <c r="F9" s="234"/>
      <c r="G9" s="234"/>
      <c r="H9" s="234" t="n">
        <v>44575</v>
      </c>
      <c r="I9" s="234" t="n">
        <v>44575</v>
      </c>
      <c r="J9" s="234" t="s">
        <v>199</v>
      </c>
      <c r="K9" s="1"/>
      <c r="L9" s="1"/>
      <c r="M9" s="1"/>
      <c r="N9" s="1"/>
      <c r="O9" s="1"/>
      <c r="P9" s="1"/>
      <c r="Q9" s="1"/>
      <c r="R9" s="1"/>
      <c r="S9" s="1"/>
      <c r="T9" s="1"/>
      <c r="U9" s="1"/>
      <c r="V9" s="1"/>
      <c r="W9" s="1"/>
      <c r="X9" s="1"/>
      <c r="Y9" s="1"/>
      <c r="Z9" s="1"/>
    </row>
    <row r="10" customFormat="false" ht="12.75" hidden="false" customHeight="true" outlineLevel="1" collapsed="false">
      <c r="A10" s="234" t="s">
        <v>204</v>
      </c>
      <c r="B10" s="234" t="s">
        <v>205</v>
      </c>
      <c r="C10" s="234" t="s">
        <v>202</v>
      </c>
      <c r="D10" s="234" t="s">
        <v>203</v>
      </c>
      <c r="E10" s="234"/>
      <c r="F10" s="234"/>
      <c r="G10" s="234"/>
      <c r="H10" s="234" t="n">
        <v>44575</v>
      </c>
      <c r="I10" s="234" t="n">
        <v>44575</v>
      </c>
      <c r="J10" s="234" t="s">
        <v>199</v>
      </c>
      <c r="K10" s="1"/>
      <c r="L10" s="1"/>
      <c r="M10" s="1"/>
      <c r="N10" s="1"/>
      <c r="O10" s="1"/>
      <c r="P10" s="1"/>
      <c r="Q10" s="1"/>
      <c r="R10" s="1"/>
      <c r="S10" s="1"/>
      <c r="T10" s="1"/>
      <c r="U10" s="1"/>
      <c r="V10" s="1"/>
      <c r="W10" s="1"/>
      <c r="X10" s="1"/>
      <c r="Y10" s="1"/>
      <c r="Z10" s="1"/>
    </row>
    <row r="11" customFormat="false" ht="12.75" hidden="false" customHeight="true" outlineLevel="1" collapsed="false">
      <c r="A11" s="234" t="s">
        <v>206</v>
      </c>
      <c r="B11" s="234" t="s">
        <v>207</v>
      </c>
      <c r="C11" s="234" t="s">
        <v>208</v>
      </c>
      <c r="D11" s="234" t="s">
        <v>203</v>
      </c>
      <c r="E11" s="234"/>
      <c r="F11" s="234"/>
      <c r="G11" s="234"/>
      <c r="H11" s="234" t="n">
        <v>44575</v>
      </c>
      <c r="I11" s="234" t="n">
        <v>44575</v>
      </c>
      <c r="J11" s="234" t="s">
        <v>199</v>
      </c>
      <c r="K11" s="1"/>
      <c r="L11" s="1"/>
      <c r="M11" s="1"/>
      <c r="N11" s="1"/>
      <c r="O11" s="1"/>
      <c r="P11" s="1"/>
      <c r="Q11" s="1"/>
      <c r="R11" s="1"/>
      <c r="S11" s="1"/>
      <c r="T11" s="1"/>
      <c r="U11" s="1"/>
      <c r="V11" s="1"/>
      <c r="W11" s="1"/>
      <c r="X11" s="1"/>
      <c r="Y11" s="1"/>
      <c r="Z11" s="1"/>
    </row>
    <row r="12" customFormat="false" ht="12.75" hidden="false" customHeight="true" outlineLevel="2" collapsed="false">
      <c r="A12" s="231" t="s">
        <v>209</v>
      </c>
      <c r="B12" s="232"/>
      <c r="C12" s="232"/>
      <c r="D12" s="232"/>
      <c r="E12" s="232"/>
      <c r="F12" s="232"/>
      <c r="G12" s="232"/>
      <c r="H12" s="232"/>
      <c r="I12" s="232"/>
      <c r="J12" s="233"/>
      <c r="K12" s="1"/>
      <c r="L12" s="1"/>
      <c r="M12" s="1"/>
      <c r="N12" s="1"/>
      <c r="O12" s="1"/>
      <c r="P12" s="1"/>
      <c r="Q12" s="1"/>
      <c r="R12" s="1"/>
      <c r="S12" s="1"/>
      <c r="T12" s="1"/>
      <c r="U12" s="1"/>
      <c r="V12" s="1"/>
      <c r="W12" s="1"/>
      <c r="X12" s="1"/>
      <c r="Y12" s="1"/>
      <c r="Z12" s="1"/>
    </row>
    <row r="13" customFormat="false" ht="34.5" hidden="false" customHeight="true" outlineLevel="1" collapsed="false">
      <c r="A13" s="234" t="s">
        <v>210</v>
      </c>
      <c r="B13" s="234" t="s">
        <v>211</v>
      </c>
      <c r="C13" s="234" t="s">
        <v>197</v>
      </c>
      <c r="D13" s="234" t="s">
        <v>212</v>
      </c>
      <c r="E13" s="234"/>
      <c r="F13" s="234"/>
      <c r="G13" s="234"/>
      <c r="H13" s="234" t="n">
        <v>44691</v>
      </c>
      <c r="I13" s="234" t="n">
        <v>44691</v>
      </c>
      <c r="J13" s="234" t="s">
        <v>199</v>
      </c>
      <c r="K13" s="1"/>
      <c r="L13" s="1"/>
      <c r="M13" s="1"/>
      <c r="N13" s="1"/>
      <c r="O13" s="1"/>
      <c r="P13" s="1"/>
      <c r="Q13" s="1"/>
      <c r="R13" s="1"/>
      <c r="S13" s="1"/>
      <c r="T13" s="1"/>
      <c r="U13" s="1"/>
      <c r="V13" s="1"/>
      <c r="W13" s="1"/>
      <c r="X13" s="1"/>
      <c r="Y13" s="1"/>
      <c r="Z13" s="1"/>
    </row>
    <row r="14" customFormat="false" ht="12.75" hidden="false" customHeight="true" outlineLevel="2" collapsed="false">
      <c r="A14" s="234"/>
      <c r="B14" s="234"/>
      <c r="C14" s="234"/>
      <c r="D14" s="234"/>
      <c r="E14" s="234"/>
      <c r="F14" s="234"/>
      <c r="G14" s="234"/>
      <c r="H14" s="234"/>
      <c r="I14" s="234"/>
      <c r="J14" s="234" t="s">
        <v>213</v>
      </c>
      <c r="K14" s="1"/>
      <c r="L14" s="1"/>
      <c r="M14" s="1"/>
      <c r="N14" s="1"/>
      <c r="O14" s="1"/>
      <c r="P14" s="1"/>
      <c r="Q14" s="1"/>
      <c r="R14" s="1"/>
      <c r="S14" s="1"/>
      <c r="T14" s="1"/>
      <c r="U14" s="1"/>
      <c r="V14" s="1"/>
      <c r="W14" s="1"/>
      <c r="X14" s="1"/>
      <c r="Y14" s="1"/>
      <c r="Z14" s="1"/>
    </row>
    <row r="15" customFormat="false" ht="12.75" hidden="false" customHeight="true" outlineLevel="2" collapsed="false">
      <c r="A15" s="234"/>
      <c r="B15" s="234"/>
      <c r="C15" s="234"/>
      <c r="D15" s="234"/>
      <c r="E15" s="234"/>
      <c r="F15" s="234"/>
      <c r="G15" s="234"/>
      <c r="H15" s="234"/>
      <c r="I15" s="234"/>
      <c r="J15" s="234" t="s">
        <v>213</v>
      </c>
      <c r="K15" s="1"/>
      <c r="L15" s="1"/>
      <c r="M15" s="1"/>
      <c r="N15" s="1"/>
      <c r="O15" s="1"/>
      <c r="P15" s="1"/>
      <c r="Q15" s="1"/>
      <c r="R15" s="1"/>
      <c r="S15" s="1"/>
      <c r="T15" s="1"/>
      <c r="U15" s="1"/>
      <c r="V15" s="1"/>
      <c r="W15" s="1"/>
      <c r="X15" s="1"/>
      <c r="Y15" s="1"/>
      <c r="Z15" s="1"/>
    </row>
    <row r="16" customFormat="false" ht="12.75" hidden="false" customHeight="true" outlineLevel="2" collapsed="false">
      <c r="A16" s="234"/>
      <c r="B16" s="234"/>
      <c r="C16" s="234"/>
      <c r="D16" s="234"/>
      <c r="E16" s="234"/>
      <c r="F16" s="234"/>
      <c r="G16" s="234"/>
      <c r="H16" s="234"/>
      <c r="I16" s="234"/>
      <c r="J16" s="234" t="s">
        <v>213</v>
      </c>
      <c r="K16" s="1"/>
      <c r="L16" s="1"/>
      <c r="M16" s="1"/>
      <c r="N16" s="1"/>
      <c r="O16" s="1"/>
      <c r="P16" s="1"/>
      <c r="Q16" s="1"/>
      <c r="R16" s="1"/>
      <c r="S16" s="1"/>
      <c r="T16" s="1"/>
      <c r="U16" s="1"/>
      <c r="V16" s="1"/>
      <c r="W16" s="1"/>
      <c r="X16" s="1"/>
      <c r="Y16" s="1"/>
      <c r="Z16" s="1"/>
    </row>
    <row r="17" customFormat="false" ht="12.75" hidden="false" customHeight="true" outlineLevel="2" collapsed="false">
      <c r="A17" s="228" t="s">
        <v>214</v>
      </c>
      <c r="B17" s="232"/>
      <c r="C17" s="232"/>
      <c r="D17" s="232"/>
      <c r="E17" s="232"/>
      <c r="F17" s="232"/>
      <c r="G17" s="232"/>
      <c r="H17" s="232"/>
      <c r="I17" s="232"/>
      <c r="J17" s="233"/>
      <c r="K17" s="1"/>
      <c r="L17" s="1"/>
      <c r="M17" s="1"/>
      <c r="N17" s="1"/>
      <c r="O17" s="1"/>
      <c r="P17" s="1"/>
      <c r="Q17" s="1"/>
      <c r="R17" s="1"/>
      <c r="S17" s="1"/>
      <c r="T17" s="1"/>
      <c r="U17" s="1"/>
      <c r="V17" s="1"/>
      <c r="W17" s="1"/>
      <c r="X17" s="1"/>
      <c r="Y17" s="1"/>
      <c r="Z17" s="1"/>
    </row>
    <row r="18" customFormat="false" ht="12.75" hidden="false" customHeight="true" outlineLevel="0" collapsed="false">
      <c r="A18" s="231" t="s">
        <v>215</v>
      </c>
      <c r="B18" s="232"/>
      <c r="C18" s="232"/>
      <c r="D18" s="232"/>
      <c r="E18" s="232"/>
      <c r="F18" s="232"/>
      <c r="G18" s="232"/>
      <c r="H18" s="232"/>
      <c r="I18" s="232"/>
      <c r="J18" s="233"/>
      <c r="K18" s="1"/>
      <c r="L18" s="1"/>
      <c r="M18" s="1"/>
      <c r="N18" s="1"/>
      <c r="O18" s="1"/>
      <c r="P18" s="1"/>
      <c r="Q18" s="1"/>
      <c r="R18" s="1"/>
      <c r="S18" s="1"/>
      <c r="T18" s="1"/>
      <c r="U18" s="1"/>
      <c r="V18" s="1"/>
      <c r="W18" s="1"/>
      <c r="X18" s="1"/>
      <c r="Y18" s="1"/>
      <c r="Z18" s="1"/>
    </row>
    <row r="19" customFormat="false" ht="12.75" hidden="false" customHeight="true" outlineLevel="1" collapsed="false">
      <c r="A19" s="234" t="s">
        <v>216</v>
      </c>
      <c r="B19" s="234" t="s">
        <v>217</v>
      </c>
      <c r="C19" s="234" t="s">
        <v>218</v>
      </c>
      <c r="D19" s="234" t="s">
        <v>56</v>
      </c>
      <c r="E19" s="234"/>
      <c r="F19" s="234"/>
      <c r="G19" s="234"/>
      <c r="H19" s="234" t="n">
        <v>44601</v>
      </c>
      <c r="I19" s="234" t="n">
        <v>44601</v>
      </c>
      <c r="J19" s="234" t="s">
        <v>199</v>
      </c>
      <c r="K19" s="1"/>
      <c r="L19" s="1"/>
      <c r="M19" s="1"/>
      <c r="N19" s="1"/>
      <c r="O19" s="1"/>
      <c r="P19" s="1"/>
      <c r="Q19" s="1"/>
      <c r="R19" s="1"/>
      <c r="S19" s="1"/>
      <c r="T19" s="1"/>
      <c r="U19" s="1"/>
      <c r="V19" s="1"/>
      <c r="W19" s="1"/>
      <c r="X19" s="1"/>
      <c r="Y19" s="1"/>
      <c r="Z19" s="1"/>
    </row>
    <row r="20" customFormat="false" ht="12.75" hidden="false" customHeight="true" outlineLevel="2" collapsed="false">
      <c r="A20" s="234" t="s">
        <v>219</v>
      </c>
      <c r="B20" s="234" t="s">
        <v>220</v>
      </c>
      <c r="C20" s="234" t="s">
        <v>218</v>
      </c>
      <c r="D20" s="234" t="s">
        <v>57</v>
      </c>
      <c r="E20" s="234"/>
      <c r="F20" s="234"/>
      <c r="G20" s="234"/>
      <c r="H20" s="234" t="n">
        <v>44636</v>
      </c>
      <c r="I20" s="234"/>
      <c r="J20" s="234" t="s">
        <v>221</v>
      </c>
      <c r="K20" s="1"/>
      <c r="L20" s="1"/>
      <c r="M20" s="1"/>
      <c r="N20" s="1"/>
      <c r="O20" s="1"/>
      <c r="P20" s="1"/>
      <c r="Q20" s="1"/>
      <c r="R20" s="1"/>
      <c r="S20" s="1"/>
      <c r="T20" s="1"/>
      <c r="U20" s="1"/>
      <c r="V20" s="1"/>
      <c r="W20" s="1"/>
      <c r="X20" s="1"/>
      <c r="Y20" s="1"/>
      <c r="Z20" s="1"/>
    </row>
    <row r="21" customFormat="false" ht="12.75" hidden="false" customHeight="true" outlineLevel="2" collapsed="false">
      <c r="A21" s="234" t="s">
        <v>222</v>
      </c>
      <c r="B21" s="234" t="s">
        <v>223</v>
      </c>
      <c r="C21" s="234" t="s">
        <v>218</v>
      </c>
      <c r="D21" s="234" t="s">
        <v>57</v>
      </c>
      <c r="E21" s="234"/>
      <c r="F21" s="234"/>
      <c r="G21" s="234"/>
      <c r="H21" s="234" t="n">
        <v>44669</v>
      </c>
      <c r="I21" s="234"/>
      <c r="J21" s="234" t="s">
        <v>213</v>
      </c>
      <c r="K21" s="1"/>
      <c r="L21" s="1"/>
      <c r="M21" s="1"/>
      <c r="N21" s="1"/>
      <c r="O21" s="1"/>
      <c r="P21" s="1"/>
      <c r="Q21" s="1"/>
      <c r="R21" s="1"/>
      <c r="S21" s="1"/>
      <c r="T21" s="1"/>
      <c r="U21" s="1"/>
      <c r="V21" s="1"/>
      <c r="W21" s="1"/>
      <c r="X21" s="1"/>
      <c r="Y21" s="1"/>
      <c r="Z21" s="1"/>
    </row>
    <row r="22" customFormat="false" ht="12.75" hidden="false" customHeight="true" outlineLevel="2" collapsed="false">
      <c r="A22" s="234" t="s">
        <v>224</v>
      </c>
      <c r="B22" s="234" t="s">
        <v>225</v>
      </c>
      <c r="C22" s="234" t="s">
        <v>218</v>
      </c>
      <c r="D22" s="234" t="s">
        <v>56</v>
      </c>
      <c r="E22" s="234"/>
      <c r="F22" s="234"/>
      <c r="G22" s="234"/>
      <c r="H22" s="234"/>
      <c r="I22" s="234"/>
      <c r="J22" s="234" t="s">
        <v>213</v>
      </c>
      <c r="K22" s="1"/>
      <c r="L22" s="1"/>
      <c r="M22" s="1"/>
      <c r="N22" s="1"/>
      <c r="O22" s="1"/>
      <c r="P22" s="1"/>
      <c r="Q22" s="1"/>
      <c r="R22" s="1"/>
      <c r="S22" s="1"/>
      <c r="T22" s="1"/>
      <c r="U22" s="1"/>
      <c r="V22" s="1"/>
      <c r="W22" s="1"/>
      <c r="X22" s="1"/>
      <c r="Y22" s="1"/>
      <c r="Z22" s="1"/>
    </row>
    <row r="23" customFormat="false" ht="12.75" hidden="false" customHeight="true" outlineLevel="2" collapsed="false">
      <c r="A23" s="231" t="s">
        <v>226</v>
      </c>
      <c r="B23" s="232"/>
      <c r="C23" s="232"/>
      <c r="D23" s="232"/>
      <c r="E23" s="232"/>
      <c r="F23" s="232"/>
      <c r="G23" s="232"/>
      <c r="H23" s="232"/>
      <c r="I23" s="232"/>
      <c r="J23" s="233"/>
      <c r="K23" s="1"/>
      <c r="L23" s="1"/>
      <c r="M23" s="1"/>
      <c r="N23" s="1"/>
      <c r="O23" s="1"/>
      <c r="P23" s="1"/>
      <c r="Q23" s="1"/>
      <c r="R23" s="1"/>
      <c r="S23" s="1"/>
      <c r="T23" s="1"/>
      <c r="U23" s="1"/>
      <c r="V23" s="1"/>
      <c r="W23" s="1"/>
      <c r="X23" s="1"/>
      <c r="Y23" s="1"/>
      <c r="Z23" s="1"/>
    </row>
    <row r="24" customFormat="false" ht="12.75" hidden="false" customHeight="true" outlineLevel="1" collapsed="false">
      <c r="A24" s="234" t="s">
        <v>227</v>
      </c>
      <c r="B24" s="234"/>
      <c r="C24" s="234" t="s">
        <v>228</v>
      </c>
      <c r="D24" s="234" t="s">
        <v>167</v>
      </c>
      <c r="E24" s="234"/>
      <c r="F24" s="234"/>
      <c r="G24" s="234"/>
      <c r="H24" s="234" t="n">
        <v>44636</v>
      </c>
      <c r="I24" s="234" t="n">
        <v>44636</v>
      </c>
      <c r="J24" s="234" t="s">
        <v>199</v>
      </c>
      <c r="K24" s="1"/>
      <c r="L24" s="1"/>
      <c r="M24" s="1"/>
      <c r="N24" s="1"/>
      <c r="O24" s="1"/>
      <c r="P24" s="1"/>
      <c r="Q24" s="1"/>
      <c r="R24" s="1"/>
      <c r="S24" s="1"/>
      <c r="T24" s="1"/>
      <c r="U24" s="1"/>
      <c r="V24" s="1"/>
      <c r="W24" s="1"/>
      <c r="X24" s="1"/>
      <c r="Y24" s="1"/>
      <c r="Z24" s="1"/>
    </row>
    <row r="25" customFormat="false" ht="12.75" hidden="false" customHeight="true" outlineLevel="2" collapsed="false">
      <c r="A25" s="234" t="s">
        <v>229</v>
      </c>
      <c r="B25" s="234"/>
      <c r="C25" s="234" t="s">
        <v>228</v>
      </c>
      <c r="D25" s="234" t="s">
        <v>170</v>
      </c>
      <c r="E25" s="234"/>
      <c r="F25" s="234"/>
      <c r="G25" s="234"/>
      <c r="H25" s="234" t="n">
        <v>44642</v>
      </c>
      <c r="I25" s="234" t="n">
        <v>44663</v>
      </c>
      <c r="J25" s="234" t="s">
        <v>199</v>
      </c>
      <c r="K25" s="1"/>
      <c r="L25" s="1"/>
      <c r="M25" s="1"/>
      <c r="N25" s="1"/>
      <c r="O25" s="1"/>
      <c r="P25" s="1"/>
      <c r="Q25" s="1"/>
      <c r="R25" s="1"/>
      <c r="S25" s="1"/>
      <c r="T25" s="1"/>
      <c r="U25" s="1"/>
      <c r="V25" s="1"/>
      <c r="W25" s="1"/>
      <c r="X25" s="1"/>
      <c r="Y25" s="1"/>
      <c r="Z25" s="1"/>
    </row>
    <row r="26" customFormat="false" ht="12.75" hidden="false" customHeight="true" outlineLevel="2" collapsed="false">
      <c r="A26" s="234" t="s">
        <v>230</v>
      </c>
      <c r="B26" s="234"/>
      <c r="C26" s="234" t="s">
        <v>228</v>
      </c>
      <c r="D26" s="234" t="s">
        <v>170</v>
      </c>
      <c r="E26" s="234"/>
      <c r="F26" s="234"/>
      <c r="G26" s="234"/>
      <c r="H26" s="234" t="n">
        <v>44648</v>
      </c>
      <c r="I26" s="234" t="n">
        <v>44688</v>
      </c>
      <c r="J26" s="234" t="s">
        <v>199</v>
      </c>
      <c r="K26" s="1"/>
      <c r="L26" s="1"/>
      <c r="M26" s="1"/>
      <c r="N26" s="1"/>
      <c r="O26" s="1"/>
      <c r="P26" s="1"/>
      <c r="Q26" s="1"/>
      <c r="R26" s="1"/>
      <c r="S26" s="1"/>
      <c r="T26" s="1"/>
      <c r="U26" s="1"/>
      <c r="V26" s="1"/>
      <c r="W26" s="1"/>
      <c r="X26" s="1"/>
      <c r="Y26" s="1"/>
      <c r="Z26" s="1"/>
    </row>
    <row r="27" customFormat="false" ht="12.75" hidden="false" customHeight="true" outlineLevel="2" collapsed="false">
      <c r="A27" s="234" t="s">
        <v>231</v>
      </c>
      <c r="B27" s="234"/>
      <c r="C27" s="234" t="s">
        <v>228</v>
      </c>
      <c r="D27" s="234" t="s">
        <v>174</v>
      </c>
      <c r="E27" s="234"/>
      <c r="F27" s="234"/>
      <c r="G27" s="234"/>
      <c r="H27" s="234" t="n">
        <v>44654</v>
      </c>
      <c r="I27" s="234" t="n">
        <v>44687</v>
      </c>
      <c r="J27" s="234" t="s">
        <v>199</v>
      </c>
      <c r="K27" s="1"/>
      <c r="L27" s="1"/>
      <c r="M27" s="1"/>
      <c r="N27" s="1"/>
      <c r="O27" s="1"/>
      <c r="P27" s="1"/>
      <c r="Q27" s="1"/>
      <c r="R27" s="1"/>
      <c r="S27" s="1"/>
      <c r="T27" s="1"/>
      <c r="U27" s="1"/>
      <c r="V27" s="1"/>
      <c r="W27" s="1"/>
      <c r="X27" s="1"/>
      <c r="Y27" s="1"/>
      <c r="Z27" s="1"/>
    </row>
    <row r="28" customFormat="false" ht="12.75" hidden="false" customHeight="true" outlineLevel="2" collapsed="false">
      <c r="A28" s="234" t="s">
        <v>232</v>
      </c>
      <c r="B28" s="234"/>
      <c r="C28" s="234" t="s">
        <v>228</v>
      </c>
      <c r="D28" s="234" t="s">
        <v>167</v>
      </c>
      <c r="E28" s="234"/>
      <c r="F28" s="234"/>
      <c r="G28" s="234"/>
      <c r="H28" s="234" t="n">
        <v>44660</v>
      </c>
      <c r="I28" s="234"/>
      <c r="J28" s="234" t="s">
        <v>233</v>
      </c>
      <c r="K28" s="1"/>
      <c r="L28" s="1"/>
      <c r="M28" s="1"/>
      <c r="N28" s="1"/>
      <c r="O28" s="1"/>
      <c r="P28" s="1"/>
      <c r="Q28" s="1"/>
      <c r="R28" s="1"/>
      <c r="S28" s="1"/>
      <c r="T28" s="1"/>
      <c r="U28" s="1"/>
      <c r="V28" s="1"/>
      <c r="W28" s="1"/>
      <c r="X28" s="1"/>
      <c r="Y28" s="1"/>
      <c r="Z28" s="1"/>
    </row>
    <row r="29" customFormat="false" ht="12.75" hidden="false" customHeight="true" outlineLevel="2" collapsed="false">
      <c r="A29" s="234" t="s">
        <v>234</v>
      </c>
      <c r="B29" s="234"/>
      <c r="C29" s="234" t="s">
        <v>235</v>
      </c>
      <c r="D29" s="234" t="s">
        <v>236</v>
      </c>
      <c r="E29" s="234"/>
      <c r="F29" s="234"/>
      <c r="G29" s="234"/>
      <c r="H29" s="234" t="s">
        <v>237</v>
      </c>
      <c r="I29" s="234" t="n">
        <v>44694</v>
      </c>
      <c r="J29" s="234" t="s">
        <v>199</v>
      </c>
      <c r="K29" s="1"/>
      <c r="L29" s="1"/>
      <c r="M29" s="1"/>
      <c r="N29" s="1"/>
      <c r="O29" s="1"/>
      <c r="P29" s="1"/>
      <c r="Q29" s="1"/>
      <c r="R29" s="1"/>
      <c r="S29" s="1"/>
      <c r="T29" s="1"/>
      <c r="U29" s="1"/>
      <c r="V29" s="1"/>
      <c r="W29" s="1"/>
      <c r="X29" s="1"/>
      <c r="Y29" s="1"/>
      <c r="Z29" s="1"/>
    </row>
    <row r="30" customFormat="false" ht="12.75" hidden="false" customHeight="true" outlineLevel="2" collapsed="false">
      <c r="A30" s="234" t="s">
        <v>238</v>
      </c>
      <c r="B30" s="234"/>
      <c r="C30" s="234" t="s">
        <v>235</v>
      </c>
      <c r="D30" s="234" t="s">
        <v>170</v>
      </c>
      <c r="E30" s="234"/>
      <c r="F30" s="234"/>
      <c r="G30" s="234"/>
      <c r="H30" s="234" t="s">
        <v>237</v>
      </c>
      <c r="I30" s="234"/>
      <c r="J30" s="234" t="s">
        <v>233</v>
      </c>
      <c r="K30" s="1"/>
      <c r="L30" s="1"/>
      <c r="M30" s="1"/>
      <c r="N30" s="1"/>
      <c r="O30" s="1"/>
      <c r="P30" s="1"/>
      <c r="Q30" s="1"/>
      <c r="R30" s="1"/>
      <c r="S30" s="1"/>
      <c r="T30" s="1"/>
      <c r="U30" s="1"/>
      <c r="V30" s="1"/>
      <c r="W30" s="1"/>
      <c r="X30" s="1"/>
      <c r="Y30" s="1"/>
      <c r="Z30" s="1"/>
    </row>
    <row r="31" customFormat="false" ht="12.75" hidden="false" customHeight="true" outlineLevel="2" collapsed="false">
      <c r="A31" s="234" t="s">
        <v>239</v>
      </c>
      <c r="B31" s="234"/>
      <c r="C31" s="234" t="s">
        <v>240</v>
      </c>
      <c r="D31" s="234" t="s">
        <v>183</v>
      </c>
      <c r="E31" s="234"/>
      <c r="F31" s="234"/>
      <c r="G31" s="234"/>
      <c r="H31" s="234" t="n">
        <v>44682</v>
      </c>
      <c r="I31" s="234"/>
      <c r="J31" s="234" t="s">
        <v>233</v>
      </c>
      <c r="K31" s="1"/>
      <c r="L31" s="1"/>
      <c r="M31" s="1"/>
      <c r="N31" s="1"/>
      <c r="O31" s="1"/>
      <c r="P31" s="1"/>
      <c r="Q31" s="1"/>
      <c r="R31" s="1"/>
      <c r="S31" s="1"/>
      <c r="T31" s="1"/>
      <c r="U31" s="1"/>
      <c r="V31" s="1"/>
      <c r="W31" s="1"/>
      <c r="X31" s="1"/>
      <c r="Y31" s="1"/>
      <c r="Z31" s="1"/>
    </row>
    <row r="32" customFormat="false" ht="12.75" hidden="false" customHeight="true" outlineLevel="2" collapsed="false">
      <c r="A32" s="234"/>
      <c r="B32" s="234"/>
      <c r="C32" s="234"/>
      <c r="D32" s="234"/>
      <c r="E32" s="234"/>
      <c r="F32" s="234"/>
      <c r="G32" s="234"/>
      <c r="H32" s="234"/>
      <c r="I32" s="234"/>
      <c r="J32" s="234"/>
      <c r="K32" s="1"/>
      <c r="L32" s="1"/>
      <c r="M32" s="1"/>
      <c r="N32" s="1"/>
      <c r="O32" s="1"/>
      <c r="P32" s="1"/>
      <c r="Q32" s="1"/>
      <c r="R32" s="1"/>
      <c r="S32" s="1"/>
      <c r="T32" s="1"/>
      <c r="U32" s="1"/>
      <c r="V32" s="1"/>
      <c r="W32" s="1"/>
      <c r="X32" s="1"/>
      <c r="Y32" s="1"/>
      <c r="Z32" s="1"/>
    </row>
    <row r="33" customFormat="false" ht="12.75" hidden="false" customHeight="true" outlineLevel="2" collapsed="false">
      <c r="A33" s="234"/>
      <c r="B33" s="234"/>
      <c r="C33" s="234"/>
      <c r="D33" s="234"/>
      <c r="E33" s="234"/>
      <c r="F33" s="234"/>
      <c r="G33" s="234"/>
      <c r="H33" s="234"/>
      <c r="I33" s="234"/>
      <c r="J33" s="234"/>
      <c r="K33" s="1"/>
      <c r="L33" s="1"/>
      <c r="M33" s="1"/>
      <c r="N33" s="1"/>
      <c r="O33" s="1"/>
      <c r="P33" s="1"/>
      <c r="Q33" s="1"/>
      <c r="R33" s="1"/>
      <c r="S33" s="1"/>
      <c r="T33" s="1"/>
      <c r="U33" s="1"/>
      <c r="V33" s="1"/>
      <c r="W33" s="1"/>
      <c r="X33" s="1"/>
      <c r="Y33" s="1"/>
      <c r="Z33" s="1"/>
    </row>
    <row r="34" customFormat="false" ht="12.75" hidden="false" customHeight="true" outlineLevel="2" collapsed="false">
      <c r="A34" s="231" t="s">
        <v>241</v>
      </c>
      <c r="B34" s="232"/>
      <c r="C34" s="232"/>
      <c r="D34" s="232"/>
      <c r="E34" s="232"/>
      <c r="F34" s="232"/>
      <c r="G34" s="232"/>
      <c r="H34" s="232"/>
      <c r="I34" s="232"/>
      <c r="J34" s="233"/>
      <c r="K34" s="1"/>
      <c r="L34" s="1"/>
      <c r="M34" s="1"/>
      <c r="N34" s="1"/>
      <c r="O34" s="1"/>
      <c r="P34" s="1"/>
      <c r="Q34" s="1"/>
      <c r="R34" s="1"/>
      <c r="S34" s="1"/>
      <c r="T34" s="1"/>
      <c r="U34" s="1"/>
      <c r="V34" s="1"/>
      <c r="W34" s="1"/>
      <c r="X34" s="1"/>
      <c r="Y34" s="1"/>
      <c r="Z34" s="1"/>
    </row>
    <row r="35" customFormat="false" ht="12.75" hidden="false" customHeight="true" outlineLevel="1" collapsed="false">
      <c r="A35" s="234" t="s">
        <v>242</v>
      </c>
      <c r="B35" s="234" t="s">
        <v>243</v>
      </c>
      <c r="C35" s="234" t="s">
        <v>244</v>
      </c>
      <c r="D35" s="234" t="s">
        <v>167</v>
      </c>
      <c r="E35" s="234"/>
      <c r="F35" s="234"/>
      <c r="G35" s="234"/>
      <c r="H35" s="234" t="n">
        <v>44695</v>
      </c>
      <c r="I35" s="234" t="n">
        <v>44696</v>
      </c>
      <c r="J35" s="234" t="s">
        <v>233</v>
      </c>
      <c r="K35" s="1"/>
      <c r="L35" s="1"/>
      <c r="M35" s="1"/>
      <c r="N35" s="1"/>
      <c r="O35" s="1"/>
      <c r="P35" s="1"/>
      <c r="Q35" s="1"/>
      <c r="R35" s="1"/>
      <c r="S35" s="1"/>
      <c r="T35" s="1"/>
      <c r="U35" s="1"/>
      <c r="V35" s="1"/>
      <c r="W35" s="1"/>
      <c r="X35" s="1"/>
      <c r="Y35" s="1"/>
      <c r="Z35" s="1"/>
    </row>
    <row r="36" customFormat="false" ht="12.75" hidden="false" customHeight="true" outlineLevel="2" collapsed="false">
      <c r="A36" s="1"/>
      <c r="B36" s="1"/>
      <c r="C36" s="1"/>
      <c r="D36" s="1"/>
      <c r="E36" s="1"/>
      <c r="F36" s="39"/>
      <c r="G36" s="39"/>
      <c r="H36" s="39"/>
      <c r="I36" s="39"/>
      <c r="J36" s="39"/>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39"/>
      <c r="G37" s="39"/>
      <c r="H37" s="39"/>
      <c r="I37" s="39"/>
      <c r="J37" s="39"/>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39"/>
      <c r="G38" s="39"/>
      <c r="H38" s="39"/>
      <c r="I38" s="39"/>
      <c r="J38" s="39"/>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39"/>
      <c r="G39" s="39"/>
      <c r="H39" s="39"/>
      <c r="I39" s="39"/>
      <c r="J39" s="39"/>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39"/>
      <c r="G40" s="39"/>
      <c r="H40" s="39"/>
      <c r="I40" s="39"/>
      <c r="J40" s="39"/>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39"/>
      <c r="G41" s="39"/>
      <c r="H41" s="39"/>
      <c r="I41" s="39"/>
      <c r="J41" s="39"/>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39"/>
      <c r="G42" s="39"/>
      <c r="H42" s="39"/>
      <c r="I42" s="39"/>
      <c r="J42" s="39"/>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39"/>
      <c r="G43" s="39"/>
      <c r="H43" s="39"/>
      <c r="I43" s="39"/>
      <c r="J43" s="39"/>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39"/>
      <c r="G44" s="39"/>
      <c r="H44" s="39"/>
      <c r="I44" s="39"/>
      <c r="J44" s="39"/>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39"/>
      <c r="G45" s="39"/>
      <c r="H45" s="39"/>
      <c r="I45" s="39"/>
      <c r="J45" s="39"/>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39"/>
      <c r="G46" s="39"/>
      <c r="H46" s="39"/>
      <c r="I46" s="39"/>
      <c r="J46" s="39"/>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39"/>
      <c r="G47" s="39"/>
      <c r="H47" s="39"/>
      <c r="I47" s="39"/>
      <c r="J47" s="39"/>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39"/>
      <c r="G48" s="39"/>
      <c r="H48" s="39"/>
      <c r="I48" s="39"/>
      <c r="J48" s="39"/>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39"/>
      <c r="G49" s="39"/>
      <c r="H49" s="39"/>
      <c r="I49" s="39"/>
      <c r="J49" s="39"/>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39"/>
      <c r="G50" s="39"/>
      <c r="H50" s="39"/>
      <c r="I50" s="39"/>
      <c r="J50" s="39"/>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39"/>
      <c r="G51" s="39"/>
      <c r="H51" s="39"/>
      <c r="I51" s="39"/>
      <c r="J51" s="39"/>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39"/>
      <c r="G52" s="39"/>
      <c r="H52" s="39"/>
      <c r="I52" s="39"/>
      <c r="J52" s="39"/>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39"/>
      <c r="G53" s="39"/>
      <c r="H53" s="39"/>
      <c r="I53" s="39"/>
      <c r="J53" s="39"/>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39"/>
      <c r="G54" s="39"/>
      <c r="H54" s="39"/>
      <c r="I54" s="39"/>
      <c r="J54" s="39"/>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39"/>
      <c r="G55" s="39"/>
      <c r="H55" s="39"/>
      <c r="I55" s="39"/>
      <c r="J55" s="39"/>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39"/>
      <c r="G56" s="39"/>
      <c r="H56" s="39"/>
      <c r="I56" s="39"/>
      <c r="J56" s="39"/>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39"/>
      <c r="G57" s="39"/>
      <c r="H57" s="39"/>
      <c r="I57" s="39"/>
      <c r="J57" s="39"/>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39"/>
      <c r="G58" s="39"/>
      <c r="H58" s="39"/>
      <c r="I58" s="39"/>
      <c r="J58" s="39"/>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39"/>
      <c r="G59" s="39"/>
      <c r="H59" s="39"/>
      <c r="I59" s="39"/>
      <c r="J59" s="39"/>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39"/>
      <c r="G60" s="39"/>
      <c r="H60" s="39"/>
      <c r="I60" s="39"/>
      <c r="J60" s="39"/>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39"/>
      <c r="G61" s="39"/>
      <c r="H61" s="39"/>
      <c r="I61" s="39"/>
      <c r="J61" s="39"/>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39"/>
      <c r="G62" s="39"/>
      <c r="H62" s="39"/>
      <c r="I62" s="39"/>
      <c r="J62" s="39"/>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39"/>
      <c r="G63" s="39"/>
      <c r="H63" s="39"/>
      <c r="I63" s="39"/>
      <c r="J63" s="39"/>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39"/>
      <c r="G64" s="39"/>
      <c r="H64" s="39"/>
      <c r="I64" s="39"/>
      <c r="J64" s="39"/>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39"/>
      <c r="G65" s="39"/>
      <c r="H65" s="39"/>
      <c r="I65" s="39"/>
      <c r="J65" s="39"/>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39"/>
      <c r="G66" s="39"/>
      <c r="H66" s="39"/>
      <c r="I66" s="39"/>
      <c r="J66" s="39"/>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39"/>
      <c r="G67" s="39"/>
      <c r="H67" s="39"/>
      <c r="I67" s="39"/>
      <c r="J67" s="39"/>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39"/>
      <c r="G68" s="39"/>
      <c r="H68" s="39"/>
      <c r="I68" s="39"/>
      <c r="J68" s="39"/>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39"/>
      <c r="G69" s="39"/>
      <c r="H69" s="39"/>
      <c r="I69" s="39"/>
      <c r="J69" s="39"/>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39"/>
      <c r="G70" s="39"/>
      <c r="H70" s="39"/>
      <c r="I70" s="39"/>
      <c r="J70" s="39"/>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39"/>
      <c r="G71" s="39"/>
      <c r="H71" s="39"/>
      <c r="I71" s="39"/>
      <c r="J71" s="39"/>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39"/>
      <c r="G72" s="39"/>
      <c r="H72" s="39"/>
      <c r="I72" s="39"/>
      <c r="J72" s="39"/>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39"/>
      <c r="G73" s="39"/>
      <c r="H73" s="39"/>
      <c r="I73" s="39"/>
      <c r="J73" s="39"/>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39"/>
      <c r="G74" s="39"/>
      <c r="H74" s="39"/>
      <c r="I74" s="39"/>
      <c r="J74" s="39"/>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39"/>
      <c r="G75" s="39"/>
      <c r="H75" s="39"/>
      <c r="I75" s="39"/>
      <c r="J75" s="39"/>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39"/>
      <c r="G76" s="39"/>
      <c r="H76" s="39"/>
      <c r="I76" s="39"/>
      <c r="J76" s="39"/>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39"/>
      <c r="G77" s="39"/>
      <c r="H77" s="39"/>
      <c r="I77" s="39"/>
      <c r="J77" s="39"/>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39"/>
      <c r="G78" s="39"/>
      <c r="H78" s="39"/>
      <c r="I78" s="39"/>
      <c r="J78" s="39"/>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39"/>
      <c r="G79" s="39"/>
      <c r="H79" s="39"/>
      <c r="I79" s="39"/>
      <c r="J79" s="39"/>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39"/>
      <c r="G80" s="39"/>
      <c r="H80" s="39"/>
      <c r="I80" s="39"/>
      <c r="J80" s="39"/>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39"/>
      <c r="G81" s="39"/>
      <c r="H81" s="39"/>
      <c r="I81" s="39"/>
      <c r="J81" s="39"/>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39"/>
      <c r="G82" s="39"/>
      <c r="H82" s="39"/>
      <c r="I82" s="39"/>
      <c r="J82" s="39"/>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39"/>
      <c r="G83" s="39"/>
      <c r="H83" s="39"/>
      <c r="I83" s="39"/>
      <c r="J83" s="39"/>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39"/>
      <c r="G84" s="39"/>
      <c r="H84" s="39"/>
      <c r="I84" s="39"/>
      <c r="J84" s="39"/>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39"/>
      <c r="G85" s="39"/>
      <c r="H85" s="39"/>
      <c r="I85" s="39"/>
      <c r="J85" s="39"/>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39"/>
      <c r="G86" s="39"/>
      <c r="H86" s="39"/>
      <c r="I86" s="39"/>
      <c r="J86" s="39"/>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39"/>
      <c r="G87" s="39"/>
      <c r="H87" s="39"/>
      <c r="I87" s="39"/>
      <c r="J87" s="39"/>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39"/>
      <c r="G88" s="39"/>
      <c r="H88" s="39"/>
      <c r="I88" s="39"/>
      <c r="J88" s="39"/>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39"/>
      <c r="G89" s="39"/>
      <c r="H89" s="39"/>
      <c r="I89" s="39"/>
      <c r="J89" s="39"/>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39"/>
      <c r="G90" s="39"/>
      <c r="H90" s="39"/>
      <c r="I90" s="39"/>
      <c r="J90" s="39"/>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39"/>
      <c r="G91" s="39"/>
      <c r="H91" s="39"/>
      <c r="I91" s="39"/>
      <c r="J91" s="39"/>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39"/>
      <c r="G92" s="39"/>
      <c r="H92" s="39"/>
      <c r="I92" s="39"/>
      <c r="J92" s="39"/>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39"/>
      <c r="G93" s="39"/>
      <c r="H93" s="39"/>
      <c r="I93" s="39"/>
      <c r="J93" s="39"/>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39"/>
      <c r="G94" s="39"/>
      <c r="H94" s="39"/>
      <c r="I94" s="39"/>
      <c r="J94" s="39"/>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39"/>
      <c r="G95" s="39"/>
      <c r="H95" s="39"/>
      <c r="I95" s="39"/>
      <c r="J95" s="39"/>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39"/>
      <c r="G96" s="39"/>
      <c r="H96" s="39"/>
      <c r="I96" s="39"/>
      <c r="J96" s="39"/>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39"/>
      <c r="G97" s="39"/>
      <c r="H97" s="39"/>
      <c r="I97" s="39"/>
      <c r="J97" s="39"/>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39"/>
      <c r="G98" s="39"/>
      <c r="H98" s="39"/>
      <c r="I98" s="39"/>
      <c r="J98" s="39"/>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39"/>
      <c r="G99" s="39"/>
      <c r="H99" s="39"/>
      <c r="I99" s="39"/>
      <c r="J99" s="39"/>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39"/>
      <c r="G100" s="39"/>
      <c r="H100" s="39"/>
      <c r="I100" s="39"/>
      <c r="J100" s="39"/>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39"/>
      <c r="G101" s="39"/>
      <c r="H101" s="39"/>
      <c r="I101" s="39"/>
      <c r="J101" s="39"/>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39"/>
      <c r="G102" s="39"/>
      <c r="H102" s="39"/>
      <c r="I102" s="39"/>
      <c r="J102" s="39"/>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39"/>
      <c r="G103" s="39"/>
      <c r="H103" s="39"/>
      <c r="I103" s="39"/>
      <c r="J103" s="39"/>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39"/>
      <c r="G104" s="39"/>
      <c r="H104" s="39"/>
      <c r="I104" s="39"/>
      <c r="J104" s="39"/>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39"/>
      <c r="G105" s="39"/>
      <c r="H105" s="39"/>
      <c r="I105" s="39"/>
      <c r="J105" s="39"/>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39"/>
      <c r="G106" s="39"/>
      <c r="H106" s="39"/>
      <c r="I106" s="39"/>
      <c r="J106" s="39"/>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39"/>
      <c r="G107" s="39"/>
      <c r="H107" s="39"/>
      <c r="I107" s="39"/>
      <c r="J107" s="39"/>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39"/>
      <c r="G108" s="39"/>
      <c r="H108" s="39"/>
      <c r="I108" s="39"/>
      <c r="J108" s="39"/>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39"/>
      <c r="G109" s="39"/>
      <c r="H109" s="39"/>
      <c r="I109" s="39"/>
      <c r="J109" s="39"/>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39"/>
      <c r="G110" s="39"/>
      <c r="H110" s="39"/>
      <c r="I110" s="39"/>
      <c r="J110" s="39"/>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39"/>
      <c r="G111" s="39"/>
      <c r="H111" s="39"/>
      <c r="I111" s="39"/>
      <c r="J111" s="39"/>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39"/>
      <c r="G112" s="39"/>
      <c r="H112" s="39"/>
      <c r="I112" s="39"/>
      <c r="J112" s="39"/>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39"/>
      <c r="G113" s="39"/>
      <c r="H113" s="39"/>
      <c r="I113" s="39"/>
      <c r="J113" s="39"/>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39"/>
      <c r="G114" s="39"/>
      <c r="H114" s="39"/>
      <c r="I114" s="39"/>
      <c r="J114" s="39"/>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39"/>
      <c r="G115" s="39"/>
      <c r="H115" s="39"/>
      <c r="I115" s="39"/>
      <c r="J115" s="39"/>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39"/>
      <c r="G116" s="39"/>
      <c r="H116" s="39"/>
      <c r="I116" s="39"/>
      <c r="J116" s="39"/>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39"/>
      <c r="G117" s="39"/>
      <c r="H117" s="39"/>
      <c r="I117" s="39"/>
      <c r="J117" s="39"/>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39"/>
      <c r="G118" s="39"/>
      <c r="H118" s="39"/>
      <c r="I118" s="39"/>
      <c r="J118" s="39"/>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39"/>
      <c r="G119" s="39"/>
      <c r="H119" s="39"/>
      <c r="I119" s="39"/>
      <c r="J119" s="39"/>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39"/>
      <c r="G120" s="39"/>
      <c r="H120" s="39"/>
      <c r="I120" s="39"/>
      <c r="J120" s="39"/>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39"/>
      <c r="G121" s="39"/>
      <c r="H121" s="39"/>
      <c r="I121" s="39"/>
      <c r="J121" s="39"/>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39"/>
      <c r="G122" s="39"/>
      <c r="H122" s="39"/>
      <c r="I122" s="39"/>
      <c r="J122" s="39"/>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39"/>
      <c r="G123" s="39"/>
      <c r="H123" s="39"/>
      <c r="I123" s="39"/>
      <c r="J123" s="39"/>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39"/>
      <c r="G124" s="39"/>
      <c r="H124" s="39"/>
      <c r="I124" s="39"/>
      <c r="J124" s="39"/>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39"/>
      <c r="G125" s="39"/>
      <c r="H125" s="39"/>
      <c r="I125" s="39"/>
      <c r="J125" s="39"/>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39"/>
      <c r="G126" s="39"/>
      <c r="H126" s="39"/>
      <c r="I126" s="39"/>
      <c r="J126" s="39"/>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39"/>
      <c r="G127" s="39"/>
      <c r="H127" s="39"/>
      <c r="I127" s="39"/>
      <c r="J127" s="39"/>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39"/>
      <c r="G128" s="39"/>
      <c r="H128" s="39"/>
      <c r="I128" s="39"/>
      <c r="J128" s="39"/>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39"/>
      <c r="G129" s="39"/>
      <c r="H129" s="39"/>
      <c r="I129" s="39"/>
      <c r="J129" s="39"/>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39"/>
      <c r="G130" s="39"/>
      <c r="H130" s="39"/>
      <c r="I130" s="39"/>
      <c r="J130" s="39"/>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39"/>
      <c r="G131" s="39"/>
      <c r="H131" s="39"/>
      <c r="I131" s="39"/>
      <c r="J131" s="39"/>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39"/>
      <c r="G132" s="39"/>
      <c r="H132" s="39"/>
      <c r="I132" s="39"/>
      <c r="J132" s="39"/>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39"/>
      <c r="G133" s="39"/>
      <c r="H133" s="39"/>
      <c r="I133" s="39"/>
      <c r="J133" s="39"/>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39"/>
      <c r="G134" s="39"/>
      <c r="H134" s="39"/>
      <c r="I134" s="39"/>
      <c r="J134" s="39"/>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39"/>
      <c r="G135" s="39"/>
      <c r="H135" s="39"/>
      <c r="I135" s="39"/>
      <c r="J135" s="39"/>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39"/>
      <c r="G136" s="39"/>
      <c r="H136" s="39"/>
      <c r="I136" s="39"/>
      <c r="J136" s="39"/>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39"/>
      <c r="G137" s="39"/>
      <c r="H137" s="39"/>
      <c r="I137" s="39"/>
      <c r="J137" s="39"/>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39"/>
      <c r="G138" s="39"/>
      <c r="H138" s="39"/>
      <c r="I138" s="39"/>
      <c r="J138" s="39"/>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39"/>
      <c r="G139" s="39"/>
      <c r="H139" s="39"/>
      <c r="I139" s="39"/>
      <c r="J139" s="39"/>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39"/>
      <c r="G140" s="39"/>
      <c r="H140" s="39"/>
      <c r="I140" s="39"/>
      <c r="J140" s="39"/>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39"/>
      <c r="G141" s="39"/>
      <c r="H141" s="39"/>
      <c r="I141" s="39"/>
      <c r="J141" s="39"/>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39"/>
      <c r="G142" s="39"/>
      <c r="H142" s="39"/>
      <c r="I142" s="39"/>
      <c r="J142" s="39"/>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39"/>
      <c r="G143" s="39"/>
      <c r="H143" s="39"/>
      <c r="I143" s="39"/>
      <c r="J143" s="39"/>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39"/>
      <c r="G144" s="39"/>
      <c r="H144" s="39"/>
      <c r="I144" s="39"/>
      <c r="J144" s="39"/>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39"/>
      <c r="G145" s="39"/>
      <c r="H145" s="39"/>
      <c r="I145" s="39"/>
      <c r="J145" s="39"/>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39"/>
      <c r="G146" s="39"/>
      <c r="H146" s="39"/>
      <c r="I146" s="39"/>
      <c r="J146" s="39"/>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39"/>
      <c r="G147" s="39"/>
      <c r="H147" s="39"/>
      <c r="I147" s="39"/>
      <c r="J147" s="39"/>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39"/>
      <c r="G148" s="39"/>
      <c r="H148" s="39"/>
      <c r="I148" s="39"/>
      <c r="J148" s="39"/>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39"/>
      <c r="G149" s="39"/>
      <c r="H149" s="39"/>
      <c r="I149" s="39"/>
      <c r="J149" s="39"/>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39"/>
      <c r="G150" s="39"/>
      <c r="H150" s="39"/>
      <c r="I150" s="39"/>
      <c r="J150" s="39"/>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39"/>
      <c r="G151" s="39"/>
      <c r="H151" s="39"/>
      <c r="I151" s="39"/>
      <c r="J151" s="39"/>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39"/>
      <c r="G152" s="39"/>
      <c r="H152" s="39"/>
      <c r="I152" s="39"/>
      <c r="J152" s="39"/>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39"/>
      <c r="G153" s="39"/>
      <c r="H153" s="39"/>
      <c r="I153" s="39"/>
      <c r="J153" s="39"/>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39"/>
      <c r="G154" s="39"/>
      <c r="H154" s="39"/>
      <c r="I154" s="39"/>
      <c r="J154" s="39"/>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39"/>
      <c r="G155" s="39"/>
      <c r="H155" s="39"/>
      <c r="I155" s="39"/>
      <c r="J155" s="39"/>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39"/>
      <c r="G156" s="39"/>
      <c r="H156" s="39"/>
      <c r="I156" s="39"/>
      <c r="J156" s="39"/>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39"/>
      <c r="G157" s="39"/>
      <c r="H157" s="39"/>
      <c r="I157" s="39"/>
      <c r="J157" s="39"/>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39"/>
      <c r="G158" s="39"/>
      <c r="H158" s="39"/>
      <c r="I158" s="39"/>
      <c r="J158" s="39"/>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39"/>
      <c r="G159" s="39"/>
      <c r="H159" s="39"/>
      <c r="I159" s="39"/>
      <c r="J159" s="39"/>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39"/>
      <c r="G160" s="39"/>
      <c r="H160" s="39"/>
      <c r="I160" s="39"/>
      <c r="J160" s="39"/>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39"/>
      <c r="G161" s="39"/>
      <c r="H161" s="39"/>
      <c r="I161" s="39"/>
      <c r="J161" s="39"/>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39"/>
      <c r="G162" s="39"/>
      <c r="H162" s="39"/>
      <c r="I162" s="39"/>
      <c r="J162" s="39"/>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39"/>
      <c r="G163" s="39"/>
      <c r="H163" s="39"/>
      <c r="I163" s="39"/>
      <c r="J163" s="39"/>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39"/>
      <c r="G164" s="39"/>
      <c r="H164" s="39"/>
      <c r="I164" s="39"/>
      <c r="J164" s="39"/>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39"/>
      <c r="G165" s="39"/>
      <c r="H165" s="39"/>
      <c r="I165" s="39"/>
      <c r="J165" s="39"/>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39"/>
      <c r="G166" s="39"/>
      <c r="H166" s="39"/>
      <c r="I166" s="39"/>
      <c r="J166" s="39"/>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39"/>
      <c r="G167" s="39"/>
      <c r="H167" s="39"/>
      <c r="I167" s="39"/>
      <c r="J167" s="39"/>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39"/>
      <c r="G168" s="39"/>
      <c r="H168" s="39"/>
      <c r="I168" s="39"/>
      <c r="J168" s="39"/>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39"/>
      <c r="G169" s="39"/>
      <c r="H169" s="39"/>
      <c r="I169" s="39"/>
      <c r="J169" s="39"/>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39"/>
      <c r="G170" s="39"/>
      <c r="H170" s="39"/>
      <c r="I170" s="39"/>
      <c r="J170" s="39"/>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39"/>
      <c r="G171" s="39"/>
      <c r="H171" s="39"/>
      <c r="I171" s="39"/>
      <c r="J171" s="39"/>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39"/>
      <c r="G172" s="39"/>
      <c r="H172" s="39"/>
      <c r="I172" s="39"/>
      <c r="J172" s="39"/>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39"/>
      <c r="G173" s="39"/>
      <c r="H173" s="39"/>
      <c r="I173" s="39"/>
      <c r="J173" s="39"/>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39"/>
      <c r="G174" s="39"/>
      <c r="H174" s="39"/>
      <c r="I174" s="39"/>
      <c r="J174" s="39"/>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39"/>
      <c r="G175" s="39"/>
      <c r="H175" s="39"/>
      <c r="I175" s="39"/>
      <c r="J175" s="39"/>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39"/>
      <c r="G176" s="39"/>
      <c r="H176" s="39"/>
      <c r="I176" s="39"/>
      <c r="J176" s="39"/>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39"/>
      <c r="G177" s="39"/>
      <c r="H177" s="39"/>
      <c r="I177" s="39"/>
      <c r="J177" s="39"/>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39"/>
      <c r="G178" s="39"/>
      <c r="H178" s="39"/>
      <c r="I178" s="39"/>
      <c r="J178" s="39"/>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39"/>
      <c r="G179" s="39"/>
      <c r="H179" s="39"/>
      <c r="I179" s="39"/>
      <c r="J179" s="39"/>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39"/>
      <c r="G180" s="39"/>
      <c r="H180" s="39"/>
      <c r="I180" s="39"/>
      <c r="J180" s="39"/>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39"/>
      <c r="G181" s="39"/>
      <c r="H181" s="39"/>
      <c r="I181" s="39"/>
      <c r="J181" s="39"/>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39"/>
      <c r="G182" s="39"/>
      <c r="H182" s="39"/>
      <c r="I182" s="39"/>
      <c r="J182" s="39"/>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39"/>
      <c r="G183" s="39"/>
      <c r="H183" s="39"/>
      <c r="I183" s="39"/>
      <c r="J183" s="39"/>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39"/>
      <c r="G184" s="39"/>
      <c r="H184" s="39"/>
      <c r="I184" s="39"/>
      <c r="J184" s="39"/>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39"/>
      <c r="G185" s="39"/>
      <c r="H185" s="39"/>
      <c r="I185" s="39"/>
      <c r="J185" s="39"/>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39"/>
      <c r="G186" s="39"/>
      <c r="H186" s="39"/>
      <c r="I186" s="39"/>
      <c r="J186" s="39"/>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39"/>
      <c r="G187" s="39"/>
      <c r="H187" s="39"/>
      <c r="I187" s="39"/>
      <c r="J187" s="39"/>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39"/>
      <c r="G188" s="39"/>
      <c r="H188" s="39"/>
      <c r="I188" s="39"/>
      <c r="J188" s="39"/>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39"/>
      <c r="G189" s="39"/>
      <c r="H189" s="39"/>
      <c r="I189" s="39"/>
      <c r="J189" s="39"/>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39"/>
      <c r="G190" s="39"/>
      <c r="H190" s="39"/>
      <c r="I190" s="39"/>
      <c r="J190" s="39"/>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39"/>
      <c r="G191" s="39"/>
      <c r="H191" s="39"/>
      <c r="I191" s="39"/>
      <c r="J191" s="39"/>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39"/>
      <c r="G192" s="39"/>
      <c r="H192" s="39"/>
      <c r="I192" s="39"/>
      <c r="J192" s="39"/>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39"/>
      <c r="G193" s="39"/>
      <c r="H193" s="39"/>
      <c r="I193" s="39"/>
      <c r="J193" s="39"/>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39"/>
      <c r="G194" s="39"/>
      <c r="H194" s="39"/>
      <c r="I194" s="39"/>
      <c r="J194" s="39"/>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39"/>
      <c r="G195" s="39"/>
      <c r="H195" s="39"/>
      <c r="I195" s="39"/>
      <c r="J195" s="39"/>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39"/>
      <c r="G196" s="39"/>
      <c r="H196" s="39"/>
      <c r="I196" s="39"/>
      <c r="J196" s="39"/>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39"/>
      <c r="G197" s="39"/>
      <c r="H197" s="39"/>
      <c r="I197" s="39"/>
      <c r="J197" s="39"/>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39"/>
      <c r="G198" s="39"/>
      <c r="H198" s="39"/>
      <c r="I198" s="39"/>
      <c r="J198" s="39"/>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39"/>
      <c r="G199" s="39"/>
      <c r="H199" s="39"/>
      <c r="I199" s="39"/>
      <c r="J199" s="39"/>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39"/>
      <c r="G200" s="39"/>
      <c r="H200" s="39"/>
      <c r="I200" s="39"/>
      <c r="J200" s="39"/>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39"/>
      <c r="G201" s="39"/>
      <c r="H201" s="39"/>
      <c r="I201" s="39"/>
      <c r="J201" s="39"/>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39"/>
      <c r="G202" s="39"/>
      <c r="H202" s="39"/>
      <c r="I202" s="39"/>
      <c r="J202" s="39"/>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39"/>
      <c r="G203" s="39"/>
      <c r="H203" s="39"/>
      <c r="I203" s="39"/>
      <c r="J203" s="39"/>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39"/>
      <c r="G204" s="39"/>
      <c r="H204" s="39"/>
      <c r="I204" s="39"/>
      <c r="J204" s="39"/>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39"/>
      <c r="G205" s="39"/>
      <c r="H205" s="39"/>
      <c r="I205" s="39"/>
      <c r="J205" s="39"/>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39"/>
      <c r="G206" s="39"/>
      <c r="H206" s="39"/>
      <c r="I206" s="39"/>
      <c r="J206" s="39"/>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39"/>
      <c r="G207" s="39"/>
      <c r="H207" s="39"/>
      <c r="I207" s="39"/>
      <c r="J207" s="39"/>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39"/>
      <c r="G208" s="39"/>
      <c r="H208" s="39"/>
      <c r="I208" s="39"/>
      <c r="J208" s="39"/>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39"/>
      <c r="G209" s="39"/>
      <c r="H209" s="39"/>
      <c r="I209" s="39"/>
      <c r="J209" s="39"/>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39"/>
      <c r="G210" s="39"/>
      <c r="H210" s="39"/>
      <c r="I210" s="39"/>
      <c r="J210" s="39"/>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39"/>
      <c r="G211" s="39"/>
      <c r="H211" s="39"/>
      <c r="I211" s="39"/>
      <c r="J211" s="39"/>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39"/>
      <c r="G212" s="39"/>
      <c r="H212" s="39"/>
      <c r="I212" s="39"/>
      <c r="J212" s="39"/>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39"/>
      <c r="G213" s="39"/>
      <c r="H213" s="39"/>
      <c r="I213" s="39"/>
      <c r="J213" s="39"/>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39"/>
      <c r="G214" s="39"/>
      <c r="H214" s="39"/>
      <c r="I214" s="39"/>
      <c r="J214" s="39"/>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39"/>
      <c r="G215" s="39"/>
      <c r="H215" s="39"/>
      <c r="I215" s="39"/>
      <c r="J215" s="39"/>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39"/>
      <c r="G216" s="39"/>
      <c r="H216" s="39"/>
      <c r="I216" s="39"/>
      <c r="J216" s="39"/>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39"/>
      <c r="G217" s="39"/>
      <c r="H217" s="39"/>
      <c r="I217" s="39"/>
      <c r="J217" s="39"/>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39"/>
      <c r="G218" s="39"/>
      <c r="H218" s="39"/>
      <c r="I218" s="39"/>
      <c r="J218" s="39"/>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39"/>
      <c r="G219" s="39"/>
      <c r="H219" s="39"/>
      <c r="I219" s="39"/>
      <c r="J219" s="39"/>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39"/>
      <c r="G220" s="39"/>
      <c r="H220" s="39"/>
      <c r="I220" s="39"/>
      <c r="J220" s="39"/>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39"/>
      <c r="G221" s="39"/>
      <c r="H221" s="39"/>
      <c r="I221" s="39"/>
      <c r="J221" s="39"/>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39"/>
      <c r="G222" s="39"/>
      <c r="H222" s="39"/>
      <c r="I222" s="39"/>
      <c r="J222" s="39"/>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39"/>
      <c r="G223" s="39"/>
      <c r="H223" s="39"/>
      <c r="I223" s="39"/>
      <c r="J223" s="39"/>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39"/>
      <c r="G224" s="39"/>
      <c r="H224" s="39"/>
      <c r="I224" s="39"/>
      <c r="J224" s="39"/>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39"/>
      <c r="G225" s="39"/>
      <c r="H225" s="39"/>
      <c r="I225" s="39"/>
      <c r="J225" s="39"/>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39"/>
      <c r="G226" s="39"/>
      <c r="H226" s="39"/>
      <c r="I226" s="39"/>
      <c r="J226" s="39"/>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39"/>
      <c r="G227" s="39"/>
      <c r="H227" s="39"/>
      <c r="I227" s="39"/>
      <c r="J227" s="39"/>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39"/>
      <c r="G228" s="39"/>
      <c r="H228" s="39"/>
      <c r="I228" s="39"/>
      <c r="J228" s="39"/>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39"/>
      <c r="G229" s="39"/>
      <c r="H229" s="39"/>
      <c r="I229" s="39"/>
      <c r="J229" s="39"/>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39"/>
      <c r="G230" s="39"/>
      <c r="H230" s="39"/>
      <c r="I230" s="39"/>
      <c r="J230" s="39"/>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39"/>
      <c r="G231" s="39"/>
      <c r="H231" s="39"/>
      <c r="I231" s="39"/>
      <c r="J231" s="39"/>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39"/>
      <c r="G232" s="39"/>
      <c r="H232" s="39"/>
      <c r="I232" s="39"/>
      <c r="J232" s="39"/>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39"/>
      <c r="G233" s="39"/>
      <c r="H233" s="39"/>
      <c r="I233" s="39"/>
      <c r="J233" s="39"/>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39"/>
      <c r="G234" s="39"/>
      <c r="H234" s="39"/>
      <c r="I234" s="39"/>
      <c r="J234" s="39"/>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39"/>
      <c r="G235" s="39"/>
      <c r="H235" s="39"/>
      <c r="I235" s="39"/>
      <c r="J235" s="39"/>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39"/>
      <c r="G236" s="39"/>
      <c r="H236" s="39"/>
      <c r="I236" s="39"/>
      <c r="J236" s="39"/>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39"/>
      <c r="G237" s="39"/>
      <c r="H237" s="39"/>
      <c r="I237" s="39"/>
      <c r="J237" s="39"/>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39"/>
      <c r="G238" s="39"/>
      <c r="H238" s="39"/>
      <c r="I238" s="39"/>
      <c r="J238" s="39"/>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39"/>
      <c r="G239" s="39"/>
      <c r="H239" s="39"/>
      <c r="I239" s="39"/>
      <c r="J239" s="39"/>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39"/>
      <c r="G240" s="39"/>
      <c r="H240" s="39"/>
      <c r="I240" s="39"/>
      <c r="J240" s="39"/>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39"/>
      <c r="G241" s="39"/>
      <c r="H241" s="39"/>
      <c r="I241" s="39"/>
      <c r="J241" s="39"/>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39"/>
      <c r="G242" s="39"/>
      <c r="H242" s="39"/>
      <c r="I242" s="39"/>
      <c r="J242" s="39"/>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39"/>
      <c r="G243" s="39"/>
      <c r="H243" s="39"/>
      <c r="I243" s="39"/>
      <c r="J243" s="39"/>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39"/>
      <c r="G244" s="39"/>
      <c r="H244" s="39"/>
      <c r="I244" s="39"/>
      <c r="J244" s="39"/>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39"/>
      <c r="G245" s="39"/>
      <c r="H245" s="39"/>
      <c r="I245" s="39"/>
      <c r="J245" s="39"/>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39"/>
      <c r="G246" s="39"/>
      <c r="H246" s="39"/>
      <c r="I246" s="39"/>
      <c r="J246" s="39"/>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39"/>
      <c r="G247" s="39"/>
      <c r="H247" s="39"/>
      <c r="I247" s="39"/>
      <c r="J247" s="39"/>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39"/>
      <c r="G248" s="39"/>
      <c r="H248" s="39"/>
      <c r="I248" s="39"/>
      <c r="J248" s="39"/>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39"/>
      <c r="G249" s="39"/>
      <c r="H249" s="39"/>
      <c r="I249" s="39"/>
      <c r="J249" s="39"/>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39"/>
      <c r="G250" s="39"/>
      <c r="H250" s="39"/>
      <c r="I250" s="39"/>
      <c r="J250" s="39"/>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39"/>
      <c r="G251" s="39"/>
      <c r="H251" s="39"/>
      <c r="I251" s="39"/>
      <c r="J251" s="39"/>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39"/>
      <c r="G252" s="39"/>
      <c r="H252" s="39"/>
      <c r="I252" s="39"/>
      <c r="J252" s="39"/>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39"/>
      <c r="G253" s="39"/>
      <c r="H253" s="39"/>
      <c r="I253" s="39"/>
      <c r="J253" s="39"/>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39"/>
      <c r="G254" s="39"/>
      <c r="H254" s="39"/>
      <c r="I254" s="39"/>
      <c r="J254" s="39"/>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39"/>
      <c r="G255" s="39"/>
      <c r="H255" s="39"/>
      <c r="I255" s="39"/>
      <c r="J255" s="39"/>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39"/>
      <c r="G256" s="39"/>
      <c r="H256" s="39"/>
      <c r="I256" s="39"/>
      <c r="J256" s="39"/>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39"/>
      <c r="G257" s="39"/>
      <c r="H257" s="39"/>
      <c r="I257" s="39"/>
      <c r="J257" s="39"/>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39"/>
      <c r="G258" s="39"/>
      <c r="H258" s="39"/>
      <c r="I258" s="39"/>
      <c r="J258" s="39"/>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39"/>
      <c r="G259" s="39"/>
      <c r="H259" s="39"/>
      <c r="I259" s="39"/>
      <c r="J259" s="39"/>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39"/>
      <c r="G260" s="39"/>
      <c r="H260" s="39"/>
      <c r="I260" s="39"/>
      <c r="J260" s="39"/>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39"/>
      <c r="G261" s="39"/>
      <c r="H261" s="39"/>
      <c r="I261" s="39"/>
      <c r="J261" s="39"/>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39"/>
      <c r="G262" s="39"/>
      <c r="H262" s="39"/>
      <c r="I262" s="39"/>
      <c r="J262" s="39"/>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39"/>
      <c r="G263" s="39"/>
      <c r="H263" s="39"/>
      <c r="I263" s="39"/>
      <c r="J263" s="39"/>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39"/>
      <c r="G264" s="39"/>
      <c r="H264" s="39"/>
      <c r="I264" s="39"/>
      <c r="J264" s="39"/>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39"/>
      <c r="G265" s="39"/>
      <c r="H265" s="39"/>
      <c r="I265" s="39"/>
      <c r="J265" s="39"/>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39"/>
      <c r="G266" s="39"/>
      <c r="H266" s="39"/>
      <c r="I266" s="39"/>
      <c r="J266" s="39"/>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39"/>
      <c r="G267" s="39"/>
      <c r="H267" s="39"/>
      <c r="I267" s="39"/>
      <c r="J267" s="39"/>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39"/>
      <c r="G268" s="39"/>
      <c r="H268" s="39"/>
      <c r="I268" s="39"/>
      <c r="J268" s="39"/>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39"/>
      <c r="G269" s="39"/>
      <c r="H269" s="39"/>
      <c r="I269" s="39"/>
      <c r="J269" s="39"/>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39"/>
      <c r="G270" s="39"/>
      <c r="H270" s="39"/>
      <c r="I270" s="39"/>
      <c r="J270" s="39"/>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39"/>
      <c r="G271" s="39"/>
      <c r="H271" s="39"/>
      <c r="I271" s="39"/>
      <c r="J271" s="39"/>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39"/>
      <c r="G272" s="39"/>
      <c r="H272" s="39"/>
      <c r="I272" s="39"/>
      <c r="J272" s="39"/>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39"/>
      <c r="G273" s="39"/>
      <c r="H273" s="39"/>
      <c r="I273" s="39"/>
      <c r="J273" s="39"/>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39"/>
      <c r="G274" s="39"/>
      <c r="H274" s="39"/>
      <c r="I274" s="39"/>
      <c r="J274" s="39"/>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39"/>
      <c r="G275" s="39"/>
      <c r="H275" s="39"/>
      <c r="I275" s="39"/>
      <c r="J275" s="39"/>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39"/>
      <c r="G276" s="39"/>
      <c r="H276" s="39"/>
      <c r="I276" s="39"/>
      <c r="J276" s="39"/>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39"/>
      <c r="G277" s="39"/>
      <c r="H277" s="39"/>
      <c r="I277" s="39"/>
      <c r="J277" s="39"/>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39"/>
      <c r="G278" s="39"/>
      <c r="H278" s="39"/>
      <c r="I278" s="39"/>
      <c r="J278" s="39"/>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39"/>
      <c r="G279" s="39"/>
      <c r="H279" s="39"/>
      <c r="I279" s="39"/>
      <c r="J279" s="39"/>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39"/>
      <c r="G280" s="39"/>
      <c r="H280" s="39"/>
      <c r="I280" s="39"/>
      <c r="J280" s="39"/>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39"/>
      <c r="G281" s="39"/>
      <c r="H281" s="39"/>
      <c r="I281" s="39"/>
      <c r="J281" s="39"/>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39"/>
      <c r="G282" s="39"/>
      <c r="H282" s="39"/>
      <c r="I282" s="39"/>
      <c r="J282" s="39"/>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39"/>
      <c r="G283" s="39"/>
      <c r="H283" s="39"/>
      <c r="I283" s="39"/>
      <c r="J283" s="39"/>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39"/>
      <c r="G284" s="39"/>
      <c r="H284" s="39"/>
      <c r="I284" s="39"/>
      <c r="J284" s="39"/>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39"/>
      <c r="G285" s="39"/>
      <c r="H285" s="39"/>
      <c r="I285" s="39"/>
      <c r="J285" s="39"/>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39"/>
      <c r="G286" s="39"/>
      <c r="H286" s="39"/>
      <c r="I286" s="39"/>
      <c r="J286" s="39"/>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39"/>
      <c r="G287" s="39"/>
      <c r="H287" s="39"/>
      <c r="I287" s="39"/>
      <c r="J287" s="39"/>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39"/>
      <c r="G288" s="39"/>
      <c r="H288" s="39"/>
      <c r="I288" s="39"/>
      <c r="J288" s="39"/>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39"/>
      <c r="G289" s="39"/>
      <c r="H289" s="39"/>
      <c r="I289" s="39"/>
      <c r="J289" s="39"/>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39"/>
      <c r="G290" s="39"/>
      <c r="H290" s="39"/>
      <c r="I290" s="39"/>
      <c r="J290" s="39"/>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39"/>
      <c r="G291" s="39"/>
      <c r="H291" s="39"/>
      <c r="I291" s="39"/>
      <c r="J291" s="39"/>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39"/>
      <c r="G292" s="39"/>
      <c r="H292" s="39"/>
      <c r="I292" s="39"/>
      <c r="J292" s="39"/>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39"/>
      <c r="G293" s="39"/>
      <c r="H293" s="39"/>
      <c r="I293" s="39"/>
      <c r="J293" s="39"/>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39"/>
      <c r="G294" s="39"/>
      <c r="H294" s="39"/>
      <c r="I294" s="39"/>
      <c r="J294" s="39"/>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39"/>
      <c r="G295" s="39"/>
      <c r="H295" s="39"/>
      <c r="I295" s="39"/>
      <c r="J295" s="39"/>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39"/>
      <c r="G296" s="39"/>
      <c r="H296" s="39"/>
      <c r="I296" s="39"/>
      <c r="J296" s="39"/>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39"/>
      <c r="G297" s="39"/>
      <c r="H297" s="39"/>
      <c r="I297" s="39"/>
      <c r="J297" s="39"/>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39"/>
      <c r="G298" s="39"/>
      <c r="H298" s="39"/>
      <c r="I298" s="39"/>
      <c r="J298" s="39"/>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39"/>
      <c r="G299" s="39"/>
      <c r="H299" s="39"/>
      <c r="I299" s="39"/>
      <c r="J299" s="39"/>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39"/>
      <c r="G300" s="39"/>
      <c r="H300" s="39"/>
      <c r="I300" s="39"/>
      <c r="J300" s="39"/>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39"/>
      <c r="G301" s="39"/>
      <c r="H301" s="39"/>
      <c r="I301" s="39"/>
      <c r="J301" s="39"/>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39"/>
      <c r="G302" s="39"/>
      <c r="H302" s="39"/>
      <c r="I302" s="39"/>
      <c r="J302" s="39"/>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39"/>
      <c r="G303" s="39"/>
      <c r="H303" s="39"/>
      <c r="I303" s="39"/>
      <c r="J303" s="39"/>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39"/>
      <c r="G304" s="39"/>
      <c r="H304" s="39"/>
      <c r="I304" s="39"/>
      <c r="J304" s="39"/>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39"/>
      <c r="G305" s="39"/>
      <c r="H305" s="39"/>
      <c r="I305" s="39"/>
      <c r="J305" s="39"/>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39"/>
      <c r="G306" s="39"/>
      <c r="H306" s="39"/>
      <c r="I306" s="39"/>
      <c r="J306" s="39"/>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39"/>
      <c r="G307" s="39"/>
      <c r="H307" s="39"/>
      <c r="I307" s="39"/>
      <c r="J307" s="39"/>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39"/>
      <c r="G308" s="39"/>
      <c r="H308" s="39"/>
      <c r="I308" s="39"/>
      <c r="J308" s="39"/>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39"/>
      <c r="G309" s="39"/>
      <c r="H309" s="39"/>
      <c r="I309" s="39"/>
      <c r="J309" s="39"/>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39"/>
      <c r="G310" s="39"/>
      <c r="H310" s="39"/>
      <c r="I310" s="39"/>
      <c r="J310" s="39"/>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39"/>
      <c r="G311" s="39"/>
      <c r="H311" s="39"/>
      <c r="I311" s="39"/>
      <c r="J311" s="39"/>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39"/>
      <c r="G312" s="39"/>
      <c r="H312" s="39"/>
      <c r="I312" s="39"/>
      <c r="J312" s="39"/>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39"/>
      <c r="G313" s="39"/>
      <c r="H313" s="39"/>
      <c r="I313" s="39"/>
      <c r="J313" s="39"/>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39"/>
      <c r="G314" s="39"/>
      <c r="H314" s="39"/>
      <c r="I314" s="39"/>
      <c r="J314" s="39"/>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39"/>
      <c r="G315" s="39"/>
      <c r="H315" s="39"/>
      <c r="I315" s="39"/>
      <c r="J315" s="39"/>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39"/>
      <c r="G316" s="39"/>
      <c r="H316" s="39"/>
      <c r="I316" s="39"/>
      <c r="J316" s="39"/>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39"/>
      <c r="G317" s="39"/>
      <c r="H317" s="39"/>
      <c r="I317" s="39"/>
      <c r="J317" s="39"/>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39"/>
      <c r="G318" s="39"/>
      <c r="H318" s="39"/>
      <c r="I318" s="39"/>
      <c r="J318" s="39"/>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39"/>
      <c r="G319" s="39"/>
      <c r="H319" s="39"/>
      <c r="I319" s="39"/>
      <c r="J319" s="39"/>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39"/>
      <c r="G320" s="39"/>
      <c r="H320" s="39"/>
      <c r="I320" s="39"/>
      <c r="J320" s="39"/>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39"/>
      <c r="G321" s="39"/>
      <c r="H321" s="39"/>
      <c r="I321" s="39"/>
      <c r="J321" s="39"/>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39"/>
      <c r="G322" s="39"/>
      <c r="H322" s="39"/>
      <c r="I322" s="39"/>
      <c r="J322" s="39"/>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39"/>
      <c r="G323" s="39"/>
      <c r="H323" s="39"/>
      <c r="I323" s="39"/>
      <c r="J323" s="39"/>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39"/>
      <c r="G324" s="39"/>
      <c r="H324" s="39"/>
      <c r="I324" s="39"/>
      <c r="J324" s="39"/>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39"/>
      <c r="G325" s="39"/>
      <c r="H325" s="39"/>
      <c r="I325" s="39"/>
      <c r="J325" s="39"/>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39"/>
      <c r="G326" s="39"/>
      <c r="H326" s="39"/>
      <c r="I326" s="39"/>
      <c r="J326" s="39"/>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39"/>
      <c r="G327" s="39"/>
      <c r="H327" s="39"/>
      <c r="I327" s="39"/>
      <c r="J327" s="39"/>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39"/>
      <c r="G328" s="39"/>
      <c r="H328" s="39"/>
      <c r="I328" s="39"/>
      <c r="J328" s="39"/>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39"/>
      <c r="G329" s="39"/>
      <c r="H329" s="39"/>
      <c r="I329" s="39"/>
      <c r="J329" s="39"/>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39"/>
      <c r="G330" s="39"/>
      <c r="H330" s="39"/>
      <c r="I330" s="39"/>
      <c r="J330" s="39"/>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39"/>
      <c r="G331" s="39"/>
      <c r="H331" s="39"/>
      <c r="I331" s="39"/>
      <c r="J331" s="39"/>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39"/>
      <c r="G332" s="39"/>
      <c r="H332" s="39"/>
      <c r="I332" s="39"/>
      <c r="J332" s="39"/>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39"/>
      <c r="G333" s="39"/>
      <c r="H333" s="39"/>
      <c r="I333" s="39"/>
      <c r="J333" s="39"/>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39"/>
      <c r="G334" s="39"/>
      <c r="H334" s="39"/>
      <c r="I334" s="39"/>
      <c r="J334" s="39"/>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39"/>
      <c r="G335" s="39"/>
      <c r="H335" s="39"/>
      <c r="I335" s="39"/>
      <c r="J335" s="39"/>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39"/>
      <c r="G336" s="39"/>
      <c r="H336" s="39"/>
      <c r="I336" s="39"/>
      <c r="J336" s="39"/>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39"/>
      <c r="G337" s="39"/>
      <c r="H337" s="39"/>
      <c r="I337" s="39"/>
      <c r="J337" s="39"/>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39"/>
      <c r="G338" s="39"/>
      <c r="H338" s="39"/>
      <c r="I338" s="39"/>
      <c r="J338" s="39"/>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39"/>
      <c r="G339" s="39"/>
      <c r="H339" s="39"/>
      <c r="I339" s="39"/>
      <c r="J339" s="39"/>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39"/>
      <c r="G340" s="39"/>
      <c r="H340" s="39"/>
      <c r="I340" s="39"/>
      <c r="J340" s="39"/>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39"/>
      <c r="G341" s="39"/>
      <c r="H341" s="39"/>
      <c r="I341" s="39"/>
      <c r="J341" s="39"/>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39"/>
      <c r="G342" s="39"/>
      <c r="H342" s="39"/>
      <c r="I342" s="39"/>
      <c r="J342" s="39"/>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39"/>
      <c r="G343" s="39"/>
      <c r="H343" s="39"/>
      <c r="I343" s="39"/>
      <c r="J343" s="39"/>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39"/>
      <c r="G344" s="39"/>
      <c r="H344" s="39"/>
      <c r="I344" s="39"/>
      <c r="J344" s="39"/>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39"/>
      <c r="G345" s="39"/>
      <c r="H345" s="39"/>
      <c r="I345" s="39"/>
      <c r="J345" s="39"/>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39"/>
      <c r="G346" s="39"/>
      <c r="H346" s="39"/>
      <c r="I346" s="39"/>
      <c r="J346" s="39"/>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39"/>
      <c r="G347" s="39"/>
      <c r="H347" s="39"/>
      <c r="I347" s="39"/>
      <c r="J347" s="39"/>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39"/>
      <c r="G348" s="39"/>
      <c r="H348" s="39"/>
      <c r="I348" s="39"/>
      <c r="J348" s="39"/>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39"/>
      <c r="G349" s="39"/>
      <c r="H349" s="39"/>
      <c r="I349" s="39"/>
      <c r="J349" s="39"/>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39"/>
      <c r="G350" s="39"/>
      <c r="H350" s="39"/>
      <c r="I350" s="39"/>
      <c r="J350" s="39"/>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39"/>
      <c r="G351" s="39"/>
      <c r="H351" s="39"/>
      <c r="I351" s="39"/>
      <c r="J351" s="39"/>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39"/>
      <c r="G352" s="39"/>
      <c r="H352" s="39"/>
      <c r="I352" s="39"/>
      <c r="J352" s="39"/>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39"/>
      <c r="G353" s="39"/>
      <c r="H353" s="39"/>
      <c r="I353" s="39"/>
      <c r="J353" s="39"/>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39"/>
      <c r="G354" s="39"/>
      <c r="H354" s="39"/>
      <c r="I354" s="39"/>
      <c r="J354" s="39"/>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39"/>
      <c r="G355" s="39"/>
      <c r="H355" s="39"/>
      <c r="I355" s="39"/>
      <c r="J355" s="39"/>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39"/>
      <c r="G356" s="39"/>
      <c r="H356" s="39"/>
      <c r="I356" s="39"/>
      <c r="J356" s="39"/>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39"/>
      <c r="G357" s="39"/>
      <c r="H357" s="39"/>
      <c r="I357" s="39"/>
      <c r="J357" s="39"/>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39"/>
      <c r="G358" s="39"/>
      <c r="H358" s="39"/>
      <c r="I358" s="39"/>
      <c r="J358" s="39"/>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39"/>
      <c r="G359" s="39"/>
      <c r="H359" s="39"/>
      <c r="I359" s="39"/>
      <c r="J359" s="39"/>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39"/>
      <c r="G360" s="39"/>
      <c r="H360" s="39"/>
      <c r="I360" s="39"/>
      <c r="J360" s="39"/>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39"/>
      <c r="G361" s="39"/>
      <c r="H361" s="39"/>
      <c r="I361" s="39"/>
      <c r="J361" s="39"/>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39"/>
      <c r="G362" s="39"/>
      <c r="H362" s="39"/>
      <c r="I362" s="39"/>
      <c r="J362" s="39"/>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39"/>
      <c r="G363" s="39"/>
      <c r="H363" s="39"/>
      <c r="I363" s="39"/>
      <c r="J363" s="39"/>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39"/>
      <c r="G364" s="39"/>
      <c r="H364" s="39"/>
      <c r="I364" s="39"/>
      <c r="J364" s="39"/>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39"/>
      <c r="G365" s="39"/>
      <c r="H365" s="39"/>
      <c r="I365" s="39"/>
      <c r="J365" s="39"/>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39"/>
      <c r="G366" s="39"/>
      <c r="H366" s="39"/>
      <c r="I366" s="39"/>
      <c r="J366" s="39"/>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39"/>
      <c r="G367" s="39"/>
      <c r="H367" s="39"/>
      <c r="I367" s="39"/>
      <c r="J367" s="39"/>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39"/>
      <c r="G368" s="39"/>
      <c r="H368" s="39"/>
      <c r="I368" s="39"/>
      <c r="J368" s="39"/>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39"/>
      <c r="G369" s="39"/>
      <c r="H369" s="39"/>
      <c r="I369" s="39"/>
      <c r="J369" s="39"/>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39"/>
      <c r="G370" s="39"/>
      <c r="H370" s="39"/>
      <c r="I370" s="39"/>
      <c r="J370" s="39"/>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39"/>
      <c r="G371" s="39"/>
      <c r="H371" s="39"/>
      <c r="I371" s="39"/>
      <c r="J371" s="39"/>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39"/>
      <c r="G372" s="39"/>
      <c r="H372" s="39"/>
      <c r="I372" s="39"/>
      <c r="J372" s="39"/>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39"/>
      <c r="G373" s="39"/>
      <c r="H373" s="39"/>
      <c r="I373" s="39"/>
      <c r="J373" s="39"/>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39"/>
      <c r="G374" s="39"/>
      <c r="H374" s="39"/>
      <c r="I374" s="39"/>
      <c r="J374" s="39"/>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39"/>
      <c r="G375" s="39"/>
      <c r="H375" s="39"/>
      <c r="I375" s="39"/>
      <c r="J375" s="39"/>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39"/>
      <c r="G376" s="39"/>
      <c r="H376" s="39"/>
      <c r="I376" s="39"/>
      <c r="J376" s="39"/>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39"/>
      <c r="G377" s="39"/>
      <c r="H377" s="39"/>
      <c r="I377" s="39"/>
      <c r="J377" s="39"/>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39"/>
      <c r="G378" s="39"/>
      <c r="H378" s="39"/>
      <c r="I378" s="39"/>
      <c r="J378" s="39"/>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39"/>
      <c r="G379" s="39"/>
      <c r="H379" s="39"/>
      <c r="I379" s="39"/>
      <c r="J379" s="39"/>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39"/>
      <c r="G380" s="39"/>
      <c r="H380" s="39"/>
      <c r="I380" s="39"/>
      <c r="J380" s="39"/>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39"/>
      <c r="G381" s="39"/>
      <c r="H381" s="39"/>
      <c r="I381" s="39"/>
      <c r="J381" s="39"/>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39"/>
      <c r="G382" s="39"/>
      <c r="H382" s="39"/>
      <c r="I382" s="39"/>
      <c r="J382" s="39"/>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39"/>
      <c r="G383" s="39"/>
      <c r="H383" s="39"/>
      <c r="I383" s="39"/>
      <c r="J383" s="39"/>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39"/>
      <c r="G384" s="39"/>
      <c r="H384" s="39"/>
      <c r="I384" s="39"/>
      <c r="J384" s="39"/>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39"/>
      <c r="G385" s="39"/>
      <c r="H385" s="39"/>
      <c r="I385" s="39"/>
      <c r="J385" s="39"/>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39"/>
      <c r="G386" s="39"/>
      <c r="H386" s="39"/>
      <c r="I386" s="39"/>
      <c r="J386" s="39"/>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39"/>
      <c r="G387" s="39"/>
      <c r="H387" s="39"/>
      <c r="I387" s="39"/>
      <c r="J387" s="39"/>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39"/>
      <c r="G388" s="39"/>
      <c r="H388" s="39"/>
      <c r="I388" s="39"/>
      <c r="J388" s="39"/>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39"/>
      <c r="G389" s="39"/>
      <c r="H389" s="39"/>
      <c r="I389" s="39"/>
      <c r="J389" s="39"/>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39"/>
      <c r="G390" s="39"/>
      <c r="H390" s="39"/>
      <c r="I390" s="39"/>
      <c r="J390" s="39"/>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39"/>
      <c r="G391" s="39"/>
      <c r="H391" s="39"/>
      <c r="I391" s="39"/>
      <c r="J391" s="39"/>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39"/>
      <c r="G392" s="39"/>
      <c r="H392" s="39"/>
      <c r="I392" s="39"/>
      <c r="J392" s="39"/>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39"/>
      <c r="G393" s="39"/>
      <c r="H393" s="39"/>
      <c r="I393" s="39"/>
      <c r="J393" s="39"/>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39"/>
      <c r="G394" s="39"/>
      <c r="H394" s="39"/>
      <c r="I394" s="39"/>
      <c r="J394" s="39"/>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39"/>
      <c r="G395" s="39"/>
      <c r="H395" s="39"/>
      <c r="I395" s="39"/>
      <c r="J395" s="39"/>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39"/>
      <c r="G396" s="39"/>
      <c r="H396" s="39"/>
      <c r="I396" s="39"/>
      <c r="J396" s="39"/>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39"/>
      <c r="G397" s="39"/>
      <c r="H397" s="39"/>
      <c r="I397" s="39"/>
      <c r="J397" s="39"/>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39"/>
      <c r="G398" s="39"/>
      <c r="H398" s="39"/>
      <c r="I398" s="39"/>
      <c r="J398" s="39"/>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39"/>
      <c r="G399" s="39"/>
      <c r="H399" s="39"/>
      <c r="I399" s="39"/>
      <c r="J399" s="39"/>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39"/>
      <c r="G400" s="39"/>
      <c r="H400" s="39"/>
      <c r="I400" s="39"/>
      <c r="J400" s="39"/>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39"/>
      <c r="G401" s="39"/>
      <c r="H401" s="39"/>
      <c r="I401" s="39"/>
      <c r="J401" s="39"/>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39"/>
      <c r="G402" s="39"/>
      <c r="H402" s="39"/>
      <c r="I402" s="39"/>
      <c r="J402" s="39"/>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39"/>
      <c r="G403" s="39"/>
      <c r="H403" s="39"/>
      <c r="I403" s="39"/>
      <c r="J403" s="39"/>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39"/>
      <c r="G404" s="39"/>
      <c r="H404" s="39"/>
      <c r="I404" s="39"/>
      <c r="J404" s="39"/>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39"/>
      <c r="G405" s="39"/>
      <c r="H405" s="39"/>
      <c r="I405" s="39"/>
      <c r="J405" s="39"/>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39"/>
      <c r="G406" s="39"/>
      <c r="H406" s="39"/>
      <c r="I406" s="39"/>
      <c r="J406" s="39"/>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39"/>
      <c r="G407" s="39"/>
      <c r="H407" s="39"/>
      <c r="I407" s="39"/>
      <c r="J407" s="39"/>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39"/>
      <c r="G408" s="39"/>
      <c r="H408" s="39"/>
      <c r="I408" s="39"/>
      <c r="J408" s="39"/>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39"/>
      <c r="G409" s="39"/>
      <c r="H409" s="39"/>
      <c r="I409" s="39"/>
      <c r="J409" s="39"/>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39"/>
      <c r="G410" s="39"/>
      <c r="H410" s="39"/>
      <c r="I410" s="39"/>
      <c r="J410" s="39"/>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39"/>
      <c r="G411" s="39"/>
      <c r="H411" s="39"/>
      <c r="I411" s="39"/>
      <c r="J411" s="39"/>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39"/>
      <c r="G412" s="39"/>
      <c r="H412" s="39"/>
      <c r="I412" s="39"/>
      <c r="J412" s="39"/>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39"/>
      <c r="G413" s="39"/>
      <c r="H413" s="39"/>
      <c r="I413" s="39"/>
      <c r="J413" s="39"/>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39"/>
      <c r="G414" s="39"/>
      <c r="H414" s="39"/>
      <c r="I414" s="39"/>
      <c r="J414" s="39"/>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39"/>
      <c r="G415" s="39"/>
      <c r="H415" s="39"/>
      <c r="I415" s="39"/>
      <c r="J415" s="39"/>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39"/>
      <c r="G416" s="39"/>
      <c r="H416" s="39"/>
      <c r="I416" s="39"/>
      <c r="J416" s="39"/>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39"/>
      <c r="G417" s="39"/>
      <c r="H417" s="39"/>
      <c r="I417" s="39"/>
      <c r="J417" s="39"/>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39"/>
      <c r="G418" s="39"/>
      <c r="H418" s="39"/>
      <c r="I418" s="39"/>
      <c r="J418" s="39"/>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39"/>
      <c r="G419" s="39"/>
      <c r="H419" s="39"/>
      <c r="I419" s="39"/>
      <c r="J419" s="39"/>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39"/>
      <c r="G420" s="39"/>
      <c r="H420" s="39"/>
      <c r="I420" s="39"/>
      <c r="J420" s="39"/>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39"/>
      <c r="G421" s="39"/>
      <c r="H421" s="39"/>
      <c r="I421" s="39"/>
      <c r="J421" s="39"/>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39"/>
      <c r="G422" s="39"/>
      <c r="H422" s="39"/>
      <c r="I422" s="39"/>
      <c r="J422" s="39"/>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39"/>
      <c r="G423" s="39"/>
      <c r="H423" s="39"/>
      <c r="I423" s="39"/>
      <c r="J423" s="39"/>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39"/>
      <c r="G424" s="39"/>
      <c r="H424" s="39"/>
      <c r="I424" s="39"/>
      <c r="J424" s="39"/>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39"/>
      <c r="G425" s="39"/>
      <c r="H425" s="39"/>
      <c r="I425" s="39"/>
      <c r="J425" s="39"/>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39"/>
      <c r="G426" s="39"/>
      <c r="H426" s="39"/>
      <c r="I426" s="39"/>
      <c r="J426" s="39"/>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39"/>
      <c r="G427" s="39"/>
      <c r="H427" s="39"/>
      <c r="I427" s="39"/>
      <c r="J427" s="39"/>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39"/>
      <c r="G428" s="39"/>
      <c r="H428" s="39"/>
      <c r="I428" s="39"/>
      <c r="J428" s="39"/>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39"/>
      <c r="G429" s="39"/>
      <c r="H429" s="39"/>
      <c r="I429" s="39"/>
      <c r="J429" s="39"/>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39"/>
      <c r="G430" s="39"/>
      <c r="H430" s="39"/>
      <c r="I430" s="39"/>
      <c r="J430" s="39"/>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39"/>
      <c r="G431" s="39"/>
      <c r="H431" s="39"/>
      <c r="I431" s="39"/>
      <c r="J431" s="39"/>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39"/>
      <c r="G432" s="39"/>
      <c r="H432" s="39"/>
      <c r="I432" s="39"/>
      <c r="J432" s="39"/>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39"/>
      <c r="G433" s="39"/>
      <c r="H433" s="39"/>
      <c r="I433" s="39"/>
      <c r="J433" s="39"/>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39"/>
      <c r="G434" s="39"/>
      <c r="H434" s="39"/>
      <c r="I434" s="39"/>
      <c r="J434" s="39"/>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39"/>
      <c r="G435" s="39"/>
      <c r="H435" s="39"/>
      <c r="I435" s="39"/>
      <c r="J435" s="39"/>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39"/>
      <c r="G436" s="39"/>
      <c r="H436" s="39"/>
      <c r="I436" s="39"/>
      <c r="J436" s="39"/>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39"/>
      <c r="G437" s="39"/>
      <c r="H437" s="39"/>
      <c r="I437" s="39"/>
      <c r="J437" s="39"/>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39"/>
      <c r="G438" s="39"/>
      <c r="H438" s="39"/>
      <c r="I438" s="39"/>
      <c r="J438" s="39"/>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39"/>
      <c r="G439" s="39"/>
      <c r="H439" s="39"/>
      <c r="I439" s="39"/>
      <c r="J439" s="39"/>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39"/>
      <c r="G440" s="39"/>
      <c r="H440" s="39"/>
      <c r="I440" s="39"/>
      <c r="J440" s="39"/>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39"/>
      <c r="G441" s="39"/>
      <c r="H441" s="39"/>
      <c r="I441" s="39"/>
      <c r="J441" s="39"/>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39"/>
      <c r="G442" s="39"/>
      <c r="H442" s="39"/>
      <c r="I442" s="39"/>
      <c r="J442" s="39"/>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39"/>
      <c r="G443" s="39"/>
      <c r="H443" s="39"/>
      <c r="I443" s="39"/>
      <c r="J443" s="39"/>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39"/>
      <c r="G444" s="39"/>
      <c r="H444" s="39"/>
      <c r="I444" s="39"/>
      <c r="J444" s="39"/>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39"/>
      <c r="G445" s="39"/>
      <c r="H445" s="39"/>
      <c r="I445" s="39"/>
      <c r="J445" s="39"/>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39"/>
      <c r="G446" s="39"/>
      <c r="H446" s="39"/>
      <c r="I446" s="39"/>
      <c r="J446" s="39"/>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39"/>
      <c r="G447" s="39"/>
      <c r="H447" s="39"/>
      <c r="I447" s="39"/>
      <c r="J447" s="39"/>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39"/>
      <c r="G448" s="39"/>
      <c r="H448" s="39"/>
      <c r="I448" s="39"/>
      <c r="J448" s="39"/>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39"/>
      <c r="G449" s="39"/>
      <c r="H449" s="39"/>
      <c r="I449" s="39"/>
      <c r="J449" s="39"/>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39"/>
      <c r="G450" s="39"/>
      <c r="H450" s="39"/>
      <c r="I450" s="39"/>
      <c r="J450" s="39"/>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39"/>
      <c r="G451" s="39"/>
      <c r="H451" s="39"/>
      <c r="I451" s="39"/>
      <c r="J451" s="39"/>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39"/>
      <c r="G452" s="39"/>
      <c r="H452" s="39"/>
      <c r="I452" s="39"/>
      <c r="J452" s="39"/>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39"/>
      <c r="G453" s="39"/>
      <c r="H453" s="39"/>
      <c r="I453" s="39"/>
      <c r="J453" s="39"/>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39"/>
      <c r="G454" s="39"/>
      <c r="H454" s="39"/>
      <c r="I454" s="39"/>
      <c r="J454" s="39"/>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39"/>
      <c r="G455" s="39"/>
      <c r="H455" s="39"/>
      <c r="I455" s="39"/>
      <c r="J455" s="39"/>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39"/>
      <c r="G456" s="39"/>
      <c r="H456" s="39"/>
      <c r="I456" s="39"/>
      <c r="J456" s="39"/>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39"/>
      <c r="G457" s="39"/>
      <c r="H457" s="39"/>
      <c r="I457" s="39"/>
      <c r="J457" s="39"/>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39"/>
      <c r="G458" s="39"/>
      <c r="H458" s="39"/>
      <c r="I458" s="39"/>
      <c r="J458" s="39"/>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39"/>
      <c r="G459" s="39"/>
      <c r="H459" s="39"/>
      <c r="I459" s="39"/>
      <c r="J459" s="39"/>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39"/>
      <c r="G460" s="39"/>
      <c r="H460" s="39"/>
      <c r="I460" s="39"/>
      <c r="J460" s="39"/>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39"/>
      <c r="G461" s="39"/>
      <c r="H461" s="39"/>
      <c r="I461" s="39"/>
      <c r="J461" s="39"/>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39"/>
      <c r="G462" s="39"/>
      <c r="H462" s="39"/>
      <c r="I462" s="39"/>
      <c r="J462" s="39"/>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39"/>
      <c r="G463" s="39"/>
      <c r="H463" s="39"/>
      <c r="I463" s="39"/>
      <c r="J463" s="39"/>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39"/>
      <c r="G464" s="39"/>
      <c r="H464" s="39"/>
      <c r="I464" s="39"/>
      <c r="J464" s="39"/>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39"/>
      <c r="G465" s="39"/>
      <c r="H465" s="39"/>
      <c r="I465" s="39"/>
      <c r="J465" s="39"/>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39"/>
      <c r="G466" s="39"/>
      <c r="H466" s="39"/>
      <c r="I466" s="39"/>
      <c r="J466" s="39"/>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39"/>
      <c r="G467" s="39"/>
      <c r="H467" s="39"/>
      <c r="I467" s="39"/>
      <c r="J467" s="39"/>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39"/>
      <c r="G468" s="39"/>
      <c r="H468" s="39"/>
      <c r="I468" s="39"/>
      <c r="J468" s="39"/>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39"/>
      <c r="G469" s="39"/>
      <c r="H469" s="39"/>
      <c r="I469" s="39"/>
      <c r="J469" s="39"/>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39"/>
      <c r="G470" s="39"/>
      <c r="H470" s="39"/>
      <c r="I470" s="39"/>
      <c r="J470" s="39"/>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39"/>
      <c r="G471" s="39"/>
      <c r="H471" s="39"/>
      <c r="I471" s="39"/>
      <c r="J471" s="39"/>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39"/>
      <c r="G472" s="39"/>
      <c r="H472" s="39"/>
      <c r="I472" s="39"/>
      <c r="J472" s="39"/>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39"/>
      <c r="G473" s="39"/>
      <c r="H473" s="39"/>
      <c r="I473" s="39"/>
      <c r="J473" s="39"/>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39"/>
      <c r="G474" s="39"/>
      <c r="H474" s="39"/>
      <c r="I474" s="39"/>
      <c r="J474" s="39"/>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39"/>
      <c r="G475" s="39"/>
      <c r="H475" s="39"/>
      <c r="I475" s="39"/>
      <c r="J475" s="39"/>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39"/>
      <c r="G476" s="39"/>
      <c r="H476" s="39"/>
      <c r="I476" s="39"/>
      <c r="J476" s="39"/>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39"/>
      <c r="G477" s="39"/>
      <c r="H477" s="39"/>
      <c r="I477" s="39"/>
      <c r="J477" s="39"/>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39"/>
      <c r="G478" s="39"/>
      <c r="H478" s="39"/>
      <c r="I478" s="39"/>
      <c r="J478" s="39"/>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39"/>
      <c r="G479" s="39"/>
      <c r="H479" s="39"/>
      <c r="I479" s="39"/>
      <c r="J479" s="39"/>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39"/>
      <c r="G480" s="39"/>
      <c r="H480" s="39"/>
      <c r="I480" s="39"/>
      <c r="J480" s="39"/>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39"/>
      <c r="G481" s="39"/>
      <c r="H481" s="39"/>
      <c r="I481" s="39"/>
      <c r="J481" s="39"/>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39"/>
      <c r="G482" s="39"/>
      <c r="H482" s="39"/>
      <c r="I482" s="39"/>
      <c r="J482" s="39"/>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39"/>
      <c r="G483" s="39"/>
      <c r="H483" s="39"/>
      <c r="I483" s="39"/>
      <c r="J483" s="39"/>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39"/>
      <c r="G484" s="39"/>
      <c r="H484" s="39"/>
      <c r="I484" s="39"/>
      <c r="J484" s="39"/>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39"/>
      <c r="G485" s="39"/>
      <c r="H485" s="39"/>
      <c r="I485" s="39"/>
      <c r="J485" s="39"/>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39"/>
      <c r="G486" s="39"/>
      <c r="H486" s="39"/>
      <c r="I486" s="39"/>
      <c r="J486" s="39"/>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39"/>
      <c r="G487" s="39"/>
      <c r="H487" s="39"/>
      <c r="I487" s="39"/>
      <c r="J487" s="39"/>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39"/>
      <c r="G488" s="39"/>
      <c r="H488" s="39"/>
      <c r="I488" s="39"/>
      <c r="J488" s="39"/>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39"/>
      <c r="G489" s="39"/>
      <c r="H489" s="39"/>
      <c r="I489" s="39"/>
      <c r="J489" s="39"/>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39"/>
      <c r="G490" s="39"/>
      <c r="H490" s="39"/>
      <c r="I490" s="39"/>
      <c r="J490" s="39"/>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39"/>
      <c r="G491" s="39"/>
      <c r="H491" s="39"/>
      <c r="I491" s="39"/>
      <c r="J491" s="39"/>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39"/>
      <c r="G492" s="39"/>
      <c r="H492" s="39"/>
      <c r="I492" s="39"/>
      <c r="J492" s="39"/>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39"/>
      <c r="G493" s="39"/>
      <c r="H493" s="39"/>
      <c r="I493" s="39"/>
      <c r="J493" s="39"/>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39"/>
      <c r="G494" s="39"/>
      <c r="H494" s="39"/>
      <c r="I494" s="39"/>
      <c r="J494" s="39"/>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39"/>
      <c r="G495" s="39"/>
      <c r="H495" s="39"/>
      <c r="I495" s="39"/>
      <c r="J495" s="39"/>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39"/>
      <c r="G496" s="39"/>
      <c r="H496" s="39"/>
      <c r="I496" s="39"/>
      <c r="J496" s="39"/>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39"/>
      <c r="G497" s="39"/>
      <c r="H497" s="39"/>
      <c r="I497" s="39"/>
      <c r="J497" s="39"/>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39"/>
      <c r="G498" s="39"/>
      <c r="H498" s="39"/>
      <c r="I498" s="39"/>
      <c r="J498" s="39"/>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39"/>
      <c r="G499" s="39"/>
      <c r="H499" s="39"/>
      <c r="I499" s="39"/>
      <c r="J499" s="39"/>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39"/>
      <c r="G500" s="39"/>
      <c r="H500" s="39"/>
      <c r="I500" s="39"/>
      <c r="J500" s="39"/>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39"/>
      <c r="G501" s="39"/>
      <c r="H501" s="39"/>
      <c r="I501" s="39"/>
      <c r="J501" s="39"/>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39"/>
      <c r="G502" s="39"/>
      <c r="H502" s="39"/>
      <c r="I502" s="39"/>
      <c r="J502" s="39"/>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39"/>
      <c r="G503" s="39"/>
      <c r="H503" s="39"/>
      <c r="I503" s="39"/>
      <c r="J503" s="39"/>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39"/>
      <c r="G504" s="39"/>
      <c r="H504" s="39"/>
      <c r="I504" s="39"/>
      <c r="J504" s="39"/>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39"/>
      <c r="G505" s="39"/>
      <c r="H505" s="39"/>
      <c r="I505" s="39"/>
      <c r="J505" s="39"/>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39"/>
      <c r="G506" s="39"/>
      <c r="H506" s="39"/>
      <c r="I506" s="39"/>
      <c r="J506" s="39"/>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39"/>
      <c r="G507" s="39"/>
      <c r="H507" s="39"/>
      <c r="I507" s="39"/>
      <c r="J507" s="39"/>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39"/>
      <c r="G508" s="39"/>
      <c r="H508" s="39"/>
      <c r="I508" s="39"/>
      <c r="J508" s="39"/>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39"/>
      <c r="G509" s="39"/>
      <c r="H509" s="39"/>
      <c r="I509" s="39"/>
      <c r="J509" s="39"/>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39"/>
      <c r="G510" s="39"/>
      <c r="H510" s="39"/>
      <c r="I510" s="39"/>
      <c r="J510" s="39"/>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39"/>
      <c r="G511" s="39"/>
      <c r="H511" s="39"/>
      <c r="I511" s="39"/>
      <c r="J511" s="39"/>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39"/>
      <c r="G512" s="39"/>
      <c r="H512" s="39"/>
      <c r="I512" s="39"/>
      <c r="J512" s="39"/>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39"/>
      <c r="G513" s="39"/>
      <c r="H513" s="39"/>
      <c r="I513" s="39"/>
      <c r="J513" s="39"/>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39"/>
      <c r="G514" s="39"/>
      <c r="H514" s="39"/>
      <c r="I514" s="39"/>
      <c r="J514" s="39"/>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39"/>
      <c r="G515" s="39"/>
      <c r="H515" s="39"/>
      <c r="I515" s="39"/>
      <c r="J515" s="39"/>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39"/>
      <c r="G516" s="39"/>
      <c r="H516" s="39"/>
      <c r="I516" s="39"/>
      <c r="J516" s="39"/>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39"/>
      <c r="G517" s="39"/>
      <c r="H517" s="39"/>
      <c r="I517" s="39"/>
      <c r="J517" s="39"/>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39"/>
      <c r="G518" s="39"/>
      <c r="H518" s="39"/>
      <c r="I518" s="39"/>
      <c r="J518" s="39"/>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39"/>
      <c r="G519" s="39"/>
      <c r="H519" s="39"/>
      <c r="I519" s="39"/>
      <c r="J519" s="39"/>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39"/>
      <c r="G520" s="39"/>
      <c r="H520" s="39"/>
      <c r="I520" s="39"/>
      <c r="J520" s="39"/>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39"/>
      <c r="G521" s="39"/>
      <c r="H521" s="39"/>
      <c r="I521" s="39"/>
      <c r="J521" s="39"/>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39"/>
      <c r="G522" s="39"/>
      <c r="H522" s="39"/>
      <c r="I522" s="39"/>
      <c r="J522" s="39"/>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39"/>
      <c r="G523" s="39"/>
      <c r="H523" s="39"/>
      <c r="I523" s="39"/>
      <c r="J523" s="39"/>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39"/>
      <c r="G524" s="39"/>
      <c r="H524" s="39"/>
      <c r="I524" s="39"/>
      <c r="J524" s="39"/>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39"/>
      <c r="G525" s="39"/>
      <c r="H525" s="39"/>
      <c r="I525" s="39"/>
      <c r="J525" s="39"/>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39"/>
      <c r="G526" s="39"/>
      <c r="H526" s="39"/>
      <c r="I526" s="39"/>
      <c r="J526" s="39"/>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39"/>
      <c r="G527" s="39"/>
      <c r="H527" s="39"/>
      <c r="I527" s="39"/>
      <c r="J527" s="39"/>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39"/>
      <c r="G528" s="39"/>
      <c r="H528" s="39"/>
      <c r="I528" s="39"/>
      <c r="J528" s="39"/>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39"/>
      <c r="G529" s="39"/>
      <c r="H529" s="39"/>
      <c r="I529" s="39"/>
      <c r="J529" s="39"/>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39"/>
      <c r="G530" s="39"/>
      <c r="H530" s="39"/>
      <c r="I530" s="39"/>
      <c r="J530" s="39"/>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39"/>
      <c r="G531" s="39"/>
      <c r="H531" s="39"/>
      <c r="I531" s="39"/>
      <c r="J531" s="39"/>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39"/>
      <c r="G532" s="39"/>
      <c r="H532" s="39"/>
      <c r="I532" s="39"/>
      <c r="J532" s="39"/>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39"/>
      <c r="G533" s="39"/>
      <c r="H533" s="39"/>
      <c r="I533" s="39"/>
      <c r="J533" s="39"/>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39"/>
      <c r="G534" s="39"/>
      <c r="H534" s="39"/>
      <c r="I534" s="39"/>
      <c r="J534" s="39"/>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39"/>
      <c r="G535" s="39"/>
      <c r="H535" s="39"/>
      <c r="I535" s="39"/>
      <c r="J535" s="39"/>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39"/>
      <c r="G536" s="39"/>
      <c r="H536" s="39"/>
      <c r="I536" s="39"/>
      <c r="J536" s="39"/>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39"/>
      <c r="G537" s="39"/>
      <c r="H537" s="39"/>
      <c r="I537" s="39"/>
      <c r="J537" s="39"/>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39"/>
      <c r="G538" s="39"/>
      <c r="H538" s="39"/>
      <c r="I538" s="39"/>
      <c r="J538" s="39"/>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39"/>
      <c r="G539" s="39"/>
      <c r="H539" s="39"/>
      <c r="I539" s="39"/>
      <c r="J539" s="39"/>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39"/>
      <c r="G540" s="39"/>
      <c r="H540" s="39"/>
      <c r="I540" s="39"/>
      <c r="J540" s="39"/>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39"/>
      <c r="G541" s="39"/>
      <c r="H541" s="39"/>
      <c r="I541" s="39"/>
      <c r="J541" s="39"/>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39"/>
      <c r="G542" s="39"/>
      <c r="H542" s="39"/>
      <c r="I542" s="39"/>
      <c r="J542" s="39"/>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39"/>
      <c r="G543" s="39"/>
      <c r="H543" s="39"/>
      <c r="I543" s="39"/>
      <c r="J543" s="39"/>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39"/>
      <c r="G544" s="39"/>
      <c r="H544" s="39"/>
      <c r="I544" s="39"/>
      <c r="J544" s="39"/>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39"/>
      <c r="G545" s="39"/>
      <c r="H545" s="39"/>
      <c r="I545" s="39"/>
      <c r="J545" s="39"/>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39"/>
      <c r="G546" s="39"/>
      <c r="H546" s="39"/>
      <c r="I546" s="39"/>
      <c r="J546" s="39"/>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39"/>
      <c r="G547" s="39"/>
      <c r="H547" s="39"/>
      <c r="I547" s="39"/>
      <c r="J547" s="39"/>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39"/>
      <c r="G548" s="39"/>
      <c r="H548" s="39"/>
      <c r="I548" s="39"/>
      <c r="J548" s="39"/>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39"/>
      <c r="G549" s="39"/>
      <c r="H549" s="39"/>
      <c r="I549" s="39"/>
      <c r="J549" s="39"/>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39"/>
      <c r="G550" s="39"/>
      <c r="H550" s="39"/>
      <c r="I550" s="39"/>
      <c r="J550" s="39"/>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39"/>
      <c r="G551" s="39"/>
      <c r="H551" s="39"/>
      <c r="I551" s="39"/>
      <c r="J551" s="39"/>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39"/>
      <c r="G552" s="39"/>
      <c r="H552" s="39"/>
      <c r="I552" s="39"/>
      <c r="J552" s="39"/>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39"/>
      <c r="G553" s="39"/>
      <c r="H553" s="39"/>
      <c r="I553" s="39"/>
      <c r="J553" s="39"/>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39"/>
      <c r="G554" s="39"/>
      <c r="H554" s="39"/>
      <c r="I554" s="39"/>
      <c r="J554" s="39"/>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39"/>
      <c r="G555" s="39"/>
      <c r="H555" s="39"/>
      <c r="I555" s="39"/>
      <c r="J555" s="39"/>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39"/>
      <c r="G556" s="39"/>
      <c r="H556" s="39"/>
      <c r="I556" s="39"/>
      <c r="J556" s="39"/>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39"/>
      <c r="G557" s="39"/>
      <c r="H557" s="39"/>
      <c r="I557" s="39"/>
      <c r="J557" s="39"/>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39"/>
      <c r="G558" s="39"/>
      <c r="H558" s="39"/>
      <c r="I558" s="39"/>
      <c r="J558" s="39"/>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39"/>
      <c r="G559" s="39"/>
      <c r="H559" s="39"/>
      <c r="I559" s="39"/>
      <c r="J559" s="39"/>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39"/>
      <c r="G560" s="39"/>
      <c r="H560" s="39"/>
      <c r="I560" s="39"/>
      <c r="J560" s="39"/>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39"/>
      <c r="G561" s="39"/>
      <c r="H561" s="39"/>
      <c r="I561" s="39"/>
      <c r="J561" s="39"/>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39"/>
      <c r="G562" s="39"/>
      <c r="H562" s="39"/>
      <c r="I562" s="39"/>
      <c r="J562" s="39"/>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39"/>
      <c r="G563" s="39"/>
      <c r="H563" s="39"/>
      <c r="I563" s="39"/>
      <c r="J563" s="39"/>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39"/>
      <c r="G564" s="39"/>
      <c r="H564" s="39"/>
      <c r="I564" s="39"/>
      <c r="J564" s="39"/>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39"/>
      <c r="G565" s="39"/>
      <c r="H565" s="39"/>
      <c r="I565" s="39"/>
      <c r="J565" s="39"/>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39"/>
      <c r="G566" s="39"/>
      <c r="H566" s="39"/>
      <c r="I566" s="39"/>
      <c r="J566" s="39"/>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39"/>
      <c r="G567" s="39"/>
      <c r="H567" s="39"/>
      <c r="I567" s="39"/>
      <c r="J567" s="39"/>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39"/>
      <c r="G568" s="39"/>
      <c r="H568" s="39"/>
      <c r="I568" s="39"/>
      <c r="J568" s="39"/>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39"/>
      <c r="G569" s="39"/>
      <c r="H569" s="39"/>
      <c r="I569" s="39"/>
      <c r="J569" s="39"/>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39"/>
      <c r="G570" s="39"/>
      <c r="H570" s="39"/>
      <c r="I570" s="39"/>
      <c r="J570" s="39"/>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39"/>
      <c r="G571" s="39"/>
      <c r="H571" s="39"/>
      <c r="I571" s="39"/>
      <c r="J571" s="39"/>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39"/>
      <c r="G572" s="39"/>
      <c r="H572" s="39"/>
      <c r="I572" s="39"/>
      <c r="J572" s="39"/>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39"/>
      <c r="G573" s="39"/>
      <c r="H573" s="39"/>
      <c r="I573" s="39"/>
      <c r="J573" s="39"/>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39"/>
      <c r="G574" s="39"/>
      <c r="H574" s="39"/>
      <c r="I574" s="39"/>
      <c r="J574" s="39"/>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39"/>
      <c r="G575" s="39"/>
      <c r="H575" s="39"/>
      <c r="I575" s="39"/>
      <c r="J575" s="39"/>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39"/>
      <c r="G576" s="39"/>
      <c r="H576" s="39"/>
      <c r="I576" s="39"/>
      <c r="J576" s="39"/>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39"/>
      <c r="G577" s="39"/>
      <c r="H577" s="39"/>
      <c r="I577" s="39"/>
      <c r="J577" s="39"/>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39"/>
      <c r="G578" s="39"/>
      <c r="H578" s="39"/>
      <c r="I578" s="39"/>
      <c r="J578" s="39"/>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39"/>
      <c r="G579" s="39"/>
      <c r="H579" s="39"/>
      <c r="I579" s="39"/>
      <c r="J579" s="39"/>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39"/>
      <c r="G580" s="39"/>
      <c r="H580" s="39"/>
      <c r="I580" s="39"/>
      <c r="J580" s="39"/>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39"/>
      <c r="G581" s="39"/>
      <c r="H581" s="39"/>
      <c r="I581" s="39"/>
      <c r="J581" s="39"/>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39"/>
      <c r="G582" s="39"/>
      <c r="H582" s="39"/>
      <c r="I582" s="39"/>
      <c r="J582" s="39"/>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39"/>
      <c r="G583" s="39"/>
      <c r="H583" s="39"/>
      <c r="I583" s="39"/>
      <c r="J583" s="39"/>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39"/>
      <c r="G584" s="39"/>
      <c r="H584" s="39"/>
      <c r="I584" s="39"/>
      <c r="J584" s="39"/>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39"/>
      <c r="G585" s="39"/>
      <c r="H585" s="39"/>
      <c r="I585" s="39"/>
      <c r="J585" s="39"/>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39"/>
      <c r="G586" s="39"/>
      <c r="H586" s="39"/>
      <c r="I586" s="39"/>
      <c r="J586" s="39"/>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39"/>
      <c r="G587" s="39"/>
      <c r="H587" s="39"/>
      <c r="I587" s="39"/>
      <c r="J587" s="39"/>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39"/>
      <c r="G588" s="39"/>
      <c r="H588" s="39"/>
      <c r="I588" s="39"/>
      <c r="J588" s="39"/>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39"/>
      <c r="G589" s="39"/>
      <c r="H589" s="39"/>
      <c r="I589" s="39"/>
      <c r="J589" s="39"/>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39"/>
      <c r="G590" s="39"/>
      <c r="H590" s="39"/>
      <c r="I590" s="39"/>
      <c r="J590" s="39"/>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39"/>
      <c r="G591" s="39"/>
      <c r="H591" s="39"/>
      <c r="I591" s="39"/>
      <c r="J591" s="39"/>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39"/>
      <c r="G592" s="39"/>
      <c r="H592" s="39"/>
      <c r="I592" s="39"/>
      <c r="J592" s="39"/>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39"/>
      <c r="G593" s="39"/>
      <c r="H593" s="39"/>
      <c r="I593" s="39"/>
      <c r="J593" s="39"/>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39"/>
      <c r="G594" s="39"/>
      <c r="H594" s="39"/>
      <c r="I594" s="39"/>
      <c r="J594" s="39"/>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39"/>
      <c r="G595" s="39"/>
      <c r="H595" s="39"/>
      <c r="I595" s="39"/>
      <c r="J595" s="39"/>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39"/>
      <c r="G596" s="39"/>
      <c r="H596" s="39"/>
      <c r="I596" s="39"/>
      <c r="J596" s="39"/>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39"/>
      <c r="G597" s="39"/>
      <c r="H597" s="39"/>
      <c r="I597" s="39"/>
      <c r="J597" s="39"/>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39"/>
      <c r="G598" s="39"/>
      <c r="H598" s="39"/>
      <c r="I598" s="39"/>
      <c r="J598" s="39"/>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39"/>
      <c r="G599" s="39"/>
      <c r="H599" s="39"/>
      <c r="I599" s="39"/>
      <c r="J599" s="39"/>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39"/>
      <c r="G600" s="39"/>
      <c r="H600" s="39"/>
      <c r="I600" s="39"/>
      <c r="J600" s="39"/>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39"/>
      <c r="G601" s="39"/>
      <c r="H601" s="39"/>
      <c r="I601" s="39"/>
      <c r="J601" s="39"/>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39"/>
      <c r="G602" s="39"/>
      <c r="H602" s="39"/>
      <c r="I602" s="39"/>
      <c r="J602" s="39"/>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39"/>
      <c r="G603" s="39"/>
      <c r="H603" s="39"/>
      <c r="I603" s="39"/>
      <c r="J603" s="39"/>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39"/>
      <c r="G604" s="39"/>
      <c r="H604" s="39"/>
      <c r="I604" s="39"/>
      <c r="J604" s="39"/>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39"/>
      <c r="G605" s="39"/>
      <c r="H605" s="39"/>
      <c r="I605" s="39"/>
      <c r="J605" s="39"/>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39"/>
      <c r="G606" s="39"/>
      <c r="H606" s="39"/>
      <c r="I606" s="39"/>
      <c r="J606" s="39"/>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39"/>
      <c r="G607" s="39"/>
      <c r="H607" s="39"/>
      <c r="I607" s="39"/>
      <c r="J607" s="39"/>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39"/>
      <c r="G608" s="39"/>
      <c r="H608" s="39"/>
      <c r="I608" s="39"/>
      <c r="J608" s="39"/>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39"/>
      <c r="G609" s="39"/>
      <c r="H609" s="39"/>
      <c r="I609" s="39"/>
      <c r="J609" s="39"/>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39"/>
      <c r="G610" s="39"/>
      <c r="H610" s="39"/>
      <c r="I610" s="39"/>
      <c r="J610" s="39"/>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39"/>
      <c r="G611" s="39"/>
      <c r="H611" s="39"/>
      <c r="I611" s="39"/>
      <c r="J611" s="39"/>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39"/>
      <c r="G612" s="39"/>
      <c r="H612" s="39"/>
      <c r="I612" s="39"/>
      <c r="J612" s="39"/>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39"/>
      <c r="G613" s="39"/>
      <c r="H613" s="39"/>
      <c r="I613" s="39"/>
      <c r="J613" s="39"/>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39"/>
      <c r="G614" s="39"/>
      <c r="H614" s="39"/>
      <c r="I614" s="39"/>
      <c r="J614" s="39"/>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39"/>
      <c r="G615" s="39"/>
      <c r="H615" s="39"/>
      <c r="I615" s="39"/>
      <c r="J615" s="39"/>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39"/>
      <c r="G616" s="39"/>
      <c r="H616" s="39"/>
      <c r="I616" s="39"/>
      <c r="J616" s="39"/>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39"/>
      <c r="G617" s="39"/>
      <c r="H617" s="39"/>
      <c r="I617" s="39"/>
      <c r="J617" s="39"/>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39"/>
      <c r="G618" s="39"/>
      <c r="H618" s="39"/>
      <c r="I618" s="39"/>
      <c r="J618" s="39"/>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39"/>
      <c r="G619" s="39"/>
      <c r="H619" s="39"/>
      <c r="I619" s="39"/>
      <c r="J619" s="39"/>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39"/>
      <c r="G620" s="39"/>
      <c r="H620" s="39"/>
      <c r="I620" s="39"/>
      <c r="J620" s="39"/>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39"/>
      <c r="G621" s="39"/>
      <c r="H621" s="39"/>
      <c r="I621" s="39"/>
      <c r="J621" s="39"/>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39"/>
      <c r="G622" s="39"/>
      <c r="H622" s="39"/>
      <c r="I622" s="39"/>
      <c r="J622" s="39"/>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39"/>
      <c r="G623" s="39"/>
      <c r="H623" s="39"/>
      <c r="I623" s="39"/>
      <c r="J623" s="39"/>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39"/>
      <c r="G624" s="39"/>
      <c r="H624" s="39"/>
      <c r="I624" s="39"/>
      <c r="J624" s="39"/>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39"/>
      <c r="G625" s="39"/>
      <c r="H625" s="39"/>
      <c r="I625" s="39"/>
      <c r="J625" s="39"/>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39"/>
      <c r="G626" s="39"/>
      <c r="H626" s="39"/>
      <c r="I626" s="39"/>
      <c r="J626" s="39"/>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39"/>
      <c r="G627" s="39"/>
      <c r="H627" s="39"/>
      <c r="I627" s="39"/>
      <c r="J627" s="39"/>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39"/>
      <c r="G628" s="39"/>
      <c r="H628" s="39"/>
      <c r="I628" s="39"/>
      <c r="J628" s="39"/>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39"/>
      <c r="G629" s="39"/>
      <c r="H629" s="39"/>
      <c r="I629" s="39"/>
      <c r="J629" s="39"/>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39"/>
      <c r="G630" s="39"/>
      <c r="H630" s="39"/>
      <c r="I630" s="39"/>
      <c r="J630" s="39"/>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39"/>
      <c r="G631" s="39"/>
      <c r="H631" s="39"/>
      <c r="I631" s="39"/>
      <c r="J631" s="39"/>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39"/>
      <c r="G632" s="39"/>
      <c r="H632" s="39"/>
      <c r="I632" s="39"/>
      <c r="J632" s="39"/>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39"/>
      <c r="G633" s="39"/>
      <c r="H633" s="39"/>
      <c r="I633" s="39"/>
      <c r="J633" s="39"/>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39"/>
      <c r="G634" s="39"/>
      <c r="H634" s="39"/>
      <c r="I634" s="39"/>
      <c r="J634" s="39"/>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39"/>
      <c r="G635" s="39"/>
      <c r="H635" s="39"/>
      <c r="I635" s="39"/>
      <c r="J635" s="39"/>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39"/>
      <c r="G636" s="39"/>
      <c r="H636" s="39"/>
      <c r="I636" s="39"/>
      <c r="J636" s="39"/>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39"/>
      <c r="G637" s="39"/>
      <c r="H637" s="39"/>
      <c r="I637" s="39"/>
      <c r="J637" s="39"/>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39"/>
      <c r="G638" s="39"/>
      <c r="H638" s="39"/>
      <c r="I638" s="39"/>
      <c r="J638" s="39"/>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39"/>
      <c r="G639" s="39"/>
      <c r="H639" s="39"/>
      <c r="I639" s="39"/>
      <c r="J639" s="39"/>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39"/>
      <c r="G640" s="39"/>
      <c r="H640" s="39"/>
      <c r="I640" s="39"/>
      <c r="J640" s="39"/>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39"/>
      <c r="G641" s="39"/>
      <c r="H641" s="39"/>
      <c r="I641" s="39"/>
      <c r="J641" s="39"/>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39"/>
      <c r="G642" s="39"/>
      <c r="H642" s="39"/>
      <c r="I642" s="39"/>
      <c r="J642" s="39"/>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39"/>
      <c r="G643" s="39"/>
      <c r="H643" s="39"/>
      <c r="I643" s="39"/>
      <c r="J643" s="39"/>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39"/>
      <c r="G644" s="39"/>
      <c r="H644" s="39"/>
      <c r="I644" s="39"/>
      <c r="J644" s="39"/>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39"/>
      <c r="G645" s="39"/>
      <c r="H645" s="39"/>
      <c r="I645" s="39"/>
      <c r="J645" s="39"/>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39"/>
      <c r="G646" s="39"/>
      <c r="H646" s="39"/>
      <c r="I646" s="39"/>
      <c r="J646" s="39"/>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39"/>
      <c r="G647" s="39"/>
      <c r="H647" s="39"/>
      <c r="I647" s="39"/>
      <c r="J647" s="39"/>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39"/>
      <c r="G648" s="39"/>
      <c r="H648" s="39"/>
      <c r="I648" s="39"/>
      <c r="J648" s="39"/>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39"/>
      <c r="G649" s="39"/>
      <c r="H649" s="39"/>
      <c r="I649" s="39"/>
      <c r="J649" s="39"/>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39"/>
      <c r="G650" s="39"/>
      <c r="H650" s="39"/>
      <c r="I650" s="39"/>
      <c r="J650" s="39"/>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39"/>
      <c r="G651" s="39"/>
      <c r="H651" s="39"/>
      <c r="I651" s="39"/>
      <c r="J651" s="39"/>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39"/>
      <c r="G652" s="39"/>
      <c r="H652" s="39"/>
      <c r="I652" s="39"/>
      <c r="J652" s="39"/>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39"/>
      <c r="G653" s="39"/>
      <c r="H653" s="39"/>
      <c r="I653" s="39"/>
      <c r="J653" s="39"/>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39"/>
      <c r="G654" s="39"/>
      <c r="H654" s="39"/>
      <c r="I654" s="39"/>
      <c r="J654" s="39"/>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39"/>
      <c r="G655" s="39"/>
      <c r="H655" s="39"/>
      <c r="I655" s="39"/>
      <c r="J655" s="39"/>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39"/>
      <c r="G656" s="39"/>
      <c r="H656" s="39"/>
      <c r="I656" s="39"/>
      <c r="J656" s="39"/>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39"/>
      <c r="G657" s="39"/>
      <c r="H657" s="39"/>
      <c r="I657" s="39"/>
      <c r="J657" s="39"/>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39"/>
      <c r="G658" s="39"/>
      <c r="H658" s="39"/>
      <c r="I658" s="39"/>
      <c r="J658" s="39"/>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39"/>
      <c r="G659" s="39"/>
      <c r="H659" s="39"/>
      <c r="I659" s="39"/>
      <c r="J659" s="39"/>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39"/>
      <c r="G660" s="39"/>
      <c r="H660" s="39"/>
      <c r="I660" s="39"/>
      <c r="J660" s="39"/>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39"/>
      <c r="G661" s="39"/>
      <c r="H661" s="39"/>
      <c r="I661" s="39"/>
      <c r="J661" s="39"/>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39"/>
      <c r="G662" s="39"/>
      <c r="H662" s="39"/>
      <c r="I662" s="39"/>
      <c r="J662" s="39"/>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39"/>
      <c r="G663" s="39"/>
      <c r="H663" s="39"/>
      <c r="I663" s="39"/>
      <c r="J663" s="39"/>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39"/>
      <c r="G664" s="39"/>
      <c r="H664" s="39"/>
      <c r="I664" s="39"/>
      <c r="J664" s="39"/>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39"/>
      <c r="G665" s="39"/>
      <c r="H665" s="39"/>
      <c r="I665" s="39"/>
      <c r="J665" s="39"/>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39"/>
      <c r="G666" s="39"/>
      <c r="H666" s="39"/>
      <c r="I666" s="39"/>
      <c r="J666" s="39"/>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39"/>
      <c r="G667" s="39"/>
      <c r="H667" s="39"/>
      <c r="I667" s="39"/>
      <c r="J667" s="39"/>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39"/>
      <c r="G668" s="39"/>
      <c r="H668" s="39"/>
      <c r="I668" s="39"/>
      <c r="J668" s="39"/>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39"/>
      <c r="G669" s="39"/>
      <c r="H669" s="39"/>
      <c r="I669" s="39"/>
      <c r="J669" s="39"/>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39"/>
      <c r="G670" s="39"/>
      <c r="H670" s="39"/>
      <c r="I670" s="39"/>
      <c r="J670" s="39"/>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39"/>
      <c r="G671" s="39"/>
      <c r="H671" s="39"/>
      <c r="I671" s="39"/>
      <c r="J671" s="39"/>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39"/>
      <c r="G672" s="39"/>
      <c r="H672" s="39"/>
      <c r="I672" s="39"/>
      <c r="J672" s="39"/>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39"/>
      <c r="G673" s="39"/>
      <c r="H673" s="39"/>
      <c r="I673" s="39"/>
      <c r="J673" s="39"/>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39"/>
      <c r="G674" s="39"/>
      <c r="H674" s="39"/>
      <c r="I674" s="39"/>
      <c r="J674" s="39"/>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39"/>
      <c r="G675" s="39"/>
      <c r="H675" s="39"/>
      <c r="I675" s="39"/>
      <c r="J675" s="39"/>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39"/>
      <c r="G676" s="39"/>
      <c r="H676" s="39"/>
      <c r="I676" s="39"/>
      <c r="J676" s="39"/>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39"/>
      <c r="G677" s="39"/>
      <c r="H677" s="39"/>
      <c r="I677" s="39"/>
      <c r="J677" s="39"/>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39"/>
      <c r="G678" s="39"/>
      <c r="H678" s="39"/>
      <c r="I678" s="39"/>
      <c r="J678" s="39"/>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39"/>
      <c r="G679" s="39"/>
      <c r="H679" s="39"/>
      <c r="I679" s="39"/>
      <c r="J679" s="39"/>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39"/>
      <c r="G680" s="39"/>
      <c r="H680" s="39"/>
      <c r="I680" s="39"/>
      <c r="J680" s="39"/>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39"/>
      <c r="G681" s="39"/>
      <c r="H681" s="39"/>
      <c r="I681" s="39"/>
      <c r="J681" s="39"/>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39"/>
      <c r="G682" s="39"/>
      <c r="H682" s="39"/>
      <c r="I682" s="39"/>
      <c r="J682" s="39"/>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39"/>
      <c r="G683" s="39"/>
      <c r="H683" s="39"/>
      <c r="I683" s="39"/>
      <c r="J683" s="39"/>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39"/>
      <c r="G684" s="39"/>
      <c r="H684" s="39"/>
      <c r="I684" s="39"/>
      <c r="J684" s="39"/>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39"/>
      <c r="G685" s="39"/>
      <c r="H685" s="39"/>
      <c r="I685" s="39"/>
      <c r="J685" s="39"/>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39"/>
      <c r="G686" s="39"/>
      <c r="H686" s="39"/>
      <c r="I686" s="39"/>
      <c r="J686" s="39"/>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39"/>
      <c r="G687" s="39"/>
      <c r="H687" s="39"/>
      <c r="I687" s="39"/>
      <c r="J687" s="39"/>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39"/>
      <c r="G688" s="39"/>
      <c r="H688" s="39"/>
      <c r="I688" s="39"/>
      <c r="J688" s="39"/>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39"/>
      <c r="G689" s="39"/>
      <c r="H689" s="39"/>
      <c r="I689" s="39"/>
      <c r="J689" s="39"/>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39"/>
      <c r="G690" s="39"/>
      <c r="H690" s="39"/>
      <c r="I690" s="39"/>
      <c r="J690" s="39"/>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39"/>
      <c r="G691" s="39"/>
      <c r="H691" s="39"/>
      <c r="I691" s="39"/>
      <c r="J691" s="39"/>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39"/>
      <c r="G692" s="39"/>
      <c r="H692" s="39"/>
      <c r="I692" s="39"/>
      <c r="J692" s="39"/>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39"/>
      <c r="G693" s="39"/>
      <c r="H693" s="39"/>
      <c r="I693" s="39"/>
      <c r="J693" s="39"/>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39"/>
      <c r="G694" s="39"/>
      <c r="H694" s="39"/>
      <c r="I694" s="39"/>
      <c r="J694" s="39"/>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39"/>
      <c r="G695" s="39"/>
      <c r="H695" s="39"/>
      <c r="I695" s="39"/>
      <c r="J695" s="39"/>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39"/>
      <c r="G696" s="39"/>
      <c r="H696" s="39"/>
      <c r="I696" s="39"/>
      <c r="J696" s="39"/>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39"/>
      <c r="G697" s="39"/>
      <c r="H697" s="39"/>
      <c r="I697" s="39"/>
      <c r="J697" s="39"/>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39"/>
      <c r="G698" s="39"/>
      <c r="H698" s="39"/>
      <c r="I698" s="39"/>
      <c r="J698" s="39"/>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39"/>
      <c r="G699" s="39"/>
      <c r="H699" s="39"/>
      <c r="I699" s="39"/>
      <c r="J699" s="39"/>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39"/>
      <c r="G700" s="39"/>
      <c r="H700" s="39"/>
      <c r="I700" s="39"/>
      <c r="J700" s="39"/>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39"/>
      <c r="G701" s="39"/>
      <c r="H701" s="39"/>
      <c r="I701" s="39"/>
      <c r="J701" s="39"/>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39"/>
      <c r="G702" s="39"/>
      <c r="H702" s="39"/>
      <c r="I702" s="39"/>
      <c r="J702" s="39"/>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39"/>
      <c r="G703" s="39"/>
      <c r="H703" s="39"/>
      <c r="I703" s="39"/>
      <c r="J703" s="39"/>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39"/>
      <c r="G704" s="39"/>
      <c r="H704" s="39"/>
      <c r="I704" s="39"/>
      <c r="J704" s="39"/>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39"/>
      <c r="G705" s="39"/>
      <c r="H705" s="39"/>
      <c r="I705" s="39"/>
      <c r="J705" s="39"/>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39"/>
      <c r="G706" s="39"/>
      <c r="H706" s="39"/>
      <c r="I706" s="39"/>
      <c r="J706" s="39"/>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39"/>
      <c r="G707" s="39"/>
      <c r="H707" s="39"/>
      <c r="I707" s="39"/>
      <c r="J707" s="39"/>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39"/>
      <c r="G708" s="39"/>
      <c r="H708" s="39"/>
      <c r="I708" s="39"/>
      <c r="J708" s="39"/>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39"/>
      <c r="G709" s="39"/>
      <c r="H709" s="39"/>
      <c r="I709" s="39"/>
      <c r="J709" s="39"/>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39"/>
      <c r="G710" s="39"/>
      <c r="H710" s="39"/>
      <c r="I710" s="39"/>
      <c r="J710" s="39"/>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39"/>
      <c r="G711" s="39"/>
      <c r="H711" s="39"/>
      <c r="I711" s="39"/>
      <c r="J711" s="39"/>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39"/>
      <c r="G712" s="39"/>
      <c r="H712" s="39"/>
      <c r="I712" s="39"/>
      <c r="J712" s="39"/>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39"/>
      <c r="G713" s="39"/>
      <c r="H713" s="39"/>
      <c r="I713" s="39"/>
      <c r="J713" s="39"/>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39"/>
      <c r="G714" s="39"/>
      <c r="H714" s="39"/>
      <c r="I714" s="39"/>
      <c r="J714" s="39"/>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39"/>
      <c r="G715" s="39"/>
      <c r="H715" s="39"/>
      <c r="I715" s="39"/>
      <c r="J715" s="39"/>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39"/>
      <c r="G716" s="39"/>
      <c r="H716" s="39"/>
      <c r="I716" s="39"/>
      <c r="J716" s="39"/>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39"/>
      <c r="G717" s="39"/>
      <c r="H717" s="39"/>
      <c r="I717" s="39"/>
      <c r="J717" s="39"/>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39"/>
      <c r="G718" s="39"/>
      <c r="H718" s="39"/>
      <c r="I718" s="39"/>
      <c r="J718" s="39"/>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39"/>
      <c r="G719" s="39"/>
      <c r="H719" s="39"/>
      <c r="I719" s="39"/>
      <c r="J719" s="39"/>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39"/>
      <c r="G720" s="39"/>
      <c r="H720" s="39"/>
      <c r="I720" s="39"/>
      <c r="J720" s="39"/>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39"/>
      <c r="G721" s="39"/>
      <c r="H721" s="39"/>
      <c r="I721" s="39"/>
      <c r="J721" s="39"/>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39"/>
      <c r="G722" s="39"/>
      <c r="H722" s="39"/>
      <c r="I722" s="39"/>
      <c r="J722" s="39"/>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39"/>
      <c r="G723" s="39"/>
      <c r="H723" s="39"/>
      <c r="I723" s="39"/>
      <c r="J723" s="39"/>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39"/>
      <c r="G724" s="39"/>
      <c r="H724" s="39"/>
      <c r="I724" s="39"/>
      <c r="J724" s="39"/>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39"/>
      <c r="G725" s="39"/>
      <c r="H725" s="39"/>
      <c r="I725" s="39"/>
      <c r="J725" s="39"/>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39"/>
      <c r="G726" s="39"/>
      <c r="H726" s="39"/>
      <c r="I726" s="39"/>
      <c r="J726" s="39"/>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39"/>
      <c r="G727" s="39"/>
      <c r="H727" s="39"/>
      <c r="I727" s="39"/>
      <c r="J727" s="39"/>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39"/>
      <c r="G728" s="39"/>
      <c r="H728" s="39"/>
      <c r="I728" s="39"/>
      <c r="J728" s="39"/>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39"/>
      <c r="G729" s="39"/>
      <c r="H729" s="39"/>
      <c r="I729" s="39"/>
      <c r="J729" s="39"/>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39"/>
      <c r="G730" s="39"/>
      <c r="H730" s="39"/>
      <c r="I730" s="39"/>
      <c r="J730" s="39"/>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39"/>
      <c r="G731" s="39"/>
      <c r="H731" s="39"/>
      <c r="I731" s="39"/>
      <c r="J731" s="39"/>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39"/>
      <c r="G732" s="39"/>
      <c r="H732" s="39"/>
      <c r="I732" s="39"/>
      <c r="J732" s="39"/>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39"/>
      <c r="G733" s="39"/>
      <c r="H733" s="39"/>
      <c r="I733" s="39"/>
      <c r="J733" s="39"/>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39"/>
      <c r="G734" s="39"/>
      <c r="H734" s="39"/>
      <c r="I734" s="39"/>
      <c r="J734" s="39"/>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39"/>
      <c r="G735" s="39"/>
      <c r="H735" s="39"/>
      <c r="I735" s="39"/>
      <c r="J735" s="39"/>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39"/>
      <c r="G736" s="39"/>
      <c r="H736" s="39"/>
      <c r="I736" s="39"/>
      <c r="J736" s="39"/>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39"/>
      <c r="G737" s="39"/>
      <c r="H737" s="39"/>
      <c r="I737" s="39"/>
      <c r="J737" s="39"/>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39"/>
      <c r="G738" s="39"/>
      <c r="H738" s="39"/>
      <c r="I738" s="39"/>
      <c r="J738" s="39"/>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39"/>
      <c r="G739" s="39"/>
      <c r="H739" s="39"/>
      <c r="I739" s="39"/>
      <c r="J739" s="39"/>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39"/>
      <c r="G740" s="39"/>
      <c r="H740" s="39"/>
      <c r="I740" s="39"/>
      <c r="J740" s="39"/>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39"/>
      <c r="G741" s="39"/>
      <c r="H741" s="39"/>
      <c r="I741" s="39"/>
      <c r="J741" s="39"/>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39"/>
      <c r="G742" s="39"/>
      <c r="H742" s="39"/>
      <c r="I742" s="39"/>
      <c r="J742" s="39"/>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39"/>
      <c r="G743" s="39"/>
      <c r="H743" s="39"/>
      <c r="I743" s="39"/>
      <c r="J743" s="39"/>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39"/>
      <c r="G744" s="39"/>
      <c r="H744" s="39"/>
      <c r="I744" s="39"/>
      <c r="J744" s="39"/>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39"/>
      <c r="G745" s="39"/>
      <c r="H745" s="39"/>
      <c r="I745" s="39"/>
      <c r="J745" s="39"/>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39"/>
      <c r="G746" s="39"/>
      <c r="H746" s="39"/>
      <c r="I746" s="39"/>
      <c r="J746" s="39"/>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39"/>
      <c r="G747" s="39"/>
      <c r="H747" s="39"/>
      <c r="I747" s="39"/>
      <c r="J747" s="39"/>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39"/>
      <c r="G748" s="39"/>
      <c r="H748" s="39"/>
      <c r="I748" s="39"/>
      <c r="J748" s="39"/>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39"/>
      <c r="G749" s="39"/>
      <c r="H749" s="39"/>
      <c r="I749" s="39"/>
      <c r="J749" s="39"/>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39"/>
      <c r="G750" s="39"/>
      <c r="H750" s="39"/>
      <c r="I750" s="39"/>
      <c r="J750" s="39"/>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39"/>
      <c r="G751" s="39"/>
      <c r="H751" s="39"/>
      <c r="I751" s="39"/>
      <c r="J751" s="39"/>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39"/>
      <c r="G752" s="39"/>
      <c r="H752" s="39"/>
      <c r="I752" s="39"/>
      <c r="J752" s="39"/>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39"/>
      <c r="G753" s="39"/>
      <c r="H753" s="39"/>
      <c r="I753" s="39"/>
      <c r="J753" s="39"/>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39"/>
      <c r="G754" s="39"/>
      <c r="H754" s="39"/>
      <c r="I754" s="39"/>
      <c r="J754" s="39"/>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39"/>
      <c r="G755" s="39"/>
      <c r="H755" s="39"/>
      <c r="I755" s="39"/>
      <c r="J755" s="39"/>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39"/>
      <c r="G756" s="39"/>
      <c r="H756" s="39"/>
      <c r="I756" s="39"/>
      <c r="J756" s="39"/>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39"/>
      <c r="G757" s="39"/>
      <c r="H757" s="39"/>
      <c r="I757" s="39"/>
      <c r="J757" s="39"/>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39"/>
      <c r="G758" s="39"/>
      <c r="H758" s="39"/>
      <c r="I758" s="39"/>
      <c r="J758" s="39"/>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39"/>
      <c r="G759" s="39"/>
      <c r="H759" s="39"/>
      <c r="I759" s="39"/>
      <c r="J759" s="39"/>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39"/>
      <c r="G760" s="39"/>
      <c r="H760" s="39"/>
      <c r="I760" s="39"/>
      <c r="J760" s="39"/>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39"/>
      <c r="G761" s="39"/>
      <c r="H761" s="39"/>
      <c r="I761" s="39"/>
      <c r="J761" s="39"/>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39"/>
      <c r="G762" s="39"/>
      <c r="H762" s="39"/>
      <c r="I762" s="39"/>
      <c r="J762" s="39"/>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39"/>
      <c r="G763" s="39"/>
      <c r="H763" s="39"/>
      <c r="I763" s="39"/>
      <c r="J763" s="39"/>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39"/>
      <c r="G764" s="39"/>
      <c r="H764" s="39"/>
      <c r="I764" s="39"/>
      <c r="J764" s="39"/>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39"/>
      <c r="G765" s="39"/>
      <c r="H765" s="39"/>
      <c r="I765" s="39"/>
      <c r="J765" s="39"/>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39"/>
      <c r="G766" s="39"/>
      <c r="H766" s="39"/>
      <c r="I766" s="39"/>
      <c r="J766" s="39"/>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39"/>
      <c r="G767" s="39"/>
      <c r="H767" s="39"/>
      <c r="I767" s="39"/>
      <c r="J767" s="39"/>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39"/>
      <c r="G768" s="39"/>
      <c r="H768" s="39"/>
      <c r="I768" s="39"/>
      <c r="J768" s="39"/>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39"/>
      <c r="G769" s="39"/>
      <c r="H769" s="39"/>
      <c r="I769" s="39"/>
      <c r="J769" s="39"/>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39"/>
      <c r="G770" s="39"/>
      <c r="H770" s="39"/>
      <c r="I770" s="39"/>
      <c r="J770" s="39"/>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39"/>
      <c r="G771" s="39"/>
      <c r="H771" s="39"/>
      <c r="I771" s="39"/>
      <c r="J771" s="39"/>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39"/>
      <c r="G772" s="39"/>
      <c r="H772" s="39"/>
      <c r="I772" s="39"/>
      <c r="J772" s="39"/>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39"/>
      <c r="G773" s="39"/>
      <c r="H773" s="39"/>
      <c r="I773" s="39"/>
      <c r="J773" s="39"/>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39"/>
      <c r="G774" s="39"/>
      <c r="H774" s="39"/>
      <c r="I774" s="39"/>
      <c r="J774" s="39"/>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39"/>
      <c r="G775" s="39"/>
      <c r="H775" s="39"/>
      <c r="I775" s="39"/>
      <c r="J775" s="39"/>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39"/>
      <c r="G776" s="39"/>
      <c r="H776" s="39"/>
      <c r="I776" s="39"/>
      <c r="J776" s="39"/>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39"/>
      <c r="G777" s="39"/>
      <c r="H777" s="39"/>
      <c r="I777" s="39"/>
      <c r="J777" s="39"/>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39"/>
      <c r="G778" s="39"/>
      <c r="H778" s="39"/>
      <c r="I778" s="39"/>
      <c r="J778" s="39"/>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39"/>
      <c r="G779" s="39"/>
      <c r="H779" s="39"/>
      <c r="I779" s="39"/>
      <c r="J779" s="39"/>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39"/>
      <c r="G780" s="39"/>
      <c r="H780" s="39"/>
      <c r="I780" s="39"/>
      <c r="J780" s="39"/>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39"/>
      <c r="G781" s="39"/>
      <c r="H781" s="39"/>
      <c r="I781" s="39"/>
      <c r="J781" s="39"/>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39"/>
      <c r="G782" s="39"/>
      <c r="H782" s="39"/>
      <c r="I782" s="39"/>
      <c r="J782" s="39"/>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39"/>
      <c r="G783" s="39"/>
      <c r="H783" s="39"/>
      <c r="I783" s="39"/>
      <c r="J783" s="39"/>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39"/>
      <c r="G784" s="39"/>
      <c r="H784" s="39"/>
      <c r="I784" s="39"/>
      <c r="J784" s="39"/>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39"/>
      <c r="G785" s="39"/>
      <c r="H785" s="39"/>
      <c r="I785" s="39"/>
      <c r="J785" s="39"/>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39"/>
      <c r="G786" s="39"/>
      <c r="H786" s="39"/>
      <c r="I786" s="39"/>
      <c r="J786" s="39"/>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39"/>
      <c r="G787" s="39"/>
      <c r="H787" s="39"/>
      <c r="I787" s="39"/>
      <c r="J787" s="39"/>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39"/>
      <c r="G788" s="39"/>
      <c r="H788" s="39"/>
      <c r="I788" s="39"/>
      <c r="J788" s="39"/>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39"/>
      <c r="G789" s="39"/>
      <c r="H789" s="39"/>
      <c r="I789" s="39"/>
      <c r="J789" s="39"/>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39"/>
      <c r="G790" s="39"/>
      <c r="H790" s="39"/>
      <c r="I790" s="39"/>
      <c r="J790" s="39"/>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39"/>
      <c r="G791" s="39"/>
      <c r="H791" s="39"/>
      <c r="I791" s="39"/>
      <c r="J791" s="39"/>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39"/>
      <c r="G792" s="39"/>
      <c r="H792" s="39"/>
      <c r="I792" s="39"/>
      <c r="J792" s="39"/>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39"/>
      <c r="G793" s="39"/>
      <c r="H793" s="39"/>
      <c r="I793" s="39"/>
      <c r="J793" s="39"/>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39"/>
      <c r="G794" s="39"/>
      <c r="H794" s="39"/>
      <c r="I794" s="39"/>
      <c r="J794" s="39"/>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39"/>
      <c r="G795" s="39"/>
      <c r="H795" s="39"/>
      <c r="I795" s="39"/>
      <c r="J795" s="39"/>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39"/>
      <c r="G796" s="39"/>
      <c r="H796" s="39"/>
      <c r="I796" s="39"/>
      <c r="J796" s="39"/>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39"/>
      <c r="G797" s="39"/>
      <c r="H797" s="39"/>
      <c r="I797" s="39"/>
      <c r="J797" s="39"/>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39"/>
      <c r="G798" s="39"/>
      <c r="H798" s="39"/>
      <c r="I798" s="39"/>
      <c r="J798" s="39"/>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39"/>
      <c r="G799" s="39"/>
      <c r="H799" s="39"/>
      <c r="I799" s="39"/>
      <c r="J799" s="39"/>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39"/>
      <c r="G800" s="39"/>
      <c r="H800" s="39"/>
      <c r="I800" s="39"/>
      <c r="J800" s="39"/>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39"/>
      <c r="G801" s="39"/>
      <c r="H801" s="39"/>
      <c r="I801" s="39"/>
      <c r="J801" s="39"/>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39"/>
      <c r="G802" s="39"/>
      <c r="H802" s="39"/>
      <c r="I802" s="39"/>
      <c r="J802" s="39"/>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39"/>
      <c r="G803" s="39"/>
      <c r="H803" s="39"/>
      <c r="I803" s="39"/>
      <c r="J803" s="39"/>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39"/>
      <c r="G804" s="39"/>
      <c r="H804" s="39"/>
      <c r="I804" s="39"/>
      <c r="J804" s="39"/>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39"/>
      <c r="G805" s="39"/>
      <c r="H805" s="39"/>
      <c r="I805" s="39"/>
      <c r="J805" s="39"/>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39"/>
      <c r="G806" s="39"/>
      <c r="H806" s="39"/>
      <c r="I806" s="39"/>
      <c r="J806" s="39"/>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39"/>
      <c r="G807" s="39"/>
      <c r="H807" s="39"/>
      <c r="I807" s="39"/>
      <c r="J807" s="39"/>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39"/>
      <c r="G808" s="39"/>
      <c r="H808" s="39"/>
      <c r="I808" s="39"/>
      <c r="J808" s="39"/>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39"/>
      <c r="G809" s="39"/>
      <c r="H809" s="39"/>
      <c r="I809" s="39"/>
      <c r="J809" s="39"/>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39"/>
      <c r="G810" s="39"/>
      <c r="H810" s="39"/>
      <c r="I810" s="39"/>
      <c r="J810" s="39"/>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39"/>
      <c r="G811" s="39"/>
      <c r="H811" s="39"/>
      <c r="I811" s="39"/>
      <c r="J811" s="39"/>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39"/>
      <c r="G812" s="39"/>
      <c r="H812" s="39"/>
      <c r="I812" s="39"/>
      <c r="J812" s="39"/>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39"/>
      <c r="G813" s="39"/>
      <c r="H813" s="39"/>
      <c r="I813" s="39"/>
      <c r="J813" s="39"/>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39"/>
      <c r="G814" s="39"/>
      <c r="H814" s="39"/>
      <c r="I814" s="39"/>
      <c r="J814" s="39"/>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39"/>
      <c r="G815" s="39"/>
      <c r="H815" s="39"/>
      <c r="I815" s="39"/>
      <c r="J815" s="39"/>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39"/>
      <c r="G816" s="39"/>
      <c r="H816" s="39"/>
      <c r="I816" s="39"/>
      <c r="J816" s="39"/>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39"/>
      <c r="G817" s="39"/>
      <c r="H817" s="39"/>
      <c r="I817" s="39"/>
      <c r="J817" s="39"/>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39"/>
      <c r="G818" s="39"/>
      <c r="H818" s="39"/>
      <c r="I818" s="39"/>
      <c r="J818" s="39"/>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39"/>
      <c r="G819" s="39"/>
      <c r="H819" s="39"/>
      <c r="I819" s="39"/>
      <c r="J819" s="39"/>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39"/>
      <c r="G820" s="39"/>
      <c r="H820" s="39"/>
      <c r="I820" s="39"/>
      <c r="J820" s="39"/>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39"/>
      <c r="G821" s="39"/>
      <c r="H821" s="39"/>
      <c r="I821" s="39"/>
      <c r="J821" s="39"/>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39"/>
      <c r="G822" s="39"/>
      <c r="H822" s="39"/>
      <c r="I822" s="39"/>
      <c r="J822" s="39"/>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39"/>
      <c r="G823" s="39"/>
      <c r="H823" s="39"/>
      <c r="I823" s="39"/>
      <c r="J823" s="39"/>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39"/>
      <c r="G824" s="39"/>
      <c r="H824" s="39"/>
      <c r="I824" s="39"/>
      <c r="J824" s="39"/>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39"/>
      <c r="G825" s="39"/>
      <c r="H825" s="39"/>
      <c r="I825" s="39"/>
      <c r="J825" s="39"/>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39"/>
      <c r="G826" s="39"/>
      <c r="H826" s="39"/>
      <c r="I826" s="39"/>
      <c r="J826" s="39"/>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39"/>
      <c r="G827" s="39"/>
      <c r="H827" s="39"/>
      <c r="I827" s="39"/>
      <c r="J827" s="39"/>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39"/>
      <c r="G828" s="39"/>
      <c r="H828" s="39"/>
      <c r="I828" s="39"/>
      <c r="J828" s="39"/>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39"/>
      <c r="G829" s="39"/>
      <c r="H829" s="39"/>
      <c r="I829" s="39"/>
      <c r="J829" s="39"/>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39"/>
      <c r="G830" s="39"/>
      <c r="H830" s="39"/>
      <c r="I830" s="39"/>
      <c r="J830" s="39"/>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39"/>
      <c r="G831" s="39"/>
      <c r="H831" s="39"/>
      <c r="I831" s="39"/>
      <c r="J831" s="39"/>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39"/>
      <c r="G832" s="39"/>
      <c r="H832" s="39"/>
      <c r="I832" s="39"/>
      <c r="J832" s="39"/>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39"/>
      <c r="G833" s="39"/>
      <c r="H833" s="39"/>
      <c r="I833" s="39"/>
      <c r="J833" s="39"/>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39"/>
      <c r="G834" s="39"/>
      <c r="H834" s="39"/>
      <c r="I834" s="39"/>
      <c r="J834" s="39"/>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39"/>
      <c r="G835" s="39"/>
      <c r="H835" s="39"/>
      <c r="I835" s="39"/>
      <c r="J835" s="39"/>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39"/>
      <c r="G836" s="39"/>
      <c r="H836" s="39"/>
      <c r="I836" s="39"/>
      <c r="J836" s="39"/>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39"/>
      <c r="G837" s="39"/>
      <c r="H837" s="39"/>
      <c r="I837" s="39"/>
      <c r="J837" s="39"/>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39"/>
      <c r="G838" s="39"/>
      <c r="H838" s="39"/>
      <c r="I838" s="39"/>
      <c r="J838" s="39"/>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39"/>
      <c r="G839" s="39"/>
      <c r="H839" s="39"/>
      <c r="I839" s="39"/>
      <c r="J839" s="39"/>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39"/>
      <c r="G840" s="39"/>
      <c r="H840" s="39"/>
      <c r="I840" s="39"/>
      <c r="J840" s="39"/>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39"/>
      <c r="G841" s="39"/>
      <c r="H841" s="39"/>
      <c r="I841" s="39"/>
      <c r="J841" s="39"/>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39"/>
      <c r="G842" s="39"/>
      <c r="H842" s="39"/>
      <c r="I842" s="39"/>
      <c r="J842" s="39"/>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39"/>
      <c r="G843" s="39"/>
      <c r="H843" s="39"/>
      <c r="I843" s="39"/>
      <c r="J843" s="39"/>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39"/>
      <c r="G844" s="39"/>
      <c r="H844" s="39"/>
      <c r="I844" s="39"/>
      <c r="J844" s="39"/>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39"/>
      <c r="G845" s="39"/>
      <c r="H845" s="39"/>
      <c r="I845" s="39"/>
      <c r="J845" s="39"/>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39"/>
      <c r="G846" s="39"/>
      <c r="H846" s="39"/>
      <c r="I846" s="39"/>
      <c r="J846" s="39"/>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39"/>
      <c r="G847" s="39"/>
      <c r="H847" s="39"/>
      <c r="I847" s="39"/>
      <c r="J847" s="39"/>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39"/>
      <c r="G848" s="39"/>
      <c r="H848" s="39"/>
      <c r="I848" s="39"/>
      <c r="J848" s="39"/>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39"/>
      <c r="G849" s="39"/>
      <c r="H849" s="39"/>
      <c r="I849" s="39"/>
      <c r="J849" s="39"/>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39"/>
      <c r="G850" s="39"/>
      <c r="H850" s="39"/>
      <c r="I850" s="39"/>
      <c r="J850" s="39"/>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39"/>
      <c r="G851" s="39"/>
      <c r="H851" s="39"/>
      <c r="I851" s="39"/>
      <c r="J851" s="39"/>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39"/>
      <c r="G852" s="39"/>
      <c r="H852" s="39"/>
      <c r="I852" s="39"/>
      <c r="J852" s="39"/>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39"/>
      <c r="G853" s="39"/>
      <c r="H853" s="39"/>
      <c r="I853" s="39"/>
      <c r="J853" s="39"/>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39"/>
      <c r="G854" s="39"/>
      <c r="H854" s="39"/>
      <c r="I854" s="39"/>
      <c r="J854" s="39"/>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39"/>
      <c r="G855" s="39"/>
      <c r="H855" s="39"/>
      <c r="I855" s="39"/>
      <c r="J855" s="39"/>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39"/>
      <c r="G856" s="39"/>
      <c r="H856" s="39"/>
      <c r="I856" s="39"/>
      <c r="J856" s="39"/>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39"/>
      <c r="G857" s="39"/>
      <c r="H857" s="39"/>
      <c r="I857" s="39"/>
      <c r="J857" s="39"/>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39"/>
      <c r="G858" s="39"/>
      <c r="H858" s="39"/>
      <c r="I858" s="39"/>
      <c r="J858" s="39"/>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39"/>
      <c r="G859" s="39"/>
      <c r="H859" s="39"/>
      <c r="I859" s="39"/>
      <c r="J859" s="39"/>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39"/>
      <c r="G860" s="39"/>
      <c r="H860" s="39"/>
      <c r="I860" s="39"/>
      <c r="J860" s="39"/>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39"/>
      <c r="G861" s="39"/>
      <c r="H861" s="39"/>
      <c r="I861" s="39"/>
      <c r="J861" s="39"/>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39"/>
      <c r="G862" s="39"/>
      <c r="H862" s="39"/>
      <c r="I862" s="39"/>
      <c r="J862" s="39"/>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39"/>
      <c r="G863" s="39"/>
      <c r="H863" s="39"/>
      <c r="I863" s="39"/>
      <c r="J863" s="39"/>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39"/>
      <c r="G864" s="39"/>
      <c r="H864" s="39"/>
      <c r="I864" s="39"/>
      <c r="J864" s="39"/>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39"/>
      <c r="G865" s="39"/>
      <c r="H865" s="39"/>
      <c r="I865" s="39"/>
      <c r="J865" s="39"/>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39"/>
      <c r="G866" s="39"/>
      <c r="H866" s="39"/>
      <c r="I866" s="39"/>
      <c r="J866" s="39"/>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39"/>
      <c r="G867" s="39"/>
      <c r="H867" s="39"/>
      <c r="I867" s="39"/>
      <c r="J867" s="39"/>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39"/>
      <c r="G868" s="39"/>
      <c r="H868" s="39"/>
      <c r="I868" s="39"/>
      <c r="J868" s="39"/>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39"/>
      <c r="G869" s="39"/>
      <c r="H869" s="39"/>
      <c r="I869" s="39"/>
      <c r="J869" s="39"/>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39"/>
      <c r="G870" s="39"/>
      <c r="H870" s="39"/>
      <c r="I870" s="39"/>
      <c r="J870" s="39"/>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39"/>
      <c r="G871" s="39"/>
      <c r="H871" s="39"/>
      <c r="I871" s="39"/>
      <c r="J871" s="39"/>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39"/>
      <c r="G872" s="39"/>
      <c r="H872" s="39"/>
      <c r="I872" s="39"/>
      <c r="J872" s="39"/>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39"/>
      <c r="G873" s="39"/>
      <c r="H873" s="39"/>
      <c r="I873" s="39"/>
      <c r="J873" s="39"/>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39"/>
      <c r="G874" s="39"/>
      <c r="H874" s="39"/>
      <c r="I874" s="39"/>
      <c r="J874" s="39"/>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39"/>
      <c r="G875" s="39"/>
      <c r="H875" s="39"/>
      <c r="I875" s="39"/>
      <c r="J875" s="39"/>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39"/>
      <c r="G876" s="39"/>
      <c r="H876" s="39"/>
      <c r="I876" s="39"/>
      <c r="J876" s="39"/>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39"/>
      <c r="G877" s="39"/>
      <c r="H877" s="39"/>
      <c r="I877" s="39"/>
      <c r="J877" s="39"/>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39"/>
      <c r="G878" s="39"/>
      <c r="H878" s="39"/>
      <c r="I878" s="39"/>
      <c r="J878" s="39"/>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39"/>
      <c r="G879" s="39"/>
      <c r="H879" s="39"/>
      <c r="I879" s="39"/>
      <c r="J879" s="39"/>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39"/>
      <c r="G880" s="39"/>
      <c r="H880" s="39"/>
      <c r="I880" s="39"/>
      <c r="J880" s="39"/>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39"/>
      <c r="G881" s="39"/>
      <c r="H881" s="39"/>
      <c r="I881" s="39"/>
      <c r="J881" s="39"/>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39"/>
      <c r="G882" s="39"/>
      <c r="H882" s="39"/>
      <c r="I882" s="39"/>
      <c r="J882" s="39"/>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39"/>
      <c r="G883" s="39"/>
      <c r="H883" s="39"/>
      <c r="I883" s="39"/>
      <c r="J883" s="39"/>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39"/>
      <c r="G884" s="39"/>
      <c r="H884" s="39"/>
      <c r="I884" s="39"/>
      <c r="J884" s="39"/>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39"/>
      <c r="G885" s="39"/>
      <c r="H885" s="39"/>
      <c r="I885" s="39"/>
      <c r="J885" s="39"/>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39"/>
      <c r="G886" s="39"/>
      <c r="H886" s="39"/>
      <c r="I886" s="39"/>
      <c r="J886" s="39"/>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39"/>
      <c r="G887" s="39"/>
      <c r="H887" s="39"/>
      <c r="I887" s="39"/>
      <c r="J887" s="39"/>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39"/>
      <c r="G888" s="39"/>
      <c r="H888" s="39"/>
      <c r="I888" s="39"/>
      <c r="J888" s="39"/>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39"/>
      <c r="G889" s="39"/>
      <c r="H889" s="39"/>
      <c r="I889" s="39"/>
      <c r="J889" s="39"/>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39"/>
      <c r="G890" s="39"/>
      <c r="H890" s="39"/>
      <c r="I890" s="39"/>
      <c r="J890" s="39"/>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39"/>
      <c r="G891" s="39"/>
      <c r="H891" s="39"/>
      <c r="I891" s="39"/>
      <c r="J891" s="39"/>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39"/>
      <c r="G892" s="39"/>
      <c r="H892" s="39"/>
      <c r="I892" s="39"/>
      <c r="J892" s="39"/>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39"/>
      <c r="G893" s="39"/>
      <c r="H893" s="39"/>
      <c r="I893" s="39"/>
      <c r="J893" s="39"/>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39"/>
      <c r="G894" s="39"/>
      <c r="H894" s="39"/>
      <c r="I894" s="39"/>
      <c r="J894" s="39"/>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39"/>
      <c r="G895" s="39"/>
      <c r="H895" s="39"/>
      <c r="I895" s="39"/>
      <c r="J895" s="39"/>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39"/>
      <c r="G896" s="39"/>
      <c r="H896" s="39"/>
      <c r="I896" s="39"/>
      <c r="J896" s="39"/>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39"/>
      <c r="G897" s="39"/>
      <c r="H897" s="39"/>
      <c r="I897" s="39"/>
      <c r="J897" s="39"/>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39"/>
      <c r="G898" s="39"/>
      <c r="H898" s="39"/>
      <c r="I898" s="39"/>
      <c r="J898" s="39"/>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39"/>
      <c r="G899" s="39"/>
      <c r="H899" s="39"/>
      <c r="I899" s="39"/>
      <c r="J899" s="39"/>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39"/>
      <c r="G900" s="39"/>
      <c r="H900" s="39"/>
      <c r="I900" s="39"/>
      <c r="J900" s="39"/>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39"/>
      <c r="G901" s="39"/>
      <c r="H901" s="39"/>
      <c r="I901" s="39"/>
      <c r="J901" s="39"/>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39"/>
      <c r="G902" s="39"/>
      <c r="H902" s="39"/>
      <c r="I902" s="39"/>
      <c r="J902" s="39"/>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39"/>
      <c r="G903" s="39"/>
      <c r="H903" s="39"/>
      <c r="I903" s="39"/>
      <c r="J903" s="39"/>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39"/>
      <c r="G904" s="39"/>
      <c r="H904" s="39"/>
      <c r="I904" s="39"/>
      <c r="J904" s="39"/>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39"/>
      <c r="G905" s="39"/>
      <c r="H905" s="39"/>
      <c r="I905" s="39"/>
      <c r="J905" s="39"/>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39"/>
      <c r="G906" s="39"/>
      <c r="H906" s="39"/>
      <c r="I906" s="39"/>
      <c r="J906" s="39"/>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39"/>
      <c r="G907" s="39"/>
      <c r="H907" s="39"/>
      <c r="I907" s="39"/>
      <c r="J907" s="39"/>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39"/>
      <c r="G908" s="39"/>
      <c r="H908" s="39"/>
      <c r="I908" s="39"/>
      <c r="J908" s="39"/>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39"/>
      <c r="G909" s="39"/>
      <c r="H909" s="39"/>
      <c r="I909" s="39"/>
      <c r="J909" s="39"/>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39"/>
      <c r="G910" s="39"/>
      <c r="H910" s="39"/>
      <c r="I910" s="39"/>
      <c r="J910" s="39"/>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39"/>
      <c r="G911" s="39"/>
      <c r="H911" s="39"/>
      <c r="I911" s="39"/>
      <c r="J911" s="39"/>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39"/>
      <c r="G912" s="39"/>
      <c r="H912" s="39"/>
      <c r="I912" s="39"/>
      <c r="J912" s="39"/>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39"/>
      <c r="G913" s="39"/>
      <c r="H913" s="39"/>
      <c r="I913" s="39"/>
      <c r="J913" s="39"/>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39"/>
      <c r="G914" s="39"/>
      <c r="H914" s="39"/>
      <c r="I914" s="39"/>
      <c r="J914" s="39"/>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39"/>
      <c r="G915" s="39"/>
      <c r="H915" s="39"/>
      <c r="I915" s="39"/>
      <c r="J915" s="39"/>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39"/>
      <c r="G916" s="39"/>
      <c r="H916" s="39"/>
      <c r="I916" s="39"/>
      <c r="J916" s="39"/>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39"/>
      <c r="G917" s="39"/>
      <c r="H917" s="39"/>
      <c r="I917" s="39"/>
      <c r="J917" s="39"/>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39"/>
      <c r="G918" s="39"/>
      <c r="H918" s="39"/>
      <c r="I918" s="39"/>
      <c r="J918" s="39"/>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39"/>
      <c r="G919" s="39"/>
      <c r="H919" s="39"/>
      <c r="I919" s="39"/>
      <c r="J919" s="39"/>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39"/>
      <c r="G920" s="39"/>
      <c r="H920" s="39"/>
      <c r="I920" s="39"/>
      <c r="J920" s="39"/>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39"/>
      <c r="G921" s="39"/>
      <c r="H921" s="39"/>
      <c r="I921" s="39"/>
      <c r="J921" s="39"/>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39"/>
      <c r="G922" s="39"/>
      <c r="H922" s="39"/>
      <c r="I922" s="39"/>
      <c r="J922" s="39"/>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39"/>
      <c r="G923" s="39"/>
      <c r="H923" s="39"/>
      <c r="I923" s="39"/>
      <c r="J923" s="39"/>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39"/>
      <c r="G924" s="39"/>
      <c r="H924" s="39"/>
      <c r="I924" s="39"/>
      <c r="J924" s="39"/>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39"/>
      <c r="G925" s="39"/>
      <c r="H925" s="39"/>
      <c r="I925" s="39"/>
      <c r="J925" s="39"/>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39"/>
      <c r="G926" s="39"/>
      <c r="H926" s="39"/>
      <c r="I926" s="39"/>
      <c r="J926" s="39"/>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39"/>
      <c r="G927" s="39"/>
      <c r="H927" s="39"/>
      <c r="I927" s="39"/>
      <c r="J927" s="39"/>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39"/>
      <c r="G928" s="39"/>
      <c r="H928" s="39"/>
      <c r="I928" s="39"/>
      <c r="J928" s="39"/>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39"/>
      <c r="G929" s="39"/>
      <c r="H929" s="39"/>
      <c r="I929" s="39"/>
      <c r="J929" s="39"/>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39"/>
      <c r="G930" s="39"/>
      <c r="H930" s="39"/>
      <c r="I930" s="39"/>
      <c r="J930" s="39"/>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39"/>
      <c r="G931" s="39"/>
      <c r="H931" s="39"/>
      <c r="I931" s="39"/>
      <c r="J931" s="39"/>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39"/>
      <c r="G932" s="39"/>
      <c r="H932" s="39"/>
      <c r="I932" s="39"/>
      <c r="J932" s="39"/>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39"/>
      <c r="G933" s="39"/>
      <c r="H933" s="39"/>
      <c r="I933" s="39"/>
      <c r="J933" s="39"/>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39"/>
      <c r="G934" s="39"/>
      <c r="H934" s="39"/>
      <c r="I934" s="39"/>
      <c r="J934" s="39"/>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39"/>
      <c r="G935" s="39"/>
      <c r="H935" s="39"/>
      <c r="I935" s="39"/>
      <c r="J935" s="39"/>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39"/>
      <c r="G936" s="39"/>
      <c r="H936" s="39"/>
      <c r="I936" s="39"/>
      <c r="J936" s="39"/>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39"/>
      <c r="G937" s="39"/>
      <c r="H937" s="39"/>
      <c r="I937" s="39"/>
      <c r="J937" s="39"/>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39"/>
      <c r="G938" s="39"/>
      <c r="H938" s="39"/>
      <c r="I938" s="39"/>
      <c r="J938" s="39"/>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39"/>
      <c r="G939" s="39"/>
      <c r="H939" s="39"/>
      <c r="I939" s="39"/>
      <c r="J939" s="39"/>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39"/>
      <c r="G940" s="39"/>
      <c r="H940" s="39"/>
      <c r="I940" s="39"/>
      <c r="J940" s="39"/>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39"/>
      <c r="G941" s="39"/>
      <c r="H941" s="39"/>
      <c r="I941" s="39"/>
      <c r="J941" s="39"/>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39"/>
      <c r="G942" s="39"/>
      <c r="H942" s="39"/>
      <c r="I942" s="39"/>
      <c r="J942" s="39"/>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39"/>
      <c r="G943" s="39"/>
      <c r="H943" s="39"/>
      <c r="I943" s="39"/>
      <c r="J943" s="39"/>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39"/>
      <c r="G944" s="39"/>
      <c r="H944" s="39"/>
      <c r="I944" s="39"/>
      <c r="J944" s="39"/>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39"/>
      <c r="G945" s="39"/>
      <c r="H945" s="39"/>
      <c r="I945" s="39"/>
      <c r="J945" s="39"/>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39"/>
      <c r="G946" s="39"/>
      <c r="H946" s="39"/>
      <c r="I946" s="39"/>
      <c r="J946" s="39"/>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39"/>
      <c r="G947" s="39"/>
      <c r="H947" s="39"/>
      <c r="I947" s="39"/>
      <c r="J947" s="39"/>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39"/>
      <c r="G948" s="39"/>
      <c r="H948" s="39"/>
      <c r="I948" s="39"/>
      <c r="J948" s="39"/>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39"/>
      <c r="G949" s="39"/>
      <c r="H949" s="39"/>
      <c r="I949" s="39"/>
      <c r="J949" s="39"/>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39"/>
      <c r="G950" s="39"/>
      <c r="H950" s="39"/>
      <c r="I950" s="39"/>
      <c r="J950" s="39"/>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39"/>
      <c r="G951" s="39"/>
      <c r="H951" s="39"/>
      <c r="I951" s="39"/>
      <c r="J951" s="39"/>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39"/>
      <c r="G952" s="39"/>
      <c r="H952" s="39"/>
      <c r="I952" s="39"/>
      <c r="J952" s="39"/>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39"/>
      <c r="G953" s="39"/>
      <c r="H953" s="39"/>
      <c r="I953" s="39"/>
      <c r="J953" s="39"/>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39"/>
      <c r="G954" s="39"/>
      <c r="H954" s="39"/>
      <c r="I954" s="39"/>
      <c r="J954" s="39"/>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39"/>
      <c r="G955" s="39"/>
      <c r="H955" s="39"/>
      <c r="I955" s="39"/>
      <c r="J955" s="39"/>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39"/>
      <c r="G956" s="39"/>
      <c r="H956" s="39"/>
      <c r="I956" s="39"/>
      <c r="J956" s="39"/>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39"/>
      <c r="G957" s="39"/>
      <c r="H957" s="39"/>
      <c r="I957" s="39"/>
      <c r="J957" s="39"/>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39"/>
      <c r="G958" s="39"/>
      <c r="H958" s="39"/>
      <c r="I958" s="39"/>
      <c r="J958" s="39"/>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39"/>
      <c r="G959" s="39"/>
      <c r="H959" s="39"/>
      <c r="I959" s="39"/>
      <c r="J959" s="39"/>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39"/>
      <c r="G960" s="39"/>
      <c r="H960" s="39"/>
      <c r="I960" s="39"/>
      <c r="J960" s="39"/>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39"/>
      <c r="G961" s="39"/>
      <c r="H961" s="39"/>
      <c r="I961" s="39"/>
      <c r="J961" s="39"/>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39"/>
      <c r="G962" s="39"/>
      <c r="H962" s="39"/>
      <c r="I962" s="39"/>
      <c r="J962" s="39"/>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39"/>
      <c r="G963" s="39"/>
      <c r="H963" s="39"/>
      <c r="I963" s="39"/>
      <c r="J963" s="39"/>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39"/>
      <c r="G964" s="39"/>
      <c r="H964" s="39"/>
      <c r="I964" s="39"/>
      <c r="J964" s="39"/>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39"/>
      <c r="G965" s="39"/>
      <c r="H965" s="39"/>
      <c r="I965" s="39"/>
      <c r="J965" s="39"/>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39"/>
      <c r="G966" s="39"/>
      <c r="H966" s="39"/>
      <c r="I966" s="39"/>
      <c r="J966" s="39"/>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39"/>
      <c r="G967" s="39"/>
      <c r="H967" s="39"/>
      <c r="I967" s="39"/>
      <c r="J967" s="39"/>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39"/>
      <c r="G968" s="39"/>
      <c r="H968" s="39"/>
      <c r="I968" s="39"/>
      <c r="J968" s="39"/>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39"/>
      <c r="G969" s="39"/>
      <c r="H969" s="39"/>
      <c r="I969" s="39"/>
      <c r="J969" s="39"/>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39"/>
      <c r="G970" s="39"/>
      <c r="H970" s="39"/>
      <c r="I970" s="39"/>
      <c r="J970" s="39"/>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39"/>
      <c r="G971" s="39"/>
      <c r="H971" s="39"/>
      <c r="I971" s="39"/>
      <c r="J971" s="39"/>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39"/>
      <c r="G972" s="39"/>
      <c r="H972" s="39"/>
      <c r="I972" s="39"/>
      <c r="J972" s="39"/>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39"/>
      <c r="G973" s="39"/>
      <c r="H973" s="39"/>
      <c r="I973" s="39"/>
      <c r="J973" s="39"/>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39"/>
      <c r="G974" s="39"/>
      <c r="H974" s="39"/>
      <c r="I974" s="39"/>
      <c r="J974" s="39"/>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39"/>
      <c r="G975" s="39"/>
      <c r="H975" s="39"/>
      <c r="I975" s="39"/>
      <c r="J975" s="39"/>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39"/>
      <c r="G976" s="39"/>
      <c r="H976" s="39"/>
      <c r="I976" s="39"/>
      <c r="J976" s="39"/>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39"/>
      <c r="G977" s="39"/>
      <c r="H977" s="39"/>
      <c r="I977" s="39"/>
      <c r="J977" s="39"/>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39"/>
      <c r="G978" s="39"/>
      <c r="H978" s="39"/>
      <c r="I978" s="39"/>
      <c r="J978" s="39"/>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39"/>
      <c r="G979" s="39"/>
      <c r="H979" s="39"/>
      <c r="I979" s="39"/>
      <c r="J979" s="39"/>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39"/>
      <c r="G980" s="39"/>
      <c r="H980" s="39"/>
      <c r="I980" s="39"/>
      <c r="J980" s="39"/>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39"/>
      <c r="G981" s="39"/>
      <c r="H981" s="39"/>
      <c r="I981" s="39"/>
      <c r="J981" s="39"/>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39"/>
      <c r="G982" s="39"/>
      <c r="H982" s="39"/>
      <c r="I982" s="39"/>
      <c r="J982" s="39"/>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39"/>
      <c r="G983" s="39"/>
      <c r="H983" s="39"/>
      <c r="I983" s="39"/>
      <c r="J983" s="39"/>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39"/>
      <c r="G984" s="39"/>
      <c r="H984" s="39"/>
      <c r="I984" s="39"/>
      <c r="J984" s="39"/>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39"/>
      <c r="G985" s="39"/>
      <c r="H985" s="39"/>
      <c r="I985" s="39"/>
      <c r="J985" s="39"/>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39"/>
      <c r="G986" s="39"/>
      <c r="H986" s="39"/>
      <c r="I986" s="39"/>
      <c r="J986" s="39"/>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39"/>
      <c r="G987" s="39"/>
      <c r="H987" s="39"/>
      <c r="I987" s="39"/>
      <c r="J987" s="39"/>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39"/>
      <c r="G988" s="39"/>
      <c r="H988" s="39"/>
      <c r="I988" s="39"/>
      <c r="J988" s="39"/>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39"/>
      <c r="G989" s="39"/>
      <c r="H989" s="39"/>
      <c r="I989" s="39"/>
      <c r="J989" s="39"/>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39"/>
      <c r="G990" s="39"/>
      <c r="H990" s="39"/>
      <c r="I990" s="39"/>
      <c r="J990" s="39"/>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39"/>
      <c r="G991" s="39"/>
      <c r="H991" s="39"/>
      <c r="I991" s="39"/>
      <c r="J991" s="39"/>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39"/>
      <c r="G992" s="39"/>
      <c r="H992" s="39"/>
      <c r="I992" s="39"/>
      <c r="J992" s="39"/>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39"/>
      <c r="G993" s="39"/>
      <c r="H993" s="39"/>
      <c r="I993" s="39"/>
      <c r="J993" s="39"/>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39"/>
      <c r="G994" s="39"/>
      <c r="H994" s="39"/>
      <c r="I994" s="39"/>
      <c r="J994" s="39"/>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39"/>
      <c r="G995" s="39"/>
      <c r="H995" s="39"/>
      <c r="I995" s="39"/>
      <c r="J995" s="39"/>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39"/>
      <c r="G996" s="39"/>
      <c r="H996" s="39"/>
      <c r="I996" s="39"/>
      <c r="J996" s="39"/>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39"/>
      <c r="G997" s="39"/>
      <c r="H997" s="39"/>
      <c r="I997" s="39"/>
      <c r="J997" s="39"/>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39"/>
      <c r="G998" s="39"/>
      <c r="H998" s="39"/>
      <c r="I998" s="39"/>
      <c r="J998" s="39"/>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39"/>
      <c r="G999" s="39"/>
      <c r="H999" s="39"/>
      <c r="I999" s="39"/>
      <c r="J999" s="39"/>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39"/>
      <c r="G1000" s="39"/>
      <c r="H1000" s="39"/>
      <c r="I1000" s="39"/>
      <c r="J1000" s="39"/>
      <c r="K1000" s="1"/>
      <c r="L1000" s="1"/>
      <c r="M1000" s="1"/>
      <c r="N1000" s="1"/>
      <c r="O1000" s="1"/>
      <c r="P1000" s="1"/>
      <c r="Q1000" s="1"/>
      <c r="R1000" s="1"/>
      <c r="S1000" s="1"/>
      <c r="T1000" s="1"/>
      <c r="U1000" s="1"/>
      <c r="V1000" s="1"/>
      <c r="W1000" s="1"/>
      <c r="X1000" s="1"/>
      <c r="Y1000" s="1"/>
      <c r="Z1000" s="1"/>
    </row>
  </sheetData>
  <mergeCells count="4">
    <mergeCell ref="A1:H3"/>
    <mergeCell ref="I1:J1"/>
    <mergeCell ref="I2:J2"/>
    <mergeCell ref="I3:J3"/>
  </mergeCells>
  <dataValidations count="1">
    <dataValidation allowBlank="true" errorStyle="stop" operator="between" showDropDown="false" showErrorMessage="true" showInputMessage="false" sqref="J8:J11 J13:J16 J19:J22 J24:J33 J35" type="list">
      <formula1>"à realiser,en cours,en validaion,validé,périodic"</formula1>
      <formula2>0</formula2>
    </dataValidation>
  </dataValidations>
  <printOptions headings="false" gridLines="false" gridLinesSet="true" horizontalCentered="tru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B6" activeCellId="0" sqref="B6"/>
    </sheetView>
  </sheetViews>
  <sheetFormatPr defaultColWidth="12.66015625" defaultRowHeight="15" zeroHeight="false" outlineLevelRow="0" outlineLevelCol="0"/>
  <cols>
    <col collapsed="false" customWidth="true" hidden="false" outlineLevel="0" max="1" min="1" style="0" width="16"/>
    <col collapsed="false" customWidth="true" hidden="false" outlineLevel="0" max="2" min="2" style="0" width="52"/>
    <col collapsed="false" customWidth="true" hidden="false" outlineLevel="0" max="3" min="3" style="0" width="10.77"/>
    <col collapsed="false" customWidth="true" hidden="false" outlineLevel="0" max="4" min="4" style="0" width="6.75"/>
    <col collapsed="false" customWidth="true" hidden="false" outlineLevel="0" max="5" min="5" style="0" width="6.23"/>
    <col collapsed="false" customWidth="true" hidden="false" outlineLevel="0" max="6" min="6" style="0" width="7.13"/>
    <col collapsed="false" customWidth="true" hidden="false" outlineLevel="0" max="7" min="7" style="0" width="27.77"/>
    <col collapsed="false" customWidth="true" hidden="false" outlineLevel="0" max="8" min="8" style="0" width="17.13"/>
    <col collapsed="false" customWidth="true" hidden="false" outlineLevel="0" max="9" min="9" style="0" width="17.63"/>
    <col collapsed="false" customWidth="true" hidden="false" outlineLevel="0" max="10" min="10" style="0" width="26.63"/>
    <col collapsed="false" customWidth="true" hidden="false" outlineLevel="0" max="26" min="11" style="0" width="11.38"/>
  </cols>
  <sheetData>
    <row r="1" customFormat="false" ht="13.5" hidden="false" customHeight="true" outlineLevel="0" collapsed="false">
      <c r="A1" s="235" t="str">
        <f aca="false">"LISTE DES DECISIONS au "&amp;TEXT(J2,"jj/mm/aaaa")</f>
        <v>LISTE DES DECISIONS au 14/05/2022</v>
      </c>
      <c r="B1" s="235"/>
      <c r="C1" s="235"/>
      <c r="D1" s="235"/>
      <c r="E1" s="235"/>
      <c r="F1" s="235"/>
      <c r="G1" s="235"/>
      <c r="H1" s="235"/>
      <c r="I1" s="235"/>
      <c r="J1" s="31" t="str">
        <f aca="false">'1a-Identification Projet'!$L1</f>
        <v>Cosinus V0.1</v>
      </c>
      <c r="K1" s="31"/>
      <c r="L1" s="1"/>
      <c r="M1" s="1"/>
      <c r="N1" s="1"/>
      <c r="O1" s="1"/>
      <c r="P1" s="1"/>
      <c r="Q1" s="1"/>
      <c r="R1" s="1"/>
      <c r="S1" s="1"/>
      <c r="T1" s="1"/>
      <c r="U1" s="1"/>
      <c r="V1" s="1"/>
      <c r="W1" s="1"/>
      <c r="X1" s="1"/>
      <c r="Y1" s="1"/>
      <c r="Z1" s="1"/>
    </row>
    <row r="2" customFormat="false" ht="12.75" hidden="false" customHeight="true" outlineLevel="0" collapsed="false">
      <c r="A2" s="235"/>
      <c r="B2" s="235"/>
      <c r="C2" s="235"/>
      <c r="D2" s="235"/>
      <c r="E2" s="235"/>
      <c r="F2" s="235"/>
      <c r="G2" s="235"/>
      <c r="H2" s="235"/>
      <c r="I2" s="235"/>
      <c r="J2" s="34" t="n">
        <f aca="false">'1a-Identification Projet'!$L2</f>
        <v>44695</v>
      </c>
      <c r="K2" s="34"/>
      <c r="L2" s="1"/>
      <c r="M2" s="1"/>
      <c r="N2" s="1"/>
      <c r="O2" s="1"/>
      <c r="P2" s="1"/>
      <c r="Q2" s="1"/>
      <c r="R2" s="1"/>
      <c r="S2" s="1"/>
      <c r="T2" s="1"/>
      <c r="U2" s="1"/>
      <c r="V2" s="1"/>
      <c r="W2" s="1"/>
      <c r="X2" s="1"/>
      <c r="Y2" s="1"/>
      <c r="Z2" s="1"/>
    </row>
    <row r="3" customFormat="false" ht="16.5" hidden="false" customHeight="true" outlineLevel="0" collapsed="false">
      <c r="A3" s="235"/>
      <c r="B3" s="235"/>
      <c r="C3" s="235"/>
      <c r="D3" s="235"/>
      <c r="E3" s="235"/>
      <c r="F3" s="235"/>
      <c r="G3" s="235"/>
      <c r="H3" s="235"/>
      <c r="I3" s="235"/>
      <c r="J3" s="37" t="str">
        <f aca="false">'1a-Identification Projet'!$L3</f>
        <v>Cosinus</v>
      </c>
      <c r="K3" s="37"/>
      <c r="L3" s="1"/>
      <c r="M3" s="1"/>
      <c r="N3" s="1"/>
      <c r="O3" s="1"/>
      <c r="P3" s="1"/>
      <c r="Q3" s="1"/>
      <c r="R3" s="1"/>
      <c r="S3" s="1"/>
      <c r="T3" s="1"/>
      <c r="U3" s="1"/>
      <c r="V3" s="1"/>
      <c r="W3" s="1"/>
      <c r="X3" s="1"/>
      <c r="Y3" s="1"/>
      <c r="Z3" s="1"/>
    </row>
    <row r="4" customFormat="false" ht="12.75" hidden="false" customHeight="true" outlineLevel="0" collapsed="false">
      <c r="A4" s="38"/>
      <c r="B4" s="38"/>
      <c r="C4" s="38"/>
      <c r="D4" s="38"/>
      <c r="E4" s="39"/>
      <c r="F4" s="39"/>
      <c r="G4" s="39"/>
      <c r="H4" s="39"/>
      <c r="I4" s="39"/>
      <c r="J4" s="1"/>
      <c r="K4" s="1"/>
      <c r="L4" s="1"/>
      <c r="M4" s="1"/>
      <c r="N4" s="1"/>
      <c r="O4" s="1"/>
      <c r="P4" s="1"/>
      <c r="Q4" s="1"/>
      <c r="R4" s="1"/>
      <c r="S4" s="1"/>
      <c r="T4" s="1"/>
      <c r="U4" s="1"/>
      <c r="V4" s="1"/>
      <c r="W4" s="1"/>
      <c r="X4" s="1"/>
      <c r="Y4" s="1"/>
      <c r="Z4" s="1"/>
    </row>
    <row r="5" customFormat="false" ht="25.5" hidden="false" customHeight="true" outlineLevel="0" collapsed="false">
      <c r="A5" s="236" t="s">
        <v>245</v>
      </c>
      <c r="B5" s="237" t="s">
        <v>246</v>
      </c>
      <c r="C5" s="237"/>
      <c r="D5" s="237"/>
      <c r="E5" s="237"/>
      <c r="F5" s="237"/>
      <c r="G5" s="238" t="s">
        <v>247</v>
      </c>
      <c r="H5" s="238" t="s">
        <v>248</v>
      </c>
      <c r="I5" s="238" t="s">
        <v>249</v>
      </c>
      <c r="J5" s="236" t="s">
        <v>250</v>
      </c>
      <c r="K5" s="236" t="s">
        <v>251</v>
      </c>
      <c r="L5" s="1"/>
      <c r="M5" s="1"/>
      <c r="N5" s="1"/>
      <c r="O5" s="1"/>
      <c r="P5" s="1"/>
      <c r="Q5" s="1"/>
      <c r="R5" s="1"/>
      <c r="S5" s="1"/>
      <c r="T5" s="1"/>
      <c r="U5" s="1"/>
      <c r="V5" s="1"/>
      <c r="W5" s="1"/>
      <c r="X5" s="1"/>
      <c r="Y5" s="1"/>
      <c r="Z5" s="1"/>
    </row>
    <row r="6" customFormat="false" ht="51.75" hidden="false" customHeight="true" outlineLevel="0" collapsed="false">
      <c r="A6" s="239" t="n">
        <v>1</v>
      </c>
      <c r="B6" s="240" t="s">
        <v>252</v>
      </c>
      <c r="C6" s="240"/>
      <c r="D6" s="240"/>
      <c r="E6" s="240"/>
      <c r="F6" s="240"/>
      <c r="G6" s="240" t="s">
        <v>253</v>
      </c>
      <c r="H6" s="241" t="n">
        <v>44666</v>
      </c>
      <c r="I6" s="240" t="s">
        <v>254</v>
      </c>
      <c r="J6" s="242"/>
      <c r="K6" s="243" t="s">
        <v>24</v>
      </c>
      <c r="L6" s="1"/>
      <c r="M6" s="1"/>
      <c r="N6" s="1"/>
      <c r="O6" s="1"/>
      <c r="P6" s="1"/>
      <c r="Q6" s="1"/>
      <c r="R6" s="1"/>
      <c r="S6" s="1"/>
      <c r="T6" s="1"/>
      <c r="U6" s="1"/>
      <c r="V6" s="1"/>
      <c r="W6" s="1"/>
      <c r="X6" s="1"/>
      <c r="Y6" s="1"/>
      <c r="Z6" s="1"/>
    </row>
    <row r="7" customFormat="false" ht="39" hidden="false" customHeight="true" outlineLevel="0" collapsed="false">
      <c r="A7" s="239" t="n">
        <v>2</v>
      </c>
      <c r="B7" s="240" t="s">
        <v>255</v>
      </c>
      <c r="C7" s="240"/>
      <c r="D7" s="240"/>
      <c r="E7" s="240"/>
      <c r="F7" s="240"/>
      <c r="G7" s="240" t="s">
        <v>256</v>
      </c>
      <c r="H7" s="241" t="n">
        <v>44669</v>
      </c>
      <c r="I7" s="241" t="n">
        <v>44677</v>
      </c>
      <c r="J7" s="242"/>
      <c r="K7" s="243"/>
      <c r="L7" s="1"/>
      <c r="M7" s="1"/>
      <c r="N7" s="1"/>
      <c r="O7" s="1"/>
      <c r="P7" s="1"/>
      <c r="Q7" s="1"/>
      <c r="R7" s="1"/>
      <c r="S7" s="1"/>
      <c r="T7" s="1"/>
      <c r="U7" s="1"/>
      <c r="V7" s="1"/>
      <c r="W7" s="1"/>
      <c r="X7" s="1"/>
      <c r="Y7" s="1"/>
      <c r="Z7" s="1"/>
    </row>
    <row r="8" customFormat="false" ht="42" hidden="false" customHeight="true" outlineLevel="0" collapsed="false">
      <c r="A8" s="239" t="n">
        <v>3</v>
      </c>
      <c r="B8" s="240" t="s">
        <v>257</v>
      </c>
      <c r="C8" s="240"/>
      <c r="D8" s="240"/>
      <c r="E8" s="240"/>
      <c r="F8" s="240"/>
      <c r="G8" s="240" t="s">
        <v>258</v>
      </c>
      <c r="H8" s="241" t="n">
        <v>44689</v>
      </c>
      <c r="I8" s="240" t="s">
        <v>254</v>
      </c>
      <c r="J8" s="242"/>
      <c r="K8" s="243" t="s">
        <v>24</v>
      </c>
      <c r="L8" s="1"/>
      <c r="M8" s="1"/>
      <c r="N8" s="1"/>
      <c r="O8" s="1"/>
      <c r="P8" s="1"/>
      <c r="Q8" s="1"/>
      <c r="R8" s="1"/>
      <c r="S8" s="1"/>
      <c r="T8" s="1"/>
      <c r="U8" s="1"/>
      <c r="V8" s="1"/>
      <c r="W8" s="1"/>
      <c r="X8" s="1"/>
      <c r="Y8" s="1"/>
      <c r="Z8" s="1"/>
    </row>
    <row r="9" customFormat="false" ht="12.75" hidden="false" customHeight="true" outlineLevel="0" collapsed="false">
      <c r="A9" s="239" t="n">
        <v>4</v>
      </c>
      <c r="B9" s="244"/>
      <c r="C9" s="244"/>
      <c r="D9" s="244"/>
      <c r="E9" s="244"/>
      <c r="F9" s="244"/>
      <c r="G9" s="244"/>
      <c r="H9" s="244"/>
      <c r="I9" s="244"/>
      <c r="J9" s="245"/>
      <c r="K9" s="246"/>
      <c r="L9" s="1"/>
      <c r="M9" s="1"/>
      <c r="N9" s="1"/>
      <c r="O9" s="1"/>
      <c r="P9" s="1"/>
      <c r="Q9" s="1"/>
      <c r="R9" s="1"/>
      <c r="S9" s="1"/>
      <c r="T9" s="1"/>
      <c r="U9" s="1"/>
      <c r="V9" s="1"/>
      <c r="W9" s="1"/>
      <c r="X9" s="1"/>
      <c r="Y9" s="1"/>
      <c r="Z9" s="1"/>
    </row>
    <row r="10" customFormat="false" ht="12.75" hidden="false" customHeight="true" outlineLevel="0" collapsed="false">
      <c r="A10" s="239" t="n">
        <v>5</v>
      </c>
      <c r="B10" s="244"/>
      <c r="C10" s="244"/>
      <c r="D10" s="244"/>
      <c r="E10" s="244"/>
      <c r="F10" s="244"/>
      <c r="G10" s="244"/>
      <c r="H10" s="244"/>
      <c r="I10" s="244"/>
      <c r="J10" s="247"/>
      <c r="K10" s="246"/>
      <c r="L10" s="1"/>
      <c r="M10" s="1"/>
      <c r="N10" s="1"/>
      <c r="O10" s="1"/>
      <c r="P10" s="1"/>
      <c r="Q10" s="1"/>
      <c r="R10" s="1"/>
      <c r="S10" s="1"/>
      <c r="T10" s="1"/>
      <c r="U10" s="1"/>
      <c r="V10" s="1"/>
      <c r="W10" s="1"/>
      <c r="X10" s="1"/>
      <c r="Y10" s="1"/>
      <c r="Z10" s="1"/>
    </row>
    <row r="11" customFormat="false" ht="12.75" hidden="false" customHeight="true" outlineLevel="0" collapsed="false">
      <c r="A11" s="239" t="n">
        <v>6</v>
      </c>
      <c r="B11" s="244"/>
      <c r="C11" s="244"/>
      <c r="D11" s="244"/>
      <c r="E11" s="244"/>
      <c r="F11" s="244"/>
      <c r="G11" s="244"/>
      <c r="H11" s="244"/>
      <c r="I11" s="244"/>
      <c r="J11" s="245"/>
      <c r="K11" s="246"/>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39"/>
      <c r="F12" s="39"/>
      <c r="G12" s="39"/>
      <c r="H12" s="39"/>
      <c r="I12" s="39"/>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39"/>
      <c r="F13" s="39"/>
      <c r="G13" s="39"/>
      <c r="H13" s="39"/>
      <c r="I13" s="39"/>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39"/>
      <c r="F14" s="39"/>
      <c r="G14" s="39"/>
      <c r="H14" s="39"/>
      <c r="I14" s="39"/>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39"/>
      <c r="F15" s="39"/>
      <c r="G15" s="39"/>
      <c r="H15" s="39"/>
      <c r="I15" s="39"/>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39"/>
      <c r="F16" s="39"/>
      <c r="G16" s="39"/>
      <c r="H16" s="39"/>
      <c r="I16" s="39"/>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39"/>
      <c r="F17" s="39"/>
      <c r="G17" s="39"/>
      <c r="H17" s="39"/>
      <c r="I17" s="39"/>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39"/>
      <c r="F18" s="39"/>
      <c r="G18" s="39"/>
      <c r="H18" s="39"/>
      <c r="I18" s="39"/>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39"/>
      <c r="F19" s="39"/>
      <c r="G19" s="39"/>
      <c r="H19" s="39"/>
      <c r="I19" s="39"/>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39"/>
      <c r="F20" s="39"/>
      <c r="G20" s="39"/>
      <c r="H20" s="39"/>
      <c r="I20" s="39"/>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39"/>
      <c r="F21" s="39"/>
      <c r="G21" s="39"/>
      <c r="H21" s="39"/>
      <c r="I21" s="39"/>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39"/>
      <c r="F22" s="39"/>
      <c r="G22" s="39"/>
      <c r="H22" s="39"/>
      <c r="I22" s="39"/>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39"/>
      <c r="F23" s="39"/>
      <c r="G23" s="39"/>
      <c r="H23" s="39"/>
      <c r="I23" s="39"/>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39"/>
      <c r="F24" s="39"/>
      <c r="G24" s="39"/>
      <c r="H24" s="39"/>
      <c r="I24" s="39"/>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39"/>
      <c r="F25" s="39"/>
      <c r="G25" s="39"/>
      <c r="H25" s="39"/>
      <c r="I25" s="39"/>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39"/>
      <c r="F26" s="39"/>
      <c r="G26" s="39"/>
      <c r="H26" s="39"/>
      <c r="I26" s="39"/>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39"/>
      <c r="F27" s="39"/>
      <c r="G27" s="39"/>
      <c r="H27" s="39"/>
      <c r="I27" s="39"/>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39"/>
      <c r="F28" s="39"/>
      <c r="G28" s="39"/>
      <c r="H28" s="39"/>
      <c r="I28" s="39"/>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39"/>
      <c r="F29" s="39"/>
      <c r="G29" s="39"/>
      <c r="H29" s="39"/>
      <c r="I29" s="39"/>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39"/>
      <c r="F30" s="39"/>
      <c r="G30" s="39"/>
      <c r="H30" s="39"/>
      <c r="I30" s="39"/>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39"/>
      <c r="F31" s="39"/>
      <c r="G31" s="39"/>
      <c r="H31" s="39"/>
      <c r="I31" s="39"/>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39"/>
      <c r="F32" s="39"/>
      <c r="G32" s="39"/>
      <c r="H32" s="39"/>
      <c r="I32" s="39"/>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39"/>
      <c r="F33" s="39"/>
      <c r="G33" s="39"/>
      <c r="H33" s="39"/>
      <c r="I33" s="39"/>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39"/>
      <c r="F34" s="39"/>
      <c r="G34" s="39"/>
      <c r="H34" s="39"/>
      <c r="I34" s="39"/>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39"/>
      <c r="F35" s="39"/>
      <c r="G35" s="39"/>
      <c r="H35" s="39"/>
      <c r="I35" s="39"/>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39"/>
      <c r="F36" s="39"/>
      <c r="G36" s="39"/>
      <c r="H36" s="39"/>
      <c r="I36" s="39"/>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39"/>
      <c r="F37" s="39"/>
      <c r="G37" s="39"/>
      <c r="H37" s="39"/>
      <c r="I37" s="39"/>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39"/>
      <c r="F38" s="39"/>
      <c r="G38" s="39"/>
      <c r="H38" s="39"/>
      <c r="I38" s="39"/>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39"/>
      <c r="F39" s="39"/>
      <c r="G39" s="39"/>
      <c r="H39" s="39"/>
      <c r="I39" s="39"/>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39"/>
      <c r="F40" s="39"/>
      <c r="G40" s="39"/>
      <c r="H40" s="39"/>
      <c r="I40" s="39"/>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39"/>
      <c r="F41" s="39"/>
      <c r="G41" s="39"/>
      <c r="H41" s="39"/>
      <c r="I41" s="39"/>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39"/>
      <c r="F42" s="39"/>
      <c r="G42" s="39"/>
      <c r="H42" s="39"/>
      <c r="I42" s="39"/>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39"/>
      <c r="F43" s="39"/>
      <c r="G43" s="39"/>
      <c r="H43" s="39"/>
      <c r="I43" s="39"/>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39"/>
      <c r="F44" s="39"/>
      <c r="G44" s="39"/>
      <c r="H44" s="39"/>
      <c r="I44" s="39"/>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39"/>
      <c r="F45" s="39"/>
      <c r="G45" s="39"/>
      <c r="H45" s="39"/>
      <c r="I45" s="39"/>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39"/>
      <c r="F46" s="39"/>
      <c r="G46" s="39"/>
      <c r="H46" s="39"/>
      <c r="I46" s="39"/>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39"/>
      <c r="F47" s="39"/>
      <c r="G47" s="39"/>
      <c r="H47" s="39"/>
      <c r="I47" s="39"/>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39"/>
      <c r="F48" s="39"/>
      <c r="G48" s="39"/>
      <c r="H48" s="39"/>
      <c r="I48" s="39"/>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39"/>
      <c r="F49" s="39"/>
      <c r="G49" s="39"/>
      <c r="H49" s="39"/>
      <c r="I49" s="39"/>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39"/>
      <c r="F50" s="39"/>
      <c r="G50" s="39"/>
      <c r="H50" s="39"/>
      <c r="I50" s="39"/>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39"/>
      <c r="F51" s="39"/>
      <c r="G51" s="39"/>
      <c r="H51" s="39"/>
      <c r="I51" s="39"/>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39"/>
      <c r="F52" s="39"/>
      <c r="G52" s="39"/>
      <c r="H52" s="39"/>
      <c r="I52" s="39"/>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39"/>
      <c r="F53" s="39"/>
      <c r="G53" s="39"/>
      <c r="H53" s="39"/>
      <c r="I53" s="39"/>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39"/>
      <c r="F54" s="39"/>
      <c r="G54" s="39"/>
      <c r="H54" s="39"/>
      <c r="I54" s="39"/>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39"/>
      <c r="F55" s="39"/>
      <c r="G55" s="39"/>
      <c r="H55" s="39"/>
      <c r="I55" s="39"/>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39"/>
      <c r="F56" s="39"/>
      <c r="G56" s="39"/>
      <c r="H56" s="39"/>
      <c r="I56" s="39"/>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39"/>
      <c r="F57" s="39"/>
      <c r="G57" s="39"/>
      <c r="H57" s="39"/>
      <c r="I57" s="39"/>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39"/>
      <c r="F58" s="39"/>
      <c r="G58" s="39"/>
      <c r="H58" s="39"/>
      <c r="I58" s="39"/>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39"/>
      <c r="F59" s="39"/>
      <c r="G59" s="39"/>
      <c r="H59" s="39"/>
      <c r="I59" s="39"/>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39"/>
      <c r="F60" s="39"/>
      <c r="G60" s="39"/>
      <c r="H60" s="39"/>
      <c r="I60" s="39"/>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39"/>
      <c r="F61" s="39"/>
      <c r="G61" s="39"/>
      <c r="H61" s="39"/>
      <c r="I61" s="39"/>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39"/>
      <c r="F62" s="39"/>
      <c r="G62" s="39"/>
      <c r="H62" s="39"/>
      <c r="I62" s="39"/>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39"/>
      <c r="F63" s="39"/>
      <c r="G63" s="39"/>
      <c r="H63" s="39"/>
      <c r="I63" s="39"/>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39"/>
      <c r="F64" s="39"/>
      <c r="G64" s="39"/>
      <c r="H64" s="39"/>
      <c r="I64" s="39"/>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39"/>
      <c r="F65" s="39"/>
      <c r="G65" s="39"/>
      <c r="H65" s="39"/>
      <c r="I65" s="39"/>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39"/>
      <c r="F66" s="39"/>
      <c r="G66" s="39"/>
      <c r="H66" s="39"/>
      <c r="I66" s="39"/>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39"/>
      <c r="F67" s="39"/>
      <c r="G67" s="39"/>
      <c r="H67" s="39"/>
      <c r="I67" s="39"/>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39"/>
      <c r="F68" s="39"/>
      <c r="G68" s="39"/>
      <c r="H68" s="39"/>
      <c r="I68" s="39"/>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39"/>
      <c r="F69" s="39"/>
      <c r="G69" s="39"/>
      <c r="H69" s="39"/>
      <c r="I69" s="39"/>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39"/>
      <c r="F70" s="39"/>
      <c r="G70" s="39"/>
      <c r="H70" s="39"/>
      <c r="I70" s="39"/>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39"/>
      <c r="F71" s="39"/>
      <c r="G71" s="39"/>
      <c r="H71" s="39"/>
      <c r="I71" s="39"/>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39"/>
      <c r="F72" s="39"/>
      <c r="G72" s="39"/>
      <c r="H72" s="39"/>
      <c r="I72" s="39"/>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39"/>
      <c r="F73" s="39"/>
      <c r="G73" s="39"/>
      <c r="H73" s="39"/>
      <c r="I73" s="39"/>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39"/>
      <c r="F74" s="39"/>
      <c r="G74" s="39"/>
      <c r="H74" s="39"/>
      <c r="I74" s="39"/>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39"/>
      <c r="F75" s="39"/>
      <c r="G75" s="39"/>
      <c r="H75" s="39"/>
      <c r="I75" s="39"/>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39"/>
      <c r="F76" s="39"/>
      <c r="G76" s="39"/>
      <c r="H76" s="39"/>
      <c r="I76" s="39"/>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39"/>
      <c r="F77" s="39"/>
      <c r="G77" s="39"/>
      <c r="H77" s="39"/>
      <c r="I77" s="39"/>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39"/>
      <c r="F78" s="39"/>
      <c r="G78" s="39"/>
      <c r="H78" s="39"/>
      <c r="I78" s="39"/>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39"/>
      <c r="F79" s="39"/>
      <c r="G79" s="39"/>
      <c r="H79" s="39"/>
      <c r="I79" s="39"/>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39"/>
      <c r="F80" s="39"/>
      <c r="G80" s="39"/>
      <c r="H80" s="39"/>
      <c r="I80" s="39"/>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39"/>
      <c r="F81" s="39"/>
      <c r="G81" s="39"/>
      <c r="H81" s="39"/>
      <c r="I81" s="39"/>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39"/>
      <c r="F82" s="39"/>
      <c r="G82" s="39"/>
      <c r="H82" s="39"/>
      <c r="I82" s="39"/>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39"/>
      <c r="F83" s="39"/>
      <c r="G83" s="39"/>
      <c r="H83" s="39"/>
      <c r="I83" s="39"/>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39"/>
      <c r="F84" s="39"/>
      <c r="G84" s="39"/>
      <c r="H84" s="39"/>
      <c r="I84" s="39"/>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39"/>
      <c r="F85" s="39"/>
      <c r="G85" s="39"/>
      <c r="H85" s="39"/>
      <c r="I85" s="39"/>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39"/>
      <c r="F86" s="39"/>
      <c r="G86" s="39"/>
      <c r="H86" s="39"/>
      <c r="I86" s="39"/>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39"/>
      <c r="F87" s="39"/>
      <c r="G87" s="39"/>
      <c r="H87" s="39"/>
      <c r="I87" s="39"/>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39"/>
      <c r="F88" s="39"/>
      <c r="G88" s="39"/>
      <c r="H88" s="39"/>
      <c r="I88" s="39"/>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39"/>
      <c r="F89" s="39"/>
      <c r="G89" s="39"/>
      <c r="H89" s="39"/>
      <c r="I89" s="39"/>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39"/>
      <c r="F90" s="39"/>
      <c r="G90" s="39"/>
      <c r="H90" s="39"/>
      <c r="I90" s="39"/>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39"/>
      <c r="F91" s="39"/>
      <c r="G91" s="39"/>
      <c r="H91" s="39"/>
      <c r="I91" s="39"/>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39"/>
      <c r="F92" s="39"/>
      <c r="G92" s="39"/>
      <c r="H92" s="39"/>
      <c r="I92" s="39"/>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39"/>
      <c r="F93" s="39"/>
      <c r="G93" s="39"/>
      <c r="H93" s="39"/>
      <c r="I93" s="39"/>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39"/>
      <c r="F94" s="39"/>
      <c r="G94" s="39"/>
      <c r="H94" s="39"/>
      <c r="I94" s="39"/>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39"/>
      <c r="F95" s="39"/>
      <c r="G95" s="39"/>
      <c r="H95" s="39"/>
      <c r="I95" s="39"/>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39"/>
      <c r="F96" s="39"/>
      <c r="G96" s="39"/>
      <c r="H96" s="39"/>
      <c r="I96" s="39"/>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39"/>
      <c r="F97" s="39"/>
      <c r="G97" s="39"/>
      <c r="H97" s="39"/>
      <c r="I97" s="39"/>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39"/>
      <c r="F98" s="39"/>
      <c r="G98" s="39"/>
      <c r="H98" s="39"/>
      <c r="I98" s="39"/>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39"/>
      <c r="F99" s="39"/>
      <c r="G99" s="39"/>
      <c r="H99" s="39"/>
      <c r="I99" s="39"/>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39"/>
      <c r="F100" s="39"/>
      <c r="G100" s="39"/>
      <c r="H100" s="39"/>
      <c r="I100" s="39"/>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39"/>
      <c r="F101" s="39"/>
      <c r="G101" s="39"/>
      <c r="H101" s="39"/>
      <c r="I101" s="39"/>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39"/>
      <c r="F102" s="39"/>
      <c r="G102" s="39"/>
      <c r="H102" s="39"/>
      <c r="I102" s="39"/>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39"/>
      <c r="F103" s="39"/>
      <c r="G103" s="39"/>
      <c r="H103" s="39"/>
      <c r="I103" s="39"/>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39"/>
      <c r="F104" s="39"/>
      <c r="G104" s="39"/>
      <c r="H104" s="39"/>
      <c r="I104" s="39"/>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39"/>
      <c r="F105" s="39"/>
      <c r="G105" s="39"/>
      <c r="H105" s="39"/>
      <c r="I105" s="39"/>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39"/>
      <c r="F106" s="39"/>
      <c r="G106" s="39"/>
      <c r="H106" s="39"/>
      <c r="I106" s="39"/>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39"/>
      <c r="F107" s="39"/>
      <c r="G107" s="39"/>
      <c r="H107" s="39"/>
      <c r="I107" s="39"/>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39"/>
      <c r="F108" s="39"/>
      <c r="G108" s="39"/>
      <c r="H108" s="39"/>
      <c r="I108" s="39"/>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39"/>
      <c r="F109" s="39"/>
      <c r="G109" s="39"/>
      <c r="H109" s="39"/>
      <c r="I109" s="39"/>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39"/>
      <c r="F110" s="39"/>
      <c r="G110" s="39"/>
      <c r="H110" s="39"/>
      <c r="I110" s="39"/>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39"/>
      <c r="F111" s="39"/>
      <c r="G111" s="39"/>
      <c r="H111" s="39"/>
      <c r="I111" s="39"/>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39"/>
      <c r="F112" s="39"/>
      <c r="G112" s="39"/>
      <c r="H112" s="39"/>
      <c r="I112" s="39"/>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39"/>
      <c r="F113" s="39"/>
      <c r="G113" s="39"/>
      <c r="H113" s="39"/>
      <c r="I113" s="39"/>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39"/>
      <c r="F114" s="39"/>
      <c r="G114" s="39"/>
      <c r="H114" s="39"/>
      <c r="I114" s="39"/>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39"/>
      <c r="F115" s="39"/>
      <c r="G115" s="39"/>
      <c r="H115" s="39"/>
      <c r="I115" s="39"/>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39"/>
      <c r="F116" s="39"/>
      <c r="G116" s="39"/>
      <c r="H116" s="39"/>
      <c r="I116" s="39"/>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39"/>
      <c r="F117" s="39"/>
      <c r="G117" s="39"/>
      <c r="H117" s="39"/>
      <c r="I117" s="39"/>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39"/>
      <c r="F118" s="39"/>
      <c r="G118" s="39"/>
      <c r="H118" s="39"/>
      <c r="I118" s="39"/>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39"/>
      <c r="F119" s="39"/>
      <c r="G119" s="39"/>
      <c r="H119" s="39"/>
      <c r="I119" s="39"/>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39"/>
      <c r="F120" s="39"/>
      <c r="G120" s="39"/>
      <c r="H120" s="39"/>
      <c r="I120" s="39"/>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39"/>
      <c r="F121" s="39"/>
      <c r="G121" s="39"/>
      <c r="H121" s="39"/>
      <c r="I121" s="39"/>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39"/>
      <c r="F122" s="39"/>
      <c r="G122" s="39"/>
      <c r="H122" s="39"/>
      <c r="I122" s="39"/>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39"/>
      <c r="F123" s="39"/>
      <c r="G123" s="39"/>
      <c r="H123" s="39"/>
      <c r="I123" s="39"/>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39"/>
      <c r="F124" s="39"/>
      <c r="G124" s="39"/>
      <c r="H124" s="39"/>
      <c r="I124" s="39"/>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39"/>
      <c r="F125" s="39"/>
      <c r="G125" s="39"/>
      <c r="H125" s="39"/>
      <c r="I125" s="39"/>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39"/>
      <c r="F126" s="39"/>
      <c r="G126" s="39"/>
      <c r="H126" s="39"/>
      <c r="I126" s="39"/>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39"/>
      <c r="F127" s="39"/>
      <c r="G127" s="39"/>
      <c r="H127" s="39"/>
      <c r="I127" s="39"/>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39"/>
      <c r="F128" s="39"/>
      <c r="G128" s="39"/>
      <c r="H128" s="39"/>
      <c r="I128" s="39"/>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39"/>
      <c r="F129" s="39"/>
      <c r="G129" s="39"/>
      <c r="H129" s="39"/>
      <c r="I129" s="39"/>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39"/>
      <c r="F130" s="39"/>
      <c r="G130" s="39"/>
      <c r="H130" s="39"/>
      <c r="I130" s="39"/>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39"/>
      <c r="F131" s="39"/>
      <c r="G131" s="39"/>
      <c r="H131" s="39"/>
      <c r="I131" s="39"/>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39"/>
      <c r="F132" s="39"/>
      <c r="G132" s="39"/>
      <c r="H132" s="39"/>
      <c r="I132" s="39"/>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39"/>
      <c r="F133" s="39"/>
      <c r="G133" s="39"/>
      <c r="H133" s="39"/>
      <c r="I133" s="39"/>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39"/>
      <c r="F134" s="39"/>
      <c r="G134" s="39"/>
      <c r="H134" s="39"/>
      <c r="I134" s="39"/>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39"/>
      <c r="F135" s="39"/>
      <c r="G135" s="39"/>
      <c r="H135" s="39"/>
      <c r="I135" s="39"/>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39"/>
      <c r="F136" s="39"/>
      <c r="G136" s="39"/>
      <c r="H136" s="39"/>
      <c r="I136" s="39"/>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39"/>
      <c r="F137" s="39"/>
      <c r="G137" s="39"/>
      <c r="H137" s="39"/>
      <c r="I137" s="39"/>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39"/>
      <c r="F138" s="39"/>
      <c r="G138" s="39"/>
      <c r="H138" s="39"/>
      <c r="I138" s="39"/>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39"/>
      <c r="F139" s="39"/>
      <c r="G139" s="39"/>
      <c r="H139" s="39"/>
      <c r="I139" s="39"/>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39"/>
      <c r="F140" s="39"/>
      <c r="G140" s="39"/>
      <c r="H140" s="39"/>
      <c r="I140" s="39"/>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39"/>
      <c r="F141" s="39"/>
      <c r="G141" s="39"/>
      <c r="H141" s="39"/>
      <c r="I141" s="39"/>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39"/>
      <c r="F142" s="39"/>
      <c r="G142" s="39"/>
      <c r="H142" s="39"/>
      <c r="I142" s="39"/>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39"/>
      <c r="F143" s="39"/>
      <c r="G143" s="39"/>
      <c r="H143" s="39"/>
      <c r="I143" s="39"/>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39"/>
      <c r="F144" s="39"/>
      <c r="G144" s="39"/>
      <c r="H144" s="39"/>
      <c r="I144" s="39"/>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39"/>
      <c r="F145" s="39"/>
      <c r="G145" s="39"/>
      <c r="H145" s="39"/>
      <c r="I145" s="39"/>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39"/>
      <c r="F146" s="39"/>
      <c r="G146" s="39"/>
      <c r="H146" s="39"/>
      <c r="I146" s="39"/>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39"/>
      <c r="F147" s="39"/>
      <c r="G147" s="39"/>
      <c r="H147" s="39"/>
      <c r="I147" s="39"/>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39"/>
      <c r="F148" s="39"/>
      <c r="G148" s="39"/>
      <c r="H148" s="39"/>
      <c r="I148" s="39"/>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39"/>
      <c r="F149" s="39"/>
      <c r="G149" s="39"/>
      <c r="H149" s="39"/>
      <c r="I149" s="39"/>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39"/>
      <c r="F150" s="39"/>
      <c r="G150" s="39"/>
      <c r="H150" s="39"/>
      <c r="I150" s="39"/>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39"/>
      <c r="F151" s="39"/>
      <c r="G151" s="39"/>
      <c r="H151" s="39"/>
      <c r="I151" s="39"/>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39"/>
      <c r="F152" s="39"/>
      <c r="G152" s="39"/>
      <c r="H152" s="39"/>
      <c r="I152" s="39"/>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39"/>
      <c r="F153" s="39"/>
      <c r="G153" s="39"/>
      <c r="H153" s="39"/>
      <c r="I153" s="39"/>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39"/>
      <c r="F154" s="39"/>
      <c r="G154" s="39"/>
      <c r="H154" s="39"/>
      <c r="I154" s="39"/>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39"/>
      <c r="F155" s="39"/>
      <c r="G155" s="39"/>
      <c r="H155" s="39"/>
      <c r="I155" s="39"/>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39"/>
      <c r="F156" s="39"/>
      <c r="G156" s="39"/>
      <c r="H156" s="39"/>
      <c r="I156" s="39"/>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39"/>
      <c r="F157" s="39"/>
      <c r="G157" s="39"/>
      <c r="H157" s="39"/>
      <c r="I157" s="39"/>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39"/>
      <c r="F158" s="39"/>
      <c r="G158" s="39"/>
      <c r="H158" s="39"/>
      <c r="I158" s="39"/>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39"/>
      <c r="F159" s="39"/>
      <c r="G159" s="39"/>
      <c r="H159" s="39"/>
      <c r="I159" s="39"/>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39"/>
      <c r="F160" s="39"/>
      <c r="G160" s="39"/>
      <c r="H160" s="39"/>
      <c r="I160" s="39"/>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39"/>
      <c r="F161" s="39"/>
      <c r="G161" s="39"/>
      <c r="H161" s="39"/>
      <c r="I161" s="39"/>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39"/>
      <c r="F162" s="39"/>
      <c r="G162" s="39"/>
      <c r="H162" s="39"/>
      <c r="I162" s="39"/>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39"/>
      <c r="F163" s="39"/>
      <c r="G163" s="39"/>
      <c r="H163" s="39"/>
      <c r="I163" s="39"/>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39"/>
      <c r="F164" s="39"/>
      <c r="G164" s="39"/>
      <c r="H164" s="39"/>
      <c r="I164" s="39"/>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39"/>
      <c r="F165" s="39"/>
      <c r="G165" s="39"/>
      <c r="H165" s="39"/>
      <c r="I165" s="39"/>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39"/>
      <c r="F166" s="39"/>
      <c r="G166" s="39"/>
      <c r="H166" s="39"/>
      <c r="I166" s="39"/>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39"/>
      <c r="F167" s="39"/>
      <c r="G167" s="39"/>
      <c r="H167" s="39"/>
      <c r="I167" s="39"/>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39"/>
      <c r="F168" s="39"/>
      <c r="G168" s="39"/>
      <c r="H168" s="39"/>
      <c r="I168" s="39"/>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39"/>
      <c r="F169" s="39"/>
      <c r="G169" s="39"/>
      <c r="H169" s="39"/>
      <c r="I169" s="39"/>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39"/>
      <c r="F170" s="39"/>
      <c r="G170" s="39"/>
      <c r="H170" s="39"/>
      <c r="I170" s="39"/>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39"/>
      <c r="F171" s="39"/>
      <c r="G171" s="39"/>
      <c r="H171" s="39"/>
      <c r="I171" s="39"/>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39"/>
      <c r="F172" s="39"/>
      <c r="G172" s="39"/>
      <c r="H172" s="39"/>
      <c r="I172" s="39"/>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39"/>
      <c r="F173" s="39"/>
      <c r="G173" s="39"/>
      <c r="H173" s="39"/>
      <c r="I173" s="39"/>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39"/>
      <c r="F174" s="39"/>
      <c r="G174" s="39"/>
      <c r="H174" s="39"/>
      <c r="I174" s="39"/>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39"/>
      <c r="F175" s="39"/>
      <c r="G175" s="39"/>
      <c r="H175" s="39"/>
      <c r="I175" s="39"/>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39"/>
      <c r="F176" s="39"/>
      <c r="G176" s="39"/>
      <c r="H176" s="39"/>
      <c r="I176" s="39"/>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39"/>
      <c r="F177" s="39"/>
      <c r="G177" s="39"/>
      <c r="H177" s="39"/>
      <c r="I177" s="39"/>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39"/>
      <c r="F178" s="39"/>
      <c r="G178" s="39"/>
      <c r="H178" s="39"/>
      <c r="I178" s="39"/>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39"/>
      <c r="F179" s="39"/>
      <c r="G179" s="39"/>
      <c r="H179" s="39"/>
      <c r="I179" s="39"/>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39"/>
      <c r="F180" s="39"/>
      <c r="G180" s="39"/>
      <c r="H180" s="39"/>
      <c r="I180" s="39"/>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39"/>
      <c r="F181" s="39"/>
      <c r="G181" s="39"/>
      <c r="H181" s="39"/>
      <c r="I181" s="39"/>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39"/>
      <c r="F182" s="39"/>
      <c r="G182" s="39"/>
      <c r="H182" s="39"/>
      <c r="I182" s="39"/>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39"/>
      <c r="F183" s="39"/>
      <c r="G183" s="39"/>
      <c r="H183" s="39"/>
      <c r="I183" s="39"/>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39"/>
      <c r="F184" s="39"/>
      <c r="G184" s="39"/>
      <c r="H184" s="39"/>
      <c r="I184" s="39"/>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39"/>
      <c r="F185" s="39"/>
      <c r="G185" s="39"/>
      <c r="H185" s="39"/>
      <c r="I185" s="39"/>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39"/>
      <c r="F186" s="39"/>
      <c r="G186" s="39"/>
      <c r="H186" s="39"/>
      <c r="I186" s="39"/>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39"/>
      <c r="F187" s="39"/>
      <c r="G187" s="39"/>
      <c r="H187" s="39"/>
      <c r="I187" s="39"/>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39"/>
      <c r="F188" s="39"/>
      <c r="G188" s="39"/>
      <c r="H188" s="39"/>
      <c r="I188" s="39"/>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39"/>
      <c r="F189" s="39"/>
      <c r="G189" s="39"/>
      <c r="H189" s="39"/>
      <c r="I189" s="39"/>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39"/>
      <c r="F190" s="39"/>
      <c r="G190" s="39"/>
      <c r="H190" s="39"/>
      <c r="I190" s="39"/>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39"/>
      <c r="F191" s="39"/>
      <c r="G191" s="39"/>
      <c r="H191" s="39"/>
      <c r="I191" s="39"/>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39"/>
      <c r="F192" s="39"/>
      <c r="G192" s="39"/>
      <c r="H192" s="39"/>
      <c r="I192" s="39"/>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39"/>
      <c r="F193" s="39"/>
      <c r="G193" s="39"/>
      <c r="H193" s="39"/>
      <c r="I193" s="39"/>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39"/>
      <c r="F194" s="39"/>
      <c r="G194" s="39"/>
      <c r="H194" s="39"/>
      <c r="I194" s="39"/>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39"/>
      <c r="F195" s="39"/>
      <c r="G195" s="39"/>
      <c r="H195" s="39"/>
      <c r="I195" s="39"/>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39"/>
      <c r="F196" s="39"/>
      <c r="G196" s="39"/>
      <c r="H196" s="39"/>
      <c r="I196" s="39"/>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39"/>
      <c r="F197" s="39"/>
      <c r="G197" s="39"/>
      <c r="H197" s="39"/>
      <c r="I197" s="39"/>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39"/>
      <c r="F198" s="39"/>
      <c r="G198" s="39"/>
      <c r="H198" s="39"/>
      <c r="I198" s="39"/>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39"/>
      <c r="F199" s="39"/>
      <c r="G199" s="39"/>
      <c r="H199" s="39"/>
      <c r="I199" s="39"/>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39"/>
      <c r="F200" s="39"/>
      <c r="G200" s="39"/>
      <c r="H200" s="39"/>
      <c r="I200" s="39"/>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39"/>
      <c r="F201" s="39"/>
      <c r="G201" s="39"/>
      <c r="H201" s="39"/>
      <c r="I201" s="39"/>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39"/>
      <c r="F202" s="39"/>
      <c r="G202" s="39"/>
      <c r="H202" s="39"/>
      <c r="I202" s="39"/>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39"/>
      <c r="F203" s="39"/>
      <c r="G203" s="39"/>
      <c r="H203" s="39"/>
      <c r="I203" s="39"/>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39"/>
      <c r="F204" s="39"/>
      <c r="G204" s="39"/>
      <c r="H204" s="39"/>
      <c r="I204" s="39"/>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39"/>
      <c r="F205" s="39"/>
      <c r="G205" s="39"/>
      <c r="H205" s="39"/>
      <c r="I205" s="39"/>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39"/>
      <c r="F206" s="39"/>
      <c r="G206" s="39"/>
      <c r="H206" s="39"/>
      <c r="I206" s="39"/>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39"/>
      <c r="F207" s="39"/>
      <c r="G207" s="39"/>
      <c r="H207" s="39"/>
      <c r="I207" s="39"/>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39"/>
      <c r="F208" s="39"/>
      <c r="G208" s="39"/>
      <c r="H208" s="39"/>
      <c r="I208" s="39"/>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39"/>
      <c r="F209" s="39"/>
      <c r="G209" s="39"/>
      <c r="H209" s="39"/>
      <c r="I209" s="39"/>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39"/>
      <c r="F210" s="39"/>
      <c r="G210" s="39"/>
      <c r="H210" s="39"/>
      <c r="I210" s="39"/>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39"/>
      <c r="F211" s="39"/>
      <c r="G211" s="39"/>
      <c r="H211" s="39"/>
      <c r="I211" s="39"/>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39"/>
      <c r="F212" s="39"/>
      <c r="G212" s="39"/>
      <c r="H212" s="39"/>
      <c r="I212" s="39"/>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39"/>
      <c r="F213" s="39"/>
      <c r="G213" s="39"/>
      <c r="H213" s="39"/>
      <c r="I213" s="39"/>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39"/>
      <c r="F214" s="39"/>
      <c r="G214" s="39"/>
      <c r="H214" s="39"/>
      <c r="I214" s="39"/>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39"/>
      <c r="F215" s="39"/>
      <c r="G215" s="39"/>
      <c r="H215" s="39"/>
      <c r="I215" s="39"/>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39"/>
      <c r="F216" s="39"/>
      <c r="G216" s="39"/>
      <c r="H216" s="39"/>
      <c r="I216" s="39"/>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39"/>
      <c r="F217" s="39"/>
      <c r="G217" s="39"/>
      <c r="H217" s="39"/>
      <c r="I217" s="39"/>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39"/>
      <c r="F218" s="39"/>
      <c r="G218" s="39"/>
      <c r="H218" s="39"/>
      <c r="I218" s="39"/>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39"/>
      <c r="F219" s="39"/>
      <c r="G219" s="39"/>
      <c r="H219" s="39"/>
      <c r="I219" s="39"/>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39"/>
      <c r="F220" s="39"/>
      <c r="G220" s="39"/>
      <c r="H220" s="39"/>
      <c r="I220" s="39"/>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39"/>
      <c r="F221" s="39"/>
      <c r="G221" s="39"/>
      <c r="H221" s="39"/>
      <c r="I221" s="39"/>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39"/>
      <c r="F222" s="39"/>
      <c r="G222" s="39"/>
      <c r="H222" s="39"/>
      <c r="I222" s="39"/>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39"/>
      <c r="F223" s="39"/>
      <c r="G223" s="39"/>
      <c r="H223" s="39"/>
      <c r="I223" s="39"/>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39"/>
      <c r="F224" s="39"/>
      <c r="G224" s="39"/>
      <c r="H224" s="39"/>
      <c r="I224" s="39"/>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39"/>
      <c r="F225" s="39"/>
      <c r="G225" s="39"/>
      <c r="H225" s="39"/>
      <c r="I225" s="39"/>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39"/>
      <c r="F226" s="39"/>
      <c r="G226" s="39"/>
      <c r="H226" s="39"/>
      <c r="I226" s="39"/>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39"/>
      <c r="F227" s="39"/>
      <c r="G227" s="39"/>
      <c r="H227" s="39"/>
      <c r="I227" s="39"/>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39"/>
      <c r="F228" s="39"/>
      <c r="G228" s="39"/>
      <c r="H228" s="39"/>
      <c r="I228" s="39"/>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39"/>
      <c r="F229" s="39"/>
      <c r="G229" s="39"/>
      <c r="H229" s="39"/>
      <c r="I229" s="39"/>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39"/>
      <c r="F230" s="39"/>
      <c r="G230" s="39"/>
      <c r="H230" s="39"/>
      <c r="I230" s="39"/>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39"/>
      <c r="F231" s="39"/>
      <c r="G231" s="39"/>
      <c r="H231" s="39"/>
      <c r="I231" s="39"/>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39"/>
      <c r="F232" s="39"/>
      <c r="G232" s="39"/>
      <c r="H232" s="39"/>
      <c r="I232" s="39"/>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39"/>
      <c r="F233" s="39"/>
      <c r="G233" s="39"/>
      <c r="H233" s="39"/>
      <c r="I233" s="39"/>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39"/>
      <c r="F234" s="39"/>
      <c r="G234" s="39"/>
      <c r="H234" s="39"/>
      <c r="I234" s="39"/>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39"/>
      <c r="F235" s="39"/>
      <c r="G235" s="39"/>
      <c r="H235" s="39"/>
      <c r="I235" s="39"/>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39"/>
      <c r="F236" s="39"/>
      <c r="G236" s="39"/>
      <c r="H236" s="39"/>
      <c r="I236" s="39"/>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39"/>
      <c r="F237" s="39"/>
      <c r="G237" s="39"/>
      <c r="H237" s="39"/>
      <c r="I237" s="39"/>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39"/>
      <c r="F238" s="39"/>
      <c r="G238" s="39"/>
      <c r="H238" s="39"/>
      <c r="I238" s="39"/>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39"/>
      <c r="F239" s="39"/>
      <c r="G239" s="39"/>
      <c r="H239" s="39"/>
      <c r="I239" s="39"/>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39"/>
      <c r="F240" s="39"/>
      <c r="G240" s="39"/>
      <c r="H240" s="39"/>
      <c r="I240" s="39"/>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39"/>
      <c r="F241" s="39"/>
      <c r="G241" s="39"/>
      <c r="H241" s="39"/>
      <c r="I241" s="39"/>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39"/>
      <c r="F242" s="39"/>
      <c r="G242" s="39"/>
      <c r="H242" s="39"/>
      <c r="I242" s="39"/>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39"/>
      <c r="F243" s="39"/>
      <c r="G243" s="39"/>
      <c r="H243" s="39"/>
      <c r="I243" s="39"/>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39"/>
      <c r="F244" s="39"/>
      <c r="G244" s="39"/>
      <c r="H244" s="39"/>
      <c r="I244" s="39"/>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39"/>
      <c r="F245" s="39"/>
      <c r="G245" s="39"/>
      <c r="H245" s="39"/>
      <c r="I245" s="39"/>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39"/>
      <c r="F246" s="39"/>
      <c r="G246" s="39"/>
      <c r="H246" s="39"/>
      <c r="I246" s="39"/>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39"/>
      <c r="F247" s="39"/>
      <c r="G247" s="39"/>
      <c r="H247" s="39"/>
      <c r="I247" s="39"/>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39"/>
      <c r="F248" s="39"/>
      <c r="G248" s="39"/>
      <c r="H248" s="39"/>
      <c r="I248" s="39"/>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39"/>
      <c r="F249" s="39"/>
      <c r="G249" s="39"/>
      <c r="H249" s="39"/>
      <c r="I249" s="39"/>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39"/>
      <c r="F250" s="39"/>
      <c r="G250" s="39"/>
      <c r="H250" s="39"/>
      <c r="I250" s="39"/>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39"/>
      <c r="F251" s="39"/>
      <c r="G251" s="39"/>
      <c r="H251" s="39"/>
      <c r="I251" s="39"/>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39"/>
      <c r="F252" s="39"/>
      <c r="G252" s="39"/>
      <c r="H252" s="39"/>
      <c r="I252" s="39"/>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39"/>
      <c r="F253" s="39"/>
      <c r="G253" s="39"/>
      <c r="H253" s="39"/>
      <c r="I253" s="39"/>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39"/>
      <c r="F254" s="39"/>
      <c r="G254" s="39"/>
      <c r="H254" s="39"/>
      <c r="I254" s="39"/>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39"/>
      <c r="F255" s="39"/>
      <c r="G255" s="39"/>
      <c r="H255" s="39"/>
      <c r="I255" s="39"/>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39"/>
      <c r="F256" s="39"/>
      <c r="G256" s="39"/>
      <c r="H256" s="39"/>
      <c r="I256" s="39"/>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39"/>
      <c r="F257" s="39"/>
      <c r="G257" s="39"/>
      <c r="H257" s="39"/>
      <c r="I257" s="39"/>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39"/>
      <c r="F258" s="39"/>
      <c r="G258" s="39"/>
      <c r="H258" s="39"/>
      <c r="I258" s="39"/>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39"/>
      <c r="F259" s="39"/>
      <c r="G259" s="39"/>
      <c r="H259" s="39"/>
      <c r="I259" s="39"/>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39"/>
      <c r="F260" s="39"/>
      <c r="G260" s="39"/>
      <c r="H260" s="39"/>
      <c r="I260" s="39"/>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39"/>
      <c r="F261" s="39"/>
      <c r="G261" s="39"/>
      <c r="H261" s="39"/>
      <c r="I261" s="39"/>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39"/>
      <c r="F262" s="39"/>
      <c r="G262" s="39"/>
      <c r="H262" s="39"/>
      <c r="I262" s="39"/>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39"/>
      <c r="F263" s="39"/>
      <c r="G263" s="39"/>
      <c r="H263" s="39"/>
      <c r="I263" s="39"/>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39"/>
      <c r="F264" s="39"/>
      <c r="G264" s="39"/>
      <c r="H264" s="39"/>
      <c r="I264" s="39"/>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39"/>
      <c r="F265" s="39"/>
      <c r="G265" s="39"/>
      <c r="H265" s="39"/>
      <c r="I265" s="39"/>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39"/>
      <c r="F266" s="39"/>
      <c r="G266" s="39"/>
      <c r="H266" s="39"/>
      <c r="I266" s="39"/>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39"/>
      <c r="F267" s="39"/>
      <c r="G267" s="39"/>
      <c r="H267" s="39"/>
      <c r="I267" s="39"/>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39"/>
      <c r="F268" s="39"/>
      <c r="G268" s="39"/>
      <c r="H268" s="39"/>
      <c r="I268" s="39"/>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39"/>
      <c r="F269" s="39"/>
      <c r="G269" s="39"/>
      <c r="H269" s="39"/>
      <c r="I269" s="39"/>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39"/>
      <c r="F270" s="39"/>
      <c r="G270" s="39"/>
      <c r="H270" s="39"/>
      <c r="I270" s="39"/>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39"/>
      <c r="F271" s="39"/>
      <c r="G271" s="39"/>
      <c r="H271" s="39"/>
      <c r="I271" s="39"/>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39"/>
      <c r="F272" s="39"/>
      <c r="G272" s="39"/>
      <c r="H272" s="39"/>
      <c r="I272" s="39"/>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39"/>
      <c r="F273" s="39"/>
      <c r="G273" s="39"/>
      <c r="H273" s="39"/>
      <c r="I273" s="39"/>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39"/>
      <c r="F274" s="39"/>
      <c r="G274" s="39"/>
      <c r="H274" s="39"/>
      <c r="I274" s="39"/>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39"/>
      <c r="F275" s="39"/>
      <c r="G275" s="39"/>
      <c r="H275" s="39"/>
      <c r="I275" s="39"/>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39"/>
      <c r="F276" s="39"/>
      <c r="G276" s="39"/>
      <c r="H276" s="39"/>
      <c r="I276" s="39"/>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39"/>
      <c r="F277" s="39"/>
      <c r="G277" s="39"/>
      <c r="H277" s="39"/>
      <c r="I277" s="39"/>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39"/>
      <c r="F278" s="39"/>
      <c r="G278" s="39"/>
      <c r="H278" s="39"/>
      <c r="I278" s="39"/>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39"/>
      <c r="F279" s="39"/>
      <c r="G279" s="39"/>
      <c r="H279" s="39"/>
      <c r="I279" s="39"/>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39"/>
      <c r="F280" s="39"/>
      <c r="G280" s="39"/>
      <c r="H280" s="39"/>
      <c r="I280" s="39"/>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39"/>
      <c r="F281" s="39"/>
      <c r="G281" s="39"/>
      <c r="H281" s="39"/>
      <c r="I281" s="39"/>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39"/>
      <c r="F282" s="39"/>
      <c r="G282" s="39"/>
      <c r="H282" s="39"/>
      <c r="I282" s="39"/>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39"/>
      <c r="F283" s="39"/>
      <c r="G283" s="39"/>
      <c r="H283" s="39"/>
      <c r="I283" s="39"/>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39"/>
      <c r="F284" s="39"/>
      <c r="G284" s="39"/>
      <c r="H284" s="39"/>
      <c r="I284" s="39"/>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39"/>
      <c r="F285" s="39"/>
      <c r="G285" s="39"/>
      <c r="H285" s="39"/>
      <c r="I285" s="39"/>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39"/>
      <c r="F286" s="39"/>
      <c r="G286" s="39"/>
      <c r="H286" s="39"/>
      <c r="I286" s="39"/>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39"/>
      <c r="F287" s="39"/>
      <c r="G287" s="39"/>
      <c r="H287" s="39"/>
      <c r="I287" s="39"/>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39"/>
      <c r="F288" s="39"/>
      <c r="G288" s="39"/>
      <c r="H288" s="39"/>
      <c r="I288" s="39"/>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39"/>
      <c r="F289" s="39"/>
      <c r="G289" s="39"/>
      <c r="H289" s="39"/>
      <c r="I289" s="39"/>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39"/>
      <c r="F290" s="39"/>
      <c r="G290" s="39"/>
      <c r="H290" s="39"/>
      <c r="I290" s="39"/>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39"/>
      <c r="F291" s="39"/>
      <c r="G291" s="39"/>
      <c r="H291" s="39"/>
      <c r="I291" s="39"/>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39"/>
      <c r="F292" s="39"/>
      <c r="G292" s="39"/>
      <c r="H292" s="39"/>
      <c r="I292" s="39"/>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39"/>
      <c r="F293" s="39"/>
      <c r="G293" s="39"/>
      <c r="H293" s="39"/>
      <c r="I293" s="39"/>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39"/>
      <c r="F294" s="39"/>
      <c r="G294" s="39"/>
      <c r="H294" s="39"/>
      <c r="I294" s="39"/>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39"/>
      <c r="F295" s="39"/>
      <c r="G295" s="39"/>
      <c r="H295" s="39"/>
      <c r="I295" s="39"/>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39"/>
      <c r="F296" s="39"/>
      <c r="G296" s="39"/>
      <c r="H296" s="39"/>
      <c r="I296" s="39"/>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39"/>
      <c r="F297" s="39"/>
      <c r="G297" s="39"/>
      <c r="H297" s="39"/>
      <c r="I297" s="39"/>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39"/>
      <c r="F298" s="39"/>
      <c r="G298" s="39"/>
      <c r="H298" s="39"/>
      <c r="I298" s="39"/>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39"/>
      <c r="F299" s="39"/>
      <c r="G299" s="39"/>
      <c r="H299" s="39"/>
      <c r="I299" s="39"/>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39"/>
      <c r="F300" s="39"/>
      <c r="G300" s="39"/>
      <c r="H300" s="39"/>
      <c r="I300" s="39"/>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39"/>
      <c r="F301" s="39"/>
      <c r="G301" s="39"/>
      <c r="H301" s="39"/>
      <c r="I301" s="39"/>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39"/>
      <c r="F302" s="39"/>
      <c r="G302" s="39"/>
      <c r="H302" s="39"/>
      <c r="I302" s="39"/>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39"/>
      <c r="F303" s="39"/>
      <c r="G303" s="39"/>
      <c r="H303" s="39"/>
      <c r="I303" s="39"/>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39"/>
      <c r="F304" s="39"/>
      <c r="G304" s="39"/>
      <c r="H304" s="39"/>
      <c r="I304" s="39"/>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39"/>
      <c r="F305" s="39"/>
      <c r="G305" s="39"/>
      <c r="H305" s="39"/>
      <c r="I305" s="39"/>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39"/>
      <c r="F306" s="39"/>
      <c r="G306" s="39"/>
      <c r="H306" s="39"/>
      <c r="I306" s="39"/>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39"/>
      <c r="F307" s="39"/>
      <c r="G307" s="39"/>
      <c r="H307" s="39"/>
      <c r="I307" s="39"/>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39"/>
      <c r="F308" s="39"/>
      <c r="G308" s="39"/>
      <c r="H308" s="39"/>
      <c r="I308" s="39"/>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39"/>
      <c r="F309" s="39"/>
      <c r="G309" s="39"/>
      <c r="H309" s="39"/>
      <c r="I309" s="39"/>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39"/>
      <c r="F310" s="39"/>
      <c r="G310" s="39"/>
      <c r="H310" s="39"/>
      <c r="I310" s="39"/>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39"/>
      <c r="F311" s="39"/>
      <c r="G311" s="39"/>
      <c r="H311" s="39"/>
      <c r="I311" s="39"/>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39"/>
      <c r="F312" s="39"/>
      <c r="G312" s="39"/>
      <c r="H312" s="39"/>
      <c r="I312" s="39"/>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39"/>
      <c r="F313" s="39"/>
      <c r="G313" s="39"/>
      <c r="H313" s="39"/>
      <c r="I313" s="39"/>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39"/>
      <c r="F314" s="39"/>
      <c r="G314" s="39"/>
      <c r="H314" s="39"/>
      <c r="I314" s="39"/>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39"/>
      <c r="F315" s="39"/>
      <c r="G315" s="39"/>
      <c r="H315" s="39"/>
      <c r="I315" s="39"/>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39"/>
      <c r="F316" s="39"/>
      <c r="G316" s="39"/>
      <c r="H316" s="39"/>
      <c r="I316" s="39"/>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39"/>
      <c r="F317" s="39"/>
      <c r="G317" s="39"/>
      <c r="H317" s="39"/>
      <c r="I317" s="39"/>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39"/>
      <c r="F318" s="39"/>
      <c r="G318" s="39"/>
      <c r="H318" s="39"/>
      <c r="I318" s="39"/>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39"/>
      <c r="F319" s="39"/>
      <c r="G319" s="39"/>
      <c r="H319" s="39"/>
      <c r="I319" s="39"/>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39"/>
      <c r="F320" s="39"/>
      <c r="G320" s="39"/>
      <c r="H320" s="39"/>
      <c r="I320" s="39"/>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39"/>
      <c r="F321" s="39"/>
      <c r="G321" s="39"/>
      <c r="H321" s="39"/>
      <c r="I321" s="39"/>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39"/>
      <c r="F322" s="39"/>
      <c r="G322" s="39"/>
      <c r="H322" s="39"/>
      <c r="I322" s="39"/>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39"/>
      <c r="F323" s="39"/>
      <c r="G323" s="39"/>
      <c r="H323" s="39"/>
      <c r="I323" s="39"/>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39"/>
      <c r="F324" s="39"/>
      <c r="G324" s="39"/>
      <c r="H324" s="39"/>
      <c r="I324" s="39"/>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39"/>
      <c r="F325" s="39"/>
      <c r="G325" s="39"/>
      <c r="H325" s="39"/>
      <c r="I325" s="39"/>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39"/>
      <c r="F326" s="39"/>
      <c r="G326" s="39"/>
      <c r="H326" s="39"/>
      <c r="I326" s="39"/>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39"/>
      <c r="F327" s="39"/>
      <c r="G327" s="39"/>
      <c r="H327" s="39"/>
      <c r="I327" s="39"/>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39"/>
      <c r="F328" s="39"/>
      <c r="G328" s="39"/>
      <c r="H328" s="39"/>
      <c r="I328" s="39"/>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39"/>
      <c r="F329" s="39"/>
      <c r="G329" s="39"/>
      <c r="H329" s="39"/>
      <c r="I329" s="39"/>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39"/>
      <c r="F330" s="39"/>
      <c r="G330" s="39"/>
      <c r="H330" s="39"/>
      <c r="I330" s="39"/>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39"/>
      <c r="F331" s="39"/>
      <c r="G331" s="39"/>
      <c r="H331" s="39"/>
      <c r="I331" s="39"/>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39"/>
      <c r="F332" s="39"/>
      <c r="G332" s="39"/>
      <c r="H332" s="39"/>
      <c r="I332" s="39"/>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39"/>
      <c r="F333" s="39"/>
      <c r="G333" s="39"/>
      <c r="H333" s="39"/>
      <c r="I333" s="39"/>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39"/>
      <c r="F334" s="39"/>
      <c r="G334" s="39"/>
      <c r="H334" s="39"/>
      <c r="I334" s="39"/>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39"/>
      <c r="F335" s="39"/>
      <c r="G335" s="39"/>
      <c r="H335" s="39"/>
      <c r="I335" s="39"/>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39"/>
      <c r="F336" s="39"/>
      <c r="G336" s="39"/>
      <c r="H336" s="39"/>
      <c r="I336" s="39"/>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39"/>
      <c r="F337" s="39"/>
      <c r="G337" s="39"/>
      <c r="H337" s="39"/>
      <c r="I337" s="39"/>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39"/>
      <c r="F338" s="39"/>
      <c r="G338" s="39"/>
      <c r="H338" s="39"/>
      <c r="I338" s="39"/>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39"/>
      <c r="F339" s="39"/>
      <c r="G339" s="39"/>
      <c r="H339" s="39"/>
      <c r="I339" s="39"/>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39"/>
      <c r="F340" s="39"/>
      <c r="G340" s="39"/>
      <c r="H340" s="39"/>
      <c r="I340" s="39"/>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39"/>
      <c r="F341" s="39"/>
      <c r="G341" s="39"/>
      <c r="H341" s="39"/>
      <c r="I341" s="39"/>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39"/>
      <c r="F342" s="39"/>
      <c r="G342" s="39"/>
      <c r="H342" s="39"/>
      <c r="I342" s="39"/>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39"/>
      <c r="F343" s="39"/>
      <c r="G343" s="39"/>
      <c r="H343" s="39"/>
      <c r="I343" s="39"/>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39"/>
      <c r="F344" s="39"/>
      <c r="G344" s="39"/>
      <c r="H344" s="39"/>
      <c r="I344" s="39"/>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39"/>
      <c r="F345" s="39"/>
      <c r="G345" s="39"/>
      <c r="H345" s="39"/>
      <c r="I345" s="39"/>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39"/>
      <c r="F346" s="39"/>
      <c r="G346" s="39"/>
      <c r="H346" s="39"/>
      <c r="I346" s="39"/>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39"/>
      <c r="F347" s="39"/>
      <c r="G347" s="39"/>
      <c r="H347" s="39"/>
      <c r="I347" s="39"/>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39"/>
      <c r="F348" s="39"/>
      <c r="G348" s="39"/>
      <c r="H348" s="39"/>
      <c r="I348" s="39"/>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39"/>
      <c r="F349" s="39"/>
      <c r="G349" s="39"/>
      <c r="H349" s="39"/>
      <c r="I349" s="39"/>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39"/>
      <c r="F350" s="39"/>
      <c r="G350" s="39"/>
      <c r="H350" s="39"/>
      <c r="I350" s="39"/>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39"/>
      <c r="F351" s="39"/>
      <c r="G351" s="39"/>
      <c r="H351" s="39"/>
      <c r="I351" s="39"/>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39"/>
      <c r="F352" s="39"/>
      <c r="G352" s="39"/>
      <c r="H352" s="39"/>
      <c r="I352" s="39"/>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39"/>
      <c r="F353" s="39"/>
      <c r="G353" s="39"/>
      <c r="H353" s="39"/>
      <c r="I353" s="39"/>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39"/>
      <c r="F354" s="39"/>
      <c r="G354" s="39"/>
      <c r="H354" s="39"/>
      <c r="I354" s="39"/>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39"/>
      <c r="F355" s="39"/>
      <c r="G355" s="39"/>
      <c r="H355" s="39"/>
      <c r="I355" s="39"/>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39"/>
      <c r="F356" s="39"/>
      <c r="G356" s="39"/>
      <c r="H356" s="39"/>
      <c r="I356" s="39"/>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39"/>
      <c r="F357" s="39"/>
      <c r="G357" s="39"/>
      <c r="H357" s="39"/>
      <c r="I357" s="39"/>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39"/>
      <c r="F358" s="39"/>
      <c r="G358" s="39"/>
      <c r="H358" s="39"/>
      <c r="I358" s="39"/>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39"/>
      <c r="F359" s="39"/>
      <c r="G359" s="39"/>
      <c r="H359" s="39"/>
      <c r="I359" s="39"/>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39"/>
      <c r="F360" s="39"/>
      <c r="G360" s="39"/>
      <c r="H360" s="39"/>
      <c r="I360" s="39"/>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39"/>
      <c r="F361" s="39"/>
      <c r="G361" s="39"/>
      <c r="H361" s="39"/>
      <c r="I361" s="39"/>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39"/>
      <c r="F362" s="39"/>
      <c r="G362" s="39"/>
      <c r="H362" s="39"/>
      <c r="I362" s="39"/>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39"/>
      <c r="F363" s="39"/>
      <c r="G363" s="39"/>
      <c r="H363" s="39"/>
      <c r="I363" s="39"/>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39"/>
      <c r="F364" s="39"/>
      <c r="G364" s="39"/>
      <c r="H364" s="39"/>
      <c r="I364" s="39"/>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39"/>
      <c r="F365" s="39"/>
      <c r="G365" s="39"/>
      <c r="H365" s="39"/>
      <c r="I365" s="39"/>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39"/>
      <c r="F366" s="39"/>
      <c r="G366" s="39"/>
      <c r="H366" s="39"/>
      <c r="I366" s="39"/>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39"/>
      <c r="F367" s="39"/>
      <c r="G367" s="39"/>
      <c r="H367" s="39"/>
      <c r="I367" s="39"/>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39"/>
      <c r="F368" s="39"/>
      <c r="G368" s="39"/>
      <c r="H368" s="39"/>
      <c r="I368" s="39"/>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39"/>
      <c r="F369" s="39"/>
      <c r="G369" s="39"/>
      <c r="H369" s="39"/>
      <c r="I369" s="39"/>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39"/>
      <c r="F370" s="39"/>
      <c r="G370" s="39"/>
      <c r="H370" s="39"/>
      <c r="I370" s="39"/>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39"/>
      <c r="F371" s="39"/>
      <c r="G371" s="39"/>
      <c r="H371" s="39"/>
      <c r="I371" s="39"/>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39"/>
      <c r="F372" s="39"/>
      <c r="G372" s="39"/>
      <c r="H372" s="39"/>
      <c r="I372" s="39"/>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39"/>
      <c r="F373" s="39"/>
      <c r="G373" s="39"/>
      <c r="H373" s="39"/>
      <c r="I373" s="39"/>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39"/>
      <c r="F374" s="39"/>
      <c r="G374" s="39"/>
      <c r="H374" s="39"/>
      <c r="I374" s="39"/>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39"/>
      <c r="F375" s="39"/>
      <c r="G375" s="39"/>
      <c r="H375" s="39"/>
      <c r="I375" s="39"/>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39"/>
      <c r="F376" s="39"/>
      <c r="G376" s="39"/>
      <c r="H376" s="39"/>
      <c r="I376" s="39"/>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39"/>
      <c r="F377" s="39"/>
      <c r="G377" s="39"/>
      <c r="H377" s="39"/>
      <c r="I377" s="39"/>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39"/>
      <c r="F378" s="39"/>
      <c r="G378" s="39"/>
      <c r="H378" s="39"/>
      <c r="I378" s="39"/>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39"/>
      <c r="F379" s="39"/>
      <c r="G379" s="39"/>
      <c r="H379" s="39"/>
      <c r="I379" s="39"/>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39"/>
      <c r="F380" s="39"/>
      <c r="G380" s="39"/>
      <c r="H380" s="39"/>
      <c r="I380" s="39"/>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39"/>
      <c r="F381" s="39"/>
      <c r="G381" s="39"/>
      <c r="H381" s="39"/>
      <c r="I381" s="39"/>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39"/>
      <c r="F382" s="39"/>
      <c r="G382" s="39"/>
      <c r="H382" s="39"/>
      <c r="I382" s="39"/>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39"/>
      <c r="F383" s="39"/>
      <c r="G383" s="39"/>
      <c r="H383" s="39"/>
      <c r="I383" s="39"/>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39"/>
      <c r="F384" s="39"/>
      <c r="G384" s="39"/>
      <c r="H384" s="39"/>
      <c r="I384" s="39"/>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39"/>
      <c r="F385" s="39"/>
      <c r="G385" s="39"/>
      <c r="H385" s="39"/>
      <c r="I385" s="39"/>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39"/>
      <c r="F386" s="39"/>
      <c r="G386" s="39"/>
      <c r="H386" s="39"/>
      <c r="I386" s="39"/>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39"/>
      <c r="F387" s="39"/>
      <c r="G387" s="39"/>
      <c r="H387" s="39"/>
      <c r="I387" s="39"/>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39"/>
      <c r="F388" s="39"/>
      <c r="G388" s="39"/>
      <c r="H388" s="39"/>
      <c r="I388" s="39"/>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39"/>
      <c r="F389" s="39"/>
      <c r="G389" s="39"/>
      <c r="H389" s="39"/>
      <c r="I389" s="39"/>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39"/>
      <c r="F390" s="39"/>
      <c r="G390" s="39"/>
      <c r="H390" s="39"/>
      <c r="I390" s="39"/>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39"/>
      <c r="F391" s="39"/>
      <c r="G391" s="39"/>
      <c r="H391" s="39"/>
      <c r="I391" s="39"/>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39"/>
      <c r="F392" s="39"/>
      <c r="G392" s="39"/>
      <c r="H392" s="39"/>
      <c r="I392" s="39"/>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39"/>
      <c r="F393" s="39"/>
      <c r="G393" s="39"/>
      <c r="H393" s="39"/>
      <c r="I393" s="39"/>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39"/>
      <c r="F394" s="39"/>
      <c r="G394" s="39"/>
      <c r="H394" s="39"/>
      <c r="I394" s="39"/>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39"/>
      <c r="F395" s="39"/>
      <c r="G395" s="39"/>
      <c r="H395" s="39"/>
      <c r="I395" s="39"/>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39"/>
      <c r="F396" s="39"/>
      <c r="G396" s="39"/>
      <c r="H396" s="39"/>
      <c r="I396" s="39"/>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39"/>
      <c r="F397" s="39"/>
      <c r="G397" s="39"/>
      <c r="H397" s="39"/>
      <c r="I397" s="39"/>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39"/>
      <c r="F398" s="39"/>
      <c r="G398" s="39"/>
      <c r="H398" s="39"/>
      <c r="I398" s="39"/>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39"/>
      <c r="F399" s="39"/>
      <c r="G399" s="39"/>
      <c r="H399" s="39"/>
      <c r="I399" s="39"/>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39"/>
      <c r="F400" s="39"/>
      <c r="G400" s="39"/>
      <c r="H400" s="39"/>
      <c r="I400" s="39"/>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39"/>
      <c r="F401" s="39"/>
      <c r="G401" s="39"/>
      <c r="H401" s="39"/>
      <c r="I401" s="39"/>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39"/>
      <c r="F402" s="39"/>
      <c r="G402" s="39"/>
      <c r="H402" s="39"/>
      <c r="I402" s="39"/>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39"/>
      <c r="F403" s="39"/>
      <c r="G403" s="39"/>
      <c r="H403" s="39"/>
      <c r="I403" s="39"/>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39"/>
      <c r="F404" s="39"/>
      <c r="G404" s="39"/>
      <c r="H404" s="39"/>
      <c r="I404" s="39"/>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39"/>
      <c r="F405" s="39"/>
      <c r="G405" s="39"/>
      <c r="H405" s="39"/>
      <c r="I405" s="39"/>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39"/>
      <c r="F406" s="39"/>
      <c r="G406" s="39"/>
      <c r="H406" s="39"/>
      <c r="I406" s="39"/>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39"/>
      <c r="F407" s="39"/>
      <c r="G407" s="39"/>
      <c r="H407" s="39"/>
      <c r="I407" s="39"/>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39"/>
      <c r="F408" s="39"/>
      <c r="G408" s="39"/>
      <c r="H408" s="39"/>
      <c r="I408" s="39"/>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39"/>
      <c r="F409" s="39"/>
      <c r="G409" s="39"/>
      <c r="H409" s="39"/>
      <c r="I409" s="39"/>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39"/>
      <c r="F410" s="39"/>
      <c r="G410" s="39"/>
      <c r="H410" s="39"/>
      <c r="I410" s="39"/>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39"/>
      <c r="F411" s="39"/>
      <c r="G411" s="39"/>
      <c r="H411" s="39"/>
      <c r="I411" s="39"/>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39"/>
      <c r="F412" s="39"/>
      <c r="G412" s="39"/>
      <c r="H412" s="39"/>
      <c r="I412" s="39"/>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39"/>
      <c r="F413" s="39"/>
      <c r="G413" s="39"/>
      <c r="H413" s="39"/>
      <c r="I413" s="39"/>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39"/>
      <c r="F414" s="39"/>
      <c r="G414" s="39"/>
      <c r="H414" s="39"/>
      <c r="I414" s="39"/>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39"/>
      <c r="F415" s="39"/>
      <c r="G415" s="39"/>
      <c r="H415" s="39"/>
      <c r="I415" s="39"/>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39"/>
      <c r="F416" s="39"/>
      <c r="G416" s="39"/>
      <c r="H416" s="39"/>
      <c r="I416" s="39"/>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39"/>
      <c r="F417" s="39"/>
      <c r="G417" s="39"/>
      <c r="H417" s="39"/>
      <c r="I417" s="39"/>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39"/>
      <c r="F418" s="39"/>
      <c r="G418" s="39"/>
      <c r="H418" s="39"/>
      <c r="I418" s="39"/>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39"/>
      <c r="F419" s="39"/>
      <c r="G419" s="39"/>
      <c r="H419" s="39"/>
      <c r="I419" s="39"/>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39"/>
      <c r="F420" s="39"/>
      <c r="G420" s="39"/>
      <c r="H420" s="39"/>
      <c r="I420" s="39"/>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39"/>
      <c r="F421" s="39"/>
      <c r="G421" s="39"/>
      <c r="H421" s="39"/>
      <c r="I421" s="39"/>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39"/>
      <c r="F422" s="39"/>
      <c r="G422" s="39"/>
      <c r="H422" s="39"/>
      <c r="I422" s="39"/>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39"/>
      <c r="F423" s="39"/>
      <c r="G423" s="39"/>
      <c r="H423" s="39"/>
      <c r="I423" s="39"/>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39"/>
      <c r="F424" s="39"/>
      <c r="G424" s="39"/>
      <c r="H424" s="39"/>
      <c r="I424" s="39"/>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39"/>
      <c r="F425" s="39"/>
      <c r="G425" s="39"/>
      <c r="H425" s="39"/>
      <c r="I425" s="39"/>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39"/>
      <c r="F426" s="39"/>
      <c r="G426" s="39"/>
      <c r="H426" s="39"/>
      <c r="I426" s="39"/>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39"/>
      <c r="F427" s="39"/>
      <c r="G427" s="39"/>
      <c r="H427" s="39"/>
      <c r="I427" s="39"/>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39"/>
      <c r="F428" s="39"/>
      <c r="G428" s="39"/>
      <c r="H428" s="39"/>
      <c r="I428" s="39"/>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39"/>
      <c r="F429" s="39"/>
      <c r="G429" s="39"/>
      <c r="H429" s="39"/>
      <c r="I429" s="39"/>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39"/>
      <c r="F430" s="39"/>
      <c r="G430" s="39"/>
      <c r="H430" s="39"/>
      <c r="I430" s="39"/>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39"/>
      <c r="F431" s="39"/>
      <c r="G431" s="39"/>
      <c r="H431" s="39"/>
      <c r="I431" s="39"/>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39"/>
      <c r="F432" s="39"/>
      <c r="G432" s="39"/>
      <c r="H432" s="39"/>
      <c r="I432" s="39"/>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39"/>
      <c r="F433" s="39"/>
      <c r="G433" s="39"/>
      <c r="H433" s="39"/>
      <c r="I433" s="39"/>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39"/>
      <c r="F434" s="39"/>
      <c r="G434" s="39"/>
      <c r="H434" s="39"/>
      <c r="I434" s="39"/>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39"/>
      <c r="F435" s="39"/>
      <c r="G435" s="39"/>
      <c r="H435" s="39"/>
      <c r="I435" s="39"/>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39"/>
      <c r="F436" s="39"/>
      <c r="G436" s="39"/>
      <c r="H436" s="39"/>
      <c r="I436" s="39"/>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39"/>
      <c r="F437" s="39"/>
      <c r="G437" s="39"/>
      <c r="H437" s="39"/>
      <c r="I437" s="39"/>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39"/>
      <c r="F438" s="39"/>
      <c r="G438" s="39"/>
      <c r="H438" s="39"/>
      <c r="I438" s="39"/>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39"/>
      <c r="F439" s="39"/>
      <c r="G439" s="39"/>
      <c r="H439" s="39"/>
      <c r="I439" s="39"/>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39"/>
      <c r="F440" s="39"/>
      <c r="G440" s="39"/>
      <c r="H440" s="39"/>
      <c r="I440" s="39"/>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39"/>
      <c r="F441" s="39"/>
      <c r="G441" s="39"/>
      <c r="H441" s="39"/>
      <c r="I441" s="39"/>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39"/>
      <c r="F442" s="39"/>
      <c r="G442" s="39"/>
      <c r="H442" s="39"/>
      <c r="I442" s="39"/>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39"/>
      <c r="F443" s="39"/>
      <c r="G443" s="39"/>
      <c r="H443" s="39"/>
      <c r="I443" s="39"/>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39"/>
      <c r="F444" s="39"/>
      <c r="G444" s="39"/>
      <c r="H444" s="39"/>
      <c r="I444" s="39"/>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39"/>
      <c r="F445" s="39"/>
      <c r="G445" s="39"/>
      <c r="H445" s="39"/>
      <c r="I445" s="39"/>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39"/>
      <c r="F446" s="39"/>
      <c r="G446" s="39"/>
      <c r="H446" s="39"/>
      <c r="I446" s="39"/>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39"/>
      <c r="F447" s="39"/>
      <c r="G447" s="39"/>
      <c r="H447" s="39"/>
      <c r="I447" s="39"/>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39"/>
      <c r="F448" s="39"/>
      <c r="G448" s="39"/>
      <c r="H448" s="39"/>
      <c r="I448" s="39"/>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39"/>
      <c r="F449" s="39"/>
      <c r="G449" s="39"/>
      <c r="H449" s="39"/>
      <c r="I449" s="39"/>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39"/>
      <c r="F450" s="39"/>
      <c r="G450" s="39"/>
      <c r="H450" s="39"/>
      <c r="I450" s="39"/>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39"/>
      <c r="F451" s="39"/>
      <c r="G451" s="39"/>
      <c r="H451" s="39"/>
      <c r="I451" s="39"/>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39"/>
      <c r="F452" s="39"/>
      <c r="G452" s="39"/>
      <c r="H452" s="39"/>
      <c r="I452" s="39"/>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39"/>
      <c r="F453" s="39"/>
      <c r="G453" s="39"/>
      <c r="H453" s="39"/>
      <c r="I453" s="39"/>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39"/>
      <c r="F454" s="39"/>
      <c r="G454" s="39"/>
      <c r="H454" s="39"/>
      <c r="I454" s="39"/>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39"/>
      <c r="F455" s="39"/>
      <c r="G455" s="39"/>
      <c r="H455" s="39"/>
      <c r="I455" s="39"/>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39"/>
      <c r="F456" s="39"/>
      <c r="G456" s="39"/>
      <c r="H456" s="39"/>
      <c r="I456" s="39"/>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39"/>
      <c r="F457" s="39"/>
      <c r="G457" s="39"/>
      <c r="H457" s="39"/>
      <c r="I457" s="39"/>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39"/>
      <c r="F458" s="39"/>
      <c r="G458" s="39"/>
      <c r="H458" s="39"/>
      <c r="I458" s="39"/>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39"/>
      <c r="F459" s="39"/>
      <c r="G459" s="39"/>
      <c r="H459" s="39"/>
      <c r="I459" s="39"/>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39"/>
      <c r="F460" s="39"/>
      <c r="G460" s="39"/>
      <c r="H460" s="39"/>
      <c r="I460" s="39"/>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39"/>
      <c r="F461" s="39"/>
      <c r="G461" s="39"/>
      <c r="H461" s="39"/>
      <c r="I461" s="39"/>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39"/>
      <c r="F462" s="39"/>
      <c r="G462" s="39"/>
      <c r="H462" s="39"/>
      <c r="I462" s="39"/>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39"/>
      <c r="F463" s="39"/>
      <c r="G463" s="39"/>
      <c r="H463" s="39"/>
      <c r="I463" s="39"/>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39"/>
      <c r="F464" s="39"/>
      <c r="G464" s="39"/>
      <c r="H464" s="39"/>
      <c r="I464" s="39"/>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39"/>
      <c r="F465" s="39"/>
      <c r="G465" s="39"/>
      <c r="H465" s="39"/>
      <c r="I465" s="39"/>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39"/>
      <c r="F466" s="39"/>
      <c r="G466" s="39"/>
      <c r="H466" s="39"/>
      <c r="I466" s="39"/>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39"/>
      <c r="F467" s="39"/>
      <c r="G467" s="39"/>
      <c r="H467" s="39"/>
      <c r="I467" s="39"/>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39"/>
      <c r="F468" s="39"/>
      <c r="G468" s="39"/>
      <c r="H468" s="39"/>
      <c r="I468" s="39"/>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39"/>
      <c r="F469" s="39"/>
      <c r="G469" s="39"/>
      <c r="H469" s="39"/>
      <c r="I469" s="39"/>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39"/>
      <c r="F470" s="39"/>
      <c r="G470" s="39"/>
      <c r="H470" s="39"/>
      <c r="I470" s="39"/>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39"/>
      <c r="F471" s="39"/>
      <c r="G471" s="39"/>
      <c r="H471" s="39"/>
      <c r="I471" s="39"/>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39"/>
      <c r="F472" s="39"/>
      <c r="G472" s="39"/>
      <c r="H472" s="39"/>
      <c r="I472" s="39"/>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39"/>
      <c r="F473" s="39"/>
      <c r="G473" s="39"/>
      <c r="H473" s="39"/>
      <c r="I473" s="39"/>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39"/>
      <c r="F474" s="39"/>
      <c r="G474" s="39"/>
      <c r="H474" s="39"/>
      <c r="I474" s="39"/>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39"/>
      <c r="F475" s="39"/>
      <c r="G475" s="39"/>
      <c r="H475" s="39"/>
      <c r="I475" s="39"/>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39"/>
      <c r="F476" s="39"/>
      <c r="G476" s="39"/>
      <c r="H476" s="39"/>
      <c r="I476" s="39"/>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39"/>
      <c r="F477" s="39"/>
      <c r="G477" s="39"/>
      <c r="H477" s="39"/>
      <c r="I477" s="39"/>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39"/>
      <c r="F478" s="39"/>
      <c r="G478" s="39"/>
      <c r="H478" s="39"/>
      <c r="I478" s="39"/>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39"/>
      <c r="F479" s="39"/>
      <c r="G479" s="39"/>
      <c r="H479" s="39"/>
      <c r="I479" s="39"/>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39"/>
      <c r="F480" s="39"/>
      <c r="G480" s="39"/>
      <c r="H480" s="39"/>
      <c r="I480" s="39"/>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39"/>
      <c r="F481" s="39"/>
      <c r="G481" s="39"/>
      <c r="H481" s="39"/>
      <c r="I481" s="39"/>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39"/>
      <c r="F482" s="39"/>
      <c r="G482" s="39"/>
      <c r="H482" s="39"/>
      <c r="I482" s="39"/>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39"/>
      <c r="F483" s="39"/>
      <c r="G483" s="39"/>
      <c r="H483" s="39"/>
      <c r="I483" s="39"/>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39"/>
      <c r="F484" s="39"/>
      <c r="G484" s="39"/>
      <c r="H484" s="39"/>
      <c r="I484" s="39"/>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39"/>
      <c r="F485" s="39"/>
      <c r="G485" s="39"/>
      <c r="H485" s="39"/>
      <c r="I485" s="39"/>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39"/>
      <c r="F486" s="39"/>
      <c r="G486" s="39"/>
      <c r="H486" s="39"/>
      <c r="I486" s="39"/>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39"/>
      <c r="F487" s="39"/>
      <c r="G487" s="39"/>
      <c r="H487" s="39"/>
      <c r="I487" s="39"/>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39"/>
      <c r="F488" s="39"/>
      <c r="G488" s="39"/>
      <c r="H488" s="39"/>
      <c r="I488" s="39"/>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39"/>
      <c r="F489" s="39"/>
      <c r="G489" s="39"/>
      <c r="H489" s="39"/>
      <c r="I489" s="39"/>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39"/>
      <c r="F490" s="39"/>
      <c r="G490" s="39"/>
      <c r="H490" s="39"/>
      <c r="I490" s="39"/>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39"/>
      <c r="F491" s="39"/>
      <c r="G491" s="39"/>
      <c r="H491" s="39"/>
      <c r="I491" s="39"/>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39"/>
      <c r="F492" s="39"/>
      <c r="G492" s="39"/>
      <c r="H492" s="39"/>
      <c r="I492" s="39"/>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39"/>
      <c r="F493" s="39"/>
      <c r="G493" s="39"/>
      <c r="H493" s="39"/>
      <c r="I493" s="39"/>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39"/>
      <c r="F494" s="39"/>
      <c r="G494" s="39"/>
      <c r="H494" s="39"/>
      <c r="I494" s="39"/>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39"/>
      <c r="F495" s="39"/>
      <c r="G495" s="39"/>
      <c r="H495" s="39"/>
      <c r="I495" s="39"/>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39"/>
      <c r="F496" s="39"/>
      <c r="G496" s="39"/>
      <c r="H496" s="39"/>
      <c r="I496" s="39"/>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39"/>
      <c r="F497" s="39"/>
      <c r="G497" s="39"/>
      <c r="H497" s="39"/>
      <c r="I497" s="39"/>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39"/>
      <c r="F498" s="39"/>
      <c r="G498" s="39"/>
      <c r="H498" s="39"/>
      <c r="I498" s="39"/>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39"/>
      <c r="F499" s="39"/>
      <c r="G499" s="39"/>
      <c r="H499" s="39"/>
      <c r="I499" s="39"/>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39"/>
      <c r="F500" s="39"/>
      <c r="G500" s="39"/>
      <c r="H500" s="39"/>
      <c r="I500" s="39"/>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39"/>
      <c r="F501" s="39"/>
      <c r="G501" s="39"/>
      <c r="H501" s="39"/>
      <c r="I501" s="39"/>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39"/>
      <c r="F502" s="39"/>
      <c r="G502" s="39"/>
      <c r="H502" s="39"/>
      <c r="I502" s="39"/>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39"/>
      <c r="F503" s="39"/>
      <c r="G503" s="39"/>
      <c r="H503" s="39"/>
      <c r="I503" s="39"/>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39"/>
      <c r="F504" s="39"/>
      <c r="G504" s="39"/>
      <c r="H504" s="39"/>
      <c r="I504" s="39"/>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39"/>
      <c r="F505" s="39"/>
      <c r="G505" s="39"/>
      <c r="H505" s="39"/>
      <c r="I505" s="39"/>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39"/>
      <c r="F506" s="39"/>
      <c r="G506" s="39"/>
      <c r="H506" s="39"/>
      <c r="I506" s="39"/>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39"/>
      <c r="F507" s="39"/>
      <c r="G507" s="39"/>
      <c r="H507" s="39"/>
      <c r="I507" s="39"/>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39"/>
      <c r="F508" s="39"/>
      <c r="G508" s="39"/>
      <c r="H508" s="39"/>
      <c r="I508" s="39"/>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39"/>
      <c r="F509" s="39"/>
      <c r="G509" s="39"/>
      <c r="H509" s="39"/>
      <c r="I509" s="39"/>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39"/>
      <c r="F510" s="39"/>
      <c r="G510" s="39"/>
      <c r="H510" s="39"/>
      <c r="I510" s="39"/>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39"/>
      <c r="F511" s="39"/>
      <c r="G511" s="39"/>
      <c r="H511" s="39"/>
      <c r="I511" s="39"/>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39"/>
      <c r="F512" s="39"/>
      <c r="G512" s="39"/>
      <c r="H512" s="39"/>
      <c r="I512" s="39"/>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39"/>
      <c r="F513" s="39"/>
      <c r="G513" s="39"/>
      <c r="H513" s="39"/>
      <c r="I513" s="39"/>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39"/>
      <c r="F514" s="39"/>
      <c r="G514" s="39"/>
      <c r="H514" s="39"/>
      <c r="I514" s="39"/>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39"/>
      <c r="F515" s="39"/>
      <c r="G515" s="39"/>
      <c r="H515" s="39"/>
      <c r="I515" s="39"/>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39"/>
      <c r="F516" s="39"/>
      <c r="G516" s="39"/>
      <c r="H516" s="39"/>
      <c r="I516" s="39"/>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39"/>
      <c r="F517" s="39"/>
      <c r="G517" s="39"/>
      <c r="H517" s="39"/>
      <c r="I517" s="39"/>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39"/>
      <c r="F518" s="39"/>
      <c r="G518" s="39"/>
      <c r="H518" s="39"/>
      <c r="I518" s="39"/>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39"/>
      <c r="F519" s="39"/>
      <c r="G519" s="39"/>
      <c r="H519" s="39"/>
      <c r="I519" s="39"/>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39"/>
      <c r="F520" s="39"/>
      <c r="G520" s="39"/>
      <c r="H520" s="39"/>
      <c r="I520" s="39"/>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39"/>
      <c r="F521" s="39"/>
      <c r="G521" s="39"/>
      <c r="H521" s="39"/>
      <c r="I521" s="39"/>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39"/>
      <c r="F522" s="39"/>
      <c r="G522" s="39"/>
      <c r="H522" s="39"/>
      <c r="I522" s="39"/>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39"/>
      <c r="F523" s="39"/>
      <c r="G523" s="39"/>
      <c r="H523" s="39"/>
      <c r="I523" s="39"/>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39"/>
      <c r="F524" s="39"/>
      <c r="G524" s="39"/>
      <c r="H524" s="39"/>
      <c r="I524" s="39"/>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39"/>
      <c r="F525" s="39"/>
      <c r="G525" s="39"/>
      <c r="H525" s="39"/>
      <c r="I525" s="39"/>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39"/>
      <c r="F526" s="39"/>
      <c r="G526" s="39"/>
      <c r="H526" s="39"/>
      <c r="I526" s="39"/>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39"/>
      <c r="F527" s="39"/>
      <c r="G527" s="39"/>
      <c r="H527" s="39"/>
      <c r="I527" s="39"/>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39"/>
      <c r="F528" s="39"/>
      <c r="G528" s="39"/>
      <c r="H528" s="39"/>
      <c r="I528" s="39"/>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39"/>
      <c r="F529" s="39"/>
      <c r="G529" s="39"/>
      <c r="H529" s="39"/>
      <c r="I529" s="39"/>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39"/>
      <c r="F530" s="39"/>
      <c r="G530" s="39"/>
      <c r="H530" s="39"/>
      <c r="I530" s="39"/>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39"/>
      <c r="F531" s="39"/>
      <c r="G531" s="39"/>
      <c r="H531" s="39"/>
      <c r="I531" s="39"/>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39"/>
      <c r="F532" s="39"/>
      <c r="G532" s="39"/>
      <c r="H532" s="39"/>
      <c r="I532" s="39"/>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39"/>
      <c r="F533" s="39"/>
      <c r="G533" s="39"/>
      <c r="H533" s="39"/>
      <c r="I533" s="39"/>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39"/>
      <c r="F534" s="39"/>
      <c r="G534" s="39"/>
      <c r="H534" s="39"/>
      <c r="I534" s="39"/>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39"/>
      <c r="F535" s="39"/>
      <c r="G535" s="39"/>
      <c r="H535" s="39"/>
      <c r="I535" s="39"/>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39"/>
      <c r="F536" s="39"/>
      <c r="G536" s="39"/>
      <c r="H536" s="39"/>
      <c r="I536" s="39"/>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39"/>
      <c r="F537" s="39"/>
      <c r="G537" s="39"/>
      <c r="H537" s="39"/>
      <c r="I537" s="39"/>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39"/>
      <c r="F538" s="39"/>
      <c r="G538" s="39"/>
      <c r="H538" s="39"/>
      <c r="I538" s="39"/>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39"/>
      <c r="F539" s="39"/>
      <c r="G539" s="39"/>
      <c r="H539" s="39"/>
      <c r="I539" s="39"/>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39"/>
      <c r="F540" s="39"/>
      <c r="G540" s="39"/>
      <c r="H540" s="39"/>
      <c r="I540" s="39"/>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39"/>
      <c r="F541" s="39"/>
      <c r="G541" s="39"/>
      <c r="H541" s="39"/>
      <c r="I541" s="39"/>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39"/>
      <c r="F542" s="39"/>
      <c r="G542" s="39"/>
      <c r="H542" s="39"/>
      <c r="I542" s="39"/>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39"/>
      <c r="F543" s="39"/>
      <c r="G543" s="39"/>
      <c r="H543" s="39"/>
      <c r="I543" s="39"/>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39"/>
      <c r="F544" s="39"/>
      <c r="G544" s="39"/>
      <c r="H544" s="39"/>
      <c r="I544" s="39"/>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39"/>
      <c r="F545" s="39"/>
      <c r="G545" s="39"/>
      <c r="H545" s="39"/>
      <c r="I545" s="39"/>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39"/>
      <c r="F546" s="39"/>
      <c r="G546" s="39"/>
      <c r="H546" s="39"/>
      <c r="I546" s="39"/>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39"/>
      <c r="F547" s="39"/>
      <c r="G547" s="39"/>
      <c r="H547" s="39"/>
      <c r="I547" s="39"/>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39"/>
      <c r="F548" s="39"/>
      <c r="G548" s="39"/>
      <c r="H548" s="39"/>
      <c r="I548" s="39"/>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39"/>
      <c r="F549" s="39"/>
      <c r="G549" s="39"/>
      <c r="H549" s="39"/>
      <c r="I549" s="39"/>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39"/>
      <c r="F550" s="39"/>
      <c r="G550" s="39"/>
      <c r="H550" s="39"/>
      <c r="I550" s="39"/>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39"/>
      <c r="F551" s="39"/>
      <c r="G551" s="39"/>
      <c r="H551" s="39"/>
      <c r="I551" s="39"/>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39"/>
      <c r="F552" s="39"/>
      <c r="G552" s="39"/>
      <c r="H552" s="39"/>
      <c r="I552" s="39"/>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39"/>
      <c r="F553" s="39"/>
      <c r="G553" s="39"/>
      <c r="H553" s="39"/>
      <c r="I553" s="39"/>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39"/>
      <c r="F554" s="39"/>
      <c r="G554" s="39"/>
      <c r="H554" s="39"/>
      <c r="I554" s="39"/>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39"/>
      <c r="F555" s="39"/>
      <c r="G555" s="39"/>
      <c r="H555" s="39"/>
      <c r="I555" s="39"/>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39"/>
      <c r="F556" s="39"/>
      <c r="G556" s="39"/>
      <c r="H556" s="39"/>
      <c r="I556" s="39"/>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39"/>
      <c r="F557" s="39"/>
      <c r="G557" s="39"/>
      <c r="H557" s="39"/>
      <c r="I557" s="39"/>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39"/>
      <c r="F558" s="39"/>
      <c r="G558" s="39"/>
      <c r="H558" s="39"/>
      <c r="I558" s="39"/>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39"/>
      <c r="F559" s="39"/>
      <c r="G559" s="39"/>
      <c r="H559" s="39"/>
      <c r="I559" s="39"/>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39"/>
      <c r="F560" s="39"/>
      <c r="G560" s="39"/>
      <c r="H560" s="39"/>
      <c r="I560" s="39"/>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39"/>
      <c r="F561" s="39"/>
      <c r="G561" s="39"/>
      <c r="H561" s="39"/>
      <c r="I561" s="39"/>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39"/>
      <c r="F562" s="39"/>
      <c r="G562" s="39"/>
      <c r="H562" s="39"/>
      <c r="I562" s="39"/>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39"/>
      <c r="F563" s="39"/>
      <c r="G563" s="39"/>
      <c r="H563" s="39"/>
      <c r="I563" s="39"/>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39"/>
      <c r="F564" s="39"/>
      <c r="G564" s="39"/>
      <c r="H564" s="39"/>
      <c r="I564" s="39"/>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39"/>
      <c r="F565" s="39"/>
      <c r="G565" s="39"/>
      <c r="H565" s="39"/>
      <c r="I565" s="39"/>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39"/>
      <c r="F566" s="39"/>
      <c r="G566" s="39"/>
      <c r="H566" s="39"/>
      <c r="I566" s="39"/>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39"/>
      <c r="F567" s="39"/>
      <c r="G567" s="39"/>
      <c r="H567" s="39"/>
      <c r="I567" s="39"/>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39"/>
      <c r="F568" s="39"/>
      <c r="G568" s="39"/>
      <c r="H568" s="39"/>
      <c r="I568" s="39"/>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39"/>
      <c r="F569" s="39"/>
      <c r="G569" s="39"/>
      <c r="H569" s="39"/>
      <c r="I569" s="39"/>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39"/>
      <c r="F570" s="39"/>
      <c r="G570" s="39"/>
      <c r="H570" s="39"/>
      <c r="I570" s="39"/>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39"/>
      <c r="F571" s="39"/>
      <c r="G571" s="39"/>
      <c r="H571" s="39"/>
      <c r="I571" s="39"/>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39"/>
      <c r="F572" s="39"/>
      <c r="G572" s="39"/>
      <c r="H572" s="39"/>
      <c r="I572" s="39"/>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39"/>
      <c r="F573" s="39"/>
      <c r="G573" s="39"/>
      <c r="H573" s="39"/>
      <c r="I573" s="39"/>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39"/>
      <c r="F574" s="39"/>
      <c r="G574" s="39"/>
      <c r="H574" s="39"/>
      <c r="I574" s="39"/>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39"/>
      <c r="F575" s="39"/>
      <c r="G575" s="39"/>
      <c r="H575" s="39"/>
      <c r="I575" s="39"/>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39"/>
      <c r="F576" s="39"/>
      <c r="G576" s="39"/>
      <c r="H576" s="39"/>
      <c r="I576" s="39"/>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39"/>
      <c r="F577" s="39"/>
      <c r="G577" s="39"/>
      <c r="H577" s="39"/>
      <c r="I577" s="39"/>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39"/>
      <c r="F578" s="39"/>
      <c r="G578" s="39"/>
      <c r="H578" s="39"/>
      <c r="I578" s="39"/>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39"/>
      <c r="F579" s="39"/>
      <c r="G579" s="39"/>
      <c r="H579" s="39"/>
      <c r="I579" s="39"/>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39"/>
      <c r="F580" s="39"/>
      <c r="G580" s="39"/>
      <c r="H580" s="39"/>
      <c r="I580" s="39"/>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39"/>
      <c r="F581" s="39"/>
      <c r="G581" s="39"/>
      <c r="H581" s="39"/>
      <c r="I581" s="39"/>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39"/>
      <c r="F582" s="39"/>
      <c r="G582" s="39"/>
      <c r="H582" s="39"/>
      <c r="I582" s="39"/>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39"/>
      <c r="F583" s="39"/>
      <c r="G583" s="39"/>
      <c r="H583" s="39"/>
      <c r="I583" s="39"/>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39"/>
      <c r="F584" s="39"/>
      <c r="G584" s="39"/>
      <c r="H584" s="39"/>
      <c r="I584" s="39"/>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39"/>
      <c r="F585" s="39"/>
      <c r="G585" s="39"/>
      <c r="H585" s="39"/>
      <c r="I585" s="39"/>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39"/>
      <c r="F586" s="39"/>
      <c r="G586" s="39"/>
      <c r="H586" s="39"/>
      <c r="I586" s="39"/>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39"/>
      <c r="F587" s="39"/>
      <c r="G587" s="39"/>
      <c r="H587" s="39"/>
      <c r="I587" s="39"/>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39"/>
      <c r="F588" s="39"/>
      <c r="G588" s="39"/>
      <c r="H588" s="39"/>
      <c r="I588" s="39"/>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39"/>
      <c r="F589" s="39"/>
      <c r="G589" s="39"/>
      <c r="H589" s="39"/>
      <c r="I589" s="39"/>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39"/>
      <c r="F590" s="39"/>
      <c r="G590" s="39"/>
      <c r="H590" s="39"/>
      <c r="I590" s="39"/>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39"/>
      <c r="F591" s="39"/>
      <c r="G591" s="39"/>
      <c r="H591" s="39"/>
      <c r="I591" s="39"/>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39"/>
      <c r="F592" s="39"/>
      <c r="G592" s="39"/>
      <c r="H592" s="39"/>
      <c r="I592" s="39"/>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39"/>
      <c r="F593" s="39"/>
      <c r="G593" s="39"/>
      <c r="H593" s="39"/>
      <c r="I593" s="39"/>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39"/>
      <c r="F594" s="39"/>
      <c r="G594" s="39"/>
      <c r="H594" s="39"/>
      <c r="I594" s="39"/>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39"/>
      <c r="F595" s="39"/>
      <c r="G595" s="39"/>
      <c r="H595" s="39"/>
      <c r="I595" s="39"/>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39"/>
      <c r="F596" s="39"/>
      <c r="G596" s="39"/>
      <c r="H596" s="39"/>
      <c r="I596" s="39"/>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39"/>
      <c r="F597" s="39"/>
      <c r="G597" s="39"/>
      <c r="H597" s="39"/>
      <c r="I597" s="39"/>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39"/>
      <c r="F598" s="39"/>
      <c r="G598" s="39"/>
      <c r="H598" s="39"/>
      <c r="I598" s="39"/>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39"/>
      <c r="F599" s="39"/>
      <c r="G599" s="39"/>
      <c r="H599" s="39"/>
      <c r="I599" s="39"/>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39"/>
      <c r="F600" s="39"/>
      <c r="G600" s="39"/>
      <c r="H600" s="39"/>
      <c r="I600" s="39"/>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39"/>
      <c r="F601" s="39"/>
      <c r="G601" s="39"/>
      <c r="H601" s="39"/>
      <c r="I601" s="39"/>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39"/>
      <c r="F602" s="39"/>
      <c r="G602" s="39"/>
      <c r="H602" s="39"/>
      <c r="I602" s="39"/>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39"/>
      <c r="F603" s="39"/>
      <c r="G603" s="39"/>
      <c r="H603" s="39"/>
      <c r="I603" s="39"/>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39"/>
      <c r="F604" s="39"/>
      <c r="G604" s="39"/>
      <c r="H604" s="39"/>
      <c r="I604" s="39"/>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39"/>
      <c r="F605" s="39"/>
      <c r="G605" s="39"/>
      <c r="H605" s="39"/>
      <c r="I605" s="39"/>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39"/>
      <c r="F606" s="39"/>
      <c r="G606" s="39"/>
      <c r="H606" s="39"/>
      <c r="I606" s="39"/>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39"/>
      <c r="F607" s="39"/>
      <c r="G607" s="39"/>
      <c r="H607" s="39"/>
      <c r="I607" s="39"/>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39"/>
      <c r="F608" s="39"/>
      <c r="G608" s="39"/>
      <c r="H608" s="39"/>
      <c r="I608" s="39"/>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39"/>
      <c r="F609" s="39"/>
      <c r="G609" s="39"/>
      <c r="H609" s="39"/>
      <c r="I609" s="39"/>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39"/>
      <c r="F610" s="39"/>
      <c r="G610" s="39"/>
      <c r="H610" s="39"/>
      <c r="I610" s="39"/>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39"/>
      <c r="F611" s="39"/>
      <c r="G611" s="39"/>
      <c r="H611" s="39"/>
      <c r="I611" s="39"/>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39"/>
      <c r="F612" s="39"/>
      <c r="G612" s="39"/>
      <c r="H612" s="39"/>
      <c r="I612" s="39"/>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39"/>
      <c r="F613" s="39"/>
      <c r="G613" s="39"/>
      <c r="H613" s="39"/>
      <c r="I613" s="39"/>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39"/>
      <c r="F614" s="39"/>
      <c r="G614" s="39"/>
      <c r="H614" s="39"/>
      <c r="I614" s="39"/>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39"/>
      <c r="F615" s="39"/>
      <c r="G615" s="39"/>
      <c r="H615" s="39"/>
      <c r="I615" s="39"/>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39"/>
      <c r="F616" s="39"/>
      <c r="G616" s="39"/>
      <c r="H616" s="39"/>
      <c r="I616" s="39"/>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39"/>
      <c r="F617" s="39"/>
      <c r="G617" s="39"/>
      <c r="H617" s="39"/>
      <c r="I617" s="39"/>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39"/>
      <c r="F618" s="39"/>
      <c r="G618" s="39"/>
      <c r="H618" s="39"/>
      <c r="I618" s="39"/>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39"/>
      <c r="F619" s="39"/>
      <c r="G619" s="39"/>
      <c r="H619" s="39"/>
      <c r="I619" s="39"/>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39"/>
      <c r="F620" s="39"/>
      <c r="G620" s="39"/>
      <c r="H620" s="39"/>
      <c r="I620" s="39"/>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39"/>
      <c r="F621" s="39"/>
      <c r="G621" s="39"/>
      <c r="H621" s="39"/>
      <c r="I621" s="39"/>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39"/>
      <c r="F622" s="39"/>
      <c r="G622" s="39"/>
      <c r="H622" s="39"/>
      <c r="I622" s="39"/>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39"/>
      <c r="F623" s="39"/>
      <c r="G623" s="39"/>
      <c r="H623" s="39"/>
      <c r="I623" s="39"/>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39"/>
      <c r="F624" s="39"/>
      <c r="G624" s="39"/>
      <c r="H624" s="39"/>
      <c r="I624" s="39"/>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39"/>
      <c r="F625" s="39"/>
      <c r="G625" s="39"/>
      <c r="H625" s="39"/>
      <c r="I625" s="39"/>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39"/>
      <c r="F626" s="39"/>
      <c r="G626" s="39"/>
      <c r="H626" s="39"/>
      <c r="I626" s="39"/>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39"/>
      <c r="F627" s="39"/>
      <c r="G627" s="39"/>
      <c r="H627" s="39"/>
      <c r="I627" s="39"/>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39"/>
      <c r="F628" s="39"/>
      <c r="G628" s="39"/>
      <c r="H628" s="39"/>
      <c r="I628" s="39"/>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39"/>
      <c r="F629" s="39"/>
      <c r="G629" s="39"/>
      <c r="H629" s="39"/>
      <c r="I629" s="39"/>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39"/>
      <c r="F630" s="39"/>
      <c r="G630" s="39"/>
      <c r="H630" s="39"/>
      <c r="I630" s="39"/>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39"/>
      <c r="F631" s="39"/>
      <c r="G631" s="39"/>
      <c r="H631" s="39"/>
      <c r="I631" s="39"/>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39"/>
      <c r="F632" s="39"/>
      <c r="G632" s="39"/>
      <c r="H632" s="39"/>
      <c r="I632" s="39"/>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39"/>
      <c r="F633" s="39"/>
      <c r="G633" s="39"/>
      <c r="H633" s="39"/>
      <c r="I633" s="39"/>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39"/>
      <c r="F634" s="39"/>
      <c r="G634" s="39"/>
      <c r="H634" s="39"/>
      <c r="I634" s="39"/>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39"/>
      <c r="F635" s="39"/>
      <c r="G635" s="39"/>
      <c r="H635" s="39"/>
      <c r="I635" s="39"/>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39"/>
      <c r="F636" s="39"/>
      <c r="G636" s="39"/>
      <c r="H636" s="39"/>
      <c r="I636" s="39"/>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39"/>
      <c r="F637" s="39"/>
      <c r="G637" s="39"/>
      <c r="H637" s="39"/>
      <c r="I637" s="39"/>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39"/>
      <c r="F638" s="39"/>
      <c r="G638" s="39"/>
      <c r="H638" s="39"/>
      <c r="I638" s="39"/>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39"/>
      <c r="F639" s="39"/>
      <c r="G639" s="39"/>
      <c r="H639" s="39"/>
      <c r="I639" s="39"/>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39"/>
      <c r="F640" s="39"/>
      <c r="G640" s="39"/>
      <c r="H640" s="39"/>
      <c r="I640" s="39"/>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39"/>
      <c r="F641" s="39"/>
      <c r="G641" s="39"/>
      <c r="H641" s="39"/>
      <c r="I641" s="39"/>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39"/>
      <c r="F642" s="39"/>
      <c r="G642" s="39"/>
      <c r="H642" s="39"/>
      <c r="I642" s="39"/>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39"/>
      <c r="F643" s="39"/>
      <c r="G643" s="39"/>
      <c r="H643" s="39"/>
      <c r="I643" s="39"/>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39"/>
      <c r="F644" s="39"/>
      <c r="G644" s="39"/>
      <c r="H644" s="39"/>
      <c r="I644" s="39"/>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39"/>
      <c r="F645" s="39"/>
      <c r="G645" s="39"/>
      <c r="H645" s="39"/>
      <c r="I645" s="39"/>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39"/>
      <c r="F646" s="39"/>
      <c r="G646" s="39"/>
      <c r="H646" s="39"/>
      <c r="I646" s="39"/>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39"/>
      <c r="F647" s="39"/>
      <c r="G647" s="39"/>
      <c r="H647" s="39"/>
      <c r="I647" s="39"/>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39"/>
      <c r="F648" s="39"/>
      <c r="G648" s="39"/>
      <c r="H648" s="39"/>
      <c r="I648" s="39"/>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39"/>
      <c r="F649" s="39"/>
      <c r="G649" s="39"/>
      <c r="H649" s="39"/>
      <c r="I649" s="39"/>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39"/>
      <c r="F650" s="39"/>
      <c r="G650" s="39"/>
      <c r="H650" s="39"/>
      <c r="I650" s="39"/>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39"/>
      <c r="F651" s="39"/>
      <c r="G651" s="39"/>
      <c r="H651" s="39"/>
      <c r="I651" s="39"/>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39"/>
      <c r="F652" s="39"/>
      <c r="G652" s="39"/>
      <c r="H652" s="39"/>
      <c r="I652" s="39"/>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39"/>
      <c r="F653" s="39"/>
      <c r="G653" s="39"/>
      <c r="H653" s="39"/>
      <c r="I653" s="39"/>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39"/>
      <c r="F654" s="39"/>
      <c r="G654" s="39"/>
      <c r="H654" s="39"/>
      <c r="I654" s="39"/>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39"/>
      <c r="F655" s="39"/>
      <c r="G655" s="39"/>
      <c r="H655" s="39"/>
      <c r="I655" s="39"/>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39"/>
      <c r="F656" s="39"/>
      <c r="G656" s="39"/>
      <c r="H656" s="39"/>
      <c r="I656" s="39"/>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39"/>
      <c r="F657" s="39"/>
      <c r="G657" s="39"/>
      <c r="H657" s="39"/>
      <c r="I657" s="39"/>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39"/>
      <c r="F658" s="39"/>
      <c r="G658" s="39"/>
      <c r="H658" s="39"/>
      <c r="I658" s="39"/>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39"/>
      <c r="F659" s="39"/>
      <c r="G659" s="39"/>
      <c r="H659" s="39"/>
      <c r="I659" s="39"/>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39"/>
      <c r="F660" s="39"/>
      <c r="G660" s="39"/>
      <c r="H660" s="39"/>
      <c r="I660" s="39"/>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39"/>
      <c r="F661" s="39"/>
      <c r="G661" s="39"/>
      <c r="H661" s="39"/>
      <c r="I661" s="39"/>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39"/>
      <c r="F662" s="39"/>
      <c r="G662" s="39"/>
      <c r="H662" s="39"/>
      <c r="I662" s="39"/>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39"/>
      <c r="F663" s="39"/>
      <c r="G663" s="39"/>
      <c r="H663" s="39"/>
      <c r="I663" s="39"/>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39"/>
      <c r="F664" s="39"/>
      <c r="G664" s="39"/>
      <c r="H664" s="39"/>
      <c r="I664" s="39"/>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39"/>
      <c r="F665" s="39"/>
      <c r="G665" s="39"/>
      <c r="H665" s="39"/>
      <c r="I665" s="39"/>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39"/>
      <c r="F666" s="39"/>
      <c r="G666" s="39"/>
      <c r="H666" s="39"/>
      <c r="I666" s="39"/>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39"/>
      <c r="F667" s="39"/>
      <c r="G667" s="39"/>
      <c r="H667" s="39"/>
      <c r="I667" s="39"/>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39"/>
      <c r="F668" s="39"/>
      <c r="G668" s="39"/>
      <c r="H668" s="39"/>
      <c r="I668" s="39"/>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39"/>
      <c r="F669" s="39"/>
      <c r="G669" s="39"/>
      <c r="H669" s="39"/>
      <c r="I669" s="39"/>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39"/>
      <c r="F670" s="39"/>
      <c r="G670" s="39"/>
      <c r="H670" s="39"/>
      <c r="I670" s="39"/>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39"/>
      <c r="F671" s="39"/>
      <c r="G671" s="39"/>
      <c r="H671" s="39"/>
      <c r="I671" s="39"/>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39"/>
      <c r="F672" s="39"/>
      <c r="G672" s="39"/>
      <c r="H672" s="39"/>
      <c r="I672" s="39"/>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39"/>
      <c r="F673" s="39"/>
      <c r="G673" s="39"/>
      <c r="H673" s="39"/>
      <c r="I673" s="39"/>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39"/>
      <c r="F674" s="39"/>
      <c r="G674" s="39"/>
      <c r="H674" s="39"/>
      <c r="I674" s="39"/>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39"/>
      <c r="F675" s="39"/>
      <c r="G675" s="39"/>
      <c r="H675" s="39"/>
      <c r="I675" s="39"/>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39"/>
      <c r="F676" s="39"/>
      <c r="G676" s="39"/>
      <c r="H676" s="39"/>
      <c r="I676" s="39"/>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39"/>
      <c r="F677" s="39"/>
      <c r="G677" s="39"/>
      <c r="H677" s="39"/>
      <c r="I677" s="39"/>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39"/>
      <c r="F678" s="39"/>
      <c r="G678" s="39"/>
      <c r="H678" s="39"/>
      <c r="I678" s="39"/>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39"/>
      <c r="F679" s="39"/>
      <c r="G679" s="39"/>
      <c r="H679" s="39"/>
      <c r="I679" s="39"/>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39"/>
      <c r="F680" s="39"/>
      <c r="G680" s="39"/>
      <c r="H680" s="39"/>
      <c r="I680" s="39"/>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39"/>
      <c r="F681" s="39"/>
      <c r="G681" s="39"/>
      <c r="H681" s="39"/>
      <c r="I681" s="39"/>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39"/>
      <c r="F682" s="39"/>
      <c r="G682" s="39"/>
      <c r="H682" s="39"/>
      <c r="I682" s="39"/>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39"/>
      <c r="F683" s="39"/>
      <c r="G683" s="39"/>
      <c r="H683" s="39"/>
      <c r="I683" s="39"/>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39"/>
      <c r="F684" s="39"/>
      <c r="G684" s="39"/>
      <c r="H684" s="39"/>
      <c r="I684" s="39"/>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39"/>
      <c r="F685" s="39"/>
      <c r="G685" s="39"/>
      <c r="H685" s="39"/>
      <c r="I685" s="39"/>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39"/>
      <c r="F686" s="39"/>
      <c r="G686" s="39"/>
      <c r="H686" s="39"/>
      <c r="I686" s="39"/>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39"/>
      <c r="F687" s="39"/>
      <c r="G687" s="39"/>
      <c r="H687" s="39"/>
      <c r="I687" s="39"/>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39"/>
      <c r="F688" s="39"/>
      <c r="G688" s="39"/>
      <c r="H688" s="39"/>
      <c r="I688" s="39"/>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39"/>
      <c r="F689" s="39"/>
      <c r="G689" s="39"/>
      <c r="H689" s="39"/>
      <c r="I689" s="39"/>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39"/>
      <c r="F690" s="39"/>
      <c r="G690" s="39"/>
      <c r="H690" s="39"/>
      <c r="I690" s="39"/>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39"/>
      <c r="F691" s="39"/>
      <c r="G691" s="39"/>
      <c r="H691" s="39"/>
      <c r="I691" s="39"/>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39"/>
      <c r="F692" s="39"/>
      <c r="G692" s="39"/>
      <c r="H692" s="39"/>
      <c r="I692" s="39"/>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39"/>
      <c r="F693" s="39"/>
      <c r="G693" s="39"/>
      <c r="H693" s="39"/>
      <c r="I693" s="39"/>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39"/>
      <c r="F694" s="39"/>
      <c r="G694" s="39"/>
      <c r="H694" s="39"/>
      <c r="I694" s="39"/>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39"/>
      <c r="F695" s="39"/>
      <c r="G695" s="39"/>
      <c r="H695" s="39"/>
      <c r="I695" s="39"/>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39"/>
      <c r="F696" s="39"/>
      <c r="G696" s="39"/>
      <c r="H696" s="39"/>
      <c r="I696" s="39"/>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39"/>
      <c r="F697" s="39"/>
      <c r="G697" s="39"/>
      <c r="H697" s="39"/>
      <c r="I697" s="39"/>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39"/>
      <c r="F698" s="39"/>
      <c r="G698" s="39"/>
      <c r="H698" s="39"/>
      <c r="I698" s="39"/>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39"/>
      <c r="F699" s="39"/>
      <c r="G699" s="39"/>
      <c r="H699" s="39"/>
      <c r="I699" s="39"/>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39"/>
      <c r="F700" s="39"/>
      <c r="G700" s="39"/>
      <c r="H700" s="39"/>
      <c r="I700" s="39"/>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39"/>
      <c r="F701" s="39"/>
      <c r="G701" s="39"/>
      <c r="H701" s="39"/>
      <c r="I701" s="39"/>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39"/>
      <c r="F702" s="39"/>
      <c r="G702" s="39"/>
      <c r="H702" s="39"/>
      <c r="I702" s="39"/>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39"/>
      <c r="F703" s="39"/>
      <c r="G703" s="39"/>
      <c r="H703" s="39"/>
      <c r="I703" s="39"/>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39"/>
      <c r="F704" s="39"/>
      <c r="G704" s="39"/>
      <c r="H704" s="39"/>
      <c r="I704" s="39"/>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39"/>
      <c r="F705" s="39"/>
      <c r="G705" s="39"/>
      <c r="H705" s="39"/>
      <c r="I705" s="39"/>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39"/>
      <c r="F706" s="39"/>
      <c r="G706" s="39"/>
      <c r="H706" s="39"/>
      <c r="I706" s="39"/>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39"/>
      <c r="F707" s="39"/>
      <c r="G707" s="39"/>
      <c r="H707" s="39"/>
      <c r="I707" s="39"/>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39"/>
      <c r="F708" s="39"/>
      <c r="G708" s="39"/>
      <c r="H708" s="39"/>
      <c r="I708" s="39"/>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39"/>
      <c r="F709" s="39"/>
      <c r="G709" s="39"/>
      <c r="H709" s="39"/>
      <c r="I709" s="39"/>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39"/>
      <c r="F710" s="39"/>
      <c r="G710" s="39"/>
      <c r="H710" s="39"/>
      <c r="I710" s="39"/>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39"/>
      <c r="F711" s="39"/>
      <c r="G711" s="39"/>
      <c r="H711" s="39"/>
      <c r="I711" s="39"/>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39"/>
      <c r="F712" s="39"/>
      <c r="G712" s="39"/>
      <c r="H712" s="39"/>
      <c r="I712" s="39"/>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39"/>
      <c r="F713" s="39"/>
      <c r="G713" s="39"/>
      <c r="H713" s="39"/>
      <c r="I713" s="39"/>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39"/>
      <c r="F714" s="39"/>
      <c r="G714" s="39"/>
      <c r="H714" s="39"/>
      <c r="I714" s="39"/>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39"/>
      <c r="F715" s="39"/>
      <c r="G715" s="39"/>
      <c r="H715" s="39"/>
      <c r="I715" s="39"/>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39"/>
      <c r="F716" s="39"/>
      <c r="G716" s="39"/>
      <c r="H716" s="39"/>
      <c r="I716" s="39"/>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39"/>
      <c r="F717" s="39"/>
      <c r="G717" s="39"/>
      <c r="H717" s="39"/>
      <c r="I717" s="39"/>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39"/>
      <c r="F718" s="39"/>
      <c r="G718" s="39"/>
      <c r="H718" s="39"/>
      <c r="I718" s="39"/>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39"/>
      <c r="F719" s="39"/>
      <c r="G719" s="39"/>
      <c r="H719" s="39"/>
      <c r="I719" s="39"/>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39"/>
      <c r="F720" s="39"/>
      <c r="G720" s="39"/>
      <c r="H720" s="39"/>
      <c r="I720" s="39"/>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39"/>
      <c r="F721" s="39"/>
      <c r="G721" s="39"/>
      <c r="H721" s="39"/>
      <c r="I721" s="39"/>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39"/>
      <c r="F722" s="39"/>
      <c r="G722" s="39"/>
      <c r="H722" s="39"/>
      <c r="I722" s="39"/>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39"/>
      <c r="F723" s="39"/>
      <c r="G723" s="39"/>
      <c r="H723" s="39"/>
      <c r="I723" s="39"/>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39"/>
      <c r="F724" s="39"/>
      <c r="G724" s="39"/>
      <c r="H724" s="39"/>
      <c r="I724" s="39"/>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39"/>
      <c r="F725" s="39"/>
      <c r="G725" s="39"/>
      <c r="H725" s="39"/>
      <c r="I725" s="39"/>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39"/>
      <c r="F726" s="39"/>
      <c r="G726" s="39"/>
      <c r="H726" s="39"/>
      <c r="I726" s="39"/>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39"/>
      <c r="F727" s="39"/>
      <c r="G727" s="39"/>
      <c r="H727" s="39"/>
      <c r="I727" s="39"/>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39"/>
      <c r="F728" s="39"/>
      <c r="G728" s="39"/>
      <c r="H728" s="39"/>
      <c r="I728" s="39"/>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39"/>
      <c r="F729" s="39"/>
      <c r="G729" s="39"/>
      <c r="H729" s="39"/>
      <c r="I729" s="39"/>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39"/>
      <c r="F730" s="39"/>
      <c r="G730" s="39"/>
      <c r="H730" s="39"/>
      <c r="I730" s="39"/>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39"/>
      <c r="F731" s="39"/>
      <c r="G731" s="39"/>
      <c r="H731" s="39"/>
      <c r="I731" s="39"/>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39"/>
      <c r="F732" s="39"/>
      <c r="G732" s="39"/>
      <c r="H732" s="39"/>
      <c r="I732" s="39"/>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39"/>
      <c r="F733" s="39"/>
      <c r="G733" s="39"/>
      <c r="H733" s="39"/>
      <c r="I733" s="39"/>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39"/>
      <c r="F734" s="39"/>
      <c r="G734" s="39"/>
      <c r="H734" s="39"/>
      <c r="I734" s="39"/>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39"/>
      <c r="F735" s="39"/>
      <c r="G735" s="39"/>
      <c r="H735" s="39"/>
      <c r="I735" s="39"/>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39"/>
      <c r="F736" s="39"/>
      <c r="G736" s="39"/>
      <c r="H736" s="39"/>
      <c r="I736" s="39"/>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39"/>
      <c r="F737" s="39"/>
      <c r="G737" s="39"/>
      <c r="H737" s="39"/>
      <c r="I737" s="39"/>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39"/>
      <c r="F738" s="39"/>
      <c r="G738" s="39"/>
      <c r="H738" s="39"/>
      <c r="I738" s="39"/>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39"/>
      <c r="F739" s="39"/>
      <c r="G739" s="39"/>
      <c r="H739" s="39"/>
      <c r="I739" s="39"/>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39"/>
      <c r="F740" s="39"/>
      <c r="G740" s="39"/>
      <c r="H740" s="39"/>
      <c r="I740" s="39"/>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39"/>
      <c r="F741" s="39"/>
      <c r="G741" s="39"/>
      <c r="H741" s="39"/>
      <c r="I741" s="39"/>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39"/>
      <c r="F742" s="39"/>
      <c r="G742" s="39"/>
      <c r="H742" s="39"/>
      <c r="I742" s="39"/>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39"/>
      <c r="F743" s="39"/>
      <c r="G743" s="39"/>
      <c r="H743" s="39"/>
      <c r="I743" s="39"/>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39"/>
      <c r="F744" s="39"/>
      <c r="G744" s="39"/>
      <c r="H744" s="39"/>
      <c r="I744" s="39"/>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39"/>
      <c r="F745" s="39"/>
      <c r="G745" s="39"/>
      <c r="H745" s="39"/>
      <c r="I745" s="39"/>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39"/>
      <c r="F746" s="39"/>
      <c r="G746" s="39"/>
      <c r="H746" s="39"/>
      <c r="I746" s="39"/>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39"/>
      <c r="F747" s="39"/>
      <c r="G747" s="39"/>
      <c r="H747" s="39"/>
      <c r="I747" s="39"/>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39"/>
      <c r="F748" s="39"/>
      <c r="G748" s="39"/>
      <c r="H748" s="39"/>
      <c r="I748" s="39"/>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39"/>
      <c r="F749" s="39"/>
      <c r="G749" s="39"/>
      <c r="H749" s="39"/>
      <c r="I749" s="39"/>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39"/>
      <c r="F750" s="39"/>
      <c r="G750" s="39"/>
      <c r="H750" s="39"/>
      <c r="I750" s="39"/>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39"/>
      <c r="F751" s="39"/>
      <c r="G751" s="39"/>
      <c r="H751" s="39"/>
      <c r="I751" s="39"/>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39"/>
      <c r="F752" s="39"/>
      <c r="G752" s="39"/>
      <c r="H752" s="39"/>
      <c r="I752" s="39"/>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39"/>
      <c r="F753" s="39"/>
      <c r="G753" s="39"/>
      <c r="H753" s="39"/>
      <c r="I753" s="39"/>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39"/>
      <c r="F754" s="39"/>
      <c r="G754" s="39"/>
      <c r="H754" s="39"/>
      <c r="I754" s="39"/>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39"/>
      <c r="F755" s="39"/>
      <c r="G755" s="39"/>
      <c r="H755" s="39"/>
      <c r="I755" s="39"/>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39"/>
      <c r="F756" s="39"/>
      <c r="G756" s="39"/>
      <c r="H756" s="39"/>
      <c r="I756" s="39"/>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39"/>
      <c r="F757" s="39"/>
      <c r="G757" s="39"/>
      <c r="H757" s="39"/>
      <c r="I757" s="39"/>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39"/>
      <c r="F758" s="39"/>
      <c r="G758" s="39"/>
      <c r="H758" s="39"/>
      <c r="I758" s="39"/>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39"/>
      <c r="F759" s="39"/>
      <c r="G759" s="39"/>
      <c r="H759" s="39"/>
      <c r="I759" s="39"/>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39"/>
      <c r="F760" s="39"/>
      <c r="G760" s="39"/>
      <c r="H760" s="39"/>
      <c r="I760" s="39"/>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39"/>
      <c r="F761" s="39"/>
      <c r="G761" s="39"/>
      <c r="H761" s="39"/>
      <c r="I761" s="39"/>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39"/>
      <c r="F762" s="39"/>
      <c r="G762" s="39"/>
      <c r="H762" s="39"/>
      <c r="I762" s="39"/>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39"/>
      <c r="F763" s="39"/>
      <c r="G763" s="39"/>
      <c r="H763" s="39"/>
      <c r="I763" s="39"/>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39"/>
      <c r="F764" s="39"/>
      <c r="G764" s="39"/>
      <c r="H764" s="39"/>
      <c r="I764" s="39"/>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39"/>
      <c r="F765" s="39"/>
      <c r="G765" s="39"/>
      <c r="H765" s="39"/>
      <c r="I765" s="39"/>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39"/>
      <c r="F766" s="39"/>
      <c r="G766" s="39"/>
      <c r="H766" s="39"/>
      <c r="I766" s="39"/>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39"/>
      <c r="F767" s="39"/>
      <c r="G767" s="39"/>
      <c r="H767" s="39"/>
      <c r="I767" s="39"/>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39"/>
      <c r="F768" s="39"/>
      <c r="G768" s="39"/>
      <c r="H768" s="39"/>
      <c r="I768" s="39"/>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39"/>
      <c r="F769" s="39"/>
      <c r="G769" s="39"/>
      <c r="H769" s="39"/>
      <c r="I769" s="39"/>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39"/>
      <c r="F770" s="39"/>
      <c r="G770" s="39"/>
      <c r="H770" s="39"/>
      <c r="I770" s="39"/>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39"/>
      <c r="F771" s="39"/>
      <c r="G771" s="39"/>
      <c r="H771" s="39"/>
      <c r="I771" s="39"/>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39"/>
      <c r="F772" s="39"/>
      <c r="G772" s="39"/>
      <c r="H772" s="39"/>
      <c r="I772" s="39"/>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39"/>
      <c r="F773" s="39"/>
      <c r="G773" s="39"/>
      <c r="H773" s="39"/>
      <c r="I773" s="39"/>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39"/>
      <c r="F774" s="39"/>
      <c r="G774" s="39"/>
      <c r="H774" s="39"/>
      <c r="I774" s="39"/>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39"/>
      <c r="F775" s="39"/>
      <c r="G775" s="39"/>
      <c r="H775" s="39"/>
      <c r="I775" s="39"/>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39"/>
      <c r="F776" s="39"/>
      <c r="G776" s="39"/>
      <c r="H776" s="39"/>
      <c r="I776" s="39"/>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39"/>
      <c r="F777" s="39"/>
      <c r="G777" s="39"/>
      <c r="H777" s="39"/>
      <c r="I777" s="39"/>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39"/>
      <c r="F778" s="39"/>
      <c r="G778" s="39"/>
      <c r="H778" s="39"/>
      <c r="I778" s="39"/>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39"/>
      <c r="F779" s="39"/>
      <c r="G779" s="39"/>
      <c r="H779" s="39"/>
      <c r="I779" s="39"/>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39"/>
      <c r="F780" s="39"/>
      <c r="G780" s="39"/>
      <c r="H780" s="39"/>
      <c r="I780" s="39"/>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39"/>
      <c r="F781" s="39"/>
      <c r="G781" s="39"/>
      <c r="H781" s="39"/>
      <c r="I781" s="39"/>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39"/>
      <c r="F782" s="39"/>
      <c r="G782" s="39"/>
      <c r="H782" s="39"/>
      <c r="I782" s="39"/>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39"/>
      <c r="F783" s="39"/>
      <c r="G783" s="39"/>
      <c r="H783" s="39"/>
      <c r="I783" s="39"/>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39"/>
      <c r="F784" s="39"/>
      <c r="G784" s="39"/>
      <c r="H784" s="39"/>
      <c r="I784" s="39"/>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39"/>
      <c r="F785" s="39"/>
      <c r="G785" s="39"/>
      <c r="H785" s="39"/>
      <c r="I785" s="39"/>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39"/>
      <c r="F786" s="39"/>
      <c r="G786" s="39"/>
      <c r="H786" s="39"/>
      <c r="I786" s="39"/>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39"/>
      <c r="F787" s="39"/>
      <c r="G787" s="39"/>
      <c r="H787" s="39"/>
      <c r="I787" s="39"/>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39"/>
      <c r="F788" s="39"/>
      <c r="G788" s="39"/>
      <c r="H788" s="39"/>
      <c r="I788" s="39"/>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39"/>
      <c r="F789" s="39"/>
      <c r="G789" s="39"/>
      <c r="H789" s="39"/>
      <c r="I789" s="39"/>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39"/>
      <c r="F790" s="39"/>
      <c r="G790" s="39"/>
      <c r="H790" s="39"/>
      <c r="I790" s="39"/>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39"/>
      <c r="F791" s="39"/>
      <c r="G791" s="39"/>
      <c r="H791" s="39"/>
      <c r="I791" s="39"/>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39"/>
      <c r="F792" s="39"/>
      <c r="G792" s="39"/>
      <c r="H792" s="39"/>
      <c r="I792" s="39"/>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39"/>
      <c r="F793" s="39"/>
      <c r="G793" s="39"/>
      <c r="H793" s="39"/>
      <c r="I793" s="39"/>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39"/>
      <c r="F794" s="39"/>
      <c r="G794" s="39"/>
      <c r="H794" s="39"/>
      <c r="I794" s="39"/>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39"/>
      <c r="F795" s="39"/>
      <c r="G795" s="39"/>
      <c r="H795" s="39"/>
      <c r="I795" s="39"/>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39"/>
      <c r="F796" s="39"/>
      <c r="G796" s="39"/>
      <c r="H796" s="39"/>
      <c r="I796" s="39"/>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39"/>
      <c r="F797" s="39"/>
      <c r="G797" s="39"/>
      <c r="H797" s="39"/>
      <c r="I797" s="39"/>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39"/>
      <c r="F798" s="39"/>
      <c r="G798" s="39"/>
      <c r="H798" s="39"/>
      <c r="I798" s="39"/>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39"/>
      <c r="F799" s="39"/>
      <c r="G799" s="39"/>
      <c r="H799" s="39"/>
      <c r="I799" s="39"/>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39"/>
      <c r="F800" s="39"/>
      <c r="G800" s="39"/>
      <c r="H800" s="39"/>
      <c r="I800" s="39"/>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39"/>
      <c r="F801" s="39"/>
      <c r="G801" s="39"/>
      <c r="H801" s="39"/>
      <c r="I801" s="39"/>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39"/>
      <c r="F802" s="39"/>
      <c r="G802" s="39"/>
      <c r="H802" s="39"/>
      <c r="I802" s="39"/>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39"/>
      <c r="F803" s="39"/>
      <c r="G803" s="39"/>
      <c r="H803" s="39"/>
      <c r="I803" s="39"/>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39"/>
      <c r="F804" s="39"/>
      <c r="G804" s="39"/>
      <c r="H804" s="39"/>
      <c r="I804" s="39"/>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39"/>
      <c r="F805" s="39"/>
      <c r="G805" s="39"/>
      <c r="H805" s="39"/>
      <c r="I805" s="39"/>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39"/>
      <c r="F806" s="39"/>
      <c r="G806" s="39"/>
      <c r="H806" s="39"/>
      <c r="I806" s="39"/>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39"/>
      <c r="F807" s="39"/>
      <c r="G807" s="39"/>
      <c r="H807" s="39"/>
      <c r="I807" s="39"/>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39"/>
      <c r="F808" s="39"/>
      <c r="G808" s="39"/>
      <c r="H808" s="39"/>
      <c r="I808" s="39"/>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39"/>
      <c r="F809" s="39"/>
      <c r="G809" s="39"/>
      <c r="H809" s="39"/>
      <c r="I809" s="39"/>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39"/>
      <c r="F810" s="39"/>
      <c r="G810" s="39"/>
      <c r="H810" s="39"/>
      <c r="I810" s="39"/>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39"/>
      <c r="F811" s="39"/>
      <c r="G811" s="39"/>
      <c r="H811" s="39"/>
      <c r="I811" s="39"/>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39"/>
      <c r="F812" s="39"/>
      <c r="G812" s="39"/>
      <c r="H812" s="39"/>
      <c r="I812" s="39"/>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39"/>
      <c r="F813" s="39"/>
      <c r="G813" s="39"/>
      <c r="H813" s="39"/>
      <c r="I813" s="39"/>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39"/>
      <c r="F814" s="39"/>
      <c r="G814" s="39"/>
      <c r="H814" s="39"/>
      <c r="I814" s="39"/>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39"/>
      <c r="F815" s="39"/>
      <c r="G815" s="39"/>
      <c r="H815" s="39"/>
      <c r="I815" s="39"/>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39"/>
      <c r="F816" s="39"/>
      <c r="G816" s="39"/>
      <c r="H816" s="39"/>
      <c r="I816" s="39"/>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39"/>
      <c r="F817" s="39"/>
      <c r="G817" s="39"/>
      <c r="H817" s="39"/>
      <c r="I817" s="39"/>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39"/>
      <c r="F818" s="39"/>
      <c r="G818" s="39"/>
      <c r="H818" s="39"/>
      <c r="I818" s="39"/>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39"/>
      <c r="F819" s="39"/>
      <c r="G819" s="39"/>
      <c r="H819" s="39"/>
      <c r="I819" s="39"/>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39"/>
      <c r="F820" s="39"/>
      <c r="G820" s="39"/>
      <c r="H820" s="39"/>
      <c r="I820" s="39"/>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39"/>
      <c r="F821" s="39"/>
      <c r="G821" s="39"/>
      <c r="H821" s="39"/>
      <c r="I821" s="39"/>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39"/>
      <c r="F822" s="39"/>
      <c r="G822" s="39"/>
      <c r="H822" s="39"/>
      <c r="I822" s="39"/>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39"/>
      <c r="F823" s="39"/>
      <c r="G823" s="39"/>
      <c r="H823" s="39"/>
      <c r="I823" s="39"/>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39"/>
      <c r="F824" s="39"/>
      <c r="G824" s="39"/>
      <c r="H824" s="39"/>
      <c r="I824" s="39"/>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39"/>
      <c r="F825" s="39"/>
      <c r="G825" s="39"/>
      <c r="H825" s="39"/>
      <c r="I825" s="39"/>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39"/>
      <c r="F826" s="39"/>
      <c r="G826" s="39"/>
      <c r="H826" s="39"/>
      <c r="I826" s="39"/>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39"/>
      <c r="F827" s="39"/>
      <c r="G827" s="39"/>
      <c r="H827" s="39"/>
      <c r="I827" s="39"/>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39"/>
      <c r="F828" s="39"/>
      <c r="G828" s="39"/>
      <c r="H828" s="39"/>
      <c r="I828" s="39"/>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39"/>
      <c r="F829" s="39"/>
      <c r="G829" s="39"/>
      <c r="H829" s="39"/>
      <c r="I829" s="39"/>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39"/>
      <c r="F830" s="39"/>
      <c r="G830" s="39"/>
      <c r="H830" s="39"/>
      <c r="I830" s="39"/>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39"/>
      <c r="F831" s="39"/>
      <c r="G831" s="39"/>
      <c r="H831" s="39"/>
      <c r="I831" s="39"/>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39"/>
      <c r="F832" s="39"/>
      <c r="G832" s="39"/>
      <c r="H832" s="39"/>
      <c r="I832" s="39"/>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39"/>
      <c r="F833" s="39"/>
      <c r="G833" s="39"/>
      <c r="H833" s="39"/>
      <c r="I833" s="39"/>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39"/>
      <c r="F834" s="39"/>
      <c r="G834" s="39"/>
      <c r="H834" s="39"/>
      <c r="I834" s="39"/>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39"/>
      <c r="F835" s="39"/>
      <c r="G835" s="39"/>
      <c r="H835" s="39"/>
      <c r="I835" s="39"/>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39"/>
      <c r="F836" s="39"/>
      <c r="G836" s="39"/>
      <c r="H836" s="39"/>
      <c r="I836" s="39"/>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39"/>
      <c r="F837" s="39"/>
      <c r="G837" s="39"/>
      <c r="H837" s="39"/>
      <c r="I837" s="39"/>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39"/>
      <c r="F838" s="39"/>
      <c r="G838" s="39"/>
      <c r="H838" s="39"/>
      <c r="I838" s="39"/>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39"/>
      <c r="F839" s="39"/>
      <c r="G839" s="39"/>
      <c r="H839" s="39"/>
      <c r="I839" s="39"/>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39"/>
      <c r="F840" s="39"/>
      <c r="G840" s="39"/>
      <c r="H840" s="39"/>
      <c r="I840" s="39"/>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39"/>
      <c r="F841" s="39"/>
      <c r="G841" s="39"/>
      <c r="H841" s="39"/>
      <c r="I841" s="39"/>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39"/>
      <c r="F842" s="39"/>
      <c r="G842" s="39"/>
      <c r="H842" s="39"/>
      <c r="I842" s="39"/>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39"/>
      <c r="F843" s="39"/>
      <c r="G843" s="39"/>
      <c r="H843" s="39"/>
      <c r="I843" s="39"/>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39"/>
      <c r="F844" s="39"/>
      <c r="G844" s="39"/>
      <c r="H844" s="39"/>
      <c r="I844" s="39"/>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39"/>
      <c r="F845" s="39"/>
      <c r="G845" s="39"/>
      <c r="H845" s="39"/>
      <c r="I845" s="39"/>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39"/>
      <c r="F846" s="39"/>
      <c r="G846" s="39"/>
      <c r="H846" s="39"/>
      <c r="I846" s="39"/>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39"/>
      <c r="F847" s="39"/>
      <c r="G847" s="39"/>
      <c r="H847" s="39"/>
      <c r="I847" s="39"/>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39"/>
      <c r="F848" s="39"/>
      <c r="G848" s="39"/>
      <c r="H848" s="39"/>
      <c r="I848" s="39"/>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39"/>
      <c r="F849" s="39"/>
      <c r="G849" s="39"/>
      <c r="H849" s="39"/>
      <c r="I849" s="39"/>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39"/>
      <c r="F850" s="39"/>
      <c r="G850" s="39"/>
      <c r="H850" s="39"/>
      <c r="I850" s="39"/>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39"/>
      <c r="F851" s="39"/>
      <c r="G851" s="39"/>
      <c r="H851" s="39"/>
      <c r="I851" s="39"/>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39"/>
      <c r="F852" s="39"/>
      <c r="G852" s="39"/>
      <c r="H852" s="39"/>
      <c r="I852" s="39"/>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39"/>
      <c r="F853" s="39"/>
      <c r="G853" s="39"/>
      <c r="H853" s="39"/>
      <c r="I853" s="39"/>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39"/>
      <c r="F854" s="39"/>
      <c r="G854" s="39"/>
      <c r="H854" s="39"/>
      <c r="I854" s="39"/>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39"/>
      <c r="F855" s="39"/>
      <c r="G855" s="39"/>
      <c r="H855" s="39"/>
      <c r="I855" s="39"/>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39"/>
      <c r="F856" s="39"/>
      <c r="G856" s="39"/>
      <c r="H856" s="39"/>
      <c r="I856" s="39"/>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39"/>
      <c r="F857" s="39"/>
      <c r="G857" s="39"/>
      <c r="H857" s="39"/>
      <c r="I857" s="39"/>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39"/>
      <c r="F858" s="39"/>
      <c r="G858" s="39"/>
      <c r="H858" s="39"/>
      <c r="I858" s="39"/>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39"/>
      <c r="F859" s="39"/>
      <c r="G859" s="39"/>
      <c r="H859" s="39"/>
      <c r="I859" s="39"/>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39"/>
      <c r="F860" s="39"/>
      <c r="G860" s="39"/>
      <c r="H860" s="39"/>
      <c r="I860" s="39"/>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39"/>
      <c r="F861" s="39"/>
      <c r="G861" s="39"/>
      <c r="H861" s="39"/>
      <c r="I861" s="39"/>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39"/>
      <c r="F862" s="39"/>
      <c r="G862" s="39"/>
      <c r="H862" s="39"/>
      <c r="I862" s="39"/>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39"/>
      <c r="F863" s="39"/>
      <c r="G863" s="39"/>
      <c r="H863" s="39"/>
      <c r="I863" s="39"/>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39"/>
      <c r="F864" s="39"/>
      <c r="G864" s="39"/>
      <c r="H864" s="39"/>
      <c r="I864" s="39"/>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39"/>
      <c r="F865" s="39"/>
      <c r="G865" s="39"/>
      <c r="H865" s="39"/>
      <c r="I865" s="39"/>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39"/>
      <c r="F866" s="39"/>
      <c r="G866" s="39"/>
      <c r="H866" s="39"/>
      <c r="I866" s="39"/>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39"/>
      <c r="F867" s="39"/>
      <c r="G867" s="39"/>
      <c r="H867" s="39"/>
      <c r="I867" s="39"/>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39"/>
      <c r="F868" s="39"/>
      <c r="G868" s="39"/>
      <c r="H868" s="39"/>
      <c r="I868" s="39"/>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39"/>
      <c r="F869" s="39"/>
      <c r="G869" s="39"/>
      <c r="H869" s="39"/>
      <c r="I869" s="39"/>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39"/>
      <c r="F870" s="39"/>
      <c r="G870" s="39"/>
      <c r="H870" s="39"/>
      <c r="I870" s="39"/>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39"/>
      <c r="F871" s="39"/>
      <c r="G871" s="39"/>
      <c r="H871" s="39"/>
      <c r="I871" s="39"/>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39"/>
      <c r="F872" s="39"/>
      <c r="G872" s="39"/>
      <c r="H872" s="39"/>
      <c r="I872" s="39"/>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39"/>
      <c r="F873" s="39"/>
      <c r="G873" s="39"/>
      <c r="H873" s="39"/>
      <c r="I873" s="39"/>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39"/>
      <c r="F874" s="39"/>
      <c r="G874" s="39"/>
      <c r="H874" s="39"/>
      <c r="I874" s="39"/>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39"/>
      <c r="F875" s="39"/>
      <c r="G875" s="39"/>
      <c r="H875" s="39"/>
      <c r="I875" s="39"/>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39"/>
      <c r="F876" s="39"/>
      <c r="G876" s="39"/>
      <c r="H876" s="39"/>
      <c r="I876" s="39"/>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39"/>
      <c r="F877" s="39"/>
      <c r="G877" s="39"/>
      <c r="H877" s="39"/>
      <c r="I877" s="39"/>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39"/>
      <c r="F878" s="39"/>
      <c r="G878" s="39"/>
      <c r="H878" s="39"/>
      <c r="I878" s="39"/>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39"/>
      <c r="F879" s="39"/>
      <c r="G879" s="39"/>
      <c r="H879" s="39"/>
      <c r="I879" s="39"/>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39"/>
      <c r="F880" s="39"/>
      <c r="G880" s="39"/>
      <c r="H880" s="39"/>
      <c r="I880" s="39"/>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39"/>
      <c r="F881" s="39"/>
      <c r="G881" s="39"/>
      <c r="H881" s="39"/>
      <c r="I881" s="39"/>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39"/>
      <c r="F882" s="39"/>
      <c r="G882" s="39"/>
      <c r="H882" s="39"/>
      <c r="I882" s="39"/>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39"/>
      <c r="F883" s="39"/>
      <c r="G883" s="39"/>
      <c r="H883" s="39"/>
      <c r="I883" s="39"/>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39"/>
      <c r="F884" s="39"/>
      <c r="G884" s="39"/>
      <c r="H884" s="39"/>
      <c r="I884" s="39"/>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39"/>
      <c r="F885" s="39"/>
      <c r="G885" s="39"/>
      <c r="H885" s="39"/>
      <c r="I885" s="39"/>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39"/>
      <c r="F886" s="39"/>
      <c r="G886" s="39"/>
      <c r="H886" s="39"/>
      <c r="I886" s="39"/>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39"/>
      <c r="F887" s="39"/>
      <c r="G887" s="39"/>
      <c r="H887" s="39"/>
      <c r="I887" s="39"/>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39"/>
      <c r="F888" s="39"/>
      <c r="G888" s="39"/>
      <c r="H888" s="39"/>
      <c r="I888" s="39"/>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39"/>
      <c r="F889" s="39"/>
      <c r="G889" s="39"/>
      <c r="H889" s="39"/>
      <c r="I889" s="39"/>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39"/>
      <c r="F890" s="39"/>
      <c r="G890" s="39"/>
      <c r="H890" s="39"/>
      <c r="I890" s="39"/>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39"/>
      <c r="F891" s="39"/>
      <c r="G891" s="39"/>
      <c r="H891" s="39"/>
      <c r="I891" s="39"/>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39"/>
      <c r="F892" s="39"/>
      <c r="G892" s="39"/>
      <c r="H892" s="39"/>
      <c r="I892" s="39"/>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39"/>
      <c r="F893" s="39"/>
      <c r="G893" s="39"/>
      <c r="H893" s="39"/>
      <c r="I893" s="39"/>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39"/>
      <c r="F894" s="39"/>
      <c r="G894" s="39"/>
      <c r="H894" s="39"/>
      <c r="I894" s="39"/>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39"/>
      <c r="F895" s="39"/>
      <c r="G895" s="39"/>
      <c r="H895" s="39"/>
      <c r="I895" s="39"/>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39"/>
      <c r="F896" s="39"/>
      <c r="G896" s="39"/>
      <c r="H896" s="39"/>
      <c r="I896" s="39"/>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39"/>
      <c r="F897" s="39"/>
      <c r="G897" s="39"/>
      <c r="H897" s="39"/>
      <c r="I897" s="39"/>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39"/>
      <c r="F898" s="39"/>
      <c r="G898" s="39"/>
      <c r="H898" s="39"/>
      <c r="I898" s="39"/>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39"/>
      <c r="F899" s="39"/>
      <c r="G899" s="39"/>
      <c r="H899" s="39"/>
      <c r="I899" s="39"/>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39"/>
      <c r="F900" s="39"/>
      <c r="G900" s="39"/>
      <c r="H900" s="39"/>
      <c r="I900" s="39"/>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39"/>
      <c r="F901" s="39"/>
      <c r="G901" s="39"/>
      <c r="H901" s="39"/>
      <c r="I901" s="39"/>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39"/>
      <c r="F902" s="39"/>
      <c r="G902" s="39"/>
      <c r="H902" s="39"/>
      <c r="I902" s="39"/>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39"/>
      <c r="F903" s="39"/>
      <c r="G903" s="39"/>
      <c r="H903" s="39"/>
      <c r="I903" s="39"/>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39"/>
      <c r="F904" s="39"/>
      <c r="G904" s="39"/>
      <c r="H904" s="39"/>
      <c r="I904" s="39"/>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39"/>
      <c r="F905" s="39"/>
      <c r="G905" s="39"/>
      <c r="H905" s="39"/>
      <c r="I905" s="39"/>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39"/>
      <c r="F906" s="39"/>
      <c r="G906" s="39"/>
      <c r="H906" s="39"/>
      <c r="I906" s="39"/>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39"/>
      <c r="F907" s="39"/>
      <c r="G907" s="39"/>
      <c r="H907" s="39"/>
      <c r="I907" s="39"/>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39"/>
      <c r="F908" s="39"/>
      <c r="G908" s="39"/>
      <c r="H908" s="39"/>
      <c r="I908" s="39"/>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39"/>
      <c r="F909" s="39"/>
      <c r="G909" s="39"/>
      <c r="H909" s="39"/>
      <c r="I909" s="39"/>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39"/>
      <c r="F910" s="39"/>
      <c r="G910" s="39"/>
      <c r="H910" s="39"/>
      <c r="I910" s="39"/>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39"/>
      <c r="F911" s="39"/>
      <c r="G911" s="39"/>
      <c r="H911" s="39"/>
      <c r="I911" s="39"/>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39"/>
      <c r="F912" s="39"/>
      <c r="G912" s="39"/>
      <c r="H912" s="39"/>
      <c r="I912" s="39"/>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39"/>
      <c r="F913" s="39"/>
      <c r="G913" s="39"/>
      <c r="H913" s="39"/>
      <c r="I913" s="39"/>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39"/>
      <c r="F914" s="39"/>
      <c r="G914" s="39"/>
      <c r="H914" s="39"/>
      <c r="I914" s="39"/>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39"/>
      <c r="F915" s="39"/>
      <c r="G915" s="39"/>
      <c r="H915" s="39"/>
      <c r="I915" s="39"/>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39"/>
      <c r="F916" s="39"/>
      <c r="G916" s="39"/>
      <c r="H916" s="39"/>
      <c r="I916" s="39"/>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39"/>
      <c r="F917" s="39"/>
      <c r="G917" s="39"/>
      <c r="H917" s="39"/>
      <c r="I917" s="39"/>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39"/>
      <c r="F918" s="39"/>
      <c r="G918" s="39"/>
      <c r="H918" s="39"/>
      <c r="I918" s="39"/>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39"/>
      <c r="F919" s="39"/>
      <c r="G919" s="39"/>
      <c r="H919" s="39"/>
      <c r="I919" s="39"/>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39"/>
      <c r="F920" s="39"/>
      <c r="G920" s="39"/>
      <c r="H920" s="39"/>
      <c r="I920" s="39"/>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39"/>
      <c r="F921" s="39"/>
      <c r="G921" s="39"/>
      <c r="H921" s="39"/>
      <c r="I921" s="39"/>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39"/>
      <c r="F922" s="39"/>
      <c r="G922" s="39"/>
      <c r="H922" s="39"/>
      <c r="I922" s="39"/>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39"/>
      <c r="F923" s="39"/>
      <c r="G923" s="39"/>
      <c r="H923" s="39"/>
      <c r="I923" s="39"/>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39"/>
      <c r="F924" s="39"/>
      <c r="G924" s="39"/>
      <c r="H924" s="39"/>
      <c r="I924" s="39"/>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39"/>
      <c r="F925" s="39"/>
      <c r="G925" s="39"/>
      <c r="H925" s="39"/>
      <c r="I925" s="39"/>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39"/>
      <c r="F926" s="39"/>
      <c r="G926" s="39"/>
      <c r="H926" s="39"/>
      <c r="I926" s="39"/>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39"/>
      <c r="F927" s="39"/>
      <c r="G927" s="39"/>
      <c r="H927" s="39"/>
      <c r="I927" s="39"/>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39"/>
      <c r="F928" s="39"/>
      <c r="G928" s="39"/>
      <c r="H928" s="39"/>
      <c r="I928" s="39"/>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39"/>
      <c r="F929" s="39"/>
      <c r="G929" s="39"/>
      <c r="H929" s="39"/>
      <c r="I929" s="39"/>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39"/>
      <c r="F930" s="39"/>
      <c r="G930" s="39"/>
      <c r="H930" s="39"/>
      <c r="I930" s="39"/>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39"/>
      <c r="F931" s="39"/>
      <c r="G931" s="39"/>
      <c r="H931" s="39"/>
      <c r="I931" s="39"/>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39"/>
      <c r="F932" s="39"/>
      <c r="G932" s="39"/>
      <c r="H932" s="39"/>
      <c r="I932" s="39"/>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39"/>
      <c r="F933" s="39"/>
      <c r="G933" s="39"/>
      <c r="H933" s="39"/>
      <c r="I933" s="39"/>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39"/>
      <c r="F934" s="39"/>
      <c r="G934" s="39"/>
      <c r="H934" s="39"/>
      <c r="I934" s="39"/>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39"/>
      <c r="F935" s="39"/>
      <c r="G935" s="39"/>
      <c r="H935" s="39"/>
      <c r="I935" s="39"/>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39"/>
      <c r="F936" s="39"/>
      <c r="G936" s="39"/>
      <c r="H936" s="39"/>
      <c r="I936" s="39"/>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39"/>
      <c r="F937" s="39"/>
      <c r="G937" s="39"/>
      <c r="H937" s="39"/>
      <c r="I937" s="39"/>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39"/>
      <c r="F938" s="39"/>
      <c r="G938" s="39"/>
      <c r="H938" s="39"/>
      <c r="I938" s="39"/>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39"/>
      <c r="F939" s="39"/>
      <c r="G939" s="39"/>
      <c r="H939" s="39"/>
      <c r="I939" s="39"/>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39"/>
      <c r="F940" s="39"/>
      <c r="G940" s="39"/>
      <c r="H940" s="39"/>
      <c r="I940" s="39"/>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39"/>
      <c r="F941" s="39"/>
      <c r="G941" s="39"/>
      <c r="H941" s="39"/>
      <c r="I941" s="39"/>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39"/>
      <c r="F942" s="39"/>
      <c r="G942" s="39"/>
      <c r="H942" s="39"/>
      <c r="I942" s="39"/>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39"/>
      <c r="F943" s="39"/>
      <c r="G943" s="39"/>
      <c r="H943" s="39"/>
      <c r="I943" s="39"/>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39"/>
      <c r="F944" s="39"/>
      <c r="G944" s="39"/>
      <c r="H944" s="39"/>
      <c r="I944" s="39"/>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39"/>
      <c r="F945" s="39"/>
      <c r="G945" s="39"/>
      <c r="H945" s="39"/>
      <c r="I945" s="39"/>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39"/>
      <c r="F946" s="39"/>
      <c r="G946" s="39"/>
      <c r="H946" s="39"/>
      <c r="I946" s="39"/>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39"/>
      <c r="F947" s="39"/>
      <c r="G947" s="39"/>
      <c r="H947" s="39"/>
      <c r="I947" s="39"/>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39"/>
      <c r="F948" s="39"/>
      <c r="G948" s="39"/>
      <c r="H948" s="39"/>
      <c r="I948" s="39"/>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39"/>
      <c r="F949" s="39"/>
      <c r="G949" s="39"/>
      <c r="H949" s="39"/>
      <c r="I949" s="39"/>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39"/>
      <c r="F950" s="39"/>
      <c r="G950" s="39"/>
      <c r="H950" s="39"/>
      <c r="I950" s="39"/>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39"/>
      <c r="F951" s="39"/>
      <c r="G951" s="39"/>
      <c r="H951" s="39"/>
      <c r="I951" s="39"/>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39"/>
      <c r="F952" s="39"/>
      <c r="G952" s="39"/>
      <c r="H952" s="39"/>
      <c r="I952" s="39"/>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39"/>
      <c r="F953" s="39"/>
      <c r="G953" s="39"/>
      <c r="H953" s="39"/>
      <c r="I953" s="39"/>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39"/>
      <c r="F954" s="39"/>
      <c r="G954" s="39"/>
      <c r="H954" s="39"/>
      <c r="I954" s="39"/>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39"/>
      <c r="F955" s="39"/>
      <c r="G955" s="39"/>
      <c r="H955" s="39"/>
      <c r="I955" s="39"/>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39"/>
      <c r="F956" s="39"/>
      <c r="G956" s="39"/>
      <c r="H956" s="39"/>
      <c r="I956" s="39"/>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39"/>
      <c r="F957" s="39"/>
      <c r="G957" s="39"/>
      <c r="H957" s="39"/>
      <c r="I957" s="39"/>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39"/>
      <c r="F958" s="39"/>
      <c r="G958" s="39"/>
      <c r="H958" s="39"/>
      <c r="I958" s="39"/>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39"/>
      <c r="F959" s="39"/>
      <c r="G959" s="39"/>
      <c r="H959" s="39"/>
      <c r="I959" s="39"/>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39"/>
      <c r="F960" s="39"/>
      <c r="G960" s="39"/>
      <c r="H960" s="39"/>
      <c r="I960" s="39"/>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39"/>
      <c r="F961" s="39"/>
      <c r="G961" s="39"/>
      <c r="H961" s="39"/>
      <c r="I961" s="39"/>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39"/>
      <c r="F962" s="39"/>
      <c r="G962" s="39"/>
      <c r="H962" s="39"/>
      <c r="I962" s="39"/>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39"/>
      <c r="F963" s="39"/>
      <c r="G963" s="39"/>
      <c r="H963" s="39"/>
      <c r="I963" s="39"/>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39"/>
      <c r="F964" s="39"/>
      <c r="G964" s="39"/>
      <c r="H964" s="39"/>
      <c r="I964" s="39"/>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39"/>
      <c r="F965" s="39"/>
      <c r="G965" s="39"/>
      <c r="H965" s="39"/>
      <c r="I965" s="39"/>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39"/>
      <c r="F966" s="39"/>
      <c r="G966" s="39"/>
      <c r="H966" s="39"/>
      <c r="I966" s="39"/>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39"/>
      <c r="F967" s="39"/>
      <c r="G967" s="39"/>
      <c r="H967" s="39"/>
      <c r="I967" s="39"/>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39"/>
      <c r="F968" s="39"/>
      <c r="G968" s="39"/>
      <c r="H968" s="39"/>
      <c r="I968" s="39"/>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39"/>
      <c r="F969" s="39"/>
      <c r="G969" s="39"/>
      <c r="H969" s="39"/>
      <c r="I969" s="39"/>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39"/>
      <c r="F970" s="39"/>
      <c r="G970" s="39"/>
      <c r="H970" s="39"/>
      <c r="I970" s="39"/>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39"/>
      <c r="F971" s="39"/>
      <c r="G971" s="39"/>
      <c r="H971" s="39"/>
      <c r="I971" s="39"/>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39"/>
      <c r="F972" s="39"/>
      <c r="G972" s="39"/>
      <c r="H972" s="39"/>
      <c r="I972" s="39"/>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39"/>
      <c r="F973" s="39"/>
      <c r="G973" s="39"/>
      <c r="H973" s="39"/>
      <c r="I973" s="39"/>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39"/>
      <c r="F974" s="39"/>
      <c r="G974" s="39"/>
      <c r="H974" s="39"/>
      <c r="I974" s="39"/>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39"/>
      <c r="F975" s="39"/>
      <c r="G975" s="39"/>
      <c r="H975" s="39"/>
      <c r="I975" s="39"/>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39"/>
      <c r="F976" s="39"/>
      <c r="G976" s="39"/>
      <c r="H976" s="39"/>
      <c r="I976" s="39"/>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39"/>
      <c r="F977" s="39"/>
      <c r="G977" s="39"/>
      <c r="H977" s="39"/>
      <c r="I977" s="39"/>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39"/>
      <c r="F978" s="39"/>
      <c r="G978" s="39"/>
      <c r="H978" s="39"/>
      <c r="I978" s="39"/>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39"/>
      <c r="F979" s="39"/>
      <c r="G979" s="39"/>
      <c r="H979" s="39"/>
      <c r="I979" s="39"/>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39"/>
      <c r="F980" s="39"/>
      <c r="G980" s="39"/>
      <c r="H980" s="39"/>
      <c r="I980" s="39"/>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39"/>
      <c r="F981" s="39"/>
      <c r="G981" s="39"/>
      <c r="H981" s="39"/>
      <c r="I981" s="39"/>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39"/>
      <c r="F982" s="39"/>
      <c r="G982" s="39"/>
      <c r="H982" s="39"/>
      <c r="I982" s="39"/>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39"/>
      <c r="F983" s="39"/>
      <c r="G983" s="39"/>
      <c r="H983" s="39"/>
      <c r="I983" s="39"/>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39"/>
      <c r="F984" s="39"/>
      <c r="G984" s="39"/>
      <c r="H984" s="39"/>
      <c r="I984" s="39"/>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39"/>
      <c r="F985" s="39"/>
      <c r="G985" s="39"/>
      <c r="H985" s="39"/>
      <c r="I985" s="39"/>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39"/>
      <c r="F986" s="39"/>
      <c r="G986" s="39"/>
      <c r="H986" s="39"/>
      <c r="I986" s="39"/>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39"/>
      <c r="F987" s="39"/>
      <c r="G987" s="39"/>
      <c r="H987" s="39"/>
      <c r="I987" s="39"/>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39"/>
      <c r="F988" s="39"/>
      <c r="G988" s="39"/>
      <c r="H988" s="39"/>
      <c r="I988" s="39"/>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39"/>
      <c r="F989" s="39"/>
      <c r="G989" s="39"/>
      <c r="H989" s="39"/>
      <c r="I989" s="39"/>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39"/>
      <c r="F990" s="39"/>
      <c r="G990" s="39"/>
      <c r="H990" s="39"/>
      <c r="I990" s="39"/>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39"/>
      <c r="F991" s="39"/>
      <c r="G991" s="39"/>
      <c r="H991" s="39"/>
      <c r="I991" s="39"/>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39"/>
      <c r="F992" s="39"/>
      <c r="G992" s="39"/>
      <c r="H992" s="39"/>
      <c r="I992" s="39"/>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39"/>
      <c r="F993" s="39"/>
      <c r="G993" s="39"/>
      <c r="H993" s="39"/>
      <c r="I993" s="39"/>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39"/>
      <c r="F994" s="39"/>
      <c r="G994" s="39"/>
      <c r="H994" s="39"/>
      <c r="I994" s="39"/>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39"/>
      <c r="F995" s="39"/>
      <c r="G995" s="39"/>
      <c r="H995" s="39"/>
      <c r="I995" s="39"/>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39"/>
      <c r="F996" s="39"/>
      <c r="G996" s="39"/>
      <c r="H996" s="39"/>
      <c r="I996" s="39"/>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39"/>
      <c r="F997" s="39"/>
      <c r="G997" s="39"/>
      <c r="H997" s="39"/>
      <c r="I997" s="39"/>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39"/>
      <c r="F998" s="39"/>
      <c r="G998" s="39"/>
      <c r="H998" s="39"/>
      <c r="I998" s="39"/>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39"/>
      <c r="F999" s="39"/>
      <c r="G999" s="39"/>
      <c r="H999" s="39"/>
      <c r="I999" s="39"/>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39"/>
      <c r="F1000" s="39"/>
      <c r="G1000" s="39"/>
      <c r="H1000" s="39"/>
      <c r="I1000" s="39"/>
      <c r="J1000" s="1"/>
      <c r="K1000" s="1"/>
      <c r="L1000" s="1"/>
      <c r="M1000" s="1"/>
      <c r="N1000" s="1"/>
      <c r="O1000" s="1"/>
      <c r="P1000" s="1"/>
      <c r="Q1000" s="1"/>
      <c r="R1000" s="1"/>
      <c r="S1000" s="1"/>
      <c r="T1000" s="1"/>
      <c r="U1000" s="1"/>
      <c r="V1000" s="1"/>
      <c r="W1000" s="1"/>
      <c r="X1000" s="1"/>
      <c r="Y1000" s="1"/>
      <c r="Z1000" s="1"/>
    </row>
  </sheetData>
  <mergeCells count="11">
    <mergeCell ref="A1:I3"/>
    <mergeCell ref="J1:K1"/>
    <mergeCell ref="J2:K2"/>
    <mergeCell ref="J3:K3"/>
    <mergeCell ref="B5:F5"/>
    <mergeCell ref="B6:F6"/>
    <mergeCell ref="B7:F7"/>
    <mergeCell ref="B8:F8"/>
    <mergeCell ref="B9:F9"/>
    <mergeCell ref="B10:F10"/>
    <mergeCell ref="B11:F11"/>
  </mergeCells>
  <printOptions headings="false" gridLines="false" gridLinesSet="true" horizontalCentered="tru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12.66015625" defaultRowHeight="15" zeroHeight="false" outlineLevelRow="2" outlineLevelCol="0"/>
  <cols>
    <col collapsed="false" customWidth="true" hidden="false" outlineLevel="0" max="1" min="1" style="0" width="32.63"/>
    <col collapsed="false" customWidth="true" hidden="false" outlineLevel="0" max="2" min="2" style="0" width="76.25"/>
    <col collapsed="false" customWidth="true" hidden="false" outlineLevel="0" max="3" min="3" style="0" width="19.63"/>
    <col collapsed="false" customWidth="true" hidden="false" outlineLevel="0" max="4" min="4" style="0" width="17.13"/>
    <col collapsed="false" customWidth="true" hidden="false" outlineLevel="0" max="5" min="5" style="0" width="17.63"/>
    <col collapsed="false" customWidth="true" hidden="false" outlineLevel="0" max="6" min="6" style="0" width="26.63"/>
    <col collapsed="false" customWidth="true" hidden="false" outlineLevel="0" max="26" min="7" style="0" width="11.38"/>
  </cols>
  <sheetData>
    <row r="1" customFormat="false" ht="13.5" hidden="false" customHeight="true" outlineLevel="0" collapsed="false">
      <c r="A1" s="248" t="str">
        <f aca="false">"LIVRABLES PROJET au "&amp;TEXT(D2,"jj/mm/aaaa")</f>
        <v>LIVRABLES PROJET au 14/05/2022</v>
      </c>
      <c r="B1" s="248"/>
      <c r="C1" s="248"/>
      <c r="D1" s="31" t="str">
        <f aca="false">'1a-Identification Projet'!$L1</f>
        <v>Cosinus V0.1</v>
      </c>
      <c r="E1" s="3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248"/>
      <c r="B2" s="248"/>
      <c r="C2" s="248"/>
      <c r="D2" s="34" t="n">
        <f aca="false">'1a-Identification Projet'!$L2</f>
        <v>44695</v>
      </c>
      <c r="E2" s="34"/>
      <c r="F2" s="1"/>
      <c r="G2" s="1"/>
      <c r="H2" s="1"/>
      <c r="I2" s="1"/>
      <c r="J2" s="1"/>
      <c r="K2" s="1"/>
      <c r="L2" s="1"/>
      <c r="M2" s="1"/>
      <c r="N2" s="1"/>
      <c r="O2" s="1"/>
      <c r="P2" s="1"/>
      <c r="Q2" s="1"/>
      <c r="R2" s="1"/>
      <c r="S2" s="1"/>
      <c r="T2" s="1"/>
      <c r="U2" s="1"/>
      <c r="V2" s="1"/>
      <c r="W2" s="1"/>
      <c r="X2" s="1"/>
      <c r="Y2" s="1"/>
      <c r="Z2" s="1"/>
    </row>
    <row r="3" customFormat="false" ht="16.5" hidden="false" customHeight="true" outlineLevel="0" collapsed="false">
      <c r="A3" s="248"/>
      <c r="B3" s="248"/>
      <c r="C3" s="248"/>
      <c r="D3" s="37" t="str">
        <f aca="false">'1a-Identification Projet'!$L3</f>
        <v>Cosinus</v>
      </c>
      <c r="E3" s="37"/>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38"/>
      <c r="C4" s="39"/>
      <c r="D4" s="39"/>
      <c r="E4" s="39"/>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227" t="s">
        <v>259</v>
      </c>
      <c r="B5" s="249" t="s">
        <v>260</v>
      </c>
      <c r="C5" s="227" t="s">
        <v>261</v>
      </c>
      <c r="D5" s="227" t="s">
        <v>191</v>
      </c>
      <c r="E5" s="227" t="s">
        <v>192</v>
      </c>
      <c r="F5" s="1"/>
      <c r="G5" s="1"/>
      <c r="H5" s="1"/>
      <c r="I5" s="1"/>
      <c r="J5" s="1"/>
      <c r="K5" s="1"/>
      <c r="L5" s="1"/>
      <c r="M5" s="1"/>
      <c r="N5" s="1"/>
      <c r="O5" s="1"/>
      <c r="P5" s="1"/>
      <c r="Q5" s="1"/>
      <c r="R5" s="1"/>
      <c r="S5" s="1"/>
      <c r="T5" s="1"/>
      <c r="U5" s="1"/>
      <c r="V5" s="1"/>
      <c r="W5" s="1"/>
      <c r="X5" s="1"/>
      <c r="Y5" s="1"/>
      <c r="Z5" s="1"/>
    </row>
    <row r="6" customFormat="false" ht="13.5" hidden="false" customHeight="true" outlineLevel="0" collapsed="false">
      <c r="A6" s="228" t="s">
        <v>262</v>
      </c>
      <c r="B6" s="232"/>
      <c r="C6" s="232"/>
      <c r="D6" s="232"/>
      <c r="E6" s="233"/>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234" t="s">
        <v>263</v>
      </c>
      <c r="B7" s="234" t="s">
        <v>264</v>
      </c>
      <c r="C7" s="234" t="n">
        <v>44601</v>
      </c>
      <c r="D7" s="234" t="n">
        <v>44601</v>
      </c>
      <c r="E7" s="234" t="s">
        <v>199</v>
      </c>
      <c r="F7" s="1"/>
      <c r="G7" s="1"/>
      <c r="H7" s="1"/>
      <c r="I7" s="1"/>
      <c r="J7" s="1"/>
      <c r="K7" s="1"/>
      <c r="L7" s="1"/>
      <c r="M7" s="1"/>
      <c r="N7" s="1"/>
      <c r="O7" s="1"/>
      <c r="P7" s="1"/>
      <c r="Q7" s="1"/>
      <c r="R7" s="1"/>
      <c r="S7" s="1"/>
      <c r="T7" s="1"/>
      <c r="U7" s="1"/>
      <c r="V7" s="1"/>
      <c r="W7" s="1"/>
      <c r="X7" s="1"/>
      <c r="Y7" s="1"/>
      <c r="Z7" s="1"/>
    </row>
    <row r="8" customFormat="false" ht="12.75" hidden="false" customHeight="true" outlineLevel="2" collapsed="false">
      <c r="A8" s="234" t="s">
        <v>265</v>
      </c>
      <c r="B8" s="234" t="s">
        <v>266</v>
      </c>
      <c r="C8" s="234" t="n">
        <v>44643</v>
      </c>
      <c r="D8" s="234" t="n">
        <v>44636</v>
      </c>
      <c r="E8" s="234" t="s">
        <v>199</v>
      </c>
      <c r="F8" s="1"/>
      <c r="G8" s="1"/>
      <c r="H8" s="1"/>
      <c r="I8" s="1"/>
      <c r="J8" s="1"/>
      <c r="K8" s="1"/>
      <c r="L8" s="1"/>
      <c r="M8" s="1"/>
      <c r="N8" s="1"/>
      <c r="O8" s="1"/>
      <c r="P8" s="1"/>
      <c r="Q8" s="1"/>
      <c r="R8" s="1"/>
      <c r="S8" s="1"/>
      <c r="T8" s="1"/>
      <c r="U8" s="1"/>
      <c r="V8" s="1"/>
      <c r="W8" s="1"/>
      <c r="X8" s="1"/>
      <c r="Y8" s="1"/>
      <c r="Z8" s="1"/>
    </row>
    <row r="9" customFormat="false" ht="12.75" hidden="false" customHeight="true" outlineLevel="2" collapsed="false">
      <c r="A9" s="234" t="s">
        <v>267</v>
      </c>
      <c r="B9" s="234" t="s">
        <v>268</v>
      </c>
      <c r="C9" s="234" t="n">
        <v>44657</v>
      </c>
      <c r="D9" s="234" t="n">
        <v>44306</v>
      </c>
      <c r="E9" s="234" t="s">
        <v>199</v>
      </c>
      <c r="F9" s="39"/>
      <c r="G9" s="39"/>
      <c r="H9" s="39"/>
      <c r="I9" s="39"/>
      <c r="J9" s="39"/>
      <c r="K9" s="39"/>
      <c r="L9" s="39"/>
      <c r="M9" s="1"/>
      <c r="N9" s="1"/>
      <c r="O9" s="1"/>
      <c r="P9" s="1"/>
      <c r="Q9" s="1"/>
      <c r="R9" s="1"/>
      <c r="S9" s="1"/>
      <c r="T9" s="1"/>
      <c r="U9" s="1"/>
      <c r="V9" s="1"/>
      <c r="W9" s="1"/>
      <c r="X9" s="1"/>
      <c r="Y9" s="1"/>
      <c r="Z9" s="1"/>
    </row>
    <row r="10" customFormat="false" ht="12.75" hidden="false" customHeight="true" outlineLevel="2" collapsed="false">
      <c r="A10" s="234" t="s">
        <v>269</v>
      </c>
      <c r="B10" s="234" t="s">
        <v>270</v>
      </c>
      <c r="C10" s="234" t="n">
        <v>44695</v>
      </c>
      <c r="D10" s="234" t="n">
        <v>44695</v>
      </c>
      <c r="E10" s="234" t="s">
        <v>221</v>
      </c>
      <c r="F10" s="39"/>
      <c r="G10" s="39"/>
      <c r="H10" s="39"/>
      <c r="I10" s="39"/>
      <c r="J10" s="39"/>
      <c r="K10" s="39"/>
      <c r="L10" s="39"/>
      <c r="M10" s="39"/>
      <c r="N10" s="39"/>
      <c r="O10" s="39"/>
      <c r="P10" s="39"/>
      <c r="Q10" s="39"/>
      <c r="R10" s="39"/>
      <c r="S10" s="39"/>
      <c r="T10" s="39"/>
      <c r="U10" s="39"/>
      <c r="V10" s="39"/>
      <c r="W10" s="39"/>
      <c r="X10" s="39"/>
      <c r="Y10" s="39"/>
      <c r="Z10" s="39"/>
    </row>
    <row r="11" customFormat="false" ht="12.75" hidden="false" customHeight="true" outlineLevel="2" collapsed="false">
      <c r="A11" s="234"/>
      <c r="B11" s="234"/>
      <c r="C11" s="234"/>
      <c r="D11" s="234"/>
      <c r="E11" s="234" t="s">
        <v>213</v>
      </c>
      <c r="F11" s="39"/>
      <c r="G11" s="39"/>
      <c r="H11" s="39"/>
      <c r="I11" s="39"/>
      <c r="J11" s="39"/>
      <c r="K11" s="39"/>
      <c r="L11" s="39"/>
      <c r="M11" s="39"/>
      <c r="N11" s="39"/>
      <c r="O11" s="39"/>
      <c r="P11" s="39"/>
      <c r="Q11" s="39"/>
      <c r="R11" s="39"/>
      <c r="S11" s="39"/>
      <c r="T11" s="39"/>
      <c r="U11" s="39"/>
      <c r="V11" s="39"/>
      <c r="W11" s="39"/>
      <c r="X11" s="39"/>
      <c r="Y11" s="39"/>
      <c r="Z11" s="39"/>
    </row>
    <row r="12" customFormat="false" ht="12.75" hidden="false" customHeight="true" outlineLevel="2" collapsed="false">
      <c r="A12" s="234" t="s">
        <v>271</v>
      </c>
      <c r="B12" s="234" t="s">
        <v>272</v>
      </c>
      <c r="C12" s="234" t="n">
        <v>44697</v>
      </c>
      <c r="D12" s="234" t="n">
        <v>44697</v>
      </c>
      <c r="E12" s="234" t="s">
        <v>233</v>
      </c>
      <c r="F12" s="1"/>
      <c r="G12" s="1"/>
      <c r="H12" s="1"/>
      <c r="I12" s="1"/>
      <c r="J12" s="1"/>
      <c r="K12" s="1"/>
      <c r="L12" s="1"/>
      <c r="M12" s="39"/>
      <c r="N12" s="39"/>
      <c r="O12" s="39"/>
      <c r="P12" s="39"/>
      <c r="Q12" s="39"/>
      <c r="R12" s="39"/>
      <c r="S12" s="39"/>
      <c r="T12" s="39"/>
      <c r="U12" s="39"/>
      <c r="V12" s="39"/>
      <c r="W12" s="39"/>
      <c r="X12" s="39"/>
      <c r="Y12" s="39"/>
      <c r="Z12" s="39"/>
    </row>
    <row r="13" customFormat="false" ht="12.75" hidden="false" customHeight="true" outlineLevel="2" collapsed="false">
      <c r="A13" s="234" t="s">
        <v>269</v>
      </c>
      <c r="B13" s="234" t="s">
        <v>273</v>
      </c>
      <c r="C13" s="234" t="n">
        <v>44695</v>
      </c>
      <c r="D13" s="234" t="n">
        <v>44695</v>
      </c>
      <c r="E13" s="234" t="s">
        <v>221</v>
      </c>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2" collapsed="false">
      <c r="A14" s="1"/>
      <c r="B14" s="1"/>
      <c r="C14" s="39"/>
      <c r="D14" s="39"/>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39"/>
      <c r="D15" s="39"/>
      <c r="E15" s="39"/>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39"/>
      <c r="D16" s="39"/>
      <c r="E16" s="39"/>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39"/>
      <c r="D17" s="39"/>
      <c r="E17" s="39"/>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39"/>
      <c r="D18" s="39"/>
      <c r="E18" s="39"/>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39"/>
      <c r="D19" s="39"/>
      <c r="E19" s="39"/>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39"/>
      <c r="D20" s="39"/>
      <c r="E20" s="39"/>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39"/>
      <c r="D21" s="39"/>
      <c r="E21" s="39"/>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39"/>
      <c r="D22" s="39"/>
      <c r="E22" s="39"/>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39"/>
      <c r="D23" s="39"/>
      <c r="E23" s="39"/>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39"/>
      <c r="D24" s="39"/>
      <c r="E24" s="39"/>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39"/>
      <c r="D25" s="39"/>
      <c r="E25" s="39"/>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39"/>
      <c r="D26" s="39"/>
      <c r="E26" s="39"/>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39"/>
      <c r="D27" s="39"/>
      <c r="E27" s="39"/>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39"/>
      <c r="D28" s="39"/>
      <c r="E28" s="39"/>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39"/>
      <c r="D29" s="39"/>
      <c r="E29" s="39"/>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39"/>
      <c r="D30" s="39"/>
      <c r="E30" s="39"/>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39"/>
      <c r="D31" s="39"/>
      <c r="E31" s="39"/>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39"/>
      <c r="D32" s="39"/>
      <c r="E32" s="39"/>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39"/>
      <c r="D33" s="39"/>
      <c r="E33" s="39"/>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39"/>
      <c r="D34" s="39"/>
      <c r="E34" s="39"/>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39"/>
      <c r="D35" s="39"/>
      <c r="E35" s="39"/>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39"/>
      <c r="D36" s="39"/>
      <c r="E36" s="39"/>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39"/>
      <c r="D37" s="39"/>
      <c r="E37" s="39"/>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39"/>
      <c r="D38" s="39"/>
      <c r="E38" s="39"/>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39"/>
      <c r="D39" s="39"/>
      <c r="E39" s="39"/>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39"/>
      <c r="D40" s="39"/>
      <c r="E40" s="39"/>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39"/>
      <c r="D41" s="39"/>
      <c r="E41" s="39"/>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39"/>
      <c r="D42" s="39"/>
      <c r="E42" s="39"/>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39"/>
      <c r="D43" s="39"/>
      <c r="E43" s="39"/>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39"/>
      <c r="D44" s="39"/>
      <c r="E44" s="39"/>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39"/>
      <c r="D45" s="39"/>
      <c r="E45" s="39"/>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39"/>
      <c r="D46" s="39"/>
      <c r="E46" s="39"/>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39"/>
      <c r="D47" s="39"/>
      <c r="E47" s="39"/>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39"/>
      <c r="D48" s="39"/>
      <c r="E48" s="39"/>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39"/>
      <c r="D49" s="39"/>
      <c r="E49" s="39"/>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39"/>
      <c r="D50" s="39"/>
      <c r="E50" s="39"/>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39"/>
      <c r="D51" s="39"/>
      <c r="E51" s="39"/>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39"/>
      <c r="D52" s="39"/>
      <c r="E52" s="39"/>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39"/>
      <c r="D53" s="39"/>
      <c r="E53" s="39"/>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39"/>
      <c r="D54" s="39"/>
      <c r="E54" s="39"/>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39"/>
      <c r="D55" s="39"/>
      <c r="E55" s="39"/>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39"/>
      <c r="D56" s="39"/>
      <c r="E56" s="39"/>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39"/>
      <c r="D57" s="39"/>
      <c r="E57" s="39"/>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39"/>
      <c r="D58" s="39"/>
      <c r="E58" s="39"/>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39"/>
      <c r="D59" s="39"/>
      <c r="E59" s="39"/>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39"/>
      <c r="D60" s="39"/>
      <c r="E60" s="39"/>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39"/>
      <c r="D61" s="39"/>
      <c r="E61" s="39"/>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39"/>
      <c r="D62" s="39"/>
      <c r="E62" s="39"/>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39"/>
      <c r="D63" s="39"/>
      <c r="E63" s="39"/>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39"/>
      <c r="D64" s="39"/>
      <c r="E64" s="39"/>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39"/>
      <c r="D65" s="39"/>
      <c r="E65" s="39"/>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39"/>
      <c r="D66" s="39"/>
      <c r="E66" s="39"/>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39"/>
      <c r="D67" s="39"/>
      <c r="E67" s="39"/>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39"/>
      <c r="D68" s="39"/>
      <c r="E68" s="39"/>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39"/>
      <c r="D69" s="39"/>
      <c r="E69" s="39"/>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39"/>
      <c r="D70" s="39"/>
      <c r="E70" s="39"/>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39"/>
      <c r="D71" s="39"/>
      <c r="E71" s="39"/>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39"/>
      <c r="D72" s="39"/>
      <c r="E72" s="39"/>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39"/>
      <c r="D73" s="39"/>
      <c r="E73" s="39"/>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39"/>
      <c r="D74" s="39"/>
      <c r="E74" s="39"/>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39"/>
      <c r="D75" s="39"/>
      <c r="E75" s="39"/>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39"/>
      <c r="D76" s="39"/>
      <c r="E76" s="39"/>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39"/>
      <c r="D77" s="39"/>
      <c r="E77" s="39"/>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39"/>
      <c r="D78" s="39"/>
      <c r="E78" s="39"/>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39"/>
      <c r="D79" s="39"/>
      <c r="E79" s="39"/>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39"/>
      <c r="D80" s="39"/>
      <c r="E80" s="39"/>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39"/>
      <c r="D81" s="39"/>
      <c r="E81" s="39"/>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39"/>
      <c r="D82" s="39"/>
      <c r="E82" s="39"/>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39"/>
      <c r="D83" s="39"/>
      <c r="E83" s="39"/>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39"/>
      <c r="D84" s="39"/>
      <c r="E84" s="39"/>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39"/>
      <c r="D85" s="39"/>
      <c r="E85" s="39"/>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39"/>
      <c r="D86" s="39"/>
      <c r="E86" s="39"/>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39"/>
      <c r="D87" s="39"/>
      <c r="E87" s="39"/>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39"/>
      <c r="D88" s="39"/>
      <c r="E88" s="39"/>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39"/>
      <c r="D89" s="39"/>
      <c r="E89" s="39"/>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39"/>
      <c r="D90" s="39"/>
      <c r="E90" s="39"/>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39"/>
      <c r="D91" s="39"/>
      <c r="E91" s="39"/>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39"/>
      <c r="D92" s="39"/>
      <c r="E92" s="39"/>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39"/>
      <c r="D93" s="39"/>
      <c r="E93" s="39"/>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39"/>
      <c r="D94" s="39"/>
      <c r="E94" s="39"/>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39"/>
      <c r="D95" s="39"/>
      <c r="E95" s="39"/>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39"/>
      <c r="D96" s="39"/>
      <c r="E96" s="39"/>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39"/>
      <c r="D97" s="39"/>
      <c r="E97" s="39"/>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39"/>
      <c r="D98" s="39"/>
      <c r="E98" s="39"/>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39"/>
      <c r="D99" s="39"/>
      <c r="E99" s="39"/>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39"/>
      <c r="D100" s="39"/>
      <c r="E100" s="39"/>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39"/>
      <c r="D101" s="39"/>
      <c r="E101" s="39"/>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39"/>
      <c r="D102" s="39"/>
      <c r="E102" s="39"/>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39"/>
      <c r="D103" s="39"/>
      <c r="E103" s="39"/>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39"/>
      <c r="D104" s="39"/>
      <c r="E104" s="39"/>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39"/>
      <c r="D105" s="39"/>
      <c r="E105" s="39"/>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39"/>
      <c r="D106" s="39"/>
      <c r="E106" s="39"/>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39"/>
      <c r="D107" s="39"/>
      <c r="E107" s="39"/>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39"/>
      <c r="D108" s="39"/>
      <c r="E108" s="39"/>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39"/>
      <c r="D109" s="39"/>
      <c r="E109" s="39"/>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39"/>
      <c r="D110" s="39"/>
      <c r="E110" s="39"/>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39"/>
      <c r="D111" s="39"/>
      <c r="E111" s="39"/>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39"/>
      <c r="D112" s="39"/>
      <c r="E112" s="39"/>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39"/>
      <c r="D113" s="39"/>
      <c r="E113" s="39"/>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39"/>
      <c r="D114" s="39"/>
      <c r="E114" s="39"/>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39"/>
      <c r="D115" s="39"/>
      <c r="E115" s="39"/>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39"/>
      <c r="D116" s="39"/>
      <c r="E116" s="39"/>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39"/>
      <c r="D117" s="39"/>
      <c r="E117" s="39"/>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39"/>
      <c r="D118" s="39"/>
      <c r="E118" s="39"/>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39"/>
      <c r="D119" s="39"/>
      <c r="E119" s="39"/>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39"/>
      <c r="D120" s="39"/>
      <c r="E120" s="39"/>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39"/>
      <c r="D121" s="39"/>
      <c r="E121" s="39"/>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39"/>
      <c r="D122" s="39"/>
      <c r="E122" s="39"/>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39"/>
      <c r="D123" s="39"/>
      <c r="E123" s="39"/>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39"/>
      <c r="D124" s="39"/>
      <c r="E124" s="39"/>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39"/>
      <c r="D125" s="39"/>
      <c r="E125" s="39"/>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39"/>
      <c r="D126" s="39"/>
      <c r="E126" s="39"/>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39"/>
      <c r="D127" s="39"/>
      <c r="E127" s="39"/>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39"/>
      <c r="D128" s="39"/>
      <c r="E128" s="39"/>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39"/>
      <c r="D129" s="39"/>
      <c r="E129" s="39"/>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39"/>
      <c r="D130" s="39"/>
      <c r="E130" s="39"/>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39"/>
      <c r="D131" s="39"/>
      <c r="E131" s="39"/>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39"/>
      <c r="D132" s="39"/>
      <c r="E132" s="39"/>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39"/>
      <c r="D133" s="39"/>
      <c r="E133" s="39"/>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39"/>
      <c r="D134" s="39"/>
      <c r="E134" s="39"/>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39"/>
      <c r="D135" s="39"/>
      <c r="E135" s="39"/>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39"/>
      <c r="D136" s="39"/>
      <c r="E136" s="39"/>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39"/>
      <c r="D137" s="39"/>
      <c r="E137" s="39"/>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39"/>
      <c r="D138" s="39"/>
      <c r="E138" s="39"/>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39"/>
      <c r="D139" s="39"/>
      <c r="E139" s="39"/>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39"/>
      <c r="D140" s="39"/>
      <c r="E140" s="39"/>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39"/>
      <c r="D141" s="39"/>
      <c r="E141" s="39"/>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39"/>
      <c r="D142" s="39"/>
      <c r="E142" s="39"/>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39"/>
      <c r="D143" s="39"/>
      <c r="E143" s="39"/>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39"/>
      <c r="D144" s="39"/>
      <c r="E144" s="39"/>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39"/>
      <c r="D145" s="39"/>
      <c r="E145" s="39"/>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39"/>
      <c r="D146" s="39"/>
      <c r="E146" s="39"/>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39"/>
      <c r="D147" s="39"/>
      <c r="E147" s="39"/>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39"/>
      <c r="D148" s="39"/>
      <c r="E148" s="39"/>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39"/>
      <c r="D149" s="39"/>
      <c r="E149" s="39"/>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39"/>
      <c r="D150" s="39"/>
      <c r="E150" s="39"/>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39"/>
      <c r="D151" s="39"/>
      <c r="E151" s="39"/>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39"/>
      <c r="D152" s="39"/>
      <c r="E152" s="39"/>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39"/>
      <c r="D153" s="39"/>
      <c r="E153" s="39"/>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39"/>
      <c r="D154" s="39"/>
      <c r="E154" s="39"/>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39"/>
      <c r="D155" s="39"/>
      <c r="E155" s="39"/>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39"/>
      <c r="D156" s="39"/>
      <c r="E156" s="39"/>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39"/>
      <c r="D157" s="39"/>
      <c r="E157" s="39"/>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39"/>
      <c r="D158" s="39"/>
      <c r="E158" s="39"/>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39"/>
      <c r="D159" s="39"/>
      <c r="E159" s="39"/>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39"/>
      <c r="D160" s="39"/>
      <c r="E160" s="39"/>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39"/>
      <c r="D161" s="39"/>
      <c r="E161" s="39"/>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39"/>
      <c r="D162" s="39"/>
      <c r="E162" s="39"/>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39"/>
      <c r="D163" s="39"/>
      <c r="E163" s="39"/>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39"/>
      <c r="D164" s="39"/>
      <c r="E164" s="39"/>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39"/>
      <c r="D165" s="39"/>
      <c r="E165" s="39"/>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39"/>
      <c r="D166" s="39"/>
      <c r="E166" s="39"/>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39"/>
      <c r="D167" s="39"/>
      <c r="E167" s="39"/>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39"/>
      <c r="D168" s="39"/>
      <c r="E168" s="39"/>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39"/>
      <c r="D169" s="39"/>
      <c r="E169" s="39"/>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39"/>
      <c r="D170" s="39"/>
      <c r="E170" s="39"/>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39"/>
      <c r="D171" s="39"/>
      <c r="E171" s="39"/>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39"/>
      <c r="D172" s="39"/>
      <c r="E172" s="39"/>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39"/>
      <c r="D173" s="39"/>
      <c r="E173" s="39"/>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39"/>
      <c r="D174" s="39"/>
      <c r="E174" s="39"/>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39"/>
      <c r="D175" s="39"/>
      <c r="E175" s="39"/>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39"/>
      <c r="D176" s="39"/>
      <c r="E176" s="39"/>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39"/>
      <c r="D177" s="39"/>
      <c r="E177" s="39"/>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39"/>
      <c r="D178" s="39"/>
      <c r="E178" s="39"/>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39"/>
      <c r="D179" s="39"/>
      <c r="E179" s="39"/>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39"/>
      <c r="D180" s="39"/>
      <c r="E180" s="39"/>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39"/>
      <c r="D181" s="39"/>
      <c r="E181" s="39"/>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39"/>
      <c r="D182" s="39"/>
      <c r="E182" s="39"/>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39"/>
      <c r="D183" s="39"/>
      <c r="E183" s="39"/>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39"/>
      <c r="D184" s="39"/>
      <c r="E184" s="39"/>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39"/>
      <c r="D185" s="39"/>
      <c r="E185" s="39"/>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39"/>
      <c r="D186" s="39"/>
      <c r="E186" s="39"/>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39"/>
      <c r="D187" s="39"/>
      <c r="E187" s="39"/>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39"/>
      <c r="D188" s="39"/>
      <c r="E188" s="39"/>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39"/>
      <c r="D189" s="39"/>
      <c r="E189" s="39"/>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39"/>
      <c r="D190" s="39"/>
      <c r="E190" s="39"/>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39"/>
      <c r="D191" s="39"/>
      <c r="E191" s="39"/>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39"/>
      <c r="D192" s="39"/>
      <c r="E192" s="39"/>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39"/>
      <c r="D193" s="39"/>
      <c r="E193" s="39"/>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39"/>
      <c r="D194" s="39"/>
      <c r="E194" s="39"/>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39"/>
      <c r="D195" s="39"/>
      <c r="E195" s="39"/>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39"/>
      <c r="D196" s="39"/>
      <c r="E196" s="39"/>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39"/>
      <c r="D197" s="39"/>
      <c r="E197" s="39"/>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39"/>
      <c r="D198" s="39"/>
      <c r="E198" s="39"/>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39"/>
      <c r="D199" s="39"/>
      <c r="E199" s="39"/>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39"/>
      <c r="D200" s="39"/>
      <c r="E200" s="39"/>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39"/>
      <c r="D201" s="39"/>
      <c r="E201" s="39"/>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39"/>
      <c r="D202" s="39"/>
      <c r="E202" s="39"/>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39"/>
      <c r="D203" s="39"/>
      <c r="E203" s="39"/>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39"/>
      <c r="D204" s="39"/>
      <c r="E204" s="39"/>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39"/>
      <c r="D205" s="39"/>
      <c r="E205" s="39"/>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39"/>
      <c r="D206" s="39"/>
      <c r="E206" s="39"/>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39"/>
      <c r="D207" s="39"/>
      <c r="E207" s="39"/>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39"/>
      <c r="D208" s="39"/>
      <c r="E208" s="39"/>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39"/>
      <c r="D209" s="39"/>
      <c r="E209" s="39"/>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39"/>
      <c r="D210" s="39"/>
      <c r="E210" s="39"/>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39"/>
      <c r="D211" s="39"/>
      <c r="E211" s="39"/>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39"/>
      <c r="D212" s="39"/>
      <c r="E212" s="39"/>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39"/>
      <c r="D213" s="39"/>
      <c r="E213" s="39"/>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39"/>
      <c r="D214" s="39"/>
      <c r="E214" s="39"/>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39"/>
      <c r="D215" s="39"/>
      <c r="E215" s="39"/>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39"/>
      <c r="D216" s="39"/>
      <c r="E216" s="39"/>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39"/>
      <c r="D217" s="39"/>
      <c r="E217" s="39"/>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39"/>
      <c r="D218" s="39"/>
      <c r="E218" s="39"/>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39"/>
      <c r="D219" s="39"/>
      <c r="E219" s="39"/>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39"/>
      <c r="D220" s="39"/>
      <c r="E220" s="39"/>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39"/>
      <c r="D221" s="39"/>
      <c r="E221" s="39"/>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39"/>
      <c r="D222" s="39"/>
      <c r="E222" s="39"/>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39"/>
      <c r="D223" s="39"/>
      <c r="E223" s="39"/>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39"/>
      <c r="D224" s="39"/>
      <c r="E224" s="39"/>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39"/>
      <c r="D225" s="39"/>
      <c r="E225" s="39"/>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39"/>
      <c r="D226" s="39"/>
      <c r="E226" s="39"/>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39"/>
      <c r="D227" s="39"/>
      <c r="E227" s="39"/>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39"/>
      <c r="D228" s="39"/>
      <c r="E228" s="39"/>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39"/>
      <c r="D229" s="39"/>
      <c r="E229" s="39"/>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39"/>
      <c r="D230" s="39"/>
      <c r="E230" s="39"/>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39"/>
      <c r="D231" s="39"/>
      <c r="E231" s="39"/>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39"/>
      <c r="D232" s="39"/>
      <c r="E232" s="39"/>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39"/>
      <c r="D233" s="39"/>
      <c r="E233" s="39"/>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39"/>
      <c r="D234" s="39"/>
      <c r="E234" s="39"/>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39"/>
      <c r="D235" s="39"/>
      <c r="E235" s="39"/>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39"/>
      <c r="D236" s="39"/>
      <c r="E236" s="39"/>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39"/>
      <c r="D237" s="39"/>
      <c r="E237" s="39"/>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39"/>
      <c r="D238" s="39"/>
      <c r="E238" s="39"/>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39"/>
      <c r="D239" s="39"/>
      <c r="E239" s="39"/>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39"/>
      <c r="D240" s="39"/>
      <c r="E240" s="39"/>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39"/>
      <c r="D241" s="39"/>
      <c r="E241" s="39"/>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39"/>
      <c r="D242" s="39"/>
      <c r="E242" s="39"/>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39"/>
      <c r="D243" s="39"/>
      <c r="E243" s="39"/>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39"/>
      <c r="D244" s="39"/>
      <c r="E244" s="39"/>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39"/>
      <c r="D245" s="39"/>
      <c r="E245" s="39"/>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39"/>
      <c r="D246" s="39"/>
      <c r="E246" s="39"/>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39"/>
      <c r="D247" s="39"/>
      <c r="E247" s="39"/>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39"/>
      <c r="D248" s="39"/>
      <c r="E248" s="39"/>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39"/>
      <c r="D249" s="39"/>
      <c r="E249" s="39"/>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39"/>
      <c r="D250" s="39"/>
      <c r="E250" s="39"/>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39"/>
      <c r="D251" s="39"/>
      <c r="E251" s="39"/>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39"/>
      <c r="D252" s="39"/>
      <c r="E252" s="39"/>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39"/>
      <c r="D253" s="39"/>
      <c r="E253" s="39"/>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39"/>
      <c r="D254" s="39"/>
      <c r="E254" s="39"/>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39"/>
      <c r="D255" s="39"/>
      <c r="E255" s="39"/>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39"/>
      <c r="D256" s="39"/>
      <c r="E256" s="39"/>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39"/>
      <c r="D257" s="39"/>
      <c r="E257" s="39"/>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39"/>
      <c r="D258" s="39"/>
      <c r="E258" s="39"/>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39"/>
      <c r="D259" s="39"/>
      <c r="E259" s="39"/>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39"/>
      <c r="D260" s="39"/>
      <c r="E260" s="39"/>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39"/>
      <c r="D261" s="39"/>
      <c r="E261" s="39"/>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39"/>
      <c r="D262" s="39"/>
      <c r="E262" s="39"/>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39"/>
      <c r="D263" s="39"/>
      <c r="E263" s="39"/>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39"/>
      <c r="D264" s="39"/>
      <c r="E264" s="39"/>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39"/>
      <c r="D265" s="39"/>
      <c r="E265" s="39"/>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39"/>
      <c r="D266" s="39"/>
      <c r="E266" s="39"/>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39"/>
      <c r="D267" s="39"/>
      <c r="E267" s="39"/>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39"/>
      <c r="D268" s="39"/>
      <c r="E268" s="39"/>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39"/>
      <c r="D269" s="39"/>
      <c r="E269" s="39"/>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39"/>
      <c r="D270" s="39"/>
      <c r="E270" s="39"/>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39"/>
      <c r="D271" s="39"/>
      <c r="E271" s="39"/>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39"/>
      <c r="D272" s="39"/>
      <c r="E272" s="39"/>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39"/>
      <c r="D273" s="39"/>
      <c r="E273" s="39"/>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39"/>
      <c r="D274" s="39"/>
      <c r="E274" s="39"/>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39"/>
      <c r="D275" s="39"/>
      <c r="E275" s="39"/>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39"/>
      <c r="D276" s="39"/>
      <c r="E276" s="39"/>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39"/>
      <c r="D277" s="39"/>
      <c r="E277" s="39"/>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39"/>
      <c r="D278" s="39"/>
      <c r="E278" s="39"/>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39"/>
      <c r="D279" s="39"/>
      <c r="E279" s="39"/>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39"/>
      <c r="D280" s="39"/>
      <c r="E280" s="39"/>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39"/>
      <c r="D281" s="39"/>
      <c r="E281" s="39"/>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39"/>
      <c r="D282" s="39"/>
      <c r="E282" s="39"/>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39"/>
      <c r="D283" s="39"/>
      <c r="E283" s="39"/>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39"/>
      <c r="D284" s="39"/>
      <c r="E284" s="39"/>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39"/>
      <c r="D285" s="39"/>
      <c r="E285" s="39"/>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39"/>
      <c r="D286" s="39"/>
      <c r="E286" s="39"/>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39"/>
      <c r="D287" s="39"/>
      <c r="E287" s="39"/>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39"/>
      <c r="D288" s="39"/>
      <c r="E288" s="39"/>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39"/>
      <c r="D289" s="39"/>
      <c r="E289" s="39"/>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39"/>
      <c r="D290" s="39"/>
      <c r="E290" s="39"/>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39"/>
      <c r="D291" s="39"/>
      <c r="E291" s="39"/>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39"/>
      <c r="D292" s="39"/>
      <c r="E292" s="39"/>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39"/>
      <c r="D293" s="39"/>
      <c r="E293" s="39"/>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39"/>
      <c r="D294" s="39"/>
      <c r="E294" s="39"/>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39"/>
      <c r="D295" s="39"/>
      <c r="E295" s="39"/>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39"/>
      <c r="D296" s="39"/>
      <c r="E296" s="39"/>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39"/>
      <c r="D297" s="39"/>
      <c r="E297" s="39"/>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39"/>
      <c r="D298" s="39"/>
      <c r="E298" s="39"/>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39"/>
      <c r="D299" s="39"/>
      <c r="E299" s="39"/>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39"/>
      <c r="D300" s="39"/>
      <c r="E300" s="39"/>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39"/>
      <c r="D301" s="39"/>
      <c r="E301" s="39"/>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39"/>
      <c r="D302" s="39"/>
      <c r="E302" s="39"/>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39"/>
      <c r="D303" s="39"/>
      <c r="E303" s="39"/>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39"/>
      <c r="D304" s="39"/>
      <c r="E304" s="39"/>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39"/>
      <c r="D305" s="39"/>
      <c r="E305" s="39"/>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39"/>
      <c r="D306" s="39"/>
      <c r="E306" s="39"/>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39"/>
      <c r="D307" s="39"/>
      <c r="E307" s="39"/>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39"/>
      <c r="D308" s="39"/>
      <c r="E308" s="39"/>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39"/>
      <c r="D309" s="39"/>
      <c r="E309" s="39"/>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39"/>
      <c r="D310" s="39"/>
      <c r="E310" s="39"/>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39"/>
      <c r="D311" s="39"/>
      <c r="E311" s="39"/>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39"/>
      <c r="D312" s="39"/>
      <c r="E312" s="39"/>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39"/>
      <c r="D313" s="39"/>
      <c r="E313" s="39"/>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39"/>
      <c r="D314" s="39"/>
      <c r="E314" s="39"/>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39"/>
      <c r="D315" s="39"/>
      <c r="E315" s="39"/>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39"/>
      <c r="D316" s="39"/>
      <c r="E316" s="39"/>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39"/>
      <c r="D317" s="39"/>
      <c r="E317" s="39"/>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39"/>
      <c r="D318" s="39"/>
      <c r="E318" s="39"/>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39"/>
      <c r="D319" s="39"/>
      <c r="E319" s="39"/>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39"/>
      <c r="D320" s="39"/>
      <c r="E320" s="39"/>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39"/>
      <c r="D321" s="39"/>
      <c r="E321" s="39"/>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39"/>
      <c r="D322" s="39"/>
      <c r="E322" s="39"/>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39"/>
      <c r="D323" s="39"/>
      <c r="E323" s="39"/>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39"/>
      <c r="D324" s="39"/>
      <c r="E324" s="39"/>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39"/>
      <c r="D325" s="39"/>
      <c r="E325" s="39"/>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39"/>
      <c r="D326" s="39"/>
      <c r="E326" s="39"/>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39"/>
      <c r="D327" s="39"/>
      <c r="E327" s="39"/>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39"/>
      <c r="D328" s="39"/>
      <c r="E328" s="39"/>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39"/>
      <c r="D329" s="39"/>
      <c r="E329" s="39"/>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39"/>
      <c r="D330" s="39"/>
      <c r="E330" s="39"/>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39"/>
      <c r="D331" s="39"/>
      <c r="E331" s="39"/>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39"/>
      <c r="D332" s="39"/>
      <c r="E332" s="39"/>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39"/>
      <c r="D333" s="39"/>
      <c r="E333" s="39"/>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39"/>
      <c r="D334" s="39"/>
      <c r="E334" s="39"/>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39"/>
      <c r="D335" s="39"/>
      <c r="E335" s="39"/>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39"/>
      <c r="D336" s="39"/>
      <c r="E336" s="39"/>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39"/>
      <c r="D337" s="39"/>
      <c r="E337" s="39"/>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39"/>
      <c r="D338" s="39"/>
      <c r="E338" s="39"/>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39"/>
      <c r="D339" s="39"/>
      <c r="E339" s="39"/>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39"/>
      <c r="D340" s="39"/>
      <c r="E340" s="39"/>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39"/>
      <c r="D341" s="39"/>
      <c r="E341" s="39"/>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39"/>
      <c r="D342" s="39"/>
      <c r="E342" s="39"/>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39"/>
      <c r="D343" s="39"/>
      <c r="E343" s="39"/>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39"/>
      <c r="D344" s="39"/>
      <c r="E344" s="39"/>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39"/>
      <c r="D345" s="39"/>
      <c r="E345" s="39"/>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39"/>
      <c r="D346" s="39"/>
      <c r="E346" s="39"/>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39"/>
      <c r="D347" s="39"/>
      <c r="E347" s="39"/>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39"/>
      <c r="D348" s="39"/>
      <c r="E348" s="39"/>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39"/>
      <c r="D349" s="39"/>
      <c r="E349" s="39"/>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39"/>
      <c r="D350" s="39"/>
      <c r="E350" s="39"/>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39"/>
      <c r="D351" s="39"/>
      <c r="E351" s="39"/>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39"/>
      <c r="D352" s="39"/>
      <c r="E352" s="39"/>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39"/>
      <c r="D353" s="39"/>
      <c r="E353" s="39"/>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39"/>
      <c r="D354" s="39"/>
      <c r="E354" s="39"/>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39"/>
      <c r="D355" s="39"/>
      <c r="E355" s="39"/>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39"/>
      <c r="D356" s="39"/>
      <c r="E356" s="39"/>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39"/>
      <c r="D357" s="39"/>
      <c r="E357" s="39"/>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39"/>
      <c r="D358" s="39"/>
      <c r="E358" s="39"/>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39"/>
      <c r="D359" s="39"/>
      <c r="E359" s="39"/>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39"/>
      <c r="D360" s="39"/>
      <c r="E360" s="39"/>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39"/>
      <c r="D361" s="39"/>
      <c r="E361" s="39"/>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39"/>
      <c r="D362" s="39"/>
      <c r="E362" s="39"/>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39"/>
      <c r="D363" s="39"/>
      <c r="E363" s="39"/>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39"/>
      <c r="D364" s="39"/>
      <c r="E364" s="39"/>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39"/>
      <c r="D365" s="39"/>
      <c r="E365" s="39"/>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39"/>
      <c r="D366" s="39"/>
      <c r="E366" s="39"/>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39"/>
      <c r="D367" s="39"/>
      <c r="E367" s="39"/>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39"/>
      <c r="D368" s="39"/>
      <c r="E368" s="39"/>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39"/>
      <c r="D369" s="39"/>
      <c r="E369" s="39"/>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39"/>
      <c r="D370" s="39"/>
      <c r="E370" s="39"/>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39"/>
      <c r="D371" s="39"/>
      <c r="E371" s="39"/>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39"/>
      <c r="D372" s="39"/>
      <c r="E372" s="39"/>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39"/>
      <c r="D373" s="39"/>
      <c r="E373" s="39"/>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39"/>
      <c r="D374" s="39"/>
      <c r="E374" s="39"/>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39"/>
      <c r="D375" s="39"/>
      <c r="E375" s="39"/>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39"/>
      <c r="D376" s="39"/>
      <c r="E376" s="39"/>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39"/>
      <c r="D377" s="39"/>
      <c r="E377" s="39"/>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39"/>
      <c r="D378" s="39"/>
      <c r="E378" s="39"/>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39"/>
      <c r="D379" s="39"/>
      <c r="E379" s="39"/>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39"/>
      <c r="D380" s="39"/>
      <c r="E380" s="39"/>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39"/>
      <c r="D381" s="39"/>
      <c r="E381" s="39"/>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39"/>
      <c r="D382" s="39"/>
      <c r="E382" s="39"/>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39"/>
      <c r="D383" s="39"/>
      <c r="E383" s="39"/>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39"/>
      <c r="D384" s="39"/>
      <c r="E384" s="39"/>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39"/>
      <c r="D385" s="39"/>
      <c r="E385" s="39"/>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39"/>
      <c r="D386" s="39"/>
      <c r="E386" s="39"/>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39"/>
      <c r="D387" s="39"/>
      <c r="E387" s="39"/>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39"/>
      <c r="D388" s="39"/>
      <c r="E388" s="39"/>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39"/>
      <c r="D389" s="39"/>
      <c r="E389" s="39"/>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39"/>
      <c r="D390" s="39"/>
      <c r="E390" s="39"/>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39"/>
      <c r="D391" s="39"/>
      <c r="E391" s="39"/>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39"/>
      <c r="D392" s="39"/>
      <c r="E392" s="39"/>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39"/>
      <c r="D393" s="39"/>
      <c r="E393" s="39"/>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39"/>
      <c r="D394" s="39"/>
      <c r="E394" s="39"/>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39"/>
      <c r="D395" s="39"/>
      <c r="E395" s="39"/>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39"/>
      <c r="D396" s="39"/>
      <c r="E396" s="39"/>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39"/>
      <c r="D397" s="39"/>
      <c r="E397" s="39"/>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39"/>
      <c r="D398" s="39"/>
      <c r="E398" s="39"/>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39"/>
      <c r="D399" s="39"/>
      <c r="E399" s="39"/>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39"/>
      <c r="D400" s="39"/>
      <c r="E400" s="39"/>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39"/>
      <c r="D401" s="39"/>
      <c r="E401" s="39"/>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39"/>
      <c r="D402" s="39"/>
      <c r="E402" s="39"/>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39"/>
      <c r="D403" s="39"/>
      <c r="E403" s="39"/>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39"/>
      <c r="D404" s="39"/>
      <c r="E404" s="39"/>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39"/>
      <c r="D405" s="39"/>
      <c r="E405" s="39"/>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39"/>
      <c r="D406" s="39"/>
      <c r="E406" s="39"/>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39"/>
      <c r="D407" s="39"/>
      <c r="E407" s="39"/>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39"/>
      <c r="D408" s="39"/>
      <c r="E408" s="39"/>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39"/>
      <c r="D409" s="39"/>
      <c r="E409" s="39"/>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39"/>
      <c r="D410" s="39"/>
      <c r="E410" s="39"/>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39"/>
      <c r="D411" s="39"/>
      <c r="E411" s="39"/>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39"/>
      <c r="D412" s="39"/>
      <c r="E412" s="39"/>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39"/>
      <c r="D413" s="39"/>
      <c r="E413" s="39"/>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39"/>
      <c r="D414" s="39"/>
      <c r="E414" s="39"/>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39"/>
      <c r="D415" s="39"/>
      <c r="E415" s="39"/>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39"/>
      <c r="D416" s="39"/>
      <c r="E416" s="39"/>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39"/>
      <c r="D417" s="39"/>
      <c r="E417" s="39"/>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39"/>
      <c r="D418" s="39"/>
      <c r="E418" s="39"/>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39"/>
      <c r="D419" s="39"/>
      <c r="E419" s="39"/>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39"/>
      <c r="D420" s="39"/>
      <c r="E420" s="39"/>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39"/>
      <c r="D421" s="39"/>
      <c r="E421" s="39"/>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39"/>
      <c r="D422" s="39"/>
      <c r="E422" s="39"/>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39"/>
      <c r="D423" s="39"/>
      <c r="E423" s="39"/>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39"/>
      <c r="D424" s="39"/>
      <c r="E424" s="39"/>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39"/>
      <c r="D425" s="39"/>
      <c r="E425" s="39"/>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39"/>
      <c r="D426" s="39"/>
      <c r="E426" s="39"/>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39"/>
      <c r="D427" s="39"/>
      <c r="E427" s="39"/>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39"/>
      <c r="D428" s="39"/>
      <c r="E428" s="39"/>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39"/>
      <c r="D429" s="39"/>
      <c r="E429" s="39"/>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39"/>
      <c r="D430" s="39"/>
      <c r="E430" s="39"/>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39"/>
      <c r="D431" s="39"/>
      <c r="E431" s="39"/>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39"/>
      <c r="D432" s="39"/>
      <c r="E432" s="39"/>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39"/>
      <c r="D433" s="39"/>
      <c r="E433" s="39"/>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39"/>
      <c r="D434" s="39"/>
      <c r="E434" s="39"/>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39"/>
      <c r="D435" s="39"/>
      <c r="E435" s="39"/>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39"/>
      <c r="D436" s="39"/>
      <c r="E436" s="39"/>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39"/>
      <c r="D437" s="39"/>
      <c r="E437" s="39"/>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39"/>
      <c r="D438" s="39"/>
      <c r="E438" s="39"/>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39"/>
      <c r="D439" s="39"/>
      <c r="E439" s="39"/>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39"/>
      <c r="D440" s="39"/>
      <c r="E440" s="39"/>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39"/>
      <c r="D441" s="39"/>
      <c r="E441" s="39"/>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39"/>
      <c r="D442" s="39"/>
      <c r="E442" s="39"/>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39"/>
      <c r="D443" s="39"/>
      <c r="E443" s="39"/>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39"/>
      <c r="D444" s="39"/>
      <c r="E444" s="39"/>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39"/>
      <c r="D445" s="39"/>
      <c r="E445" s="39"/>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39"/>
      <c r="D446" s="39"/>
      <c r="E446" s="39"/>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39"/>
      <c r="D447" s="39"/>
      <c r="E447" s="39"/>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39"/>
      <c r="D448" s="39"/>
      <c r="E448" s="39"/>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39"/>
      <c r="D449" s="39"/>
      <c r="E449" s="39"/>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39"/>
      <c r="D450" s="39"/>
      <c r="E450" s="39"/>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39"/>
      <c r="D451" s="39"/>
      <c r="E451" s="39"/>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39"/>
      <c r="D452" s="39"/>
      <c r="E452" s="39"/>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39"/>
      <c r="D453" s="39"/>
      <c r="E453" s="39"/>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39"/>
      <c r="D454" s="39"/>
      <c r="E454" s="39"/>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39"/>
      <c r="D455" s="39"/>
      <c r="E455" s="39"/>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39"/>
      <c r="D456" s="39"/>
      <c r="E456" s="39"/>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39"/>
      <c r="D457" s="39"/>
      <c r="E457" s="39"/>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39"/>
      <c r="D458" s="39"/>
      <c r="E458" s="39"/>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39"/>
      <c r="D459" s="39"/>
      <c r="E459" s="39"/>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39"/>
      <c r="D460" s="39"/>
      <c r="E460" s="39"/>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39"/>
      <c r="D461" s="39"/>
      <c r="E461" s="39"/>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39"/>
      <c r="D462" s="39"/>
      <c r="E462" s="39"/>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39"/>
      <c r="D463" s="39"/>
      <c r="E463" s="39"/>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39"/>
      <c r="D464" s="39"/>
      <c r="E464" s="39"/>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39"/>
      <c r="D465" s="39"/>
      <c r="E465" s="39"/>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39"/>
      <c r="D466" s="39"/>
      <c r="E466" s="39"/>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39"/>
      <c r="D467" s="39"/>
      <c r="E467" s="39"/>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39"/>
      <c r="D468" s="39"/>
      <c r="E468" s="39"/>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39"/>
      <c r="D469" s="39"/>
      <c r="E469" s="39"/>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39"/>
      <c r="D470" s="39"/>
      <c r="E470" s="39"/>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39"/>
      <c r="D471" s="39"/>
      <c r="E471" s="39"/>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39"/>
      <c r="D472" s="39"/>
      <c r="E472" s="39"/>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39"/>
      <c r="D473" s="39"/>
      <c r="E473" s="39"/>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39"/>
      <c r="D474" s="39"/>
      <c r="E474" s="39"/>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39"/>
      <c r="D475" s="39"/>
      <c r="E475" s="39"/>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39"/>
      <c r="D476" s="39"/>
      <c r="E476" s="39"/>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39"/>
      <c r="D477" s="39"/>
      <c r="E477" s="39"/>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39"/>
      <c r="D478" s="39"/>
      <c r="E478" s="39"/>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39"/>
      <c r="D479" s="39"/>
      <c r="E479" s="39"/>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39"/>
      <c r="D480" s="39"/>
      <c r="E480" s="39"/>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39"/>
      <c r="D481" s="39"/>
      <c r="E481" s="39"/>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39"/>
      <c r="D482" s="39"/>
      <c r="E482" s="39"/>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39"/>
      <c r="D483" s="39"/>
      <c r="E483" s="39"/>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39"/>
      <c r="D484" s="39"/>
      <c r="E484" s="39"/>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39"/>
      <c r="D485" s="39"/>
      <c r="E485" s="39"/>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39"/>
      <c r="D486" s="39"/>
      <c r="E486" s="39"/>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39"/>
      <c r="D487" s="39"/>
      <c r="E487" s="39"/>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39"/>
      <c r="D488" s="39"/>
      <c r="E488" s="39"/>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39"/>
      <c r="D489" s="39"/>
      <c r="E489" s="39"/>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39"/>
      <c r="D490" s="39"/>
      <c r="E490" s="39"/>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39"/>
      <c r="D491" s="39"/>
      <c r="E491" s="39"/>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39"/>
      <c r="D492" s="39"/>
      <c r="E492" s="39"/>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39"/>
      <c r="D493" s="39"/>
      <c r="E493" s="39"/>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39"/>
      <c r="D494" s="39"/>
      <c r="E494" s="39"/>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39"/>
      <c r="D495" s="39"/>
      <c r="E495" s="39"/>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39"/>
      <c r="D496" s="39"/>
      <c r="E496" s="39"/>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39"/>
      <c r="D497" s="39"/>
      <c r="E497" s="39"/>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39"/>
      <c r="D498" s="39"/>
      <c r="E498" s="39"/>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39"/>
      <c r="D499" s="39"/>
      <c r="E499" s="39"/>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39"/>
      <c r="D500" s="39"/>
      <c r="E500" s="39"/>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39"/>
      <c r="D501" s="39"/>
      <c r="E501" s="39"/>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39"/>
      <c r="D502" s="39"/>
      <c r="E502" s="39"/>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39"/>
      <c r="D503" s="39"/>
      <c r="E503" s="39"/>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39"/>
      <c r="D504" s="39"/>
      <c r="E504" s="39"/>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39"/>
      <c r="D505" s="39"/>
      <c r="E505" s="39"/>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39"/>
      <c r="D506" s="39"/>
      <c r="E506" s="39"/>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39"/>
      <c r="D507" s="39"/>
      <c r="E507" s="39"/>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39"/>
      <c r="D508" s="39"/>
      <c r="E508" s="39"/>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39"/>
      <c r="D509" s="39"/>
      <c r="E509" s="39"/>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39"/>
      <c r="D510" s="39"/>
      <c r="E510" s="39"/>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39"/>
      <c r="D511" s="39"/>
      <c r="E511" s="39"/>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39"/>
      <c r="D512" s="39"/>
      <c r="E512" s="39"/>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39"/>
      <c r="D513" s="39"/>
      <c r="E513" s="39"/>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39"/>
      <c r="D514" s="39"/>
      <c r="E514" s="39"/>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39"/>
      <c r="D515" s="39"/>
      <c r="E515" s="39"/>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39"/>
      <c r="D516" s="39"/>
      <c r="E516" s="39"/>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39"/>
      <c r="D517" s="39"/>
      <c r="E517" s="39"/>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39"/>
      <c r="D518" s="39"/>
      <c r="E518" s="39"/>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39"/>
      <c r="D519" s="39"/>
      <c r="E519" s="39"/>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39"/>
      <c r="D520" s="39"/>
      <c r="E520" s="39"/>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39"/>
      <c r="D521" s="39"/>
      <c r="E521" s="39"/>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39"/>
      <c r="D522" s="39"/>
      <c r="E522" s="39"/>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39"/>
      <c r="D523" s="39"/>
      <c r="E523" s="39"/>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39"/>
      <c r="D524" s="39"/>
      <c r="E524" s="39"/>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39"/>
      <c r="D525" s="39"/>
      <c r="E525" s="39"/>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39"/>
      <c r="D526" s="39"/>
      <c r="E526" s="39"/>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39"/>
      <c r="D527" s="39"/>
      <c r="E527" s="39"/>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39"/>
      <c r="D528" s="39"/>
      <c r="E528" s="39"/>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39"/>
      <c r="D529" s="39"/>
      <c r="E529" s="39"/>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39"/>
      <c r="D530" s="39"/>
      <c r="E530" s="39"/>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39"/>
      <c r="D531" s="39"/>
      <c r="E531" s="39"/>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39"/>
      <c r="D532" s="39"/>
      <c r="E532" s="39"/>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39"/>
      <c r="D533" s="39"/>
      <c r="E533" s="39"/>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39"/>
      <c r="D534" s="39"/>
      <c r="E534" s="39"/>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39"/>
      <c r="D535" s="39"/>
      <c r="E535" s="39"/>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39"/>
      <c r="D536" s="39"/>
      <c r="E536" s="39"/>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39"/>
      <c r="D537" s="39"/>
      <c r="E537" s="39"/>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39"/>
      <c r="D538" s="39"/>
      <c r="E538" s="39"/>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39"/>
      <c r="D539" s="39"/>
      <c r="E539" s="39"/>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39"/>
      <c r="D540" s="39"/>
      <c r="E540" s="39"/>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39"/>
      <c r="D541" s="39"/>
      <c r="E541" s="39"/>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39"/>
      <c r="D542" s="39"/>
      <c r="E542" s="39"/>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39"/>
      <c r="D543" s="39"/>
      <c r="E543" s="39"/>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39"/>
      <c r="D544" s="39"/>
      <c r="E544" s="39"/>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39"/>
      <c r="D545" s="39"/>
      <c r="E545" s="39"/>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39"/>
      <c r="D546" s="39"/>
      <c r="E546" s="39"/>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39"/>
      <c r="D547" s="39"/>
      <c r="E547" s="39"/>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39"/>
      <c r="D548" s="39"/>
      <c r="E548" s="39"/>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39"/>
      <c r="D549" s="39"/>
      <c r="E549" s="39"/>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39"/>
      <c r="D550" s="39"/>
      <c r="E550" s="39"/>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39"/>
      <c r="D551" s="39"/>
      <c r="E551" s="39"/>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39"/>
      <c r="D552" s="39"/>
      <c r="E552" s="39"/>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39"/>
      <c r="D553" s="39"/>
      <c r="E553" s="39"/>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39"/>
      <c r="D554" s="39"/>
      <c r="E554" s="39"/>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39"/>
      <c r="D555" s="39"/>
      <c r="E555" s="39"/>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39"/>
      <c r="D556" s="39"/>
      <c r="E556" s="39"/>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39"/>
      <c r="D557" s="39"/>
      <c r="E557" s="39"/>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39"/>
      <c r="D558" s="39"/>
      <c r="E558" s="39"/>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39"/>
      <c r="D559" s="39"/>
      <c r="E559" s="39"/>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39"/>
      <c r="D560" s="39"/>
      <c r="E560" s="39"/>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39"/>
      <c r="D561" s="39"/>
      <c r="E561" s="39"/>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39"/>
      <c r="D562" s="39"/>
      <c r="E562" s="39"/>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39"/>
      <c r="D563" s="39"/>
      <c r="E563" s="39"/>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39"/>
      <c r="D564" s="39"/>
      <c r="E564" s="39"/>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39"/>
      <c r="D565" s="39"/>
      <c r="E565" s="39"/>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39"/>
      <c r="D566" s="39"/>
      <c r="E566" s="39"/>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39"/>
      <c r="D567" s="39"/>
      <c r="E567" s="39"/>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39"/>
      <c r="D568" s="39"/>
      <c r="E568" s="39"/>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39"/>
      <c r="D569" s="39"/>
      <c r="E569" s="39"/>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39"/>
      <c r="D570" s="39"/>
      <c r="E570" s="39"/>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39"/>
      <c r="D571" s="39"/>
      <c r="E571" s="39"/>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39"/>
      <c r="D572" s="39"/>
      <c r="E572" s="39"/>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39"/>
      <c r="D573" s="39"/>
      <c r="E573" s="39"/>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39"/>
      <c r="D574" s="39"/>
      <c r="E574" s="39"/>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39"/>
      <c r="D575" s="39"/>
      <c r="E575" s="39"/>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39"/>
      <c r="D576" s="39"/>
      <c r="E576" s="39"/>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39"/>
      <c r="D577" s="39"/>
      <c r="E577" s="39"/>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39"/>
      <c r="D578" s="39"/>
      <c r="E578" s="39"/>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39"/>
      <c r="D579" s="39"/>
      <c r="E579" s="39"/>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39"/>
      <c r="D580" s="39"/>
      <c r="E580" s="39"/>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39"/>
      <c r="D581" s="39"/>
      <c r="E581" s="39"/>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39"/>
      <c r="D582" s="39"/>
      <c r="E582" s="39"/>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39"/>
      <c r="D583" s="39"/>
      <c r="E583" s="39"/>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39"/>
      <c r="D584" s="39"/>
      <c r="E584" s="39"/>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39"/>
      <c r="D585" s="39"/>
      <c r="E585" s="39"/>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39"/>
      <c r="D586" s="39"/>
      <c r="E586" s="39"/>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39"/>
      <c r="D587" s="39"/>
      <c r="E587" s="39"/>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39"/>
      <c r="D588" s="39"/>
      <c r="E588" s="39"/>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39"/>
      <c r="D589" s="39"/>
      <c r="E589" s="39"/>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39"/>
      <c r="D590" s="39"/>
      <c r="E590" s="39"/>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39"/>
      <c r="D591" s="39"/>
      <c r="E591" s="39"/>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39"/>
      <c r="D592" s="39"/>
      <c r="E592" s="39"/>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39"/>
      <c r="D593" s="39"/>
      <c r="E593" s="39"/>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39"/>
      <c r="D594" s="39"/>
      <c r="E594" s="39"/>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39"/>
      <c r="D595" s="39"/>
      <c r="E595" s="39"/>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39"/>
      <c r="D596" s="39"/>
      <c r="E596" s="39"/>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39"/>
      <c r="D597" s="39"/>
      <c r="E597" s="39"/>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39"/>
      <c r="D598" s="39"/>
      <c r="E598" s="39"/>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39"/>
      <c r="D599" s="39"/>
      <c r="E599" s="39"/>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39"/>
      <c r="D600" s="39"/>
      <c r="E600" s="39"/>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39"/>
      <c r="D601" s="39"/>
      <c r="E601" s="39"/>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39"/>
      <c r="D602" s="39"/>
      <c r="E602" s="39"/>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39"/>
      <c r="D603" s="39"/>
      <c r="E603" s="39"/>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39"/>
      <c r="D604" s="39"/>
      <c r="E604" s="39"/>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39"/>
      <c r="D605" s="39"/>
      <c r="E605" s="39"/>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39"/>
      <c r="D606" s="39"/>
      <c r="E606" s="39"/>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39"/>
      <c r="D607" s="39"/>
      <c r="E607" s="39"/>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39"/>
      <c r="D608" s="39"/>
      <c r="E608" s="39"/>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39"/>
      <c r="D609" s="39"/>
      <c r="E609" s="39"/>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39"/>
      <c r="D610" s="39"/>
      <c r="E610" s="39"/>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39"/>
      <c r="D611" s="39"/>
      <c r="E611" s="39"/>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39"/>
      <c r="D612" s="39"/>
      <c r="E612" s="39"/>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39"/>
      <c r="D613" s="39"/>
      <c r="E613" s="39"/>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39"/>
      <c r="D614" s="39"/>
      <c r="E614" s="39"/>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39"/>
      <c r="D615" s="39"/>
      <c r="E615" s="39"/>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39"/>
      <c r="D616" s="39"/>
      <c r="E616" s="39"/>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39"/>
      <c r="D617" s="39"/>
      <c r="E617" s="39"/>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39"/>
      <c r="D618" s="39"/>
      <c r="E618" s="39"/>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39"/>
      <c r="D619" s="39"/>
      <c r="E619" s="39"/>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39"/>
      <c r="D620" s="39"/>
      <c r="E620" s="39"/>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39"/>
      <c r="D621" s="39"/>
      <c r="E621" s="39"/>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39"/>
      <c r="D622" s="39"/>
      <c r="E622" s="39"/>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39"/>
      <c r="D623" s="39"/>
      <c r="E623" s="39"/>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39"/>
      <c r="D624" s="39"/>
      <c r="E624" s="39"/>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39"/>
      <c r="D625" s="39"/>
      <c r="E625" s="39"/>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39"/>
      <c r="D626" s="39"/>
      <c r="E626" s="39"/>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39"/>
      <c r="D627" s="39"/>
      <c r="E627" s="39"/>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39"/>
      <c r="D628" s="39"/>
      <c r="E628" s="39"/>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39"/>
      <c r="D629" s="39"/>
      <c r="E629" s="39"/>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39"/>
      <c r="D630" s="39"/>
      <c r="E630" s="39"/>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39"/>
      <c r="D631" s="39"/>
      <c r="E631" s="39"/>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39"/>
      <c r="D632" s="39"/>
      <c r="E632" s="39"/>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39"/>
      <c r="D633" s="39"/>
      <c r="E633" s="39"/>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39"/>
      <c r="D634" s="39"/>
      <c r="E634" s="39"/>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39"/>
      <c r="D635" s="39"/>
      <c r="E635" s="39"/>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39"/>
      <c r="D636" s="39"/>
      <c r="E636" s="39"/>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39"/>
      <c r="D637" s="39"/>
      <c r="E637" s="39"/>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39"/>
      <c r="D638" s="39"/>
      <c r="E638" s="39"/>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39"/>
      <c r="D639" s="39"/>
      <c r="E639" s="39"/>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39"/>
      <c r="D640" s="39"/>
      <c r="E640" s="39"/>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39"/>
      <c r="D641" s="39"/>
      <c r="E641" s="39"/>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39"/>
      <c r="D642" s="39"/>
      <c r="E642" s="39"/>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39"/>
      <c r="D643" s="39"/>
      <c r="E643" s="39"/>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39"/>
      <c r="D644" s="39"/>
      <c r="E644" s="39"/>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39"/>
      <c r="D645" s="39"/>
      <c r="E645" s="39"/>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39"/>
      <c r="D646" s="39"/>
      <c r="E646" s="39"/>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39"/>
      <c r="D647" s="39"/>
      <c r="E647" s="39"/>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39"/>
      <c r="D648" s="39"/>
      <c r="E648" s="39"/>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39"/>
      <c r="D649" s="39"/>
      <c r="E649" s="39"/>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39"/>
      <c r="D650" s="39"/>
      <c r="E650" s="39"/>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39"/>
      <c r="D651" s="39"/>
      <c r="E651" s="39"/>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39"/>
      <c r="D652" s="39"/>
      <c r="E652" s="39"/>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39"/>
      <c r="D653" s="39"/>
      <c r="E653" s="39"/>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39"/>
      <c r="D654" s="39"/>
      <c r="E654" s="39"/>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39"/>
      <c r="D655" s="39"/>
      <c r="E655" s="39"/>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39"/>
      <c r="D656" s="39"/>
      <c r="E656" s="39"/>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39"/>
      <c r="D657" s="39"/>
      <c r="E657" s="39"/>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39"/>
      <c r="D658" s="39"/>
      <c r="E658" s="39"/>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39"/>
      <c r="D659" s="39"/>
      <c r="E659" s="39"/>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39"/>
      <c r="D660" s="39"/>
      <c r="E660" s="39"/>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39"/>
      <c r="D661" s="39"/>
      <c r="E661" s="39"/>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39"/>
      <c r="D662" s="39"/>
      <c r="E662" s="39"/>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39"/>
      <c r="D663" s="39"/>
      <c r="E663" s="39"/>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39"/>
      <c r="D664" s="39"/>
      <c r="E664" s="39"/>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39"/>
      <c r="D665" s="39"/>
      <c r="E665" s="39"/>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39"/>
      <c r="D666" s="39"/>
      <c r="E666" s="39"/>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39"/>
      <c r="D667" s="39"/>
      <c r="E667" s="39"/>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39"/>
      <c r="D668" s="39"/>
      <c r="E668" s="39"/>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39"/>
      <c r="D669" s="39"/>
      <c r="E669" s="39"/>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39"/>
      <c r="D670" s="39"/>
      <c r="E670" s="39"/>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39"/>
      <c r="D671" s="39"/>
      <c r="E671" s="39"/>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39"/>
      <c r="D672" s="39"/>
      <c r="E672" s="39"/>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39"/>
      <c r="D673" s="39"/>
      <c r="E673" s="39"/>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39"/>
      <c r="D674" s="39"/>
      <c r="E674" s="39"/>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39"/>
      <c r="D675" s="39"/>
      <c r="E675" s="39"/>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39"/>
      <c r="D676" s="39"/>
      <c r="E676" s="39"/>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39"/>
      <c r="D677" s="39"/>
      <c r="E677" s="39"/>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39"/>
      <c r="D678" s="39"/>
      <c r="E678" s="39"/>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39"/>
      <c r="D679" s="39"/>
      <c r="E679" s="39"/>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39"/>
      <c r="D680" s="39"/>
      <c r="E680" s="39"/>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39"/>
      <c r="D681" s="39"/>
      <c r="E681" s="39"/>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39"/>
      <c r="D682" s="39"/>
      <c r="E682" s="39"/>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39"/>
      <c r="D683" s="39"/>
      <c r="E683" s="39"/>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39"/>
      <c r="D684" s="39"/>
      <c r="E684" s="39"/>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39"/>
      <c r="D685" s="39"/>
      <c r="E685" s="39"/>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39"/>
      <c r="D686" s="39"/>
      <c r="E686" s="39"/>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39"/>
      <c r="D687" s="39"/>
      <c r="E687" s="39"/>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39"/>
      <c r="D688" s="39"/>
      <c r="E688" s="39"/>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39"/>
      <c r="D689" s="39"/>
      <c r="E689" s="39"/>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39"/>
      <c r="D690" s="39"/>
      <c r="E690" s="39"/>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39"/>
      <c r="D691" s="39"/>
      <c r="E691" s="39"/>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39"/>
      <c r="D692" s="39"/>
      <c r="E692" s="39"/>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39"/>
      <c r="D693" s="39"/>
      <c r="E693" s="39"/>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39"/>
      <c r="D694" s="39"/>
      <c r="E694" s="39"/>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39"/>
      <c r="D695" s="39"/>
      <c r="E695" s="39"/>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39"/>
      <c r="D696" s="39"/>
      <c r="E696" s="39"/>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39"/>
      <c r="D697" s="39"/>
      <c r="E697" s="39"/>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39"/>
      <c r="D698" s="39"/>
      <c r="E698" s="39"/>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39"/>
      <c r="D699" s="39"/>
      <c r="E699" s="39"/>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39"/>
      <c r="D700" s="39"/>
      <c r="E700" s="39"/>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39"/>
      <c r="D701" s="39"/>
      <c r="E701" s="39"/>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39"/>
      <c r="D702" s="39"/>
      <c r="E702" s="39"/>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39"/>
      <c r="D703" s="39"/>
      <c r="E703" s="39"/>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39"/>
      <c r="D704" s="39"/>
      <c r="E704" s="39"/>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39"/>
      <c r="D705" s="39"/>
      <c r="E705" s="39"/>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39"/>
      <c r="D706" s="39"/>
      <c r="E706" s="39"/>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39"/>
      <c r="D707" s="39"/>
      <c r="E707" s="39"/>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39"/>
      <c r="D708" s="39"/>
      <c r="E708" s="39"/>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39"/>
      <c r="D709" s="39"/>
      <c r="E709" s="39"/>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39"/>
      <c r="D710" s="39"/>
      <c r="E710" s="39"/>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39"/>
      <c r="D711" s="39"/>
      <c r="E711" s="39"/>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39"/>
      <c r="D712" s="39"/>
      <c r="E712" s="39"/>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39"/>
      <c r="D713" s="39"/>
      <c r="E713" s="39"/>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39"/>
      <c r="D714" s="39"/>
      <c r="E714" s="39"/>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39"/>
      <c r="D715" s="39"/>
      <c r="E715" s="39"/>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39"/>
      <c r="D716" s="39"/>
      <c r="E716" s="39"/>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39"/>
      <c r="D717" s="39"/>
      <c r="E717" s="39"/>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39"/>
      <c r="D718" s="39"/>
      <c r="E718" s="39"/>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39"/>
      <c r="D719" s="39"/>
      <c r="E719" s="39"/>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39"/>
      <c r="D720" s="39"/>
      <c r="E720" s="39"/>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39"/>
      <c r="D721" s="39"/>
      <c r="E721" s="39"/>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39"/>
      <c r="D722" s="39"/>
      <c r="E722" s="39"/>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39"/>
      <c r="D723" s="39"/>
      <c r="E723" s="39"/>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39"/>
      <c r="D724" s="39"/>
      <c r="E724" s="39"/>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39"/>
      <c r="D725" s="39"/>
      <c r="E725" s="39"/>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39"/>
      <c r="D726" s="39"/>
      <c r="E726" s="39"/>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39"/>
      <c r="D727" s="39"/>
      <c r="E727" s="39"/>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39"/>
      <c r="D728" s="39"/>
      <c r="E728" s="39"/>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39"/>
      <c r="D729" s="39"/>
      <c r="E729" s="39"/>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39"/>
      <c r="D730" s="39"/>
      <c r="E730" s="39"/>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39"/>
      <c r="D731" s="39"/>
      <c r="E731" s="39"/>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39"/>
      <c r="D732" s="39"/>
      <c r="E732" s="39"/>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39"/>
      <c r="D733" s="39"/>
      <c r="E733" s="39"/>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39"/>
      <c r="D734" s="39"/>
      <c r="E734" s="39"/>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39"/>
      <c r="D735" s="39"/>
      <c r="E735" s="39"/>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39"/>
      <c r="D736" s="39"/>
      <c r="E736" s="39"/>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39"/>
      <c r="D737" s="39"/>
      <c r="E737" s="39"/>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39"/>
      <c r="D738" s="39"/>
      <c r="E738" s="39"/>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39"/>
      <c r="D739" s="39"/>
      <c r="E739" s="39"/>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39"/>
      <c r="D740" s="39"/>
      <c r="E740" s="39"/>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39"/>
      <c r="D741" s="39"/>
      <c r="E741" s="39"/>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39"/>
      <c r="D742" s="39"/>
      <c r="E742" s="39"/>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39"/>
      <c r="D743" s="39"/>
      <c r="E743" s="39"/>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39"/>
      <c r="D744" s="39"/>
      <c r="E744" s="39"/>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39"/>
      <c r="D745" s="39"/>
      <c r="E745" s="39"/>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39"/>
      <c r="D746" s="39"/>
      <c r="E746" s="39"/>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39"/>
      <c r="D747" s="39"/>
      <c r="E747" s="39"/>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39"/>
      <c r="D748" s="39"/>
      <c r="E748" s="39"/>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39"/>
      <c r="D749" s="39"/>
      <c r="E749" s="39"/>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39"/>
      <c r="D750" s="39"/>
      <c r="E750" s="39"/>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39"/>
      <c r="D751" s="39"/>
      <c r="E751" s="39"/>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39"/>
      <c r="D752" s="39"/>
      <c r="E752" s="39"/>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39"/>
      <c r="D753" s="39"/>
      <c r="E753" s="39"/>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39"/>
      <c r="D754" s="39"/>
      <c r="E754" s="39"/>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39"/>
      <c r="D755" s="39"/>
      <c r="E755" s="39"/>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39"/>
      <c r="D756" s="39"/>
      <c r="E756" s="39"/>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39"/>
      <c r="D757" s="39"/>
      <c r="E757" s="39"/>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39"/>
      <c r="D758" s="39"/>
      <c r="E758" s="39"/>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39"/>
      <c r="D759" s="39"/>
      <c r="E759" s="39"/>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39"/>
      <c r="D760" s="39"/>
      <c r="E760" s="39"/>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39"/>
      <c r="D761" s="39"/>
      <c r="E761" s="39"/>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39"/>
      <c r="D762" s="39"/>
      <c r="E762" s="39"/>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39"/>
      <c r="D763" s="39"/>
      <c r="E763" s="39"/>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39"/>
      <c r="D764" s="39"/>
      <c r="E764" s="39"/>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39"/>
      <c r="D765" s="39"/>
      <c r="E765" s="39"/>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39"/>
      <c r="D766" s="39"/>
      <c r="E766" s="39"/>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39"/>
      <c r="D767" s="39"/>
      <c r="E767" s="39"/>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39"/>
      <c r="D768" s="39"/>
      <c r="E768" s="39"/>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39"/>
      <c r="D769" s="39"/>
      <c r="E769" s="39"/>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39"/>
      <c r="D770" s="39"/>
      <c r="E770" s="39"/>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39"/>
      <c r="D771" s="39"/>
      <c r="E771" s="39"/>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39"/>
      <c r="D772" s="39"/>
      <c r="E772" s="39"/>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39"/>
      <c r="D773" s="39"/>
      <c r="E773" s="39"/>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39"/>
      <c r="D774" s="39"/>
      <c r="E774" s="39"/>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39"/>
      <c r="D775" s="39"/>
      <c r="E775" s="39"/>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39"/>
      <c r="D776" s="39"/>
      <c r="E776" s="39"/>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39"/>
      <c r="D777" s="39"/>
      <c r="E777" s="39"/>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39"/>
      <c r="D778" s="39"/>
      <c r="E778" s="39"/>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39"/>
      <c r="D779" s="39"/>
      <c r="E779" s="39"/>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39"/>
      <c r="D780" s="39"/>
      <c r="E780" s="39"/>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39"/>
      <c r="D781" s="39"/>
      <c r="E781" s="39"/>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39"/>
      <c r="D782" s="39"/>
      <c r="E782" s="39"/>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39"/>
      <c r="D783" s="39"/>
      <c r="E783" s="39"/>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39"/>
      <c r="D784" s="39"/>
      <c r="E784" s="39"/>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39"/>
      <c r="D785" s="39"/>
      <c r="E785" s="39"/>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39"/>
      <c r="D786" s="39"/>
      <c r="E786" s="39"/>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39"/>
      <c r="D787" s="39"/>
      <c r="E787" s="39"/>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39"/>
      <c r="D788" s="39"/>
      <c r="E788" s="39"/>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39"/>
      <c r="D789" s="39"/>
      <c r="E789" s="39"/>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39"/>
      <c r="D790" s="39"/>
      <c r="E790" s="39"/>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39"/>
      <c r="D791" s="39"/>
      <c r="E791" s="39"/>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39"/>
      <c r="D792" s="39"/>
      <c r="E792" s="39"/>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39"/>
      <c r="D793" s="39"/>
      <c r="E793" s="39"/>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39"/>
      <c r="D794" s="39"/>
      <c r="E794" s="39"/>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39"/>
      <c r="D795" s="39"/>
      <c r="E795" s="39"/>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39"/>
      <c r="D796" s="39"/>
      <c r="E796" s="39"/>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39"/>
      <c r="D797" s="39"/>
      <c r="E797" s="39"/>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39"/>
      <c r="D798" s="39"/>
      <c r="E798" s="39"/>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39"/>
      <c r="D799" s="39"/>
      <c r="E799" s="39"/>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39"/>
      <c r="D800" s="39"/>
      <c r="E800" s="39"/>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39"/>
      <c r="D801" s="39"/>
      <c r="E801" s="39"/>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39"/>
      <c r="D802" s="39"/>
      <c r="E802" s="39"/>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39"/>
      <c r="D803" s="39"/>
      <c r="E803" s="39"/>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39"/>
      <c r="D804" s="39"/>
      <c r="E804" s="39"/>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39"/>
      <c r="D805" s="39"/>
      <c r="E805" s="39"/>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39"/>
      <c r="D806" s="39"/>
      <c r="E806" s="39"/>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39"/>
      <c r="D807" s="39"/>
      <c r="E807" s="39"/>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39"/>
      <c r="D808" s="39"/>
      <c r="E808" s="39"/>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39"/>
      <c r="D809" s="39"/>
      <c r="E809" s="39"/>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39"/>
      <c r="D810" s="39"/>
      <c r="E810" s="39"/>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39"/>
      <c r="D811" s="39"/>
      <c r="E811" s="39"/>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39"/>
      <c r="D812" s="39"/>
      <c r="E812" s="39"/>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39"/>
      <c r="D813" s="39"/>
      <c r="E813" s="39"/>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39"/>
      <c r="D814" s="39"/>
      <c r="E814" s="39"/>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39"/>
      <c r="D815" s="39"/>
      <c r="E815" s="39"/>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39"/>
      <c r="D816" s="39"/>
      <c r="E816" s="39"/>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39"/>
      <c r="D817" s="39"/>
      <c r="E817" s="39"/>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39"/>
      <c r="D818" s="39"/>
      <c r="E818" s="39"/>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39"/>
      <c r="D819" s="39"/>
      <c r="E819" s="39"/>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39"/>
      <c r="D820" s="39"/>
      <c r="E820" s="39"/>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39"/>
      <c r="D821" s="39"/>
      <c r="E821" s="39"/>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39"/>
      <c r="D822" s="39"/>
      <c r="E822" s="39"/>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39"/>
      <c r="D823" s="39"/>
      <c r="E823" s="39"/>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39"/>
      <c r="D824" s="39"/>
      <c r="E824" s="39"/>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39"/>
      <c r="D825" s="39"/>
      <c r="E825" s="39"/>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39"/>
      <c r="D826" s="39"/>
      <c r="E826" s="39"/>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39"/>
      <c r="D827" s="39"/>
      <c r="E827" s="39"/>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39"/>
      <c r="D828" s="39"/>
      <c r="E828" s="39"/>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39"/>
      <c r="D829" s="39"/>
      <c r="E829" s="39"/>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39"/>
      <c r="D830" s="39"/>
      <c r="E830" s="39"/>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39"/>
      <c r="D831" s="39"/>
      <c r="E831" s="39"/>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39"/>
      <c r="D832" s="39"/>
      <c r="E832" s="39"/>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39"/>
      <c r="D833" s="39"/>
      <c r="E833" s="39"/>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39"/>
      <c r="D834" s="39"/>
      <c r="E834" s="39"/>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39"/>
      <c r="D835" s="39"/>
      <c r="E835" s="39"/>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39"/>
      <c r="D836" s="39"/>
      <c r="E836" s="39"/>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39"/>
      <c r="D837" s="39"/>
      <c r="E837" s="39"/>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39"/>
      <c r="D838" s="39"/>
      <c r="E838" s="39"/>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39"/>
      <c r="D839" s="39"/>
      <c r="E839" s="39"/>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39"/>
      <c r="D840" s="39"/>
      <c r="E840" s="39"/>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39"/>
      <c r="D841" s="39"/>
      <c r="E841" s="39"/>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39"/>
      <c r="D842" s="39"/>
      <c r="E842" s="39"/>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39"/>
      <c r="D843" s="39"/>
      <c r="E843" s="39"/>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39"/>
      <c r="D844" s="39"/>
      <c r="E844" s="39"/>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39"/>
      <c r="D845" s="39"/>
      <c r="E845" s="39"/>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39"/>
      <c r="D846" s="39"/>
      <c r="E846" s="39"/>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39"/>
      <c r="D847" s="39"/>
      <c r="E847" s="39"/>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39"/>
      <c r="D848" s="39"/>
      <c r="E848" s="39"/>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39"/>
      <c r="D849" s="39"/>
      <c r="E849" s="39"/>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39"/>
      <c r="D850" s="39"/>
      <c r="E850" s="39"/>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39"/>
      <c r="D851" s="39"/>
      <c r="E851" s="39"/>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39"/>
      <c r="D852" s="39"/>
      <c r="E852" s="39"/>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39"/>
      <c r="D853" s="39"/>
      <c r="E853" s="39"/>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39"/>
      <c r="D854" s="39"/>
      <c r="E854" s="39"/>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39"/>
      <c r="D855" s="39"/>
      <c r="E855" s="39"/>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39"/>
      <c r="D856" s="39"/>
      <c r="E856" s="39"/>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39"/>
      <c r="D857" s="39"/>
      <c r="E857" s="39"/>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39"/>
      <c r="D858" s="39"/>
      <c r="E858" s="39"/>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39"/>
      <c r="D859" s="39"/>
      <c r="E859" s="39"/>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39"/>
      <c r="D860" s="39"/>
      <c r="E860" s="39"/>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39"/>
      <c r="D861" s="39"/>
      <c r="E861" s="39"/>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39"/>
      <c r="D862" s="39"/>
      <c r="E862" s="39"/>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39"/>
      <c r="D863" s="39"/>
      <c r="E863" s="39"/>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39"/>
      <c r="D864" s="39"/>
      <c r="E864" s="39"/>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39"/>
      <c r="D865" s="39"/>
      <c r="E865" s="39"/>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39"/>
      <c r="D866" s="39"/>
      <c r="E866" s="39"/>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39"/>
      <c r="D867" s="39"/>
      <c r="E867" s="39"/>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39"/>
      <c r="D868" s="39"/>
      <c r="E868" s="39"/>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39"/>
      <c r="D869" s="39"/>
      <c r="E869" s="39"/>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39"/>
      <c r="D870" s="39"/>
      <c r="E870" s="39"/>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39"/>
      <c r="D871" s="39"/>
      <c r="E871" s="39"/>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39"/>
      <c r="D872" s="39"/>
      <c r="E872" s="39"/>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39"/>
      <c r="D873" s="39"/>
      <c r="E873" s="39"/>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39"/>
      <c r="D874" s="39"/>
      <c r="E874" s="39"/>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39"/>
      <c r="D875" s="39"/>
      <c r="E875" s="39"/>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39"/>
      <c r="D876" s="39"/>
      <c r="E876" s="39"/>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39"/>
      <c r="D877" s="39"/>
      <c r="E877" s="39"/>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39"/>
      <c r="D878" s="39"/>
      <c r="E878" s="39"/>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39"/>
      <c r="D879" s="39"/>
      <c r="E879" s="39"/>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39"/>
      <c r="D880" s="39"/>
      <c r="E880" s="39"/>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39"/>
      <c r="D881" s="39"/>
      <c r="E881" s="39"/>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39"/>
      <c r="D882" s="39"/>
      <c r="E882" s="39"/>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39"/>
      <c r="D883" s="39"/>
      <c r="E883" s="39"/>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39"/>
      <c r="D884" s="39"/>
      <c r="E884" s="39"/>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39"/>
      <c r="D885" s="39"/>
      <c r="E885" s="39"/>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39"/>
      <c r="D886" s="39"/>
      <c r="E886" s="39"/>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39"/>
      <c r="D887" s="39"/>
      <c r="E887" s="39"/>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39"/>
      <c r="D888" s="39"/>
      <c r="E888" s="39"/>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39"/>
      <c r="D889" s="39"/>
      <c r="E889" s="39"/>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39"/>
      <c r="D890" s="39"/>
      <c r="E890" s="39"/>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39"/>
      <c r="D891" s="39"/>
      <c r="E891" s="39"/>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39"/>
      <c r="D892" s="39"/>
      <c r="E892" s="39"/>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39"/>
      <c r="D893" s="39"/>
      <c r="E893" s="39"/>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39"/>
      <c r="D894" s="39"/>
      <c r="E894" s="39"/>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39"/>
      <c r="D895" s="39"/>
      <c r="E895" s="39"/>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39"/>
      <c r="D896" s="39"/>
      <c r="E896" s="39"/>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39"/>
      <c r="D897" s="39"/>
      <c r="E897" s="39"/>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39"/>
      <c r="D898" s="39"/>
      <c r="E898" s="39"/>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39"/>
      <c r="D899" s="39"/>
      <c r="E899" s="39"/>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39"/>
      <c r="D900" s="39"/>
      <c r="E900" s="39"/>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39"/>
      <c r="D901" s="39"/>
      <c r="E901" s="39"/>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39"/>
      <c r="D902" s="39"/>
      <c r="E902" s="39"/>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39"/>
      <c r="D903" s="39"/>
      <c r="E903" s="39"/>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39"/>
      <c r="D904" s="39"/>
      <c r="E904" s="39"/>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39"/>
      <c r="D905" s="39"/>
      <c r="E905" s="39"/>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39"/>
      <c r="D906" s="39"/>
      <c r="E906" s="39"/>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39"/>
      <c r="D907" s="39"/>
      <c r="E907" s="39"/>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39"/>
      <c r="D908" s="39"/>
      <c r="E908" s="39"/>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39"/>
      <c r="D909" s="39"/>
      <c r="E909" s="39"/>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39"/>
      <c r="D910" s="39"/>
      <c r="E910" s="39"/>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39"/>
      <c r="D911" s="39"/>
      <c r="E911" s="39"/>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39"/>
      <c r="D912" s="39"/>
      <c r="E912" s="39"/>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39"/>
      <c r="D913" s="39"/>
      <c r="E913" s="39"/>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39"/>
      <c r="D914" s="39"/>
      <c r="E914" s="39"/>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39"/>
      <c r="D915" s="39"/>
      <c r="E915" s="39"/>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39"/>
      <c r="D916" s="39"/>
      <c r="E916" s="39"/>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39"/>
      <c r="D917" s="39"/>
      <c r="E917" s="39"/>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39"/>
      <c r="D918" s="39"/>
      <c r="E918" s="39"/>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39"/>
      <c r="D919" s="39"/>
      <c r="E919" s="39"/>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39"/>
      <c r="D920" s="39"/>
      <c r="E920" s="39"/>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39"/>
      <c r="D921" s="39"/>
      <c r="E921" s="39"/>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39"/>
      <c r="D922" s="39"/>
      <c r="E922" s="39"/>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39"/>
      <c r="D923" s="39"/>
      <c r="E923" s="39"/>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39"/>
      <c r="D924" s="39"/>
      <c r="E924" s="39"/>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39"/>
      <c r="D925" s="39"/>
      <c r="E925" s="39"/>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39"/>
      <c r="D926" s="39"/>
      <c r="E926" s="39"/>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39"/>
      <c r="D927" s="39"/>
      <c r="E927" s="39"/>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39"/>
      <c r="D928" s="39"/>
      <c r="E928" s="39"/>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39"/>
      <c r="D929" s="39"/>
      <c r="E929" s="39"/>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39"/>
      <c r="D930" s="39"/>
      <c r="E930" s="39"/>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39"/>
      <c r="D931" s="39"/>
      <c r="E931" s="39"/>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39"/>
      <c r="D932" s="39"/>
      <c r="E932" s="39"/>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39"/>
      <c r="D933" s="39"/>
      <c r="E933" s="39"/>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39"/>
      <c r="D934" s="39"/>
      <c r="E934" s="39"/>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39"/>
      <c r="D935" s="39"/>
      <c r="E935" s="39"/>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39"/>
      <c r="D936" s="39"/>
      <c r="E936" s="39"/>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39"/>
      <c r="D937" s="39"/>
      <c r="E937" s="39"/>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39"/>
      <c r="D938" s="39"/>
      <c r="E938" s="39"/>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39"/>
      <c r="D939" s="39"/>
      <c r="E939" s="39"/>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39"/>
      <c r="D940" s="39"/>
      <c r="E940" s="39"/>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39"/>
      <c r="D941" s="39"/>
      <c r="E941" s="39"/>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39"/>
      <c r="D942" s="39"/>
      <c r="E942" s="39"/>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39"/>
      <c r="D943" s="39"/>
      <c r="E943" s="39"/>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39"/>
      <c r="D944" s="39"/>
      <c r="E944" s="39"/>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39"/>
      <c r="D945" s="39"/>
      <c r="E945" s="39"/>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39"/>
      <c r="D946" s="39"/>
      <c r="E946" s="39"/>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39"/>
      <c r="D947" s="39"/>
      <c r="E947" s="39"/>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39"/>
      <c r="D948" s="39"/>
      <c r="E948" s="39"/>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39"/>
      <c r="D949" s="39"/>
      <c r="E949" s="39"/>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39"/>
      <c r="D950" s="39"/>
      <c r="E950" s="39"/>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39"/>
      <c r="D951" s="39"/>
      <c r="E951" s="39"/>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39"/>
      <c r="D952" s="39"/>
      <c r="E952" s="39"/>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39"/>
      <c r="D953" s="39"/>
      <c r="E953" s="39"/>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39"/>
      <c r="D954" s="39"/>
      <c r="E954" s="39"/>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39"/>
      <c r="D955" s="39"/>
      <c r="E955" s="39"/>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39"/>
      <c r="D956" s="39"/>
      <c r="E956" s="39"/>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39"/>
      <c r="D957" s="39"/>
      <c r="E957" s="39"/>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39"/>
      <c r="D958" s="39"/>
      <c r="E958" s="39"/>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39"/>
      <c r="D959" s="39"/>
      <c r="E959" s="39"/>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39"/>
      <c r="D960" s="39"/>
      <c r="E960" s="39"/>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39"/>
      <c r="D961" s="39"/>
      <c r="E961" s="39"/>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39"/>
      <c r="D962" s="39"/>
      <c r="E962" s="39"/>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39"/>
      <c r="D963" s="39"/>
      <c r="E963" s="39"/>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39"/>
      <c r="D964" s="39"/>
      <c r="E964" s="39"/>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39"/>
      <c r="D965" s="39"/>
      <c r="E965" s="39"/>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39"/>
      <c r="D966" s="39"/>
      <c r="E966" s="39"/>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39"/>
      <c r="D967" s="39"/>
      <c r="E967" s="39"/>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39"/>
      <c r="D968" s="39"/>
      <c r="E968" s="39"/>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39"/>
      <c r="D969" s="39"/>
      <c r="E969" s="39"/>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39"/>
      <c r="D970" s="39"/>
      <c r="E970" s="39"/>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39"/>
      <c r="D971" s="39"/>
      <c r="E971" s="39"/>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39"/>
      <c r="D972" s="39"/>
      <c r="E972" s="39"/>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39"/>
      <c r="D973" s="39"/>
      <c r="E973" s="39"/>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39"/>
      <c r="D974" s="39"/>
      <c r="E974" s="39"/>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39"/>
      <c r="D975" s="39"/>
      <c r="E975" s="39"/>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39"/>
      <c r="D976" s="39"/>
      <c r="E976" s="39"/>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39"/>
      <c r="D977" s="39"/>
      <c r="E977" s="39"/>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39"/>
      <c r="D978" s="39"/>
      <c r="E978" s="39"/>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39"/>
      <c r="D979" s="39"/>
      <c r="E979" s="39"/>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39"/>
      <c r="D980" s="39"/>
      <c r="E980" s="39"/>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39"/>
      <c r="D981" s="39"/>
      <c r="E981" s="39"/>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39"/>
      <c r="D982" s="39"/>
      <c r="E982" s="39"/>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39"/>
      <c r="D983" s="39"/>
      <c r="E983" s="39"/>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39"/>
      <c r="D984" s="39"/>
      <c r="E984" s="39"/>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39"/>
      <c r="D985" s="39"/>
      <c r="E985" s="39"/>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39"/>
      <c r="D986" s="39"/>
      <c r="E986" s="39"/>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39"/>
      <c r="D987" s="39"/>
      <c r="E987" s="39"/>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39"/>
      <c r="D988" s="39"/>
      <c r="E988" s="39"/>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39"/>
      <c r="D989" s="39"/>
      <c r="E989" s="39"/>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39"/>
      <c r="D990" s="39"/>
      <c r="E990" s="39"/>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39"/>
      <c r="D991" s="39"/>
      <c r="E991" s="39"/>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39"/>
      <c r="D992" s="39"/>
      <c r="E992" s="39"/>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39"/>
      <c r="D993" s="39"/>
      <c r="E993" s="39"/>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39"/>
      <c r="D994" s="39"/>
      <c r="E994" s="39"/>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39"/>
      <c r="D995" s="39"/>
      <c r="E995" s="39"/>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39"/>
      <c r="D996" s="39"/>
      <c r="E996" s="39"/>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39"/>
      <c r="D997" s="39"/>
      <c r="E997" s="39"/>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39"/>
      <c r="D998" s="39"/>
      <c r="E998" s="39"/>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39"/>
      <c r="D999" s="39"/>
      <c r="E999" s="39"/>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39"/>
      <c r="D1000" s="39"/>
      <c r="E1000" s="39"/>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
    <mergeCell ref="A1:C3"/>
    <mergeCell ref="D1:E1"/>
    <mergeCell ref="D2:E2"/>
    <mergeCell ref="D3:E3"/>
  </mergeCells>
  <dataValidations count="1">
    <dataValidation allowBlank="true" errorStyle="stop" operator="between" showDropDown="false" showErrorMessage="true" showInputMessage="false" sqref="E7:E13" type="list">
      <formula1>"à realiser,en cours,en validaion,validé"</formula1>
      <formula2>0</formula2>
    </dataValidation>
  </dataValidations>
  <printOptions headings="false" gridLines="false" gridLinesSet="true" horizontalCentered="tru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000"/>
  <sheetViews>
    <sheetView showFormulas="false" showGridLines="false" showRowColHeaders="true" showZeros="true" rightToLeft="false" tabSelected="false" showOutlineSymbols="true" defaultGridColor="true" view="normal" topLeftCell="D1" colorId="64" zoomScale="150" zoomScaleNormal="150" zoomScalePageLayoutView="100" workbookViewId="0">
      <selection pane="topLeft" activeCell="D11" activeCellId="0" sqref="D11"/>
    </sheetView>
  </sheetViews>
  <sheetFormatPr defaultColWidth="12.66015625" defaultRowHeight="15" zeroHeight="false" outlineLevelRow="0" outlineLevelCol="0"/>
  <cols>
    <col collapsed="false" customWidth="true" hidden="false" outlineLevel="0" max="1" min="1" style="0" width="1.73"/>
    <col collapsed="false" customWidth="true" hidden="false" outlineLevel="0" max="2" min="2" style="0" width="14.01"/>
    <col collapsed="false" customWidth="true" hidden="false" outlineLevel="0" max="3" min="3" style="0" width="28.98"/>
    <col collapsed="false" customWidth="true" hidden="false" outlineLevel="0" max="5" min="4" style="0" width="17"/>
    <col collapsed="false" customWidth="true" hidden="false" outlineLevel="0" max="6" min="6" style="0" width="16.13"/>
    <col collapsed="false" customWidth="true" hidden="false" outlineLevel="0" max="8" min="7" style="0" width="11.38"/>
    <col collapsed="false" customWidth="true" hidden="false" outlineLevel="0" max="10" min="9" style="0" width="17"/>
    <col collapsed="false" customWidth="true" hidden="false" outlineLevel="0" max="12" min="11" style="0" width="11.38"/>
    <col collapsed="false" customWidth="true" hidden="false" outlineLevel="0" max="13" min="13" style="0" width="17.13"/>
    <col collapsed="false" customWidth="true" hidden="false" outlineLevel="0" max="26" min="14" style="0" width="11.38"/>
  </cols>
  <sheetData>
    <row r="1" customFormat="false" ht="12.75" hidden="false" customHeight="true" outlineLevel="0" collapsed="false">
      <c r="A1" s="1"/>
      <c r="B1" s="207" t="str">
        <f aca="false">"PLANNING COURANT  au "&amp;TEXT(K2,"jj/mm/aaaa")</f>
        <v>PLANNING COURANT  au 14/05/2022</v>
      </c>
      <c r="C1" s="207"/>
      <c r="D1" s="207"/>
      <c r="E1" s="207"/>
      <c r="F1" s="207"/>
      <c r="G1" s="207"/>
      <c r="H1" s="207"/>
      <c r="I1" s="207"/>
      <c r="J1" s="207"/>
      <c r="K1" s="4" t="str">
        <f aca="false">'1a-Identification Projet'!$L$1</f>
        <v>Cosinus V0.1</v>
      </c>
      <c r="L1" s="4"/>
      <c r="M1" s="4"/>
      <c r="N1" s="1"/>
      <c r="O1" s="1"/>
      <c r="P1" s="1"/>
      <c r="Q1" s="1"/>
      <c r="R1" s="1"/>
      <c r="S1" s="1"/>
      <c r="T1" s="1"/>
      <c r="U1" s="1"/>
      <c r="V1" s="1"/>
      <c r="W1" s="1"/>
      <c r="X1" s="1"/>
      <c r="Y1" s="1"/>
      <c r="Z1" s="1"/>
    </row>
    <row r="2" customFormat="false" ht="12.75" hidden="false" customHeight="true" outlineLevel="0" collapsed="false">
      <c r="A2" s="1"/>
      <c r="B2" s="207"/>
      <c r="C2" s="207"/>
      <c r="D2" s="207"/>
      <c r="E2" s="207"/>
      <c r="F2" s="207"/>
      <c r="G2" s="207"/>
      <c r="H2" s="207"/>
      <c r="I2" s="207"/>
      <c r="J2" s="207"/>
      <c r="K2" s="34" t="n">
        <f aca="false">'1a-Identification Projet'!$L$2</f>
        <v>44695</v>
      </c>
      <c r="L2" s="34"/>
      <c r="M2" s="34"/>
      <c r="N2" s="1"/>
      <c r="O2" s="1"/>
      <c r="P2" s="1"/>
      <c r="Q2" s="1"/>
      <c r="R2" s="1"/>
      <c r="S2" s="1"/>
      <c r="T2" s="1"/>
      <c r="U2" s="1"/>
      <c r="V2" s="1"/>
      <c r="W2" s="1"/>
      <c r="X2" s="1"/>
      <c r="Y2" s="1"/>
      <c r="Z2" s="1"/>
    </row>
    <row r="3" customFormat="false" ht="12.75" hidden="false" customHeight="true" outlineLevel="0" collapsed="false">
      <c r="A3" s="1"/>
      <c r="B3" s="207"/>
      <c r="C3" s="207"/>
      <c r="D3" s="207"/>
      <c r="E3" s="207"/>
      <c r="F3" s="207"/>
      <c r="G3" s="207"/>
      <c r="H3" s="207"/>
      <c r="I3" s="207"/>
      <c r="J3" s="207"/>
      <c r="K3" s="37" t="str">
        <f aca="false">'1a-Identification Projet'!$L$3</f>
        <v>Cosinus</v>
      </c>
      <c r="L3" s="37"/>
      <c r="M3" s="37"/>
      <c r="N3" s="1"/>
      <c r="O3" s="1"/>
      <c r="P3" s="1"/>
      <c r="Q3" s="1"/>
      <c r="R3" s="1"/>
      <c r="S3" s="1"/>
      <c r="T3" s="1"/>
      <c r="U3" s="1"/>
      <c r="V3" s="1"/>
      <c r="W3" s="1"/>
      <c r="X3" s="1"/>
      <c r="Y3" s="1"/>
      <c r="Z3" s="1"/>
    </row>
    <row r="4" customFormat="false" ht="12.75" hidden="false" customHeight="true" outlineLevel="0" collapsed="false">
      <c r="A4" s="1"/>
      <c r="B4" s="1"/>
      <c r="C4" s="1"/>
      <c r="D4" s="1"/>
      <c r="E4" s="52"/>
      <c r="F4" s="52"/>
      <c r="G4" s="52"/>
      <c r="H4" s="52"/>
      <c r="I4" s="52"/>
      <c r="J4" s="52"/>
      <c r="K4" s="52"/>
      <c r="L4" s="25"/>
      <c r="M4" s="25"/>
      <c r="N4" s="1"/>
      <c r="O4" s="1"/>
      <c r="P4" s="1"/>
      <c r="Q4" s="1"/>
      <c r="R4" s="1"/>
      <c r="S4" s="1"/>
      <c r="T4" s="1"/>
      <c r="U4" s="1"/>
      <c r="V4" s="1"/>
      <c r="W4" s="1"/>
      <c r="X4" s="1"/>
      <c r="Y4" s="1"/>
      <c r="Z4" s="1"/>
    </row>
    <row r="5" customFormat="false" ht="13.5" hidden="false" customHeight="true" outlineLevel="0" collapsed="false">
      <c r="A5" s="1"/>
      <c r="B5" s="1"/>
      <c r="C5" s="1"/>
      <c r="D5" s="52"/>
      <c r="E5" s="52"/>
      <c r="F5" s="52"/>
      <c r="G5" s="52"/>
      <c r="H5" s="52"/>
      <c r="I5" s="52"/>
      <c r="J5" s="52"/>
      <c r="K5" s="25"/>
      <c r="L5" s="25"/>
      <c r="M5" s="1"/>
      <c r="N5" s="1"/>
      <c r="O5" s="1"/>
      <c r="P5" s="1"/>
      <c r="Q5" s="1"/>
      <c r="R5" s="1"/>
      <c r="S5" s="1"/>
      <c r="T5" s="1"/>
      <c r="U5" s="1"/>
      <c r="V5" s="1"/>
      <c r="W5" s="1"/>
      <c r="X5" s="1"/>
      <c r="Y5" s="1"/>
      <c r="Z5" s="1"/>
    </row>
    <row r="6" customFormat="false" ht="29.25" hidden="false" customHeight="true" outlineLevel="0" collapsed="false">
      <c r="A6" s="1"/>
      <c r="B6" s="1"/>
      <c r="C6" s="1"/>
      <c r="D6" s="52"/>
      <c r="E6" s="52"/>
      <c r="F6" s="52"/>
      <c r="G6" s="52"/>
      <c r="H6" s="52"/>
      <c r="I6" s="52"/>
      <c r="J6" s="52"/>
      <c r="K6" s="25"/>
      <c r="L6" s="25"/>
      <c r="M6" s="1"/>
      <c r="N6" s="1"/>
      <c r="O6" s="1"/>
      <c r="P6" s="1"/>
      <c r="Q6" s="1"/>
      <c r="R6" s="1"/>
      <c r="S6" s="1"/>
      <c r="T6" s="1"/>
      <c r="U6" s="1"/>
      <c r="V6" s="1"/>
      <c r="W6" s="1"/>
      <c r="X6" s="1"/>
      <c r="Y6" s="1"/>
      <c r="Z6" s="1"/>
    </row>
    <row r="7" customFormat="false" ht="12.75" hidden="false" customHeight="true" outlineLevel="0" collapsed="false">
      <c r="A7" s="1"/>
      <c r="B7" s="1"/>
      <c r="C7" s="1"/>
      <c r="D7" s="71" t="s">
        <v>91</v>
      </c>
      <c r="E7" s="71"/>
      <c r="F7" s="71"/>
      <c r="G7" s="71"/>
      <c r="H7" s="71"/>
      <c r="I7" s="250" t="s">
        <v>274</v>
      </c>
      <c r="J7" s="250"/>
      <c r="K7" s="250"/>
      <c r="L7" s="250"/>
      <c r="M7" s="251" t="s">
        <v>275</v>
      </c>
      <c r="N7" s="1"/>
      <c r="O7" s="1"/>
      <c r="P7" s="1"/>
      <c r="Q7" s="1"/>
      <c r="R7" s="1"/>
      <c r="S7" s="1"/>
      <c r="T7" s="1"/>
      <c r="U7" s="1"/>
      <c r="V7" s="1"/>
      <c r="W7" s="1"/>
      <c r="X7" s="1"/>
      <c r="Y7" s="1"/>
      <c r="Z7" s="1"/>
    </row>
    <row r="8" customFormat="false" ht="29.35" hidden="false" customHeight="true" outlineLevel="0" collapsed="false">
      <c r="A8" s="1"/>
      <c r="B8" s="74" t="s">
        <v>92</v>
      </c>
      <c r="C8" s="75" t="s">
        <v>93</v>
      </c>
      <c r="D8" s="76" t="s">
        <v>94</v>
      </c>
      <c r="E8" s="77" t="s">
        <v>95</v>
      </c>
      <c r="F8" s="77" t="s">
        <v>96</v>
      </c>
      <c r="G8" s="77" t="s">
        <v>97</v>
      </c>
      <c r="H8" s="78" t="s">
        <v>98</v>
      </c>
      <c r="I8" s="252" t="s">
        <v>276</v>
      </c>
      <c r="J8" s="77" t="s">
        <v>277</v>
      </c>
      <c r="K8" s="77" t="s">
        <v>278</v>
      </c>
      <c r="L8" s="78" t="s">
        <v>279</v>
      </c>
      <c r="M8" s="253" t="s">
        <v>280</v>
      </c>
      <c r="N8" s="1"/>
      <c r="O8" s="1"/>
      <c r="P8" s="1"/>
      <c r="Q8" s="1"/>
      <c r="R8" s="1"/>
      <c r="S8" s="1"/>
      <c r="T8" s="1"/>
      <c r="U8" s="1"/>
      <c r="V8" s="1"/>
      <c r="W8" s="1"/>
      <c r="X8" s="1"/>
      <c r="Y8" s="1"/>
      <c r="Z8" s="1"/>
    </row>
    <row r="9" customFormat="false" ht="18" hidden="false" customHeight="true" outlineLevel="0" collapsed="false">
      <c r="A9" s="1"/>
      <c r="B9" s="83" t="n">
        <v>1</v>
      </c>
      <c r="C9" s="84" t="s">
        <v>2</v>
      </c>
      <c r="D9" s="85" t="n">
        <f aca="false">+MIN(D10:D27)</f>
        <v>44583</v>
      </c>
      <c r="E9" s="86" t="n">
        <f aca="false">+MAX(E10:E27)</f>
        <v>44669</v>
      </c>
      <c r="F9" s="87" t="s">
        <v>99</v>
      </c>
      <c r="G9" s="87" t="s">
        <v>99</v>
      </c>
      <c r="H9" s="88" t="n">
        <f aca="false">+SUM(H10:H27)</f>
        <v>43</v>
      </c>
      <c r="I9" s="254" t="n">
        <f aca="false">+MIN(I10:I27)</f>
        <v>44583</v>
      </c>
      <c r="J9" s="86" t="n">
        <f aca="false">+MAX(J10:J27)</f>
        <v>44694</v>
      </c>
      <c r="K9" s="255" t="n">
        <f aca="false">+SUM(K10:K27)</f>
        <v>50</v>
      </c>
      <c r="L9" s="88" t="n">
        <f aca="false">+SUM(L10:L27)</f>
        <v>16</v>
      </c>
      <c r="M9" s="256" t="n">
        <f aca="false">+SUM(M10:M27)</f>
        <v>23</v>
      </c>
      <c r="N9" s="1"/>
      <c r="O9" s="1"/>
      <c r="P9" s="1"/>
      <c r="Q9" s="1"/>
      <c r="R9" s="1"/>
      <c r="S9" s="1"/>
      <c r="T9" s="1"/>
      <c r="U9" s="1"/>
      <c r="V9" s="1"/>
      <c r="W9" s="1"/>
      <c r="X9" s="1"/>
      <c r="Y9" s="1"/>
      <c r="Z9" s="1"/>
    </row>
    <row r="10" customFormat="false" ht="20.25" hidden="false" customHeight="true" outlineLevel="0" collapsed="false">
      <c r="A10" s="1"/>
      <c r="B10" s="93" t="n">
        <v>2</v>
      </c>
      <c r="C10" s="94" t="s">
        <v>100</v>
      </c>
      <c r="D10" s="95" t="n">
        <v>44583</v>
      </c>
      <c r="E10" s="96" t="n">
        <v>44592</v>
      </c>
      <c r="F10" s="97"/>
      <c r="G10" s="97"/>
      <c r="H10" s="98"/>
      <c r="I10" s="257" t="n">
        <v>44583</v>
      </c>
      <c r="J10" s="96" t="n">
        <v>44592</v>
      </c>
      <c r="K10" s="258"/>
      <c r="L10" s="98"/>
      <c r="M10" s="259" t="n">
        <f aca="false">+K10+L10-H10</f>
        <v>0</v>
      </c>
      <c r="N10" s="1"/>
      <c r="O10" s="1"/>
      <c r="P10" s="1"/>
      <c r="Q10" s="1"/>
      <c r="R10" s="1"/>
      <c r="S10" s="1"/>
      <c r="T10" s="1"/>
      <c r="U10" s="1"/>
      <c r="V10" s="1"/>
      <c r="W10" s="1"/>
      <c r="X10" s="1"/>
      <c r="Y10" s="1"/>
      <c r="Z10" s="1"/>
    </row>
    <row r="11" customFormat="false" ht="20.25" hidden="false" customHeight="true" outlineLevel="0" collapsed="false">
      <c r="A11" s="1"/>
      <c r="B11" s="93" t="n">
        <v>3</v>
      </c>
      <c r="C11" s="94" t="s">
        <v>76</v>
      </c>
      <c r="D11" s="95" t="n">
        <v>44583</v>
      </c>
      <c r="E11" s="96" t="n">
        <v>44601</v>
      </c>
      <c r="F11" s="97"/>
      <c r="G11" s="97"/>
      <c r="H11" s="98"/>
      <c r="I11" s="95" t="n">
        <v>44583</v>
      </c>
      <c r="J11" s="96" t="n">
        <v>44601</v>
      </c>
      <c r="K11" s="258"/>
      <c r="L11" s="98"/>
      <c r="M11" s="259" t="n">
        <f aca="false">+K11+L11-H11</f>
        <v>0</v>
      </c>
      <c r="N11" s="1"/>
      <c r="O11" s="1"/>
      <c r="P11" s="1"/>
      <c r="Q11" s="1"/>
      <c r="R11" s="1"/>
      <c r="S11" s="1"/>
      <c r="T11" s="1"/>
      <c r="U11" s="1"/>
      <c r="V11" s="1"/>
      <c r="W11" s="1"/>
      <c r="X11" s="1"/>
      <c r="Y11" s="1"/>
      <c r="Z11" s="1"/>
    </row>
    <row r="12" customFormat="false" ht="20.25" hidden="false" customHeight="true" outlineLevel="0" collapsed="false">
      <c r="A12" s="1"/>
      <c r="B12" s="93" t="n">
        <v>4</v>
      </c>
      <c r="C12" s="94" t="s">
        <v>101</v>
      </c>
      <c r="D12" s="95" t="n">
        <v>44602</v>
      </c>
      <c r="E12" s="96" t="n">
        <v>44635</v>
      </c>
      <c r="F12" s="97"/>
      <c r="G12" s="97"/>
      <c r="H12" s="98"/>
      <c r="I12" s="95" t="n">
        <v>44602</v>
      </c>
      <c r="J12" s="96" t="n">
        <v>44636</v>
      </c>
      <c r="K12" s="258"/>
      <c r="L12" s="98"/>
      <c r="M12" s="259" t="n">
        <f aca="false">+K12+L12-H12</f>
        <v>0</v>
      </c>
      <c r="N12" s="1"/>
      <c r="O12" s="1"/>
      <c r="P12" s="1"/>
      <c r="Q12" s="1"/>
      <c r="R12" s="1"/>
      <c r="S12" s="1"/>
      <c r="T12" s="1"/>
      <c r="U12" s="1"/>
      <c r="V12" s="1"/>
      <c r="W12" s="1"/>
      <c r="X12" s="1"/>
      <c r="Y12" s="1"/>
      <c r="Z12" s="1"/>
    </row>
    <row r="13" customFormat="false" ht="20.25" hidden="false" customHeight="true" outlineLevel="0" collapsed="false">
      <c r="A13" s="1"/>
      <c r="B13" s="93" t="n">
        <v>5</v>
      </c>
      <c r="C13" s="94" t="s">
        <v>102</v>
      </c>
      <c r="D13" s="95" t="n">
        <v>44636</v>
      </c>
      <c r="E13" s="96" t="n">
        <v>44669</v>
      </c>
      <c r="F13" s="97"/>
      <c r="G13" s="97"/>
      <c r="H13" s="98"/>
      <c r="I13" s="257"/>
      <c r="J13" s="96"/>
      <c r="K13" s="258"/>
      <c r="L13" s="98"/>
      <c r="M13" s="259" t="n">
        <f aca="false">+K13+L13-H13</f>
        <v>0</v>
      </c>
      <c r="N13" s="1"/>
      <c r="O13" s="1"/>
      <c r="P13" s="1"/>
      <c r="Q13" s="1"/>
      <c r="R13" s="1"/>
      <c r="S13" s="1"/>
      <c r="T13" s="1"/>
      <c r="U13" s="1"/>
      <c r="V13" s="1"/>
      <c r="W13" s="1"/>
      <c r="X13" s="1"/>
      <c r="Y13" s="1"/>
      <c r="Z13" s="1"/>
    </row>
    <row r="14" customFormat="false" ht="20.25" hidden="false" customHeight="true" outlineLevel="0" collapsed="false">
      <c r="A14" s="1"/>
      <c r="B14" s="93" t="n">
        <v>6</v>
      </c>
      <c r="C14" s="94" t="s">
        <v>103</v>
      </c>
      <c r="D14" s="95" t="n">
        <v>44664</v>
      </c>
      <c r="E14" s="96" t="n">
        <v>44669</v>
      </c>
      <c r="F14" s="97"/>
      <c r="G14" s="97"/>
      <c r="H14" s="98"/>
      <c r="I14" s="257"/>
      <c r="J14" s="96"/>
      <c r="K14" s="258"/>
      <c r="L14" s="98"/>
      <c r="M14" s="259" t="n">
        <f aca="false">+K14+L14-H14</f>
        <v>0</v>
      </c>
      <c r="N14" s="1"/>
      <c r="O14" s="1"/>
      <c r="P14" s="1"/>
      <c r="Q14" s="1"/>
      <c r="R14" s="1"/>
      <c r="S14" s="1"/>
      <c r="T14" s="1"/>
      <c r="U14" s="1"/>
      <c r="V14" s="1"/>
      <c r="W14" s="1"/>
      <c r="X14" s="1"/>
      <c r="Y14" s="1"/>
      <c r="Z14" s="1"/>
    </row>
    <row r="15" customFormat="false" ht="20.25" hidden="false" customHeight="true" outlineLevel="0" collapsed="false">
      <c r="A15" s="1"/>
      <c r="B15" s="93"/>
      <c r="C15" s="94"/>
      <c r="D15" s="95"/>
      <c r="E15" s="96"/>
      <c r="F15" s="97"/>
      <c r="G15" s="97"/>
      <c r="H15" s="98"/>
      <c r="I15" s="257"/>
      <c r="J15" s="96"/>
      <c r="K15" s="258"/>
      <c r="L15" s="98"/>
      <c r="M15" s="259" t="n">
        <f aca="false">+K15+L15-H15</f>
        <v>0</v>
      </c>
      <c r="N15" s="1"/>
      <c r="O15" s="1"/>
      <c r="P15" s="1"/>
      <c r="Q15" s="1"/>
      <c r="R15" s="1"/>
      <c r="S15" s="1"/>
      <c r="T15" s="1"/>
      <c r="U15" s="1"/>
      <c r="V15" s="1"/>
      <c r="W15" s="1"/>
      <c r="X15" s="1"/>
      <c r="Y15" s="1"/>
      <c r="Z15" s="1"/>
    </row>
    <row r="16" customFormat="false" ht="20.25" hidden="false" customHeight="true" outlineLevel="0" collapsed="false">
      <c r="A16" s="1"/>
      <c r="B16" s="93" t="n">
        <v>7</v>
      </c>
      <c r="C16" s="94" t="s">
        <v>104</v>
      </c>
      <c r="D16" s="95" t="n">
        <v>44631</v>
      </c>
      <c r="E16" s="96" t="n">
        <v>44636</v>
      </c>
      <c r="F16" s="97"/>
      <c r="G16" s="97"/>
      <c r="H16" s="98" t="n">
        <v>4</v>
      </c>
      <c r="I16" s="257" t="n">
        <v>44631</v>
      </c>
      <c r="J16" s="257" t="n">
        <v>44636</v>
      </c>
      <c r="K16" s="258" t="n">
        <v>4</v>
      </c>
      <c r="L16" s="98" t="n">
        <v>0</v>
      </c>
      <c r="M16" s="259" t="n">
        <f aca="false">+K16+L16-H16</f>
        <v>0</v>
      </c>
      <c r="N16" s="1"/>
      <c r="O16" s="1"/>
      <c r="P16" s="1"/>
      <c r="Q16" s="1"/>
      <c r="R16" s="1"/>
      <c r="S16" s="1"/>
      <c r="T16" s="1"/>
      <c r="U16" s="1"/>
      <c r="V16" s="1"/>
      <c r="W16" s="1"/>
      <c r="X16" s="1"/>
      <c r="Y16" s="1"/>
      <c r="Z16" s="1"/>
    </row>
    <row r="17" customFormat="false" ht="20.25" hidden="false" customHeight="true" outlineLevel="0" collapsed="false">
      <c r="A17" s="1"/>
      <c r="B17" s="93" t="n">
        <v>8</v>
      </c>
      <c r="C17" s="94" t="s">
        <v>105</v>
      </c>
      <c r="D17" s="95" t="n">
        <v>44637</v>
      </c>
      <c r="E17" s="96" t="n">
        <v>44642</v>
      </c>
      <c r="F17" s="97" t="n">
        <v>7</v>
      </c>
      <c r="G17" s="97"/>
      <c r="H17" s="98" t="n">
        <v>6</v>
      </c>
      <c r="I17" s="257" t="n">
        <v>44637</v>
      </c>
      <c r="J17" s="96" t="n">
        <v>44663</v>
      </c>
      <c r="K17" s="258" t="n">
        <v>12</v>
      </c>
      <c r="L17" s="98" t="n">
        <v>0</v>
      </c>
      <c r="M17" s="259" t="n">
        <f aca="false">+K17+L17-H17</f>
        <v>6</v>
      </c>
      <c r="N17" s="1"/>
      <c r="O17" s="1"/>
      <c r="P17" s="1"/>
      <c r="Q17" s="1"/>
      <c r="R17" s="1"/>
      <c r="S17" s="1"/>
      <c r="T17" s="1"/>
      <c r="U17" s="1"/>
      <c r="V17" s="1"/>
      <c r="W17" s="1"/>
      <c r="X17" s="1"/>
      <c r="Y17" s="1"/>
      <c r="Z17" s="1"/>
    </row>
    <row r="18" customFormat="false" ht="20.25" hidden="false" customHeight="true" outlineLevel="0" collapsed="false">
      <c r="A18" s="1"/>
      <c r="B18" s="93" t="n">
        <v>9</v>
      </c>
      <c r="C18" s="94" t="s">
        <v>106</v>
      </c>
      <c r="D18" s="95" t="n">
        <v>44643</v>
      </c>
      <c r="E18" s="96" t="n">
        <v>44648</v>
      </c>
      <c r="F18" s="97" t="n">
        <v>8</v>
      </c>
      <c r="G18" s="97"/>
      <c r="H18" s="98" t="n">
        <v>2</v>
      </c>
      <c r="I18" s="257" t="n">
        <v>44664</v>
      </c>
      <c r="J18" s="96" t="n">
        <v>44683</v>
      </c>
      <c r="K18" s="258" t="n">
        <v>3</v>
      </c>
      <c r="L18" s="98" t="n">
        <v>0</v>
      </c>
      <c r="M18" s="259" t="n">
        <f aca="false">+K18+L18-H18</f>
        <v>1</v>
      </c>
      <c r="N18" s="1"/>
      <c r="O18" s="1"/>
      <c r="P18" s="1"/>
      <c r="Q18" s="1"/>
      <c r="R18" s="1"/>
      <c r="S18" s="1"/>
      <c r="T18" s="1"/>
      <c r="U18" s="1"/>
      <c r="V18" s="1"/>
      <c r="W18" s="1"/>
      <c r="X18" s="1"/>
      <c r="Y18" s="1"/>
      <c r="Z18" s="1"/>
    </row>
    <row r="19" customFormat="false" ht="20.25" hidden="false" customHeight="true" outlineLevel="0" collapsed="false">
      <c r="A19" s="1"/>
      <c r="B19" s="93" t="n">
        <v>10</v>
      </c>
      <c r="C19" s="94" t="s">
        <v>107</v>
      </c>
      <c r="D19" s="95" t="n">
        <v>44649</v>
      </c>
      <c r="E19" s="96" t="n">
        <v>44654</v>
      </c>
      <c r="F19" s="97" t="n">
        <v>9</v>
      </c>
      <c r="G19" s="97"/>
      <c r="H19" s="98" t="n">
        <v>6</v>
      </c>
      <c r="I19" s="257" t="n">
        <v>44663</v>
      </c>
      <c r="J19" s="96" t="n">
        <v>44682</v>
      </c>
      <c r="K19" s="258" t="n">
        <v>7</v>
      </c>
      <c r="L19" s="98" t="n">
        <v>0</v>
      </c>
      <c r="M19" s="259" t="n">
        <f aca="false">+K19+L19-H19</f>
        <v>1</v>
      </c>
      <c r="N19" s="1"/>
      <c r="O19" s="1"/>
      <c r="P19" s="1"/>
      <c r="Q19" s="1"/>
      <c r="R19" s="1"/>
      <c r="S19" s="1"/>
      <c r="T19" s="1"/>
      <c r="U19" s="1"/>
      <c r="V19" s="1"/>
      <c r="W19" s="1"/>
      <c r="X19" s="1"/>
      <c r="Y19" s="1"/>
      <c r="Z19" s="1"/>
    </row>
    <row r="20" customFormat="false" ht="20.25" hidden="false" customHeight="true" outlineLevel="0" collapsed="false">
      <c r="A20" s="1"/>
      <c r="B20" s="93" t="n">
        <v>11</v>
      </c>
      <c r="C20" s="94" t="s">
        <v>108</v>
      </c>
      <c r="D20" s="95" t="n">
        <v>44655</v>
      </c>
      <c r="E20" s="96" t="n">
        <v>44660</v>
      </c>
      <c r="F20" s="97" t="n">
        <v>10</v>
      </c>
      <c r="G20" s="97"/>
      <c r="H20" s="98" t="n">
        <v>10</v>
      </c>
      <c r="I20" s="257" t="n">
        <v>44671</v>
      </c>
      <c r="J20" s="96"/>
      <c r="K20" s="258" t="n">
        <v>12</v>
      </c>
      <c r="L20" s="98" t="n">
        <v>3</v>
      </c>
      <c r="M20" s="259" t="n">
        <f aca="false">+K20+L20-H20</f>
        <v>5</v>
      </c>
      <c r="N20" s="1"/>
      <c r="O20" s="1"/>
      <c r="P20" s="1"/>
      <c r="Q20" s="1"/>
      <c r="R20" s="1"/>
      <c r="S20" s="1"/>
      <c r="T20" s="1"/>
      <c r="U20" s="1"/>
      <c r="V20" s="1"/>
      <c r="W20" s="1"/>
      <c r="X20" s="1"/>
      <c r="Y20" s="1"/>
      <c r="Z20" s="1"/>
    </row>
    <row r="21" customFormat="false" ht="20.25" hidden="false" customHeight="true" outlineLevel="0" collapsed="false">
      <c r="A21" s="1"/>
      <c r="B21" s="93"/>
      <c r="C21" s="94" t="s">
        <v>281</v>
      </c>
      <c r="D21" s="95"/>
      <c r="E21" s="96"/>
      <c r="F21" s="97"/>
      <c r="G21" s="97"/>
      <c r="H21" s="98"/>
      <c r="I21" s="257" t="n">
        <v>44683</v>
      </c>
      <c r="J21" s="96" t="n">
        <v>44694</v>
      </c>
      <c r="K21" s="258" t="n">
        <v>3</v>
      </c>
      <c r="L21" s="98" t="n">
        <v>0</v>
      </c>
      <c r="M21" s="259" t="n">
        <f aca="false">+K21+L21-H21</f>
        <v>3</v>
      </c>
      <c r="N21" s="1"/>
      <c r="O21" s="1"/>
      <c r="P21" s="1"/>
      <c r="Q21" s="1"/>
      <c r="R21" s="1"/>
      <c r="S21" s="1"/>
      <c r="T21" s="1"/>
      <c r="U21" s="1"/>
      <c r="V21" s="1"/>
      <c r="W21" s="1"/>
      <c r="X21" s="1"/>
      <c r="Y21" s="1"/>
      <c r="Z21" s="1"/>
    </row>
    <row r="22" customFormat="false" ht="20.25" hidden="false" customHeight="true" outlineLevel="0" collapsed="false">
      <c r="A22" s="1"/>
      <c r="B22" s="93" t="n">
        <v>12</v>
      </c>
      <c r="C22" s="94" t="s">
        <v>109</v>
      </c>
      <c r="D22" s="95" t="n">
        <v>44661</v>
      </c>
      <c r="E22" s="96" t="n">
        <v>44663</v>
      </c>
      <c r="F22" s="97"/>
      <c r="G22" s="97"/>
      <c r="H22" s="98" t="n">
        <v>5</v>
      </c>
      <c r="I22" s="257" t="n">
        <v>44682</v>
      </c>
      <c r="J22" s="96" t="n">
        <v>44692</v>
      </c>
      <c r="K22" s="258" t="n">
        <v>6</v>
      </c>
      <c r="L22" s="98" t="n">
        <v>0</v>
      </c>
      <c r="M22" s="259" t="n">
        <f aca="false">+K22+L22-H22</f>
        <v>1</v>
      </c>
      <c r="N22" s="1"/>
      <c r="O22" s="1"/>
      <c r="P22" s="1"/>
      <c r="Q22" s="1"/>
      <c r="R22" s="1"/>
      <c r="S22" s="1"/>
      <c r="T22" s="1"/>
      <c r="U22" s="1"/>
      <c r="V22" s="1"/>
      <c r="W22" s="1"/>
      <c r="X22" s="1"/>
      <c r="Y22" s="1"/>
      <c r="Z22" s="1"/>
    </row>
    <row r="23" customFormat="false" ht="20.25" hidden="false" customHeight="true" outlineLevel="0" collapsed="false">
      <c r="A23" s="1"/>
      <c r="B23" s="93" t="n">
        <v>13</v>
      </c>
      <c r="C23" s="94" t="s">
        <v>110</v>
      </c>
      <c r="D23" s="95" t="n">
        <v>44664</v>
      </c>
      <c r="E23" s="96" t="n">
        <v>44666</v>
      </c>
      <c r="F23" s="97"/>
      <c r="G23" s="97"/>
      <c r="H23" s="98" t="n">
        <v>3</v>
      </c>
      <c r="I23" s="257" t="n">
        <v>44682</v>
      </c>
      <c r="J23" s="96"/>
      <c r="K23" s="258" t="n">
        <v>2</v>
      </c>
      <c r="L23" s="98" t="n">
        <v>2</v>
      </c>
      <c r="M23" s="259" t="n">
        <f aca="false">+K23+L23-H23</f>
        <v>1</v>
      </c>
      <c r="N23" s="1"/>
      <c r="O23" s="1"/>
      <c r="P23" s="1"/>
      <c r="Q23" s="1"/>
      <c r="R23" s="1"/>
      <c r="S23" s="1"/>
      <c r="T23" s="1"/>
      <c r="U23" s="1"/>
      <c r="V23" s="1"/>
      <c r="W23" s="1"/>
      <c r="X23" s="1"/>
      <c r="Y23" s="1"/>
      <c r="Z23" s="1"/>
    </row>
    <row r="24" customFormat="false" ht="20.25" hidden="false" customHeight="true" outlineLevel="0" collapsed="false">
      <c r="A24" s="1"/>
      <c r="B24" s="93" t="n">
        <v>14</v>
      </c>
      <c r="C24" s="94" t="s">
        <v>111</v>
      </c>
      <c r="D24" s="95" t="n">
        <v>44667</v>
      </c>
      <c r="E24" s="96" t="n">
        <v>44669</v>
      </c>
      <c r="F24" s="97"/>
      <c r="G24" s="97"/>
      <c r="H24" s="98" t="n">
        <v>5</v>
      </c>
      <c r="I24" s="257" t="n">
        <v>44682</v>
      </c>
      <c r="J24" s="96"/>
      <c r="K24" s="258" t="n">
        <v>0</v>
      </c>
      <c r="L24" s="98" t="n">
        <v>10</v>
      </c>
      <c r="M24" s="259" t="n">
        <f aca="false">+K24+L24-H24</f>
        <v>5</v>
      </c>
      <c r="N24" s="1"/>
      <c r="O24" s="1"/>
      <c r="P24" s="1"/>
      <c r="Q24" s="1"/>
      <c r="R24" s="1"/>
      <c r="S24" s="1"/>
      <c r="T24" s="1"/>
      <c r="U24" s="1"/>
      <c r="V24" s="1"/>
      <c r="W24" s="1"/>
      <c r="X24" s="1"/>
      <c r="Y24" s="1"/>
      <c r="Z24" s="1"/>
    </row>
    <row r="25" customFormat="false" ht="20.25" hidden="false" customHeight="true" outlineLevel="0" collapsed="false">
      <c r="A25" s="1"/>
      <c r="B25" s="93"/>
      <c r="C25" s="94"/>
      <c r="D25" s="95"/>
      <c r="E25" s="96"/>
      <c r="F25" s="97"/>
      <c r="G25" s="97"/>
      <c r="H25" s="98"/>
      <c r="I25" s="257"/>
      <c r="J25" s="96"/>
      <c r="K25" s="258"/>
      <c r="L25" s="98"/>
      <c r="M25" s="259"/>
      <c r="N25" s="1"/>
      <c r="O25" s="1"/>
      <c r="P25" s="1"/>
      <c r="Q25" s="1"/>
      <c r="R25" s="1"/>
      <c r="S25" s="1"/>
      <c r="T25" s="1"/>
      <c r="U25" s="1"/>
      <c r="V25" s="1"/>
      <c r="W25" s="1"/>
      <c r="X25" s="1"/>
      <c r="Y25" s="1"/>
      <c r="Z25" s="1"/>
    </row>
    <row r="26" customFormat="false" ht="20.25" hidden="false" customHeight="true" outlineLevel="0" collapsed="false">
      <c r="A26" s="1"/>
      <c r="B26" s="93" t="n">
        <v>15</v>
      </c>
      <c r="C26" s="94" t="s">
        <v>88</v>
      </c>
      <c r="D26" s="95" t="n">
        <v>44636</v>
      </c>
      <c r="E26" s="96" t="n">
        <v>44668</v>
      </c>
      <c r="F26" s="120" t="s">
        <v>112</v>
      </c>
      <c r="G26" s="97"/>
      <c r="H26" s="98" t="n">
        <v>2</v>
      </c>
      <c r="I26" s="257"/>
      <c r="J26" s="96"/>
      <c r="K26" s="258" t="n">
        <v>1</v>
      </c>
      <c r="L26" s="98" t="n">
        <v>1</v>
      </c>
      <c r="M26" s="259" t="n">
        <f aca="false">+K26+L26-H26</f>
        <v>0</v>
      </c>
      <c r="N26" s="1"/>
      <c r="O26" s="1"/>
      <c r="P26" s="1"/>
      <c r="Q26" s="1"/>
      <c r="R26" s="1"/>
      <c r="S26" s="1"/>
      <c r="T26" s="1"/>
      <c r="U26" s="1"/>
      <c r="V26" s="1"/>
      <c r="W26" s="1"/>
      <c r="X26" s="1"/>
      <c r="Y26" s="1"/>
      <c r="Z26" s="1"/>
    </row>
    <row r="27" customFormat="false" ht="20.25" hidden="false" customHeight="true" outlineLevel="0" collapsed="false">
      <c r="A27" s="1"/>
      <c r="B27" s="121" t="n">
        <v>16</v>
      </c>
      <c r="C27" s="122" t="s">
        <v>113</v>
      </c>
      <c r="D27" s="123" t="n">
        <v>44668</v>
      </c>
      <c r="E27" s="124" t="n">
        <v>44669</v>
      </c>
      <c r="F27" s="125"/>
      <c r="G27" s="125"/>
      <c r="H27" s="126"/>
      <c r="I27" s="260"/>
      <c r="J27" s="124"/>
      <c r="K27" s="261"/>
      <c r="L27" s="126"/>
      <c r="M27" s="262" t="n">
        <f aca="false">+K27+L27-H27</f>
        <v>0</v>
      </c>
      <c r="N27" s="1"/>
      <c r="O27" s="1"/>
      <c r="P27" s="1"/>
      <c r="Q27" s="1"/>
      <c r="R27" s="1"/>
      <c r="S27" s="1"/>
      <c r="T27" s="1"/>
      <c r="U27" s="1"/>
      <c r="V27" s="1"/>
      <c r="W27" s="1"/>
      <c r="X27" s="1"/>
      <c r="Y27" s="1"/>
      <c r="Z27" s="1"/>
    </row>
    <row r="28" customFormat="false" ht="12.75" hidden="false" customHeight="true" outlineLevel="0" collapsed="false">
      <c r="A28" s="1"/>
      <c r="B28" s="1"/>
      <c r="C28" s="1"/>
      <c r="D28" s="1"/>
      <c r="E28" s="263"/>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1:J3"/>
    <mergeCell ref="K1:M1"/>
    <mergeCell ref="K2:M2"/>
    <mergeCell ref="K3:M3"/>
    <mergeCell ref="D7:H7"/>
    <mergeCell ref="I7:L7"/>
  </mergeCells>
  <printOptions headings="false" gridLines="false" gridLinesSet="true" horizontalCentered="fals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989"/>
  <sheetViews>
    <sheetView showFormulas="false" showGridLines="false" showRowColHeaders="true" showZeros="true" rightToLeft="false" tabSelected="true" showOutlineSymbols="true" defaultGridColor="true" view="normal" topLeftCell="A1" colorId="64" zoomScale="150" zoomScaleNormal="150" zoomScalePageLayoutView="100" workbookViewId="0">
      <selection pane="topLeft" activeCell="E14" activeCellId="0" sqref="E14"/>
    </sheetView>
  </sheetViews>
  <sheetFormatPr defaultColWidth="12.66015625" defaultRowHeight="15" zeroHeight="false" outlineLevelRow="0" outlineLevelCol="0"/>
  <cols>
    <col collapsed="false" customWidth="true" hidden="false" outlineLevel="0" max="1" min="1" style="0" width="19.77"/>
    <col collapsed="false" customWidth="true" hidden="false" outlineLevel="0" max="2" min="2" style="0" width="11.38"/>
    <col collapsed="false" customWidth="true" hidden="false" outlineLevel="0" max="3" min="3" style="0" width="14.75"/>
    <col collapsed="false" customWidth="true" hidden="false" outlineLevel="0" max="4" min="4" style="0" width="12.13"/>
    <col collapsed="false" customWidth="true" hidden="false" outlineLevel="0" max="5" min="5" style="0" width="56.13"/>
    <col collapsed="false" customWidth="true" hidden="false" outlineLevel="0" max="6" min="6" style="0" width="28.63"/>
    <col collapsed="false" customWidth="true" hidden="false" outlineLevel="0" max="7" min="7" style="0" width="17.13"/>
    <col collapsed="false" customWidth="true" hidden="false" outlineLevel="0" max="8" min="8" style="0" width="17.63"/>
    <col collapsed="false" customWidth="true" hidden="false" outlineLevel="0" max="26" min="9" style="0" width="11.38"/>
  </cols>
  <sheetData>
    <row r="1" customFormat="false" ht="13.5" hidden="false" customHeight="true" outlineLevel="0" collapsed="false">
      <c r="A1" s="248" t="str">
        <f aca="false">"BILAN au "&amp;TEXT(G2,"jj/mm/aaaa")</f>
        <v>BILAN au 14/05/2022</v>
      </c>
      <c r="B1" s="248"/>
      <c r="C1" s="248"/>
      <c r="D1" s="248"/>
      <c r="E1" s="248"/>
      <c r="F1" s="248"/>
      <c r="G1" s="31" t="str">
        <f aca="false">'1a-Identification Projet'!$L1</f>
        <v>Cosinus V0.1</v>
      </c>
      <c r="H1" s="31"/>
      <c r="I1" s="1"/>
      <c r="J1" s="1"/>
      <c r="K1" s="1"/>
      <c r="L1" s="1"/>
      <c r="M1" s="1"/>
      <c r="N1" s="1"/>
      <c r="O1" s="1"/>
      <c r="P1" s="1"/>
      <c r="Q1" s="1"/>
      <c r="R1" s="1"/>
      <c r="S1" s="1"/>
      <c r="T1" s="1"/>
      <c r="U1" s="1"/>
      <c r="V1" s="1"/>
      <c r="W1" s="1"/>
      <c r="X1" s="1"/>
      <c r="Y1" s="1"/>
      <c r="Z1" s="1"/>
    </row>
    <row r="2" customFormat="false" ht="12.75" hidden="false" customHeight="true" outlineLevel="0" collapsed="false">
      <c r="A2" s="248"/>
      <c r="B2" s="248"/>
      <c r="C2" s="248"/>
      <c r="D2" s="248"/>
      <c r="E2" s="248"/>
      <c r="F2" s="248"/>
      <c r="G2" s="34" t="n">
        <f aca="false">'1a-Identification Projet'!$L2</f>
        <v>44695</v>
      </c>
      <c r="H2" s="34"/>
      <c r="I2" s="1"/>
      <c r="J2" s="1"/>
      <c r="K2" s="1"/>
      <c r="L2" s="1"/>
      <c r="M2" s="1"/>
      <c r="N2" s="1"/>
      <c r="O2" s="1"/>
      <c r="P2" s="1"/>
      <c r="Q2" s="1"/>
      <c r="R2" s="1"/>
      <c r="S2" s="1"/>
      <c r="T2" s="1"/>
      <c r="U2" s="1"/>
      <c r="V2" s="1"/>
      <c r="W2" s="1"/>
      <c r="X2" s="1"/>
      <c r="Y2" s="1"/>
      <c r="Z2" s="1"/>
    </row>
    <row r="3" customFormat="false" ht="16.5" hidden="false" customHeight="true" outlineLevel="0" collapsed="false">
      <c r="A3" s="248"/>
      <c r="B3" s="248"/>
      <c r="C3" s="248"/>
      <c r="D3" s="248"/>
      <c r="E3" s="248"/>
      <c r="F3" s="248"/>
      <c r="G3" s="37" t="str">
        <f aca="false">'1a-Identification Projet'!$L3</f>
        <v>Cosinus</v>
      </c>
      <c r="H3" s="37"/>
      <c r="I3" s="1"/>
      <c r="J3" s="1"/>
      <c r="K3" s="1"/>
      <c r="L3" s="1"/>
      <c r="M3" s="1"/>
      <c r="N3" s="1"/>
      <c r="O3" s="1"/>
      <c r="P3" s="1"/>
      <c r="Q3" s="1"/>
      <c r="R3" s="1"/>
      <c r="S3" s="1"/>
      <c r="T3" s="1"/>
      <c r="U3" s="1"/>
      <c r="V3" s="1"/>
      <c r="W3" s="1"/>
      <c r="X3" s="1"/>
      <c r="Y3" s="1"/>
      <c r="Z3" s="1"/>
    </row>
    <row r="4" customFormat="false" ht="12.75" hidden="false" customHeight="true" outlineLevel="0" collapsed="false">
      <c r="A4" s="1"/>
      <c r="B4" s="38"/>
      <c r="C4" s="38"/>
      <c r="D4" s="38"/>
      <c r="E4" s="39"/>
      <c r="F4" s="39"/>
      <c r="G4" s="39"/>
      <c r="H4" s="39"/>
      <c r="I4" s="1"/>
      <c r="J4" s="1"/>
      <c r="K4" s="1"/>
      <c r="L4" s="1"/>
      <c r="M4" s="1"/>
      <c r="N4" s="1"/>
      <c r="O4" s="1"/>
      <c r="P4" s="1"/>
      <c r="Q4" s="1"/>
      <c r="R4" s="1"/>
      <c r="S4" s="1"/>
      <c r="T4" s="1"/>
      <c r="U4" s="1"/>
      <c r="V4" s="1"/>
      <c r="W4" s="1"/>
      <c r="X4" s="1"/>
      <c r="Y4" s="1"/>
      <c r="Z4" s="1"/>
    </row>
    <row r="5" customFormat="false" ht="14.25" hidden="false" customHeight="true" outlineLevel="0" collapsed="false">
      <c r="A5" s="1"/>
      <c r="B5" s="1"/>
      <c r="C5" s="1"/>
      <c r="D5" s="1"/>
      <c r="E5" s="39"/>
      <c r="F5" s="39"/>
      <c r="G5" s="39"/>
      <c r="H5" s="39"/>
      <c r="I5" s="1"/>
      <c r="J5" s="1"/>
      <c r="K5" s="1"/>
      <c r="L5" s="1"/>
      <c r="M5" s="1"/>
      <c r="N5" s="1"/>
      <c r="O5" s="1"/>
      <c r="P5" s="1"/>
      <c r="Q5" s="1"/>
      <c r="R5" s="1"/>
      <c r="S5" s="1"/>
      <c r="T5" s="1"/>
      <c r="U5" s="1"/>
      <c r="V5" s="1"/>
      <c r="W5" s="1"/>
      <c r="X5" s="1"/>
      <c r="Y5" s="1"/>
      <c r="Z5" s="1"/>
    </row>
    <row r="6" customFormat="false" ht="19.4" hidden="false" customHeight="true" outlineLevel="0" collapsed="false">
      <c r="A6" s="264" t="s">
        <v>282</v>
      </c>
      <c r="B6" s="212"/>
      <c r="C6" s="212"/>
      <c r="D6" s="212"/>
      <c r="E6" s="26"/>
      <c r="F6" s="26"/>
      <c r="G6" s="26"/>
      <c r="H6" s="26"/>
      <c r="I6" s="1"/>
      <c r="J6" s="1"/>
      <c r="K6" s="1"/>
      <c r="L6" s="1"/>
      <c r="M6" s="1"/>
      <c r="N6" s="1"/>
      <c r="O6" s="1"/>
      <c r="P6" s="1"/>
      <c r="Q6" s="1"/>
      <c r="R6" s="1"/>
      <c r="S6" s="1"/>
      <c r="T6" s="1"/>
      <c r="U6" s="1"/>
      <c r="V6" s="1"/>
      <c r="W6" s="1"/>
      <c r="X6" s="1"/>
      <c r="Y6" s="1"/>
      <c r="Z6" s="1"/>
    </row>
    <row r="7" customFormat="false" ht="113.4" hidden="false" customHeight="true" outlineLevel="0" collapsed="false">
      <c r="A7" s="265" t="s">
        <v>283</v>
      </c>
      <c r="B7" s="265"/>
      <c r="C7" s="265"/>
      <c r="D7" s="265"/>
      <c r="E7" s="265"/>
      <c r="F7" s="265"/>
      <c r="G7" s="265"/>
      <c r="H7" s="265"/>
      <c r="I7" s="1"/>
      <c r="J7" s="1"/>
      <c r="K7" s="1"/>
      <c r="L7" s="1"/>
      <c r="M7" s="1"/>
      <c r="N7" s="1"/>
      <c r="O7" s="1"/>
      <c r="P7" s="1"/>
      <c r="Q7" s="1"/>
      <c r="R7" s="1"/>
      <c r="S7" s="1"/>
      <c r="T7" s="1"/>
      <c r="U7" s="1"/>
      <c r="V7" s="1"/>
      <c r="W7" s="1"/>
      <c r="X7" s="1"/>
      <c r="Y7" s="1"/>
      <c r="Z7" s="1"/>
    </row>
    <row r="8" customFormat="false" ht="19.4" hidden="false" customHeight="true" outlineLevel="0" collapsed="false">
      <c r="A8" s="264" t="s">
        <v>284</v>
      </c>
      <c r="B8" s="212"/>
      <c r="C8" s="212"/>
      <c r="D8" s="212"/>
      <c r="E8" s="26"/>
      <c r="F8" s="26"/>
      <c r="G8" s="26"/>
      <c r="H8" s="26"/>
      <c r="I8" s="1"/>
      <c r="J8" s="1"/>
      <c r="K8" s="1"/>
      <c r="L8" s="1"/>
      <c r="M8" s="1"/>
      <c r="N8" s="1"/>
      <c r="O8" s="1"/>
      <c r="P8" s="1"/>
      <c r="Q8" s="1"/>
      <c r="R8" s="1"/>
      <c r="S8" s="1"/>
      <c r="T8" s="1"/>
      <c r="U8" s="1"/>
      <c r="V8" s="1"/>
      <c r="W8" s="1"/>
      <c r="X8" s="1"/>
      <c r="Y8" s="1"/>
      <c r="Z8" s="1"/>
    </row>
    <row r="9" customFormat="false" ht="121.6" hidden="false" customHeight="true" outlineLevel="0" collapsed="false">
      <c r="A9" s="265" t="s">
        <v>285</v>
      </c>
      <c r="B9" s="265"/>
      <c r="C9" s="265"/>
      <c r="D9" s="265"/>
      <c r="E9" s="265"/>
      <c r="F9" s="265"/>
      <c r="G9" s="265"/>
      <c r="H9" s="265"/>
      <c r="I9" s="266"/>
      <c r="J9" s="266"/>
      <c r="K9" s="266"/>
      <c r="L9" s="266"/>
      <c r="M9" s="266"/>
      <c r="N9" s="266"/>
      <c r="O9" s="266"/>
      <c r="P9" s="266"/>
      <c r="Q9" s="266"/>
      <c r="R9" s="266"/>
      <c r="S9" s="266"/>
      <c r="T9" s="266"/>
      <c r="U9" s="266"/>
      <c r="V9" s="266"/>
      <c r="W9" s="266"/>
      <c r="X9" s="266"/>
      <c r="Y9" s="1"/>
      <c r="Z9" s="1"/>
    </row>
    <row r="10" customFormat="false" ht="19.4" hidden="false" customHeight="true" outlineLevel="0" collapsed="false">
      <c r="A10" s="264" t="s">
        <v>286</v>
      </c>
      <c r="B10" s="212"/>
      <c r="C10" s="212"/>
      <c r="D10" s="212"/>
      <c r="E10" s="26"/>
      <c r="F10" s="26"/>
      <c r="G10" s="26"/>
      <c r="H10" s="26"/>
      <c r="I10" s="1"/>
      <c r="J10" s="1"/>
      <c r="K10" s="1"/>
      <c r="L10" s="1"/>
      <c r="M10" s="1"/>
      <c r="N10" s="1"/>
      <c r="O10" s="1"/>
      <c r="P10" s="1"/>
      <c r="Q10" s="1"/>
      <c r="R10" s="1"/>
      <c r="S10" s="1"/>
      <c r="T10" s="1"/>
      <c r="U10" s="1"/>
      <c r="V10" s="1"/>
      <c r="W10" s="1"/>
      <c r="X10" s="1"/>
      <c r="Y10" s="1"/>
      <c r="Z10" s="1"/>
    </row>
    <row r="11" customFormat="false" ht="124.6" hidden="false" customHeight="true" outlineLevel="0" collapsed="false">
      <c r="A11" s="265" t="s">
        <v>287</v>
      </c>
      <c r="B11" s="265"/>
      <c r="C11" s="265"/>
      <c r="D11" s="265"/>
      <c r="E11" s="265"/>
      <c r="F11" s="265"/>
      <c r="G11" s="265"/>
      <c r="H11" s="265"/>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39"/>
      <c r="F12" s="39"/>
      <c r="G12" s="39"/>
      <c r="H12" s="39"/>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39"/>
      <c r="F13" s="39"/>
      <c r="G13" s="39"/>
      <c r="H13" s="39"/>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39"/>
      <c r="F14" s="39"/>
      <c r="G14" s="39"/>
      <c r="H14" s="39"/>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39"/>
      <c r="F15" s="39"/>
      <c r="G15" s="39"/>
      <c r="H15" s="39"/>
      <c r="I15" s="1"/>
      <c r="J15" s="1"/>
      <c r="K15" s="1"/>
      <c r="L15" s="1"/>
      <c r="M15" s="1"/>
      <c r="N15" s="1"/>
      <c r="O15" s="1"/>
      <c r="P15" s="1"/>
      <c r="Q15" s="1"/>
      <c r="R15" s="1"/>
      <c r="S15" s="1"/>
      <c r="T15" s="1"/>
      <c r="U15" s="1"/>
      <c r="V15" s="1"/>
      <c r="W15" s="1"/>
      <c r="X15" s="1"/>
      <c r="Y15" s="1"/>
      <c r="Z15" s="1"/>
    </row>
    <row r="16" customFormat="false" ht="12.75" hidden="false" customHeight="true" outlineLevel="0" collapsed="false">
      <c r="H16" s="39"/>
      <c r="I16" s="1"/>
      <c r="J16" s="1"/>
      <c r="K16" s="1"/>
      <c r="L16" s="1"/>
      <c r="M16" s="1"/>
      <c r="N16" s="1"/>
      <c r="O16" s="1"/>
      <c r="P16" s="1"/>
      <c r="Q16" s="1"/>
      <c r="R16" s="1"/>
      <c r="S16" s="1"/>
      <c r="T16" s="1"/>
      <c r="U16" s="1"/>
      <c r="V16" s="1"/>
      <c r="W16" s="1"/>
      <c r="X16" s="1"/>
      <c r="Y16" s="1"/>
      <c r="Z16" s="1"/>
    </row>
    <row r="17" customFormat="false" ht="12.75" hidden="false" customHeight="true" outlineLevel="0" collapsed="false">
      <c r="H17" s="39"/>
      <c r="I17" s="1"/>
      <c r="J17" s="1"/>
      <c r="K17" s="1"/>
      <c r="L17" s="1"/>
      <c r="M17" s="1"/>
      <c r="N17" s="1"/>
      <c r="O17" s="1"/>
      <c r="P17" s="1"/>
      <c r="Q17" s="1"/>
      <c r="R17" s="1"/>
      <c r="S17" s="1"/>
      <c r="T17" s="1"/>
      <c r="U17" s="1"/>
      <c r="V17" s="1"/>
      <c r="W17" s="1"/>
      <c r="X17" s="1"/>
      <c r="Y17" s="1"/>
      <c r="Z17" s="1"/>
    </row>
    <row r="18" customFormat="false" ht="12.75" hidden="false" customHeight="true" outlineLevel="0" collapsed="false">
      <c r="H18" s="39"/>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39"/>
      <c r="F19" s="39"/>
      <c r="G19" s="39"/>
      <c r="H19" s="39"/>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39"/>
      <c r="F20" s="39"/>
      <c r="G20" s="39"/>
      <c r="H20" s="39"/>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39"/>
      <c r="F21" s="39"/>
      <c r="G21" s="39"/>
      <c r="H21" s="39"/>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39"/>
      <c r="F22" s="39"/>
      <c r="G22" s="39"/>
      <c r="H22" s="39"/>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39"/>
      <c r="F23" s="39"/>
      <c r="G23" s="39"/>
      <c r="H23" s="39"/>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39"/>
      <c r="F24" s="39"/>
      <c r="G24" s="39"/>
      <c r="H24" s="39"/>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39"/>
      <c r="F25" s="39"/>
      <c r="G25" s="39"/>
      <c r="H25" s="39"/>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39"/>
      <c r="F26" s="39"/>
      <c r="G26" s="39"/>
      <c r="H26" s="39"/>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39"/>
      <c r="F27" s="39"/>
      <c r="G27" s="39"/>
      <c r="H27" s="39"/>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39"/>
      <c r="F28" s="39"/>
      <c r="G28" s="39"/>
      <c r="H28" s="39"/>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39"/>
      <c r="F29" s="39"/>
      <c r="G29" s="39"/>
      <c r="H29" s="39"/>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39"/>
      <c r="F30" s="39"/>
      <c r="G30" s="39"/>
      <c r="H30" s="39"/>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39"/>
      <c r="F31" s="39"/>
      <c r="G31" s="39"/>
      <c r="H31" s="39"/>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39"/>
      <c r="F32" s="39"/>
      <c r="G32" s="39"/>
      <c r="H32" s="39"/>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39"/>
      <c r="F33" s="39"/>
      <c r="G33" s="39"/>
      <c r="H33" s="39"/>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39"/>
      <c r="F34" s="39"/>
      <c r="G34" s="39"/>
      <c r="H34" s="39"/>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39"/>
      <c r="F35" s="39"/>
      <c r="G35" s="39"/>
      <c r="H35" s="39"/>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39"/>
      <c r="F36" s="39"/>
      <c r="G36" s="39"/>
      <c r="H36" s="39"/>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39"/>
      <c r="F37" s="39"/>
      <c r="G37" s="39"/>
      <c r="H37" s="39"/>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39"/>
      <c r="F38" s="39"/>
      <c r="G38" s="39"/>
      <c r="H38" s="39"/>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39"/>
      <c r="F39" s="39"/>
      <c r="G39" s="39"/>
      <c r="H39" s="39"/>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39"/>
      <c r="F40" s="39"/>
      <c r="G40" s="39"/>
      <c r="H40" s="39"/>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39"/>
      <c r="F41" s="39"/>
      <c r="G41" s="39"/>
      <c r="H41" s="39"/>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39"/>
      <c r="F42" s="39"/>
      <c r="G42" s="39"/>
      <c r="H42" s="39"/>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39"/>
      <c r="F43" s="39"/>
      <c r="G43" s="39"/>
      <c r="H43" s="39"/>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39"/>
      <c r="F44" s="39"/>
      <c r="G44" s="39"/>
      <c r="H44" s="39"/>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39"/>
      <c r="F45" s="39"/>
      <c r="G45" s="39"/>
      <c r="H45" s="39"/>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39"/>
      <c r="F46" s="39"/>
      <c r="G46" s="39"/>
      <c r="H46" s="39"/>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39"/>
      <c r="F47" s="39"/>
      <c r="G47" s="39"/>
      <c r="H47" s="39"/>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39"/>
      <c r="F48" s="39"/>
      <c r="G48" s="39"/>
      <c r="H48" s="39"/>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39"/>
      <c r="F49" s="39"/>
      <c r="G49" s="39"/>
      <c r="H49" s="39"/>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39"/>
      <c r="F50" s="39"/>
      <c r="G50" s="39"/>
      <c r="H50" s="39"/>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39"/>
      <c r="F51" s="39"/>
      <c r="G51" s="39"/>
      <c r="H51" s="39"/>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39"/>
      <c r="F52" s="39"/>
      <c r="G52" s="39"/>
      <c r="H52" s="39"/>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39"/>
      <c r="F53" s="39"/>
      <c r="G53" s="39"/>
      <c r="H53" s="39"/>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39"/>
      <c r="F54" s="39"/>
      <c r="G54" s="39"/>
      <c r="H54" s="39"/>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39"/>
      <c r="F55" s="39"/>
      <c r="G55" s="39"/>
      <c r="H55" s="39"/>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39"/>
      <c r="F56" s="39"/>
      <c r="G56" s="39"/>
      <c r="H56" s="39"/>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39"/>
      <c r="F57" s="39"/>
      <c r="G57" s="39"/>
      <c r="H57" s="39"/>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39"/>
      <c r="F58" s="39"/>
      <c r="G58" s="39"/>
      <c r="H58" s="39"/>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39"/>
      <c r="F59" s="39"/>
      <c r="G59" s="39"/>
      <c r="H59" s="39"/>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39"/>
      <c r="F60" s="39"/>
      <c r="G60" s="39"/>
      <c r="H60" s="39"/>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39"/>
      <c r="F61" s="39"/>
      <c r="G61" s="39"/>
      <c r="H61" s="39"/>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39"/>
      <c r="F62" s="39"/>
      <c r="G62" s="39"/>
      <c r="H62" s="39"/>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39"/>
      <c r="F63" s="39"/>
      <c r="G63" s="39"/>
      <c r="H63" s="39"/>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39"/>
      <c r="F64" s="39"/>
      <c r="G64" s="39"/>
      <c r="H64" s="39"/>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39"/>
      <c r="F65" s="39"/>
      <c r="G65" s="39"/>
      <c r="H65" s="39"/>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39"/>
      <c r="F66" s="39"/>
      <c r="G66" s="39"/>
      <c r="H66" s="39"/>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39"/>
      <c r="F67" s="39"/>
      <c r="G67" s="39"/>
      <c r="H67" s="39"/>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39"/>
      <c r="F68" s="39"/>
      <c r="G68" s="39"/>
      <c r="H68" s="39"/>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39"/>
      <c r="F69" s="39"/>
      <c r="G69" s="39"/>
      <c r="H69" s="39"/>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39"/>
      <c r="F70" s="39"/>
      <c r="G70" s="39"/>
      <c r="H70" s="39"/>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39"/>
      <c r="F71" s="39"/>
      <c r="G71" s="39"/>
      <c r="H71" s="39"/>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39"/>
      <c r="F72" s="39"/>
      <c r="G72" s="39"/>
      <c r="H72" s="39"/>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39"/>
      <c r="F73" s="39"/>
      <c r="G73" s="39"/>
      <c r="H73" s="39"/>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39"/>
      <c r="F74" s="39"/>
      <c r="G74" s="39"/>
      <c r="H74" s="39"/>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39"/>
      <c r="F75" s="39"/>
      <c r="G75" s="39"/>
      <c r="H75" s="39"/>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39"/>
      <c r="F76" s="39"/>
      <c r="G76" s="39"/>
      <c r="H76" s="39"/>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39"/>
      <c r="F77" s="39"/>
      <c r="G77" s="39"/>
      <c r="H77" s="39"/>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39"/>
      <c r="F78" s="39"/>
      <c r="G78" s="39"/>
      <c r="H78" s="39"/>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39"/>
      <c r="F79" s="39"/>
      <c r="G79" s="39"/>
      <c r="H79" s="39"/>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39"/>
      <c r="F80" s="39"/>
      <c r="G80" s="39"/>
      <c r="H80" s="39"/>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39"/>
      <c r="F81" s="39"/>
      <c r="G81" s="39"/>
      <c r="H81" s="39"/>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39"/>
      <c r="F82" s="39"/>
      <c r="G82" s="39"/>
      <c r="H82" s="39"/>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39"/>
      <c r="F83" s="39"/>
      <c r="G83" s="39"/>
      <c r="H83" s="39"/>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39"/>
      <c r="F84" s="39"/>
      <c r="G84" s="39"/>
      <c r="H84" s="39"/>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39"/>
      <c r="F85" s="39"/>
      <c r="G85" s="39"/>
      <c r="H85" s="39"/>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39"/>
      <c r="F86" s="39"/>
      <c r="G86" s="39"/>
      <c r="H86" s="39"/>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39"/>
      <c r="F87" s="39"/>
      <c r="G87" s="39"/>
      <c r="H87" s="39"/>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39"/>
      <c r="F88" s="39"/>
      <c r="G88" s="39"/>
      <c r="H88" s="39"/>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39"/>
      <c r="F89" s="39"/>
      <c r="G89" s="39"/>
      <c r="H89" s="39"/>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39"/>
      <c r="F90" s="39"/>
      <c r="G90" s="39"/>
      <c r="H90" s="39"/>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39"/>
      <c r="F91" s="39"/>
      <c r="G91" s="39"/>
      <c r="H91" s="39"/>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39"/>
      <c r="F92" s="39"/>
      <c r="G92" s="39"/>
      <c r="H92" s="39"/>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39"/>
      <c r="F93" s="39"/>
      <c r="G93" s="39"/>
      <c r="H93" s="39"/>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39"/>
      <c r="F94" s="39"/>
      <c r="G94" s="39"/>
      <c r="H94" s="39"/>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39"/>
      <c r="F95" s="39"/>
      <c r="G95" s="39"/>
      <c r="H95" s="39"/>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39"/>
      <c r="F96" s="39"/>
      <c r="G96" s="39"/>
      <c r="H96" s="39"/>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39"/>
      <c r="F97" s="39"/>
      <c r="G97" s="39"/>
      <c r="H97" s="39"/>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39"/>
      <c r="F98" s="39"/>
      <c r="G98" s="39"/>
      <c r="H98" s="39"/>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39"/>
      <c r="F99" s="39"/>
      <c r="G99" s="39"/>
      <c r="H99" s="39"/>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39"/>
      <c r="F100" s="39"/>
      <c r="G100" s="39"/>
      <c r="H100" s="39"/>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39"/>
      <c r="F101" s="39"/>
      <c r="G101" s="39"/>
      <c r="H101" s="39"/>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39"/>
      <c r="F102" s="39"/>
      <c r="G102" s="39"/>
      <c r="H102" s="39"/>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39"/>
      <c r="F103" s="39"/>
      <c r="G103" s="39"/>
      <c r="H103" s="39"/>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39"/>
      <c r="F104" s="39"/>
      <c r="G104" s="39"/>
      <c r="H104" s="39"/>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39"/>
      <c r="F105" s="39"/>
      <c r="G105" s="39"/>
      <c r="H105" s="39"/>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39"/>
      <c r="F106" s="39"/>
      <c r="G106" s="39"/>
      <c r="H106" s="39"/>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39"/>
      <c r="F107" s="39"/>
      <c r="G107" s="39"/>
      <c r="H107" s="39"/>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39"/>
      <c r="F108" s="39"/>
      <c r="G108" s="39"/>
      <c r="H108" s="39"/>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39"/>
      <c r="F109" s="39"/>
      <c r="G109" s="39"/>
      <c r="H109" s="39"/>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39"/>
      <c r="F110" s="39"/>
      <c r="G110" s="39"/>
      <c r="H110" s="39"/>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39"/>
      <c r="F111" s="39"/>
      <c r="G111" s="39"/>
      <c r="H111" s="39"/>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39"/>
      <c r="F112" s="39"/>
      <c r="G112" s="39"/>
      <c r="H112" s="39"/>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39"/>
      <c r="F113" s="39"/>
      <c r="G113" s="39"/>
      <c r="H113" s="39"/>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39"/>
      <c r="F114" s="39"/>
      <c r="G114" s="39"/>
      <c r="H114" s="39"/>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39"/>
      <c r="F115" s="39"/>
      <c r="G115" s="39"/>
      <c r="H115" s="39"/>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39"/>
      <c r="F116" s="39"/>
      <c r="G116" s="39"/>
      <c r="H116" s="39"/>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39"/>
      <c r="F117" s="39"/>
      <c r="G117" s="39"/>
      <c r="H117" s="39"/>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39"/>
      <c r="F118" s="39"/>
      <c r="G118" s="39"/>
      <c r="H118" s="39"/>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39"/>
      <c r="F119" s="39"/>
      <c r="G119" s="39"/>
      <c r="H119" s="39"/>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39"/>
      <c r="F120" s="39"/>
      <c r="G120" s="39"/>
      <c r="H120" s="39"/>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39"/>
      <c r="F121" s="39"/>
      <c r="G121" s="39"/>
      <c r="H121" s="39"/>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39"/>
      <c r="F122" s="39"/>
      <c r="G122" s="39"/>
      <c r="H122" s="39"/>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39"/>
      <c r="F123" s="39"/>
      <c r="G123" s="39"/>
      <c r="H123" s="39"/>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39"/>
      <c r="F124" s="39"/>
      <c r="G124" s="39"/>
      <c r="H124" s="39"/>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39"/>
      <c r="F125" s="39"/>
      <c r="G125" s="39"/>
      <c r="H125" s="39"/>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39"/>
      <c r="F126" s="39"/>
      <c r="G126" s="39"/>
      <c r="H126" s="39"/>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39"/>
      <c r="F127" s="39"/>
      <c r="G127" s="39"/>
      <c r="H127" s="39"/>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39"/>
      <c r="F128" s="39"/>
      <c r="G128" s="39"/>
      <c r="H128" s="39"/>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39"/>
      <c r="F129" s="39"/>
      <c r="G129" s="39"/>
      <c r="H129" s="39"/>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39"/>
      <c r="F130" s="39"/>
      <c r="G130" s="39"/>
      <c r="H130" s="39"/>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39"/>
      <c r="F131" s="39"/>
      <c r="G131" s="39"/>
      <c r="H131" s="39"/>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39"/>
      <c r="F132" s="39"/>
      <c r="G132" s="39"/>
      <c r="H132" s="39"/>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39"/>
      <c r="F133" s="39"/>
      <c r="G133" s="39"/>
      <c r="H133" s="39"/>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39"/>
      <c r="F134" s="39"/>
      <c r="G134" s="39"/>
      <c r="H134" s="39"/>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39"/>
      <c r="F135" s="39"/>
      <c r="G135" s="39"/>
      <c r="H135" s="39"/>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39"/>
      <c r="F136" s="39"/>
      <c r="G136" s="39"/>
      <c r="H136" s="39"/>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39"/>
      <c r="F137" s="39"/>
      <c r="G137" s="39"/>
      <c r="H137" s="39"/>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39"/>
      <c r="F138" s="39"/>
      <c r="G138" s="39"/>
      <c r="H138" s="39"/>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39"/>
      <c r="F139" s="39"/>
      <c r="G139" s="39"/>
      <c r="H139" s="39"/>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39"/>
      <c r="F140" s="39"/>
      <c r="G140" s="39"/>
      <c r="H140" s="39"/>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39"/>
      <c r="F141" s="39"/>
      <c r="G141" s="39"/>
      <c r="H141" s="39"/>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39"/>
      <c r="F142" s="39"/>
      <c r="G142" s="39"/>
      <c r="H142" s="39"/>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39"/>
      <c r="F143" s="39"/>
      <c r="G143" s="39"/>
      <c r="H143" s="39"/>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39"/>
      <c r="F144" s="39"/>
      <c r="G144" s="39"/>
      <c r="H144" s="39"/>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39"/>
      <c r="F145" s="39"/>
      <c r="G145" s="39"/>
      <c r="H145" s="39"/>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39"/>
      <c r="F146" s="39"/>
      <c r="G146" s="39"/>
      <c r="H146" s="39"/>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39"/>
      <c r="F147" s="39"/>
      <c r="G147" s="39"/>
      <c r="H147" s="39"/>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39"/>
      <c r="F148" s="39"/>
      <c r="G148" s="39"/>
      <c r="H148" s="39"/>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39"/>
      <c r="F149" s="39"/>
      <c r="G149" s="39"/>
      <c r="H149" s="39"/>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39"/>
      <c r="F150" s="39"/>
      <c r="G150" s="39"/>
      <c r="H150" s="39"/>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39"/>
      <c r="F151" s="39"/>
      <c r="G151" s="39"/>
      <c r="H151" s="39"/>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39"/>
      <c r="F152" s="39"/>
      <c r="G152" s="39"/>
      <c r="H152" s="39"/>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39"/>
      <c r="F153" s="39"/>
      <c r="G153" s="39"/>
      <c r="H153" s="39"/>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39"/>
      <c r="F154" s="39"/>
      <c r="G154" s="39"/>
      <c r="H154" s="39"/>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39"/>
      <c r="F155" s="39"/>
      <c r="G155" s="39"/>
      <c r="H155" s="39"/>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39"/>
      <c r="F156" s="39"/>
      <c r="G156" s="39"/>
      <c r="H156" s="39"/>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39"/>
      <c r="F157" s="39"/>
      <c r="G157" s="39"/>
      <c r="H157" s="39"/>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39"/>
      <c r="F158" s="39"/>
      <c r="G158" s="39"/>
      <c r="H158" s="39"/>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39"/>
      <c r="F159" s="39"/>
      <c r="G159" s="39"/>
      <c r="H159" s="39"/>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39"/>
      <c r="F160" s="39"/>
      <c r="G160" s="39"/>
      <c r="H160" s="39"/>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39"/>
      <c r="F161" s="39"/>
      <c r="G161" s="39"/>
      <c r="H161" s="39"/>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39"/>
      <c r="F162" s="39"/>
      <c r="G162" s="39"/>
      <c r="H162" s="39"/>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39"/>
      <c r="F163" s="39"/>
      <c r="G163" s="39"/>
      <c r="H163" s="39"/>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39"/>
      <c r="F164" s="39"/>
      <c r="G164" s="39"/>
      <c r="H164" s="39"/>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39"/>
      <c r="F165" s="39"/>
      <c r="G165" s="39"/>
      <c r="H165" s="39"/>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39"/>
      <c r="F166" s="39"/>
      <c r="G166" s="39"/>
      <c r="H166" s="39"/>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39"/>
      <c r="F167" s="39"/>
      <c r="G167" s="39"/>
      <c r="H167" s="39"/>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39"/>
      <c r="F168" s="39"/>
      <c r="G168" s="39"/>
      <c r="H168" s="39"/>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39"/>
      <c r="F169" s="39"/>
      <c r="G169" s="39"/>
      <c r="H169" s="39"/>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39"/>
      <c r="F170" s="39"/>
      <c r="G170" s="39"/>
      <c r="H170" s="39"/>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39"/>
      <c r="F171" s="39"/>
      <c r="G171" s="39"/>
      <c r="H171" s="39"/>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39"/>
      <c r="F172" s="39"/>
      <c r="G172" s="39"/>
      <c r="H172" s="39"/>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39"/>
      <c r="F173" s="39"/>
      <c r="G173" s="39"/>
      <c r="H173" s="39"/>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39"/>
      <c r="F174" s="39"/>
      <c r="G174" s="39"/>
      <c r="H174" s="39"/>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39"/>
      <c r="F175" s="39"/>
      <c r="G175" s="39"/>
      <c r="H175" s="39"/>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39"/>
      <c r="F176" s="39"/>
      <c r="G176" s="39"/>
      <c r="H176" s="39"/>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39"/>
      <c r="F177" s="39"/>
      <c r="G177" s="39"/>
      <c r="H177" s="39"/>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39"/>
      <c r="F178" s="39"/>
      <c r="G178" s="39"/>
      <c r="H178" s="39"/>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39"/>
      <c r="F179" s="39"/>
      <c r="G179" s="39"/>
      <c r="H179" s="39"/>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39"/>
      <c r="F180" s="39"/>
      <c r="G180" s="39"/>
      <c r="H180" s="39"/>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39"/>
      <c r="F181" s="39"/>
      <c r="G181" s="39"/>
      <c r="H181" s="39"/>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39"/>
      <c r="F182" s="39"/>
      <c r="G182" s="39"/>
      <c r="H182" s="39"/>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39"/>
      <c r="F183" s="39"/>
      <c r="G183" s="39"/>
      <c r="H183" s="39"/>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39"/>
      <c r="F184" s="39"/>
      <c r="G184" s="39"/>
      <c r="H184" s="39"/>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39"/>
      <c r="F185" s="39"/>
      <c r="G185" s="39"/>
      <c r="H185" s="39"/>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39"/>
      <c r="F186" s="39"/>
      <c r="G186" s="39"/>
      <c r="H186" s="39"/>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39"/>
      <c r="F187" s="39"/>
      <c r="G187" s="39"/>
      <c r="H187" s="39"/>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39"/>
      <c r="F188" s="39"/>
      <c r="G188" s="39"/>
      <c r="H188" s="39"/>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39"/>
      <c r="F189" s="39"/>
      <c r="G189" s="39"/>
      <c r="H189" s="39"/>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39"/>
      <c r="F190" s="39"/>
      <c r="G190" s="39"/>
      <c r="H190" s="39"/>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39"/>
      <c r="F191" s="39"/>
      <c r="G191" s="39"/>
      <c r="H191" s="39"/>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39"/>
      <c r="F192" s="39"/>
      <c r="G192" s="39"/>
      <c r="H192" s="39"/>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39"/>
      <c r="F193" s="39"/>
      <c r="G193" s="39"/>
      <c r="H193" s="39"/>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39"/>
      <c r="F194" s="39"/>
      <c r="G194" s="39"/>
      <c r="H194" s="39"/>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39"/>
      <c r="F195" s="39"/>
      <c r="G195" s="39"/>
      <c r="H195" s="39"/>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39"/>
      <c r="F196" s="39"/>
      <c r="G196" s="39"/>
      <c r="H196" s="39"/>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39"/>
      <c r="F197" s="39"/>
      <c r="G197" s="39"/>
      <c r="H197" s="39"/>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39"/>
      <c r="F198" s="39"/>
      <c r="G198" s="39"/>
      <c r="H198" s="39"/>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39"/>
      <c r="F199" s="39"/>
      <c r="G199" s="39"/>
      <c r="H199" s="39"/>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39"/>
      <c r="F200" s="39"/>
      <c r="G200" s="39"/>
      <c r="H200" s="39"/>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39"/>
      <c r="F201" s="39"/>
      <c r="G201" s="39"/>
      <c r="H201" s="39"/>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39"/>
      <c r="F202" s="39"/>
      <c r="G202" s="39"/>
      <c r="H202" s="39"/>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39"/>
      <c r="F203" s="39"/>
      <c r="G203" s="39"/>
      <c r="H203" s="39"/>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39"/>
      <c r="F204" s="39"/>
      <c r="G204" s="39"/>
      <c r="H204" s="39"/>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39"/>
      <c r="F205" s="39"/>
      <c r="G205" s="39"/>
      <c r="H205" s="39"/>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39"/>
      <c r="F206" s="39"/>
      <c r="G206" s="39"/>
      <c r="H206" s="39"/>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39"/>
      <c r="F207" s="39"/>
      <c r="G207" s="39"/>
      <c r="H207" s="39"/>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39"/>
      <c r="F208" s="39"/>
      <c r="G208" s="39"/>
      <c r="H208" s="39"/>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39"/>
      <c r="F209" s="39"/>
      <c r="G209" s="39"/>
      <c r="H209" s="39"/>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39"/>
      <c r="F210" s="39"/>
      <c r="G210" s="39"/>
      <c r="H210" s="39"/>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39"/>
      <c r="F211" s="39"/>
      <c r="G211" s="39"/>
      <c r="H211" s="39"/>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39"/>
      <c r="F212" s="39"/>
      <c r="G212" s="39"/>
      <c r="H212" s="39"/>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39"/>
      <c r="F213" s="39"/>
      <c r="G213" s="39"/>
      <c r="H213" s="39"/>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39"/>
      <c r="F214" s="39"/>
      <c r="G214" s="39"/>
      <c r="H214" s="39"/>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39"/>
      <c r="F215" s="39"/>
      <c r="G215" s="39"/>
      <c r="H215" s="39"/>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39"/>
      <c r="F216" s="39"/>
      <c r="G216" s="39"/>
      <c r="H216" s="39"/>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39"/>
      <c r="F217" s="39"/>
      <c r="G217" s="39"/>
      <c r="H217" s="39"/>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39"/>
      <c r="F218" s="39"/>
      <c r="G218" s="39"/>
      <c r="H218" s="39"/>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39"/>
      <c r="F219" s="39"/>
      <c r="G219" s="39"/>
      <c r="H219" s="39"/>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39"/>
      <c r="F220" s="39"/>
      <c r="G220" s="39"/>
      <c r="H220" s="39"/>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39"/>
      <c r="F221" s="39"/>
      <c r="G221" s="39"/>
      <c r="H221" s="39"/>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39"/>
      <c r="F222" s="39"/>
      <c r="G222" s="39"/>
      <c r="H222" s="39"/>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39"/>
      <c r="F223" s="39"/>
      <c r="G223" s="39"/>
      <c r="H223" s="39"/>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39"/>
      <c r="F224" s="39"/>
      <c r="G224" s="39"/>
      <c r="H224" s="39"/>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39"/>
      <c r="F225" s="39"/>
      <c r="G225" s="39"/>
      <c r="H225" s="39"/>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39"/>
      <c r="F226" s="39"/>
      <c r="G226" s="39"/>
      <c r="H226" s="39"/>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39"/>
      <c r="F227" s="39"/>
      <c r="G227" s="39"/>
      <c r="H227" s="39"/>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39"/>
      <c r="F228" s="39"/>
      <c r="G228" s="39"/>
      <c r="H228" s="39"/>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39"/>
      <c r="F229" s="39"/>
      <c r="G229" s="39"/>
      <c r="H229" s="39"/>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39"/>
      <c r="F230" s="39"/>
      <c r="G230" s="39"/>
      <c r="H230" s="39"/>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39"/>
      <c r="F231" s="39"/>
      <c r="G231" s="39"/>
      <c r="H231" s="39"/>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39"/>
      <c r="F232" s="39"/>
      <c r="G232" s="39"/>
      <c r="H232" s="39"/>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39"/>
      <c r="F233" s="39"/>
      <c r="G233" s="39"/>
      <c r="H233" s="39"/>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39"/>
      <c r="F234" s="39"/>
      <c r="G234" s="39"/>
      <c r="H234" s="39"/>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39"/>
      <c r="F235" s="39"/>
      <c r="G235" s="39"/>
      <c r="H235" s="39"/>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39"/>
      <c r="F236" s="39"/>
      <c r="G236" s="39"/>
      <c r="H236" s="39"/>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39"/>
      <c r="F237" s="39"/>
      <c r="G237" s="39"/>
      <c r="H237" s="39"/>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39"/>
      <c r="F238" s="39"/>
      <c r="G238" s="39"/>
      <c r="H238" s="39"/>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39"/>
      <c r="F239" s="39"/>
      <c r="G239" s="39"/>
      <c r="H239" s="39"/>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39"/>
      <c r="F240" s="39"/>
      <c r="G240" s="39"/>
      <c r="H240" s="39"/>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39"/>
      <c r="F241" s="39"/>
      <c r="G241" s="39"/>
      <c r="H241" s="39"/>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39"/>
      <c r="F242" s="39"/>
      <c r="G242" s="39"/>
      <c r="H242" s="39"/>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39"/>
      <c r="F243" s="39"/>
      <c r="G243" s="39"/>
      <c r="H243" s="39"/>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39"/>
      <c r="F244" s="39"/>
      <c r="G244" s="39"/>
      <c r="H244" s="39"/>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39"/>
      <c r="F245" s="39"/>
      <c r="G245" s="39"/>
      <c r="H245" s="39"/>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39"/>
      <c r="F246" s="39"/>
      <c r="G246" s="39"/>
      <c r="H246" s="39"/>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39"/>
      <c r="F247" s="39"/>
      <c r="G247" s="39"/>
      <c r="H247" s="39"/>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39"/>
      <c r="F248" s="39"/>
      <c r="G248" s="39"/>
      <c r="H248" s="39"/>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39"/>
      <c r="F249" s="39"/>
      <c r="G249" s="39"/>
      <c r="H249" s="39"/>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39"/>
      <c r="F250" s="39"/>
      <c r="G250" s="39"/>
      <c r="H250" s="39"/>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39"/>
      <c r="F251" s="39"/>
      <c r="G251" s="39"/>
      <c r="H251" s="39"/>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39"/>
      <c r="F252" s="39"/>
      <c r="G252" s="39"/>
      <c r="H252" s="39"/>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39"/>
      <c r="F253" s="39"/>
      <c r="G253" s="39"/>
      <c r="H253" s="39"/>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39"/>
      <c r="F254" s="39"/>
      <c r="G254" s="39"/>
      <c r="H254" s="39"/>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39"/>
      <c r="F255" s="39"/>
      <c r="G255" s="39"/>
      <c r="H255" s="39"/>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39"/>
      <c r="F256" s="39"/>
      <c r="G256" s="39"/>
      <c r="H256" s="39"/>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39"/>
      <c r="F257" s="39"/>
      <c r="G257" s="39"/>
      <c r="H257" s="39"/>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39"/>
      <c r="F258" s="39"/>
      <c r="G258" s="39"/>
      <c r="H258" s="39"/>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39"/>
      <c r="F259" s="39"/>
      <c r="G259" s="39"/>
      <c r="H259" s="39"/>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39"/>
      <c r="F260" s="39"/>
      <c r="G260" s="39"/>
      <c r="H260" s="39"/>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39"/>
      <c r="F261" s="39"/>
      <c r="G261" s="39"/>
      <c r="H261" s="39"/>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39"/>
      <c r="F262" s="39"/>
      <c r="G262" s="39"/>
      <c r="H262" s="39"/>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39"/>
      <c r="F263" s="39"/>
      <c r="G263" s="39"/>
      <c r="H263" s="39"/>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39"/>
      <c r="F264" s="39"/>
      <c r="G264" s="39"/>
      <c r="H264" s="39"/>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39"/>
      <c r="F265" s="39"/>
      <c r="G265" s="39"/>
      <c r="H265" s="39"/>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39"/>
      <c r="F266" s="39"/>
      <c r="G266" s="39"/>
      <c r="H266" s="39"/>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39"/>
      <c r="F267" s="39"/>
      <c r="G267" s="39"/>
      <c r="H267" s="39"/>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39"/>
      <c r="F268" s="39"/>
      <c r="G268" s="39"/>
      <c r="H268" s="39"/>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39"/>
      <c r="F269" s="39"/>
      <c r="G269" s="39"/>
      <c r="H269" s="39"/>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39"/>
      <c r="F270" s="39"/>
      <c r="G270" s="39"/>
      <c r="H270" s="39"/>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39"/>
      <c r="F271" s="39"/>
      <c r="G271" s="39"/>
      <c r="H271" s="39"/>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39"/>
      <c r="F272" s="39"/>
      <c r="G272" s="39"/>
      <c r="H272" s="39"/>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39"/>
      <c r="F273" s="39"/>
      <c r="G273" s="39"/>
      <c r="H273" s="39"/>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39"/>
      <c r="F274" s="39"/>
      <c r="G274" s="39"/>
      <c r="H274" s="39"/>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39"/>
      <c r="F275" s="39"/>
      <c r="G275" s="39"/>
      <c r="H275" s="39"/>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39"/>
      <c r="F276" s="39"/>
      <c r="G276" s="39"/>
      <c r="H276" s="39"/>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39"/>
      <c r="F277" s="39"/>
      <c r="G277" s="39"/>
      <c r="H277" s="39"/>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39"/>
      <c r="F278" s="39"/>
      <c r="G278" s="39"/>
      <c r="H278" s="39"/>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39"/>
      <c r="F279" s="39"/>
      <c r="G279" s="39"/>
      <c r="H279" s="39"/>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39"/>
      <c r="F280" s="39"/>
      <c r="G280" s="39"/>
      <c r="H280" s="39"/>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39"/>
      <c r="F281" s="39"/>
      <c r="G281" s="39"/>
      <c r="H281" s="39"/>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39"/>
      <c r="F282" s="39"/>
      <c r="G282" s="39"/>
      <c r="H282" s="39"/>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39"/>
      <c r="F283" s="39"/>
      <c r="G283" s="39"/>
      <c r="H283" s="39"/>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39"/>
      <c r="F284" s="39"/>
      <c r="G284" s="39"/>
      <c r="H284" s="39"/>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39"/>
      <c r="F285" s="39"/>
      <c r="G285" s="39"/>
      <c r="H285" s="39"/>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39"/>
      <c r="F286" s="39"/>
      <c r="G286" s="39"/>
      <c r="H286" s="39"/>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39"/>
      <c r="F287" s="39"/>
      <c r="G287" s="39"/>
      <c r="H287" s="39"/>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39"/>
      <c r="F288" s="39"/>
      <c r="G288" s="39"/>
      <c r="H288" s="39"/>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39"/>
      <c r="F289" s="39"/>
      <c r="G289" s="39"/>
      <c r="H289" s="39"/>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39"/>
      <c r="F290" s="39"/>
      <c r="G290" s="39"/>
      <c r="H290" s="39"/>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39"/>
      <c r="F291" s="39"/>
      <c r="G291" s="39"/>
      <c r="H291" s="39"/>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39"/>
      <c r="F292" s="39"/>
      <c r="G292" s="39"/>
      <c r="H292" s="39"/>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39"/>
      <c r="F293" s="39"/>
      <c r="G293" s="39"/>
      <c r="H293" s="39"/>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39"/>
      <c r="F294" s="39"/>
      <c r="G294" s="39"/>
      <c r="H294" s="39"/>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39"/>
      <c r="F295" s="39"/>
      <c r="G295" s="39"/>
      <c r="H295" s="39"/>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39"/>
      <c r="F296" s="39"/>
      <c r="G296" s="39"/>
      <c r="H296" s="39"/>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39"/>
      <c r="F297" s="39"/>
      <c r="G297" s="39"/>
      <c r="H297" s="39"/>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39"/>
      <c r="F298" s="39"/>
      <c r="G298" s="39"/>
      <c r="H298" s="39"/>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39"/>
      <c r="F299" s="39"/>
      <c r="G299" s="39"/>
      <c r="H299" s="39"/>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39"/>
      <c r="F300" s="39"/>
      <c r="G300" s="39"/>
      <c r="H300" s="39"/>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39"/>
      <c r="F301" s="39"/>
      <c r="G301" s="39"/>
      <c r="H301" s="39"/>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39"/>
      <c r="F302" s="39"/>
      <c r="G302" s="39"/>
      <c r="H302" s="39"/>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39"/>
      <c r="F303" s="39"/>
      <c r="G303" s="39"/>
      <c r="H303" s="39"/>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39"/>
      <c r="F304" s="39"/>
      <c r="G304" s="39"/>
      <c r="H304" s="39"/>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39"/>
      <c r="F305" s="39"/>
      <c r="G305" s="39"/>
      <c r="H305" s="39"/>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39"/>
      <c r="F306" s="39"/>
      <c r="G306" s="39"/>
      <c r="H306" s="39"/>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39"/>
      <c r="F307" s="39"/>
      <c r="G307" s="39"/>
      <c r="H307" s="39"/>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39"/>
      <c r="F308" s="39"/>
      <c r="G308" s="39"/>
      <c r="H308" s="39"/>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39"/>
      <c r="F309" s="39"/>
      <c r="G309" s="39"/>
      <c r="H309" s="39"/>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39"/>
      <c r="F310" s="39"/>
      <c r="G310" s="39"/>
      <c r="H310" s="39"/>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39"/>
      <c r="F311" s="39"/>
      <c r="G311" s="39"/>
      <c r="H311" s="39"/>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39"/>
      <c r="F312" s="39"/>
      <c r="G312" s="39"/>
      <c r="H312" s="39"/>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39"/>
      <c r="F313" s="39"/>
      <c r="G313" s="39"/>
      <c r="H313" s="39"/>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39"/>
      <c r="F314" s="39"/>
      <c r="G314" s="39"/>
      <c r="H314" s="39"/>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39"/>
      <c r="F315" s="39"/>
      <c r="G315" s="39"/>
      <c r="H315" s="39"/>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39"/>
      <c r="F316" s="39"/>
      <c r="G316" s="39"/>
      <c r="H316" s="39"/>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39"/>
      <c r="F317" s="39"/>
      <c r="G317" s="39"/>
      <c r="H317" s="39"/>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39"/>
      <c r="F318" s="39"/>
      <c r="G318" s="39"/>
      <c r="H318" s="39"/>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39"/>
      <c r="F319" s="39"/>
      <c r="G319" s="39"/>
      <c r="H319" s="39"/>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39"/>
      <c r="F320" s="39"/>
      <c r="G320" s="39"/>
      <c r="H320" s="39"/>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39"/>
      <c r="F321" s="39"/>
      <c r="G321" s="39"/>
      <c r="H321" s="39"/>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39"/>
      <c r="F322" s="39"/>
      <c r="G322" s="39"/>
      <c r="H322" s="39"/>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39"/>
      <c r="F323" s="39"/>
      <c r="G323" s="39"/>
      <c r="H323" s="39"/>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39"/>
      <c r="F324" s="39"/>
      <c r="G324" s="39"/>
      <c r="H324" s="39"/>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39"/>
      <c r="F325" s="39"/>
      <c r="G325" s="39"/>
      <c r="H325" s="39"/>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39"/>
      <c r="F326" s="39"/>
      <c r="G326" s="39"/>
      <c r="H326" s="39"/>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39"/>
      <c r="F327" s="39"/>
      <c r="G327" s="39"/>
      <c r="H327" s="39"/>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39"/>
      <c r="F328" s="39"/>
      <c r="G328" s="39"/>
      <c r="H328" s="39"/>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39"/>
      <c r="F329" s="39"/>
      <c r="G329" s="39"/>
      <c r="H329" s="39"/>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39"/>
      <c r="F330" s="39"/>
      <c r="G330" s="39"/>
      <c r="H330" s="39"/>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39"/>
      <c r="F331" s="39"/>
      <c r="G331" s="39"/>
      <c r="H331" s="39"/>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39"/>
      <c r="F332" s="39"/>
      <c r="G332" s="39"/>
      <c r="H332" s="39"/>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39"/>
      <c r="F333" s="39"/>
      <c r="G333" s="39"/>
      <c r="H333" s="39"/>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39"/>
      <c r="F334" s="39"/>
      <c r="G334" s="39"/>
      <c r="H334" s="39"/>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39"/>
      <c r="F335" s="39"/>
      <c r="G335" s="39"/>
      <c r="H335" s="39"/>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39"/>
      <c r="F336" s="39"/>
      <c r="G336" s="39"/>
      <c r="H336" s="39"/>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39"/>
      <c r="F337" s="39"/>
      <c r="G337" s="39"/>
      <c r="H337" s="39"/>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39"/>
      <c r="F338" s="39"/>
      <c r="G338" s="39"/>
      <c r="H338" s="39"/>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39"/>
      <c r="F339" s="39"/>
      <c r="G339" s="39"/>
      <c r="H339" s="39"/>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39"/>
      <c r="F340" s="39"/>
      <c r="G340" s="39"/>
      <c r="H340" s="39"/>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39"/>
      <c r="F341" s="39"/>
      <c r="G341" s="39"/>
      <c r="H341" s="39"/>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39"/>
      <c r="F342" s="39"/>
      <c r="G342" s="39"/>
      <c r="H342" s="39"/>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39"/>
      <c r="F343" s="39"/>
      <c r="G343" s="39"/>
      <c r="H343" s="39"/>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39"/>
      <c r="F344" s="39"/>
      <c r="G344" s="39"/>
      <c r="H344" s="39"/>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39"/>
      <c r="F345" s="39"/>
      <c r="G345" s="39"/>
      <c r="H345" s="39"/>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39"/>
      <c r="F346" s="39"/>
      <c r="G346" s="39"/>
      <c r="H346" s="39"/>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39"/>
      <c r="F347" s="39"/>
      <c r="G347" s="39"/>
      <c r="H347" s="39"/>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39"/>
      <c r="F348" s="39"/>
      <c r="G348" s="39"/>
      <c r="H348" s="39"/>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39"/>
      <c r="F349" s="39"/>
      <c r="G349" s="39"/>
      <c r="H349" s="39"/>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39"/>
      <c r="F350" s="39"/>
      <c r="G350" s="39"/>
      <c r="H350" s="39"/>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39"/>
      <c r="F351" s="39"/>
      <c r="G351" s="39"/>
      <c r="H351" s="39"/>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39"/>
      <c r="F352" s="39"/>
      <c r="G352" s="39"/>
      <c r="H352" s="39"/>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39"/>
      <c r="F353" s="39"/>
      <c r="G353" s="39"/>
      <c r="H353" s="39"/>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39"/>
      <c r="F354" s="39"/>
      <c r="G354" s="39"/>
      <c r="H354" s="39"/>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39"/>
      <c r="F355" s="39"/>
      <c r="G355" s="39"/>
      <c r="H355" s="39"/>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39"/>
      <c r="F356" s="39"/>
      <c r="G356" s="39"/>
      <c r="H356" s="39"/>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39"/>
      <c r="F357" s="39"/>
      <c r="G357" s="39"/>
      <c r="H357" s="39"/>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39"/>
      <c r="F358" s="39"/>
      <c r="G358" s="39"/>
      <c r="H358" s="39"/>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39"/>
      <c r="F359" s="39"/>
      <c r="G359" s="39"/>
      <c r="H359" s="39"/>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39"/>
      <c r="F360" s="39"/>
      <c r="G360" s="39"/>
      <c r="H360" s="39"/>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39"/>
      <c r="F361" s="39"/>
      <c r="G361" s="39"/>
      <c r="H361" s="39"/>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39"/>
      <c r="F362" s="39"/>
      <c r="G362" s="39"/>
      <c r="H362" s="39"/>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39"/>
      <c r="F363" s="39"/>
      <c r="G363" s="39"/>
      <c r="H363" s="39"/>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39"/>
      <c r="F364" s="39"/>
      <c r="G364" s="39"/>
      <c r="H364" s="39"/>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39"/>
      <c r="F365" s="39"/>
      <c r="G365" s="39"/>
      <c r="H365" s="39"/>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39"/>
      <c r="F366" s="39"/>
      <c r="G366" s="39"/>
      <c r="H366" s="39"/>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39"/>
      <c r="F367" s="39"/>
      <c r="G367" s="39"/>
      <c r="H367" s="39"/>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39"/>
      <c r="F368" s="39"/>
      <c r="G368" s="39"/>
      <c r="H368" s="39"/>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39"/>
      <c r="F369" s="39"/>
      <c r="G369" s="39"/>
      <c r="H369" s="39"/>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39"/>
      <c r="F370" s="39"/>
      <c r="G370" s="39"/>
      <c r="H370" s="39"/>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39"/>
      <c r="F371" s="39"/>
      <c r="G371" s="39"/>
      <c r="H371" s="39"/>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39"/>
      <c r="F372" s="39"/>
      <c r="G372" s="39"/>
      <c r="H372" s="39"/>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39"/>
      <c r="F373" s="39"/>
      <c r="G373" s="39"/>
      <c r="H373" s="39"/>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39"/>
      <c r="F374" s="39"/>
      <c r="G374" s="39"/>
      <c r="H374" s="39"/>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39"/>
      <c r="F375" s="39"/>
      <c r="G375" s="39"/>
      <c r="H375" s="39"/>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39"/>
      <c r="F376" s="39"/>
      <c r="G376" s="39"/>
      <c r="H376" s="39"/>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39"/>
      <c r="F377" s="39"/>
      <c r="G377" s="39"/>
      <c r="H377" s="39"/>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39"/>
      <c r="F378" s="39"/>
      <c r="G378" s="39"/>
      <c r="H378" s="39"/>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39"/>
      <c r="F379" s="39"/>
      <c r="G379" s="39"/>
      <c r="H379" s="39"/>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39"/>
      <c r="F380" s="39"/>
      <c r="G380" s="39"/>
      <c r="H380" s="39"/>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39"/>
      <c r="F381" s="39"/>
      <c r="G381" s="39"/>
      <c r="H381" s="39"/>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39"/>
      <c r="F382" s="39"/>
      <c r="G382" s="39"/>
      <c r="H382" s="39"/>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39"/>
      <c r="F383" s="39"/>
      <c r="G383" s="39"/>
      <c r="H383" s="39"/>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39"/>
      <c r="F384" s="39"/>
      <c r="G384" s="39"/>
      <c r="H384" s="39"/>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39"/>
      <c r="F385" s="39"/>
      <c r="G385" s="39"/>
      <c r="H385" s="39"/>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39"/>
      <c r="F386" s="39"/>
      <c r="G386" s="39"/>
      <c r="H386" s="39"/>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39"/>
      <c r="F387" s="39"/>
      <c r="G387" s="39"/>
      <c r="H387" s="39"/>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39"/>
      <c r="F388" s="39"/>
      <c r="G388" s="39"/>
      <c r="H388" s="39"/>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39"/>
      <c r="F389" s="39"/>
      <c r="G389" s="39"/>
      <c r="H389" s="39"/>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39"/>
      <c r="F390" s="39"/>
      <c r="G390" s="39"/>
      <c r="H390" s="39"/>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39"/>
      <c r="F391" s="39"/>
      <c r="G391" s="39"/>
      <c r="H391" s="39"/>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39"/>
      <c r="F392" s="39"/>
      <c r="G392" s="39"/>
      <c r="H392" s="39"/>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39"/>
      <c r="F393" s="39"/>
      <c r="G393" s="39"/>
      <c r="H393" s="39"/>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39"/>
      <c r="F394" s="39"/>
      <c r="G394" s="39"/>
      <c r="H394" s="39"/>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39"/>
      <c r="F395" s="39"/>
      <c r="G395" s="39"/>
      <c r="H395" s="39"/>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39"/>
      <c r="F396" s="39"/>
      <c r="G396" s="39"/>
      <c r="H396" s="39"/>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39"/>
      <c r="F397" s="39"/>
      <c r="G397" s="39"/>
      <c r="H397" s="39"/>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39"/>
      <c r="F398" s="39"/>
      <c r="G398" s="39"/>
      <c r="H398" s="39"/>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39"/>
      <c r="F399" s="39"/>
      <c r="G399" s="39"/>
      <c r="H399" s="39"/>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39"/>
      <c r="F400" s="39"/>
      <c r="G400" s="39"/>
      <c r="H400" s="39"/>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39"/>
      <c r="F401" s="39"/>
      <c r="G401" s="39"/>
      <c r="H401" s="39"/>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39"/>
      <c r="F402" s="39"/>
      <c r="G402" s="39"/>
      <c r="H402" s="39"/>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39"/>
      <c r="F403" s="39"/>
      <c r="G403" s="39"/>
      <c r="H403" s="39"/>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39"/>
      <c r="F404" s="39"/>
      <c r="G404" s="39"/>
      <c r="H404" s="39"/>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39"/>
      <c r="F405" s="39"/>
      <c r="G405" s="39"/>
      <c r="H405" s="39"/>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39"/>
      <c r="F406" s="39"/>
      <c r="G406" s="39"/>
      <c r="H406" s="39"/>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39"/>
      <c r="F407" s="39"/>
      <c r="G407" s="39"/>
      <c r="H407" s="39"/>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39"/>
      <c r="F408" s="39"/>
      <c r="G408" s="39"/>
      <c r="H408" s="39"/>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39"/>
      <c r="F409" s="39"/>
      <c r="G409" s="39"/>
      <c r="H409" s="39"/>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39"/>
      <c r="F410" s="39"/>
      <c r="G410" s="39"/>
      <c r="H410" s="39"/>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39"/>
      <c r="F411" s="39"/>
      <c r="G411" s="39"/>
      <c r="H411" s="39"/>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39"/>
      <c r="F412" s="39"/>
      <c r="G412" s="39"/>
      <c r="H412" s="39"/>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39"/>
      <c r="F413" s="39"/>
      <c r="G413" s="39"/>
      <c r="H413" s="39"/>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39"/>
      <c r="F414" s="39"/>
      <c r="G414" s="39"/>
      <c r="H414" s="39"/>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39"/>
      <c r="F415" s="39"/>
      <c r="G415" s="39"/>
      <c r="H415" s="39"/>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39"/>
      <c r="F416" s="39"/>
      <c r="G416" s="39"/>
      <c r="H416" s="39"/>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39"/>
      <c r="F417" s="39"/>
      <c r="G417" s="39"/>
      <c r="H417" s="39"/>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39"/>
      <c r="F418" s="39"/>
      <c r="G418" s="39"/>
      <c r="H418" s="39"/>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39"/>
      <c r="F419" s="39"/>
      <c r="G419" s="39"/>
      <c r="H419" s="39"/>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39"/>
      <c r="F420" s="39"/>
      <c r="G420" s="39"/>
      <c r="H420" s="39"/>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39"/>
      <c r="F421" s="39"/>
      <c r="G421" s="39"/>
      <c r="H421" s="39"/>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39"/>
      <c r="F422" s="39"/>
      <c r="G422" s="39"/>
      <c r="H422" s="39"/>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39"/>
      <c r="F423" s="39"/>
      <c r="G423" s="39"/>
      <c r="H423" s="39"/>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39"/>
      <c r="F424" s="39"/>
      <c r="G424" s="39"/>
      <c r="H424" s="39"/>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39"/>
      <c r="F425" s="39"/>
      <c r="G425" s="39"/>
      <c r="H425" s="39"/>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39"/>
      <c r="F426" s="39"/>
      <c r="G426" s="39"/>
      <c r="H426" s="39"/>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39"/>
      <c r="F427" s="39"/>
      <c r="G427" s="39"/>
      <c r="H427" s="39"/>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39"/>
      <c r="F428" s="39"/>
      <c r="G428" s="39"/>
      <c r="H428" s="39"/>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39"/>
      <c r="F429" s="39"/>
      <c r="G429" s="39"/>
      <c r="H429" s="39"/>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39"/>
      <c r="F430" s="39"/>
      <c r="G430" s="39"/>
      <c r="H430" s="39"/>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39"/>
      <c r="F431" s="39"/>
      <c r="G431" s="39"/>
      <c r="H431" s="39"/>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39"/>
      <c r="F432" s="39"/>
      <c r="G432" s="39"/>
      <c r="H432" s="39"/>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39"/>
      <c r="F433" s="39"/>
      <c r="G433" s="39"/>
      <c r="H433" s="39"/>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39"/>
      <c r="F434" s="39"/>
      <c r="G434" s="39"/>
      <c r="H434" s="39"/>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39"/>
      <c r="F435" s="39"/>
      <c r="G435" s="39"/>
      <c r="H435" s="39"/>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39"/>
      <c r="F436" s="39"/>
      <c r="G436" s="39"/>
      <c r="H436" s="39"/>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39"/>
      <c r="F437" s="39"/>
      <c r="G437" s="39"/>
      <c r="H437" s="39"/>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39"/>
      <c r="F438" s="39"/>
      <c r="G438" s="39"/>
      <c r="H438" s="39"/>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39"/>
      <c r="F439" s="39"/>
      <c r="G439" s="39"/>
      <c r="H439" s="39"/>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39"/>
      <c r="F440" s="39"/>
      <c r="G440" s="39"/>
      <c r="H440" s="39"/>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39"/>
      <c r="F441" s="39"/>
      <c r="G441" s="39"/>
      <c r="H441" s="39"/>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39"/>
      <c r="F442" s="39"/>
      <c r="G442" s="39"/>
      <c r="H442" s="39"/>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39"/>
      <c r="F443" s="39"/>
      <c r="G443" s="39"/>
      <c r="H443" s="39"/>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39"/>
      <c r="F444" s="39"/>
      <c r="G444" s="39"/>
      <c r="H444" s="39"/>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39"/>
      <c r="F445" s="39"/>
      <c r="G445" s="39"/>
      <c r="H445" s="39"/>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39"/>
      <c r="F446" s="39"/>
      <c r="G446" s="39"/>
      <c r="H446" s="39"/>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39"/>
      <c r="F447" s="39"/>
      <c r="G447" s="39"/>
      <c r="H447" s="39"/>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39"/>
      <c r="F448" s="39"/>
      <c r="G448" s="39"/>
      <c r="H448" s="39"/>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39"/>
      <c r="F449" s="39"/>
      <c r="G449" s="39"/>
      <c r="H449" s="39"/>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39"/>
      <c r="F450" s="39"/>
      <c r="G450" s="39"/>
      <c r="H450" s="39"/>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39"/>
      <c r="F451" s="39"/>
      <c r="G451" s="39"/>
      <c r="H451" s="39"/>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39"/>
      <c r="F452" s="39"/>
      <c r="G452" s="39"/>
      <c r="H452" s="39"/>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39"/>
      <c r="F453" s="39"/>
      <c r="G453" s="39"/>
      <c r="H453" s="39"/>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39"/>
      <c r="F454" s="39"/>
      <c r="G454" s="39"/>
      <c r="H454" s="39"/>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39"/>
      <c r="F455" s="39"/>
      <c r="G455" s="39"/>
      <c r="H455" s="39"/>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39"/>
      <c r="F456" s="39"/>
      <c r="G456" s="39"/>
      <c r="H456" s="39"/>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39"/>
      <c r="F457" s="39"/>
      <c r="G457" s="39"/>
      <c r="H457" s="39"/>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39"/>
      <c r="F458" s="39"/>
      <c r="G458" s="39"/>
      <c r="H458" s="39"/>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39"/>
      <c r="F459" s="39"/>
      <c r="G459" s="39"/>
      <c r="H459" s="39"/>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39"/>
      <c r="F460" s="39"/>
      <c r="G460" s="39"/>
      <c r="H460" s="39"/>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39"/>
      <c r="F461" s="39"/>
      <c r="G461" s="39"/>
      <c r="H461" s="39"/>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39"/>
      <c r="F462" s="39"/>
      <c r="G462" s="39"/>
      <c r="H462" s="39"/>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39"/>
      <c r="F463" s="39"/>
      <c r="G463" s="39"/>
      <c r="H463" s="39"/>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39"/>
      <c r="F464" s="39"/>
      <c r="G464" s="39"/>
      <c r="H464" s="39"/>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39"/>
      <c r="F465" s="39"/>
      <c r="G465" s="39"/>
      <c r="H465" s="39"/>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39"/>
      <c r="F466" s="39"/>
      <c r="G466" s="39"/>
      <c r="H466" s="39"/>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39"/>
      <c r="F467" s="39"/>
      <c r="G467" s="39"/>
      <c r="H467" s="39"/>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39"/>
      <c r="F468" s="39"/>
      <c r="G468" s="39"/>
      <c r="H468" s="39"/>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39"/>
      <c r="F469" s="39"/>
      <c r="G469" s="39"/>
      <c r="H469" s="39"/>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39"/>
      <c r="F470" s="39"/>
      <c r="G470" s="39"/>
      <c r="H470" s="39"/>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39"/>
      <c r="F471" s="39"/>
      <c r="G471" s="39"/>
      <c r="H471" s="39"/>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39"/>
      <c r="F472" s="39"/>
      <c r="G472" s="39"/>
      <c r="H472" s="39"/>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39"/>
      <c r="F473" s="39"/>
      <c r="G473" s="39"/>
      <c r="H473" s="39"/>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39"/>
      <c r="F474" s="39"/>
      <c r="G474" s="39"/>
      <c r="H474" s="39"/>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39"/>
      <c r="F475" s="39"/>
      <c r="G475" s="39"/>
      <c r="H475" s="39"/>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39"/>
      <c r="F476" s="39"/>
      <c r="G476" s="39"/>
      <c r="H476" s="39"/>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39"/>
      <c r="F477" s="39"/>
      <c r="G477" s="39"/>
      <c r="H477" s="39"/>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39"/>
      <c r="F478" s="39"/>
      <c r="G478" s="39"/>
      <c r="H478" s="39"/>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39"/>
      <c r="F479" s="39"/>
      <c r="G479" s="39"/>
      <c r="H479" s="39"/>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39"/>
      <c r="F480" s="39"/>
      <c r="G480" s="39"/>
      <c r="H480" s="39"/>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39"/>
      <c r="F481" s="39"/>
      <c r="G481" s="39"/>
      <c r="H481" s="39"/>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39"/>
      <c r="F482" s="39"/>
      <c r="G482" s="39"/>
      <c r="H482" s="39"/>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39"/>
      <c r="F483" s="39"/>
      <c r="G483" s="39"/>
      <c r="H483" s="39"/>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39"/>
      <c r="F484" s="39"/>
      <c r="G484" s="39"/>
      <c r="H484" s="39"/>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39"/>
      <c r="F485" s="39"/>
      <c r="G485" s="39"/>
      <c r="H485" s="39"/>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39"/>
      <c r="F486" s="39"/>
      <c r="G486" s="39"/>
      <c r="H486" s="39"/>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39"/>
      <c r="F487" s="39"/>
      <c r="G487" s="39"/>
      <c r="H487" s="39"/>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39"/>
      <c r="F488" s="39"/>
      <c r="G488" s="39"/>
      <c r="H488" s="39"/>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39"/>
      <c r="F489" s="39"/>
      <c r="G489" s="39"/>
      <c r="H489" s="39"/>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39"/>
      <c r="F490" s="39"/>
      <c r="G490" s="39"/>
      <c r="H490" s="39"/>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39"/>
      <c r="F491" s="39"/>
      <c r="G491" s="39"/>
      <c r="H491" s="39"/>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39"/>
      <c r="F492" s="39"/>
      <c r="G492" s="39"/>
      <c r="H492" s="39"/>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39"/>
      <c r="F493" s="39"/>
      <c r="G493" s="39"/>
      <c r="H493" s="39"/>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39"/>
      <c r="F494" s="39"/>
      <c r="G494" s="39"/>
      <c r="H494" s="39"/>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39"/>
      <c r="F495" s="39"/>
      <c r="G495" s="39"/>
      <c r="H495" s="39"/>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39"/>
      <c r="F496" s="39"/>
      <c r="G496" s="39"/>
      <c r="H496" s="39"/>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39"/>
      <c r="F497" s="39"/>
      <c r="G497" s="39"/>
      <c r="H497" s="39"/>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39"/>
      <c r="F498" s="39"/>
      <c r="G498" s="39"/>
      <c r="H498" s="39"/>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39"/>
      <c r="F499" s="39"/>
      <c r="G499" s="39"/>
      <c r="H499" s="39"/>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39"/>
      <c r="F500" s="39"/>
      <c r="G500" s="39"/>
      <c r="H500" s="39"/>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39"/>
      <c r="F501" s="39"/>
      <c r="G501" s="39"/>
      <c r="H501" s="39"/>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39"/>
      <c r="F502" s="39"/>
      <c r="G502" s="39"/>
      <c r="H502" s="39"/>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39"/>
      <c r="F503" s="39"/>
      <c r="G503" s="39"/>
      <c r="H503" s="39"/>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39"/>
      <c r="F504" s="39"/>
      <c r="G504" s="39"/>
      <c r="H504" s="39"/>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39"/>
      <c r="F505" s="39"/>
      <c r="G505" s="39"/>
      <c r="H505" s="39"/>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39"/>
      <c r="F506" s="39"/>
      <c r="G506" s="39"/>
      <c r="H506" s="39"/>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39"/>
      <c r="F507" s="39"/>
      <c r="G507" s="39"/>
      <c r="H507" s="39"/>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39"/>
      <c r="F508" s="39"/>
      <c r="G508" s="39"/>
      <c r="H508" s="39"/>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39"/>
      <c r="F509" s="39"/>
      <c r="G509" s="39"/>
      <c r="H509" s="39"/>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39"/>
      <c r="F510" s="39"/>
      <c r="G510" s="39"/>
      <c r="H510" s="39"/>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39"/>
      <c r="F511" s="39"/>
      <c r="G511" s="39"/>
      <c r="H511" s="39"/>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39"/>
      <c r="F512" s="39"/>
      <c r="G512" s="39"/>
      <c r="H512" s="39"/>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39"/>
      <c r="F513" s="39"/>
      <c r="G513" s="39"/>
      <c r="H513" s="39"/>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39"/>
      <c r="F514" s="39"/>
      <c r="G514" s="39"/>
      <c r="H514" s="39"/>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39"/>
      <c r="F515" s="39"/>
      <c r="G515" s="39"/>
      <c r="H515" s="39"/>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39"/>
      <c r="F516" s="39"/>
      <c r="G516" s="39"/>
      <c r="H516" s="39"/>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39"/>
      <c r="F517" s="39"/>
      <c r="G517" s="39"/>
      <c r="H517" s="39"/>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39"/>
      <c r="F518" s="39"/>
      <c r="G518" s="39"/>
      <c r="H518" s="39"/>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39"/>
      <c r="F519" s="39"/>
      <c r="G519" s="39"/>
      <c r="H519" s="39"/>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39"/>
      <c r="F520" s="39"/>
      <c r="G520" s="39"/>
      <c r="H520" s="39"/>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39"/>
      <c r="F521" s="39"/>
      <c r="G521" s="39"/>
      <c r="H521" s="39"/>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39"/>
      <c r="F522" s="39"/>
      <c r="G522" s="39"/>
      <c r="H522" s="39"/>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39"/>
      <c r="F523" s="39"/>
      <c r="G523" s="39"/>
      <c r="H523" s="39"/>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39"/>
      <c r="F524" s="39"/>
      <c r="G524" s="39"/>
      <c r="H524" s="39"/>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39"/>
      <c r="F525" s="39"/>
      <c r="G525" s="39"/>
      <c r="H525" s="39"/>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39"/>
      <c r="F526" s="39"/>
      <c r="G526" s="39"/>
      <c r="H526" s="39"/>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39"/>
      <c r="F527" s="39"/>
      <c r="G527" s="39"/>
      <c r="H527" s="39"/>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39"/>
      <c r="F528" s="39"/>
      <c r="G528" s="39"/>
      <c r="H528" s="39"/>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39"/>
      <c r="F529" s="39"/>
      <c r="G529" s="39"/>
      <c r="H529" s="39"/>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39"/>
      <c r="F530" s="39"/>
      <c r="G530" s="39"/>
      <c r="H530" s="39"/>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39"/>
      <c r="F531" s="39"/>
      <c r="G531" s="39"/>
      <c r="H531" s="39"/>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39"/>
      <c r="F532" s="39"/>
      <c r="G532" s="39"/>
      <c r="H532" s="39"/>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39"/>
      <c r="F533" s="39"/>
      <c r="G533" s="39"/>
      <c r="H533" s="39"/>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39"/>
      <c r="F534" s="39"/>
      <c r="G534" s="39"/>
      <c r="H534" s="39"/>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39"/>
      <c r="F535" s="39"/>
      <c r="G535" s="39"/>
      <c r="H535" s="39"/>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39"/>
      <c r="F536" s="39"/>
      <c r="G536" s="39"/>
      <c r="H536" s="39"/>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39"/>
      <c r="F537" s="39"/>
      <c r="G537" s="39"/>
      <c r="H537" s="39"/>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39"/>
      <c r="F538" s="39"/>
      <c r="G538" s="39"/>
      <c r="H538" s="39"/>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39"/>
      <c r="F539" s="39"/>
      <c r="G539" s="39"/>
      <c r="H539" s="39"/>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39"/>
      <c r="F540" s="39"/>
      <c r="G540" s="39"/>
      <c r="H540" s="39"/>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39"/>
      <c r="F541" s="39"/>
      <c r="G541" s="39"/>
      <c r="H541" s="39"/>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39"/>
      <c r="F542" s="39"/>
      <c r="G542" s="39"/>
      <c r="H542" s="39"/>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39"/>
      <c r="F543" s="39"/>
      <c r="G543" s="39"/>
      <c r="H543" s="39"/>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39"/>
      <c r="F544" s="39"/>
      <c r="G544" s="39"/>
      <c r="H544" s="39"/>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39"/>
      <c r="F545" s="39"/>
      <c r="G545" s="39"/>
      <c r="H545" s="39"/>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39"/>
      <c r="F546" s="39"/>
      <c r="G546" s="39"/>
      <c r="H546" s="39"/>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39"/>
      <c r="F547" s="39"/>
      <c r="G547" s="39"/>
      <c r="H547" s="39"/>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39"/>
      <c r="F548" s="39"/>
      <c r="G548" s="39"/>
      <c r="H548" s="39"/>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39"/>
      <c r="F549" s="39"/>
      <c r="G549" s="39"/>
      <c r="H549" s="39"/>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39"/>
      <c r="F550" s="39"/>
      <c r="G550" s="39"/>
      <c r="H550" s="39"/>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39"/>
      <c r="F551" s="39"/>
      <c r="G551" s="39"/>
      <c r="H551" s="39"/>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39"/>
      <c r="F552" s="39"/>
      <c r="G552" s="39"/>
      <c r="H552" s="39"/>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39"/>
      <c r="F553" s="39"/>
      <c r="G553" s="39"/>
      <c r="H553" s="39"/>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39"/>
      <c r="F554" s="39"/>
      <c r="G554" s="39"/>
      <c r="H554" s="39"/>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39"/>
      <c r="F555" s="39"/>
      <c r="G555" s="39"/>
      <c r="H555" s="39"/>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39"/>
      <c r="F556" s="39"/>
      <c r="G556" s="39"/>
      <c r="H556" s="39"/>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39"/>
      <c r="F557" s="39"/>
      <c r="G557" s="39"/>
      <c r="H557" s="39"/>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39"/>
      <c r="F558" s="39"/>
      <c r="G558" s="39"/>
      <c r="H558" s="39"/>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39"/>
      <c r="F559" s="39"/>
      <c r="G559" s="39"/>
      <c r="H559" s="39"/>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39"/>
      <c r="F560" s="39"/>
      <c r="G560" s="39"/>
      <c r="H560" s="39"/>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39"/>
      <c r="F561" s="39"/>
      <c r="G561" s="39"/>
      <c r="H561" s="39"/>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39"/>
      <c r="F562" s="39"/>
      <c r="G562" s="39"/>
      <c r="H562" s="39"/>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39"/>
      <c r="F563" s="39"/>
      <c r="G563" s="39"/>
      <c r="H563" s="39"/>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39"/>
      <c r="F564" s="39"/>
      <c r="G564" s="39"/>
      <c r="H564" s="39"/>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39"/>
      <c r="F565" s="39"/>
      <c r="G565" s="39"/>
      <c r="H565" s="39"/>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39"/>
      <c r="F566" s="39"/>
      <c r="G566" s="39"/>
      <c r="H566" s="39"/>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39"/>
      <c r="F567" s="39"/>
      <c r="G567" s="39"/>
      <c r="H567" s="39"/>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39"/>
      <c r="F568" s="39"/>
      <c r="G568" s="39"/>
      <c r="H568" s="39"/>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39"/>
      <c r="F569" s="39"/>
      <c r="G569" s="39"/>
      <c r="H569" s="39"/>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39"/>
      <c r="F570" s="39"/>
      <c r="G570" s="39"/>
      <c r="H570" s="39"/>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39"/>
      <c r="F571" s="39"/>
      <c r="G571" s="39"/>
      <c r="H571" s="39"/>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39"/>
      <c r="F572" s="39"/>
      <c r="G572" s="39"/>
      <c r="H572" s="39"/>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39"/>
      <c r="F573" s="39"/>
      <c r="G573" s="39"/>
      <c r="H573" s="39"/>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39"/>
      <c r="F574" s="39"/>
      <c r="G574" s="39"/>
      <c r="H574" s="39"/>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39"/>
      <c r="F575" s="39"/>
      <c r="G575" s="39"/>
      <c r="H575" s="39"/>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39"/>
      <c r="F576" s="39"/>
      <c r="G576" s="39"/>
      <c r="H576" s="39"/>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39"/>
      <c r="F577" s="39"/>
      <c r="G577" s="39"/>
      <c r="H577" s="39"/>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39"/>
      <c r="F578" s="39"/>
      <c r="G578" s="39"/>
      <c r="H578" s="39"/>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39"/>
      <c r="F579" s="39"/>
      <c r="G579" s="39"/>
      <c r="H579" s="39"/>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39"/>
      <c r="F580" s="39"/>
      <c r="G580" s="39"/>
      <c r="H580" s="39"/>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39"/>
      <c r="F581" s="39"/>
      <c r="G581" s="39"/>
      <c r="H581" s="39"/>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39"/>
      <c r="F582" s="39"/>
      <c r="G582" s="39"/>
      <c r="H582" s="39"/>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39"/>
      <c r="F583" s="39"/>
      <c r="G583" s="39"/>
      <c r="H583" s="39"/>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39"/>
      <c r="F584" s="39"/>
      <c r="G584" s="39"/>
      <c r="H584" s="39"/>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39"/>
      <c r="F585" s="39"/>
      <c r="G585" s="39"/>
      <c r="H585" s="39"/>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39"/>
      <c r="F586" s="39"/>
      <c r="G586" s="39"/>
      <c r="H586" s="39"/>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39"/>
      <c r="F587" s="39"/>
      <c r="G587" s="39"/>
      <c r="H587" s="39"/>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39"/>
      <c r="F588" s="39"/>
      <c r="G588" s="39"/>
      <c r="H588" s="39"/>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39"/>
      <c r="F589" s="39"/>
      <c r="G589" s="39"/>
      <c r="H589" s="39"/>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39"/>
      <c r="F590" s="39"/>
      <c r="G590" s="39"/>
      <c r="H590" s="39"/>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39"/>
      <c r="F591" s="39"/>
      <c r="G591" s="39"/>
      <c r="H591" s="39"/>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39"/>
      <c r="F592" s="39"/>
      <c r="G592" s="39"/>
      <c r="H592" s="39"/>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39"/>
      <c r="F593" s="39"/>
      <c r="G593" s="39"/>
      <c r="H593" s="39"/>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39"/>
      <c r="F594" s="39"/>
      <c r="G594" s="39"/>
      <c r="H594" s="39"/>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39"/>
      <c r="F595" s="39"/>
      <c r="G595" s="39"/>
      <c r="H595" s="39"/>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39"/>
      <c r="F596" s="39"/>
      <c r="G596" s="39"/>
      <c r="H596" s="39"/>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39"/>
      <c r="F597" s="39"/>
      <c r="G597" s="39"/>
      <c r="H597" s="39"/>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39"/>
      <c r="F598" s="39"/>
      <c r="G598" s="39"/>
      <c r="H598" s="39"/>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39"/>
      <c r="F599" s="39"/>
      <c r="G599" s="39"/>
      <c r="H599" s="39"/>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39"/>
      <c r="F600" s="39"/>
      <c r="G600" s="39"/>
      <c r="H600" s="39"/>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39"/>
      <c r="F601" s="39"/>
      <c r="G601" s="39"/>
      <c r="H601" s="39"/>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39"/>
      <c r="F602" s="39"/>
      <c r="G602" s="39"/>
      <c r="H602" s="39"/>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39"/>
      <c r="F603" s="39"/>
      <c r="G603" s="39"/>
      <c r="H603" s="39"/>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39"/>
      <c r="F604" s="39"/>
      <c r="G604" s="39"/>
      <c r="H604" s="39"/>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39"/>
      <c r="F605" s="39"/>
      <c r="G605" s="39"/>
      <c r="H605" s="39"/>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39"/>
      <c r="F606" s="39"/>
      <c r="G606" s="39"/>
      <c r="H606" s="39"/>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39"/>
      <c r="F607" s="39"/>
      <c r="G607" s="39"/>
      <c r="H607" s="39"/>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39"/>
      <c r="F608" s="39"/>
      <c r="G608" s="39"/>
      <c r="H608" s="39"/>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39"/>
      <c r="F609" s="39"/>
      <c r="G609" s="39"/>
      <c r="H609" s="39"/>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39"/>
      <c r="F610" s="39"/>
      <c r="G610" s="39"/>
      <c r="H610" s="39"/>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39"/>
      <c r="F611" s="39"/>
      <c r="G611" s="39"/>
      <c r="H611" s="39"/>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39"/>
      <c r="F612" s="39"/>
      <c r="G612" s="39"/>
      <c r="H612" s="39"/>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39"/>
      <c r="F613" s="39"/>
      <c r="G613" s="39"/>
      <c r="H613" s="39"/>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39"/>
      <c r="F614" s="39"/>
      <c r="G614" s="39"/>
      <c r="H614" s="39"/>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39"/>
      <c r="F615" s="39"/>
      <c r="G615" s="39"/>
      <c r="H615" s="39"/>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39"/>
      <c r="F616" s="39"/>
      <c r="G616" s="39"/>
      <c r="H616" s="39"/>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39"/>
      <c r="F617" s="39"/>
      <c r="G617" s="39"/>
      <c r="H617" s="39"/>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39"/>
      <c r="F618" s="39"/>
      <c r="G618" s="39"/>
      <c r="H618" s="39"/>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39"/>
      <c r="F619" s="39"/>
      <c r="G619" s="39"/>
      <c r="H619" s="39"/>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39"/>
      <c r="F620" s="39"/>
      <c r="G620" s="39"/>
      <c r="H620" s="39"/>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39"/>
      <c r="F621" s="39"/>
      <c r="G621" s="39"/>
      <c r="H621" s="39"/>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39"/>
      <c r="F622" s="39"/>
      <c r="G622" s="39"/>
      <c r="H622" s="39"/>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39"/>
      <c r="F623" s="39"/>
      <c r="G623" s="39"/>
      <c r="H623" s="39"/>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39"/>
      <c r="F624" s="39"/>
      <c r="G624" s="39"/>
      <c r="H624" s="39"/>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39"/>
      <c r="F625" s="39"/>
      <c r="G625" s="39"/>
      <c r="H625" s="39"/>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39"/>
      <c r="F626" s="39"/>
      <c r="G626" s="39"/>
      <c r="H626" s="39"/>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39"/>
      <c r="F627" s="39"/>
      <c r="G627" s="39"/>
      <c r="H627" s="39"/>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39"/>
      <c r="F628" s="39"/>
      <c r="G628" s="39"/>
      <c r="H628" s="39"/>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39"/>
      <c r="F629" s="39"/>
      <c r="G629" s="39"/>
      <c r="H629" s="39"/>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39"/>
      <c r="F630" s="39"/>
      <c r="G630" s="39"/>
      <c r="H630" s="39"/>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39"/>
      <c r="F631" s="39"/>
      <c r="G631" s="39"/>
      <c r="H631" s="39"/>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39"/>
      <c r="F632" s="39"/>
      <c r="G632" s="39"/>
      <c r="H632" s="39"/>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39"/>
      <c r="F633" s="39"/>
      <c r="G633" s="39"/>
      <c r="H633" s="39"/>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39"/>
      <c r="F634" s="39"/>
      <c r="G634" s="39"/>
      <c r="H634" s="39"/>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39"/>
      <c r="F635" s="39"/>
      <c r="G635" s="39"/>
      <c r="H635" s="39"/>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39"/>
      <c r="F636" s="39"/>
      <c r="G636" s="39"/>
      <c r="H636" s="39"/>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39"/>
      <c r="F637" s="39"/>
      <c r="G637" s="39"/>
      <c r="H637" s="39"/>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39"/>
      <c r="F638" s="39"/>
      <c r="G638" s="39"/>
      <c r="H638" s="39"/>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39"/>
      <c r="F639" s="39"/>
      <c r="G639" s="39"/>
      <c r="H639" s="39"/>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39"/>
      <c r="F640" s="39"/>
      <c r="G640" s="39"/>
      <c r="H640" s="39"/>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39"/>
      <c r="F641" s="39"/>
      <c r="G641" s="39"/>
      <c r="H641" s="39"/>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39"/>
      <c r="F642" s="39"/>
      <c r="G642" s="39"/>
      <c r="H642" s="39"/>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39"/>
      <c r="F643" s="39"/>
      <c r="G643" s="39"/>
      <c r="H643" s="39"/>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39"/>
      <c r="F644" s="39"/>
      <c r="G644" s="39"/>
      <c r="H644" s="39"/>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39"/>
      <c r="F645" s="39"/>
      <c r="G645" s="39"/>
      <c r="H645" s="39"/>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39"/>
      <c r="F646" s="39"/>
      <c r="G646" s="39"/>
      <c r="H646" s="39"/>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39"/>
      <c r="F647" s="39"/>
      <c r="G647" s="39"/>
      <c r="H647" s="39"/>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39"/>
      <c r="F648" s="39"/>
      <c r="G648" s="39"/>
      <c r="H648" s="39"/>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39"/>
      <c r="F649" s="39"/>
      <c r="G649" s="39"/>
      <c r="H649" s="39"/>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39"/>
      <c r="F650" s="39"/>
      <c r="G650" s="39"/>
      <c r="H650" s="39"/>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39"/>
      <c r="F651" s="39"/>
      <c r="G651" s="39"/>
      <c r="H651" s="39"/>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39"/>
      <c r="F652" s="39"/>
      <c r="G652" s="39"/>
      <c r="H652" s="39"/>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39"/>
      <c r="F653" s="39"/>
      <c r="G653" s="39"/>
      <c r="H653" s="39"/>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39"/>
      <c r="F654" s="39"/>
      <c r="G654" s="39"/>
      <c r="H654" s="39"/>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39"/>
      <c r="F655" s="39"/>
      <c r="G655" s="39"/>
      <c r="H655" s="39"/>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39"/>
      <c r="F656" s="39"/>
      <c r="G656" s="39"/>
      <c r="H656" s="39"/>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39"/>
      <c r="F657" s="39"/>
      <c r="G657" s="39"/>
      <c r="H657" s="39"/>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39"/>
      <c r="F658" s="39"/>
      <c r="G658" s="39"/>
      <c r="H658" s="39"/>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39"/>
      <c r="F659" s="39"/>
      <c r="G659" s="39"/>
      <c r="H659" s="39"/>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39"/>
      <c r="F660" s="39"/>
      <c r="G660" s="39"/>
      <c r="H660" s="39"/>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39"/>
      <c r="F661" s="39"/>
      <c r="G661" s="39"/>
      <c r="H661" s="39"/>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39"/>
      <c r="F662" s="39"/>
      <c r="G662" s="39"/>
      <c r="H662" s="39"/>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39"/>
      <c r="F663" s="39"/>
      <c r="G663" s="39"/>
      <c r="H663" s="39"/>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39"/>
      <c r="F664" s="39"/>
      <c r="G664" s="39"/>
      <c r="H664" s="39"/>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39"/>
      <c r="F665" s="39"/>
      <c r="G665" s="39"/>
      <c r="H665" s="39"/>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39"/>
      <c r="F666" s="39"/>
      <c r="G666" s="39"/>
      <c r="H666" s="39"/>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39"/>
      <c r="F667" s="39"/>
      <c r="G667" s="39"/>
      <c r="H667" s="39"/>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39"/>
      <c r="F668" s="39"/>
      <c r="G668" s="39"/>
      <c r="H668" s="39"/>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39"/>
      <c r="F669" s="39"/>
      <c r="G669" s="39"/>
      <c r="H669" s="39"/>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39"/>
      <c r="F670" s="39"/>
      <c r="G670" s="39"/>
      <c r="H670" s="39"/>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39"/>
      <c r="F671" s="39"/>
      <c r="G671" s="39"/>
      <c r="H671" s="39"/>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39"/>
      <c r="F672" s="39"/>
      <c r="G672" s="39"/>
      <c r="H672" s="39"/>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39"/>
      <c r="F673" s="39"/>
      <c r="G673" s="39"/>
      <c r="H673" s="39"/>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39"/>
      <c r="F674" s="39"/>
      <c r="G674" s="39"/>
      <c r="H674" s="39"/>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39"/>
      <c r="F675" s="39"/>
      <c r="G675" s="39"/>
      <c r="H675" s="39"/>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39"/>
      <c r="F676" s="39"/>
      <c r="G676" s="39"/>
      <c r="H676" s="39"/>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39"/>
      <c r="F677" s="39"/>
      <c r="G677" s="39"/>
      <c r="H677" s="39"/>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39"/>
      <c r="F678" s="39"/>
      <c r="G678" s="39"/>
      <c r="H678" s="39"/>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39"/>
      <c r="F679" s="39"/>
      <c r="G679" s="39"/>
      <c r="H679" s="39"/>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39"/>
      <c r="F680" s="39"/>
      <c r="G680" s="39"/>
      <c r="H680" s="39"/>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39"/>
      <c r="F681" s="39"/>
      <c r="G681" s="39"/>
      <c r="H681" s="39"/>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39"/>
      <c r="F682" s="39"/>
      <c r="G682" s="39"/>
      <c r="H682" s="39"/>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39"/>
      <c r="F683" s="39"/>
      <c r="G683" s="39"/>
      <c r="H683" s="39"/>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39"/>
      <c r="F684" s="39"/>
      <c r="G684" s="39"/>
      <c r="H684" s="39"/>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39"/>
      <c r="F685" s="39"/>
      <c r="G685" s="39"/>
      <c r="H685" s="39"/>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39"/>
      <c r="F686" s="39"/>
      <c r="G686" s="39"/>
      <c r="H686" s="39"/>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39"/>
      <c r="F687" s="39"/>
      <c r="G687" s="39"/>
      <c r="H687" s="39"/>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39"/>
      <c r="F688" s="39"/>
      <c r="G688" s="39"/>
      <c r="H688" s="39"/>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39"/>
      <c r="F689" s="39"/>
      <c r="G689" s="39"/>
      <c r="H689" s="39"/>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39"/>
      <c r="F690" s="39"/>
      <c r="G690" s="39"/>
      <c r="H690" s="39"/>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39"/>
      <c r="F691" s="39"/>
      <c r="G691" s="39"/>
      <c r="H691" s="39"/>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39"/>
      <c r="F692" s="39"/>
      <c r="G692" s="39"/>
      <c r="H692" s="39"/>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39"/>
      <c r="F693" s="39"/>
      <c r="G693" s="39"/>
      <c r="H693" s="39"/>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39"/>
      <c r="F694" s="39"/>
      <c r="G694" s="39"/>
      <c r="H694" s="39"/>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39"/>
      <c r="F695" s="39"/>
      <c r="G695" s="39"/>
      <c r="H695" s="39"/>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39"/>
      <c r="F696" s="39"/>
      <c r="G696" s="39"/>
      <c r="H696" s="39"/>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39"/>
      <c r="F697" s="39"/>
      <c r="G697" s="39"/>
      <c r="H697" s="39"/>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39"/>
      <c r="F698" s="39"/>
      <c r="G698" s="39"/>
      <c r="H698" s="39"/>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39"/>
      <c r="F699" s="39"/>
      <c r="G699" s="39"/>
      <c r="H699" s="39"/>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39"/>
      <c r="F700" s="39"/>
      <c r="G700" s="39"/>
      <c r="H700" s="39"/>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39"/>
      <c r="F701" s="39"/>
      <c r="G701" s="39"/>
      <c r="H701" s="39"/>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39"/>
      <c r="F702" s="39"/>
      <c r="G702" s="39"/>
      <c r="H702" s="39"/>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39"/>
      <c r="F703" s="39"/>
      <c r="G703" s="39"/>
      <c r="H703" s="39"/>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39"/>
      <c r="F704" s="39"/>
      <c r="G704" s="39"/>
      <c r="H704" s="39"/>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39"/>
      <c r="F705" s="39"/>
      <c r="G705" s="39"/>
      <c r="H705" s="39"/>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39"/>
      <c r="F706" s="39"/>
      <c r="G706" s="39"/>
      <c r="H706" s="39"/>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39"/>
      <c r="F707" s="39"/>
      <c r="G707" s="39"/>
      <c r="H707" s="39"/>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39"/>
      <c r="F708" s="39"/>
      <c r="G708" s="39"/>
      <c r="H708" s="39"/>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39"/>
      <c r="F709" s="39"/>
      <c r="G709" s="39"/>
      <c r="H709" s="39"/>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39"/>
      <c r="F710" s="39"/>
      <c r="G710" s="39"/>
      <c r="H710" s="39"/>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39"/>
      <c r="F711" s="39"/>
      <c r="G711" s="39"/>
      <c r="H711" s="39"/>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39"/>
      <c r="F712" s="39"/>
      <c r="G712" s="39"/>
      <c r="H712" s="39"/>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39"/>
      <c r="F713" s="39"/>
      <c r="G713" s="39"/>
      <c r="H713" s="39"/>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39"/>
      <c r="F714" s="39"/>
      <c r="G714" s="39"/>
      <c r="H714" s="39"/>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39"/>
      <c r="F715" s="39"/>
      <c r="G715" s="39"/>
      <c r="H715" s="39"/>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39"/>
      <c r="F716" s="39"/>
      <c r="G716" s="39"/>
      <c r="H716" s="39"/>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39"/>
      <c r="F717" s="39"/>
      <c r="G717" s="39"/>
      <c r="H717" s="39"/>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39"/>
      <c r="F718" s="39"/>
      <c r="G718" s="39"/>
      <c r="H718" s="39"/>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39"/>
      <c r="F719" s="39"/>
      <c r="G719" s="39"/>
      <c r="H719" s="39"/>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39"/>
      <c r="F720" s="39"/>
      <c r="G720" s="39"/>
      <c r="H720" s="39"/>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39"/>
      <c r="F721" s="39"/>
      <c r="G721" s="39"/>
      <c r="H721" s="39"/>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39"/>
      <c r="F722" s="39"/>
      <c r="G722" s="39"/>
      <c r="H722" s="39"/>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39"/>
      <c r="F723" s="39"/>
      <c r="G723" s="39"/>
      <c r="H723" s="39"/>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39"/>
      <c r="F724" s="39"/>
      <c r="G724" s="39"/>
      <c r="H724" s="39"/>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39"/>
      <c r="F725" s="39"/>
      <c r="G725" s="39"/>
      <c r="H725" s="39"/>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39"/>
      <c r="F726" s="39"/>
      <c r="G726" s="39"/>
      <c r="H726" s="39"/>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39"/>
      <c r="F727" s="39"/>
      <c r="G727" s="39"/>
      <c r="H727" s="39"/>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39"/>
      <c r="F728" s="39"/>
      <c r="G728" s="39"/>
      <c r="H728" s="39"/>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39"/>
      <c r="F729" s="39"/>
      <c r="G729" s="39"/>
      <c r="H729" s="39"/>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39"/>
      <c r="F730" s="39"/>
      <c r="G730" s="39"/>
      <c r="H730" s="39"/>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39"/>
      <c r="F731" s="39"/>
      <c r="G731" s="39"/>
      <c r="H731" s="39"/>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39"/>
      <c r="F732" s="39"/>
      <c r="G732" s="39"/>
      <c r="H732" s="39"/>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39"/>
      <c r="F733" s="39"/>
      <c r="G733" s="39"/>
      <c r="H733" s="39"/>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39"/>
      <c r="F734" s="39"/>
      <c r="G734" s="39"/>
      <c r="H734" s="39"/>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39"/>
      <c r="F735" s="39"/>
      <c r="G735" s="39"/>
      <c r="H735" s="39"/>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39"/>
      <c r="F736" s="39"/>
      <c r="G736" s="39"/>
      <c r="H736" s="39"/>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39"/>
      <c r="F737" s="39"/>
      <c r="G737" s="39"/>
      <c r="H737" s="39"/>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39"/>
      <c r="F738" s="39"/>
      <c r="G738" s="39"/>
      <c r="H738" s="39"/>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39"/>
      <c r="F739" s="39"/>
      <c r="G739" s="39"/>
      <c r="H739" s="39"/>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39"/>
      <c r="F740" s="39"/>
      <c r="G740" s="39"/>
      <c r="H740" s="39"/>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39"/>
      <c r="F741" s="39"/>
      <c r="G741" s="39"/>
      <c r="H741" s="39"/>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39"/>
      <c r="F742" s="39"/>
      <c r="G742" s="39"/>
      <c r="H742" s="39"/>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39"/>
      <c r="F743" s="39"/>
      <c r="G743" s="39"/>
      <c r="H743" s="39"/>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39"/>
      <c r="F744" s="39"/>
      <c r="G744" s="39"/>
      <c r="H744" s="39"/>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39"/>
      <c r="F745" s="39"/>
      <c r="G745" s="39"/>
      <c r="H745" s="39"/>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39"/>
      <c r="F746" s="39"/>
      <c r="G746" s="39"/>
      <c r="H746" s="39"/>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39"/>
      <c r="F747" s="39"/>
      <c r="G747" s="39"/>
      <c r="H747" s="39"/>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39"/>
      <c r="F748" s="39"/>
      <c r="G748" s="39"/>
      <c r="H748" s="39"/>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39"/>
      <c r="F749" s="39"/>
      <c r="G749" s="39"/>
      <c r="H749" s="39"/>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39"/>
      <c r="F750" s="39"/>
      <c r="G750" s="39"/>
      <c r="H750" s="39"/>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39"/>
      <c r="F751" s="39"/>
      <c r="G751" s="39"/>
      <c r="H751" s="39"/>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39"/>
      <c r="F752" s="39"/>
      <c r="G752" s="39"/>
      <c r="H752" s="39"/>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39"/>
      <c r="F753" s="39"/>
      <c r="G753" s="39"/>
      <c r="H753" s="39"/>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39"/>
      <c r="F754" s="39"/>
      <c r="G754" s="39"/>
      <c r="H754" s="39"/>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39"/>
      <c r="F755" s="39"/>
      <c r="G755" s="39"/>
      <c r="H755" s="39"/>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39"/>
      <c r="F756" s="39"/>
      <c r="G756" s="39"/>
      <c r="H756" s="39"/>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39"/>
      <c r="F757" s="39"/>
      <c r="G757" s="39"/>
      <c r="H757" s="39"/>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39"/>
      <c r="F758" s="39"/>
      <c r="G758" s="39"/>
      <c r="H758" s="39"/>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39"/>
      <c r="F759" s="39"/>
      <c r="G759" s="39"/>
      <c r="H759" s="39"/>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39"/>
      <c r="F760" s="39"/>
      <c r="G760" s="39"/>
      <c r="H760" s="39"/>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39"/>
      <c r="F761" s="39"/>
      <c r="G761" s="39"/>
      <c r="H761" s="39"/>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39"/>
      <c r="F762" s="39"/>
      <c r="G762" s="39"/>
      <c r="H762" s="39"/>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39"/>
      <c r="F763" s="39"/>
      <c r="G763" s="39"/>
      <c r="H763" s="39"/>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39"/>
      <c r="F764" s="39"/>
      <c r="G764" s="39"/>
      <c r="H764" s="39"/>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39"/>
      <c r="F765" s="39"/>
      <c r="G765" s="39"/>
      <c r="H765" s="39"/>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39"/>
      <c r="F766" s="39"/>
      <c r="G766" s="39"/>
      <c r="H766" s="39"/>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39"/>
      <c r="F767" s="39"/>
      <c r="G767" s="39"/>
      <c r="H767" s="39"/>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39"/>
      <c r="F768" s="39"/>
      <c r="G768" s="39"/>
      <c r="H768" s="39"/>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39"/>
      <c r="F769" s="39"/>
      <c r="G769" s="39"/>
      <c r="H769" s="39"/>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39"/>
      <c r="F770" s="39"/>
      <c r="G770" s="39"/>
      <c r="H770" s="39"/>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39"/>
      <c r="F771" s="39"/>
      <c r="G771" s="39"/>
      <c r="H771" s="39"/>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39"/>
      <c r="F772" s="39"/>
      <c r="G772" s="39"/>
      <c r="H772" s="39"/>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39"/>
      <c r="F773" s="39"/>
      <c r="G773" s="39"/>
      <c r="H773" s="39"/>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39"/>
      <c r="F774" s="39"/>
      <c r="G774" s="39"/>
      <c r="H774" s="39"/>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39"/>
      <c r="F775" s="39"/>
      <c r="G775" s="39"/>
      <c r="H775" s="39"/>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39"/>
      <c r="F776" s="39"/>
      <c r="G776" s="39"/>
      <c r="H776" s="39"/>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39"/>
      <c r="F777" s="39"/>
      <c r="G777" s="39"/>
      <c r="H777" s="39"/>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39"/>
      <c r="F778" s="39"/>
      <c r="G778" s="39"/>
      <c r="H778" s="39"/>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39"/>
      <c r="F779" s="39"/>
      <c r="G779" s="39"/>
      <c r="H779" s="39"/>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39"/>
      <c r="F780" s="39"/>
      <c r="G780" s="39"/>
      <c r="H780" s="39"/>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39"/>
      <c r="F781" s="39"/>
      <c r="G781" s="39"/>
      <c r="H781" s="39"/>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39"/>
      <c r="F782" s="39"/>
      <c r="G782" s="39"/>
      <c r="H782" s="39"/>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39"/>
      <c r="F783" s="39"/>
      <c r="G783" s="39"/>
      <c r="H783" s="39"/>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39"/>
      <c r="F784" s="39"/>
      <c r="G784" s="39"/>
      <c r="H784" s="39"/>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39"/>
      <c r="F785" s="39"/>
      <c r="G785" s="39"/>
      <c r="H785" s="39"/>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39"/>
      <c r="F786" s="39"/>
      <c r="G786" s="39"/>
      <c r="H786" s="39"/>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39"/>
      <c r="F787" s="39"/>
      <c r="G787" s="39"/>
      <c r="H787" s="39"/>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39"/>
      <c r="F788" s="39"/>
      <c r="G788" s="39"/>
      <c r="H788" s="39"/>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39"/>
      <c r="F789" s="39"/>
      <c r="G789" s="39"/>
      <c r="H789" s="39"/>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39"/>
      <c r="F790" s="39"/>
      <c r="G790" s="39"/>
      <c r="H790" s="39"/>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39"/>
      <c r="F791" s="39"/>
      <c r="G791" s="39"/>
      <c r="H791" s="39"/>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39"/>
      <c r="F792" s="39"/>
      <c r="G792" s="39"/>
      <c r="H792" s="39"/>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39"/>
      <c r="F793" s="39"/>
      <c r="G793" s="39"/>
      <c r="H793" s="39"/>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39"/>
      <c r="F794" s="39"/>
      <c r="G794" s="39"/>
      <c r="H794" s="39"/>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39"/>
      <c r="F795" s="39"/>
      <c r="G795" s="39"/>
      <c r="H795" s="39"/>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39"/>
      <c r="F796" s="39"/>
      <c r="G796" s="39"/>
      <c r="H796" s="39"/>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39"/>
      <c r="F797" s="39"/>
      <c r="G797" s="39"/>
      <c r="H797" s="39"/>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39"/>
      <c r="F798" s="39"/>
      <c r="G798" s="39"/>
      <c r="H798" s="39"/>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39"/>
      <c r="F799" s="39"/>
      <c r="G799" s="39"/>
      <c r="H799" s="39"/>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39"/>
      <c r="F800" s="39"/>
      <c r="G800" s="39"/>
      <c r="H800" s="39"/>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39"/>
      <c r="F801" s="39"/>
      <c r="G801" s="39"/>
      <c r="H801" s="39"/>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39"/>
      <c r="F802" s="39"/>
      <c r="G802" s="39"/>
      <c r="H802" s="39"/>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39"/>
      <c r="F803" s="39"/>
      <c r="G803" s="39"/>
      <c r="H803" s="39"/>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39"/>
      <c r="F804" s="39"/>
      <c r="G804" s="39"/>
      <c r="H804" s="39"/>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39"/>
      <c r="F805" s="39"/>
      <c r="G805" s="39"/>
      <c r="H805" s="39"/>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39"/>
      <c r="F806" s="39"/>
      <c r="G806" s="39"/>
      <c r="H806" s="39"/>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39"/>
      <c r="F807" s="39"/>
      <c r="G807" s="39"/>
      <c r="H807" s="39"/>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39"/>
      <c r="F808" s="39"/>
      <c r="G808" s="39"/>
      <c r="H808" s="39"/>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39"/>
      <c r="F809" s="39"/>
      <c r="G809" s="39"/>
      <c r="H809" s="39"/>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39"/>
      <c r="F810" s="39"/>
      <c r="G810" s="39"/>
      <c r="H810" s="39"/>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39"/>
      <c r="F811" s="39"/>
      <c r="G811" s="39"/>
      <c r="H811" s="39"/>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39"/>
      <c r="F812" s="39"/>
      <c r="G812" s="39"/>
      <c r="H812" s="39"/>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39"/>
      <c r="F813" s="39"/>
      <c r="G813" s="39"/>
      <c r="H813" s="39"/>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39"/>
      <c r="F814" s="39"/>
      <c r="G814" s="39"/>
      <c r="H814" s="39"/>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39"/>
      <c r="F815" s="39"/>
      <c r="G815" s="39"/>
      <c r="H815" s="39"/>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39"/>
      <c r="F816" s="39"/>
      <c r="G816" s="39"/>
      <c r="H816" s="39"/>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39"/>
      <c r="F817" s="39"/>
      <c r="G817" s="39"/>
      <c r="H817" s="39"/>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39"/>
      <c r="F818" s="39"/>
      <c r="G818" s="39"/>
      <c r="H818" s="39"/>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39"/>
      <c r="F819" s="39"/>
      <c r="G819" s="39"/>
      <c r="H819" s="39"/>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39"/>
      <c r="F820" s="39"/>
      <c r="G820" s="39"/>
      <c r="H820" s="39"/>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39"/>
      <c r="F821" s="39"/>
      <c r="G821" s="39"/>
      <c r="H821" s="39"/>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39"/>
      <c r="F822" s="39"/>
      <c r="G822" s="39"/>
      <c r="H822" s="39"/>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39"/>
      <c r="F823" s="39"/>
      <c r="G823" s="39"/>
      <c r="H823" s="39"/>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39"/>
      <c r="F824" s="39"/>
      <c r="G824" s="39"/>
      <c r="H824" s="39"/>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39"/>
      <c r="F825" s="39"/>
      <c r="G825" s="39"/>
      <c r="H825" s="39"/>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39"/>
      <c r="F826" s="39"/>
      <c r="G826" s="39"/>
      <c r="H826" s="39"/>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39"/>
      <c r="F827" s="39"/>
      <c r="G827" s="39"/>
      <c r="H827" s="39"/>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39"/>
      <c r="F828" s="39"/>
      <c r="G828" s="39"/>
      <c r="H828" s="39"/>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39"/>
      <c r="F829" s="39"/>
      <c r="G829" s="39"/>
      <c r="H829" s="39"/>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39"/>
      <c r="F830" s="39"/>
      <c r="G830" s="39"/>
      <c r="H830" s="39"/>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39"/>
      <c r="F831" s="39"/>
      <c r="G831" s="39"/>
      <c r="H831" s="39"/>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39"/>
      <c r="F832" s="39"/>
      <c r="G832" s="39"/>
      <c r="H832" s="39"/>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39"/>
      <c r="F833" s="39"/>
      <c r="G833" s="39"/>
      <c r="H833" s="39"/>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39"/>
      <c r="F834" s="39"/>
      <c r="G834" s="39"/>
      <c r="H834" s="39"/>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39"/>
      <c r="F835" s="39"/>
      <c r="G835" s="39"/>
      <c r="H835" s="39"/>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39"/>
      <c r="F836" s="39"/>
      <c r="G836" s="39"/>
      <c r="H836" s="39"/>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39"/>
      <c r="F837" s="39"/>
      <c r="G837" s="39"/>
      <c r="H837" s="39"/>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39"/>
      <c r="F838" s="39"/>
      <c r="G838" s="39"/>
      <c r="H838" s="39"/>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39"/>
      <c r="F839" s="39"/>
      <c r="G839" s="39"/>
      <c r="H839" s="39"/>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39"/>
      <c r="F840" s="39"/>
      <c r="G840" s="39"/>
      <c r="H840" s="39"/>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39"/>
      <c r="F841" s="39"/>
      <c r="G841" s="39"/>
      <c r="H841" s="39"/>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39"/>
      <c r="F842" s="39"/>
      <c r="G842" s="39"/>
      <c r="H842" s="39"/>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39"/>
      <c r="F843" s="39"/>
      <c r="G843" s="39"/>
      <c r="H843" s="39"/>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39"/>
      <c r="F844" s="39"/>
      <c r="G844" s="39"/>
      <c r="H844" s="39"/>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39"/>
      <c r="F845" s="39"/>
      <c r="G845" s="39"/>
      <c r="H845" s="39"/>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39"/>
      <c r="F846" s="39"/>
      <c r="G846" s="39"/>
      <c r="H846" s="39"/>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39"/>
      <c r="F847" s="39"/>
      <c r="G847" s="39"/>
      <c r="H847" s="39"/>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39"/>
      <c r="F848" s="39"/>
      <c r="G848" s="39"/>
      <c r="H848" s="39"/>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39"/>
      <c r="F849" s="39"/>
      <c r="G849" s="39"/>
      <c r="H849" s="39"/>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39"/>
      <c r="F850" s="39"/>
      <c r="G850" s="39"/>
      <c r="H850" s="39"/>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39"/>
      <c r="F851" s="39"/>
      <c r="G851" s="39"/>
      <c r="H851" s="39"/>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39"/>
      <c r="F852" s="39"/>
      <c r="G852" s="39"/>
      <c r="H852" s="39"/>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39"/>
      <c r="F853" s="39"/>
      <c r="G853" s="39"/>
      <c r="H853" s="39"/>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39"/>
      <c r="F854" s="39"/>
      <c r="G854" s="39"/>
      <c r="H854" s="39"/>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39"/>
      <c r="F855" s="39"/>
      <c r="G855" s="39"/>
      <c r="H855" s="39"/>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39"/>
      <c r="F856" s="39"/>
      <c r="G856" s="39"/>
      <c r="H856" s="39"/>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39"/>
      <c r="F857" s="39"/>
      <c r="G857" s="39"/>
      <c r="H857" s="39"/>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39"/>
      <c r="F858" s="39"/>
      <c r="G858" s="39"/>
      <c r="H858" s="39"/>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39"/>
      <c r="F859" s="39"/>
      <c r="G859" s="39"/>
      <c r="H859" s="39"/>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39"/>
      <c r="F860" s="39"/>
      <c r="G860" s="39"/>
      <c r="H860" s="39"/>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39"/>
      <c r="F861" s="39"/>
      <c r="G861" s="39"/>
      <c r="H861" s="39"/>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39"/>
      <c r="F862" s="39"/>
      <c r="G862" s="39"/>
      <c r="H862" s="39"/>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39"/>
      <c r="F863" s="39"/>
      <c r="G863" s="39"/>
      <c r="H863" s="39"/>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39"/>
      <c r="F864" s="39"/>
      <c r="G864" s="39"/>
      <c r="H864" s="39"/>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39"/>
      <c r="F865" s="39"/>
      <c r="G865" s="39"/>
      <c r="H865" s="39"/>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39"/>
      <c r="F866" s="39"/>
      <c r="G866" s="39"/>
      <c r="H866" s="39"/>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39"/>
      <c r="F867" s="39"/>
      <c r="G867" s="39"/>
      <c r="H867" s="39"/>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39"/>
      <c r="F868" s="39"/>
      <c r="G868" s="39"/>
      <c r="H868" s="39"/>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39"/>
      <c r="F869" s="39"/>
      <c r="G869" s="39"/>
      <c r="H869" s="39"/>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39"/>
      <c r="F870" s="39"/>
      <c r="G870" s="39"/>
      <c r="H870" s="39"/>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39"/>
      <c r="F871" s="39"/>
      <c r="G871" s="39"/>
      <c r="H871" s="39"/>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39"/>
      <c r="F872" s="39"/>
      <c r="G872" s="39"/>
      <c r="H872" s="39"/>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39"/>
      <c r="F873" s="39"/>
      <c r="G873" s="39"/>
      <c r="H873" s="39"/>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39"/>
      <c r="F874" s="39"/>
      <c r="G874" s="39"/>
      <c r="H874" s="39"/>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39"/>
      <c r="F875" s="39"/>
      <c r="G875" s="39"/>
      <c r="H875" s="39"/>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39"/>
      <c r="F876" s="39"/>
      <c r="G876" s="39"/>
      <c r="H876" s="39"/>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39"/>
      <c r="F877" s="39"/>
      <c r="G877" s="39"/>
      <c r="H877" s="39"/>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39"/>
      <c r="F878" s="39"/>
      <c r="G878" s="39"/>
      <c r="H878" s="39"/>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39"/>
      <c r="F879" s="39"/>
      <c r="G879" s="39"/>
      <c r="H879" s="39"/>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39"/>
      <c r="F880" s="39"/>
      <c r="G880" s="39"/>
      <c r="H880" s="39"/>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39"/>
      <c r="F881" s="39"/>
      <c r="G881" s="39"/>
      <c r="H881" s="39"/>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39"/>
      <c r="F882" s="39"/>
      <c r="G882" s="39"/>
      <c r="H882" s="39"/>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39"/>
      <c r="F883" s="39"/>
      <c r="G883" s="39"/>
      <c r="H883" s="39"/>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39"/>
      <c r="F884" s="39"/>
      <c r="G884" s="39"/>
      <c r="H884" s="39"/>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39"/>
      <c r="F885" s="39"/>
      <c r="G885" s="39"/>
      <c r="H885" s="39"/>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39"/>
      <c r="F886" s="39"/>
      <c r="G886" s="39"/>
      <c r="H886" s="39"/>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39"/>
      <c r="F887" s="39"/>
      <c r="G887" s="39"/>
      <c r="H887" s="39"/>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39"/>
      <c r="F888" s="39"/>
      <c r="G888" s="39"/>
      <c r="H888" s="39"/>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39"/>
      <c r="F889" s="39"/>
      <c r="G889" s="39"/>
      <c r="H889" s="39"/>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39"/>
      <c r="F890" s="39"/>
      <c r="G890" s="39"/>
      <c r="H890" s="39"/>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39"/>
      <c r="F891" s="39"/>
      <c r="G891" s="39"/>
      <c r="H891" s="39"/>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39"/>
      <c r="F892" s="39"/>
      <c r="G892" s="39"/>
      <c r="H892" s="39"/>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39"/>
      <c r="F893" s="39"/>
      <c r="G893" s="39"/>
      <c r="H893" s="39"/>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39"/>
      <c r="F894" s="39"/>
      <c r="G894" s="39"/>
      <c r="H894" s="39"/>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39"/>
      <c r="F895" s="39"/>
      <c r="G895" s="39"/>
      <c r="H895" s="39"/>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39"/>
      <c r="F896" s="39"/>
      <c r="G896" s="39"/>
      <c r="H896" s="39"/>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39"/>
      <c r="F897" s="39"/>
      <c r="G897" s="39"/>
      <c r="H897" s="39"/>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39"/>
      <c r="F898" s="39"/>
      <c r="G898" s="39"/>
      <c r="H898" s="39"/>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39"/>
      <c r="F899" s="39"/>
      <c r="G899" s="39"/>
      <c r="H899" s="39"/>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39"/>
      <c r="F900" s="39"/>
      <c r="G900" s="39"/>
      <c r="H900" s="39"/>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39"/>
      <c r="F901" s="39"/>
      <c r="G901" s="39"/>
      <c r="H901" s="39"/>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39"/>
      <c r="F902" s="39"/>
      <c r="G902" s="39"/>
      <c r="H902" s="39"/>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39"/>
      <c r="F903" s="39"/>
      <c r="G903" s="39"/>
      <c r="H903" s="39"/>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39"/>
      <c r="F904" s="39"/>
      <c r="G904" s="39"/>
      <c r="H904" s="39"/>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39"/>
      <c r="F905" s="39"/>
      <c r="G905" s="39"/>
      <c r="H905" s="39"/>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39"/>
      <c r="F906" s="39"/>
      <c r="G906" s="39"/>
      <c r="H906" s="39"/>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39"/>
      <c r="F907" s="39"/>
      <c r="G907" s="39"/>
      <c r="H907" s="39"/>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39"/>
      <c r="F908" s="39"/>
      <c r="G908" s="39"/>
      <c r="H908" s="39"/>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39"/>
      <c r="F909" s="39"/>
      <c r="G909" s="39"/>
      <c r="H909" s="39"/>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39"/>
      <c r="F910" s="39"/>
      <c r="G910" s="39"/>
      <c r="H910" s="39"/>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39"/>
      <c r="F911" s="39"/>
      <c r="G911" s="39"/>
      <c r="H911" s="39"/>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39"/>
      <c r="F912" s="39"/>
      <c r="G912" s="39"/>
      <c r="H912" s="39"/>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39"/>
      <c r="F913" s="39"/>
      <c r="G913" s="39"/>
      <c r="H913" s="39"/>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39"/>
      <c r="F914" s="39"/>
      <c r="G914" s="39"/>
      <c r="H914" s="39"/>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39"/>
      <c r="F915" s="39"/>
      <c r="G915" s="39"/>
      <c r="H915" s="39"/>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39"/>
      <c r="F916" s="39"/>
      <c r="G916" s="39"/>
      <c r="H916" s="39"/>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39"/>
      <c r="F917" s="39"/>
      <c r="G917" s="39"/>
      <c r="H917" s="39"/>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39"/>
      <c r="F918" s="39"/>
      <c r="G918" s="39"/>
      <c r="H918" s="39"/>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39"/>
      <c r="F919" s="39"/>
      <c r="G919" s="39"/>
      <c r="H919" s="39"/>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39"/>
      <c r="F920" s="39"/>
      <c r="G920" s="39"/>
      <c r="H920" s="39"/>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39"/>
      <c r="F921" s="39"/>
      <c r="G921" s="39"/>
      <c r="H921" s="39"/>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39"/>
      <c r="F922" s="39"/>
      <c r="G922" s="39"/>
      <c r="H922" s="39"/>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39"/>
      <c r="F923" s="39"/>
      <c r="G923" s="39"/>
      <c r="H923" s="39"/>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39"/>
      <c r="F924" s="39"/>
      <c r="G924" s="39"/>
      <c r="H924" s="39"/>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39"/>
      <c r="F925" s="39"/>
      <c r="G925" s="39"/>
      <c r="H925" s="39"/>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39"/>
      <c r="F926" s="39"/>
      <c r="G926" s="39"/>
      <c r="H926" s="39"/>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39"/>
      <c r="F927" s="39"/>
      <c r="G927" s="39"/>
      <c r="H927" s="39"/>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39"/>
      <c r="F928" s="39"/>
      <c r="G928" s="39"/>
      <c r="H928" s="39"/>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39"/>
      <c r="F929" s="39"/>
      <c r="G929" s="39"/>
      <c r="H929" s="39"/>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39"/>
      <c r="F930" s="39"/>
      <c r="G930" s="39"/>
      <c r="H930" s="39"/>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39"/>
      <c r="F931" s="39"/>
      <c r="G931" s="39"/>
      <c r="H931" s="39"/>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39"/>
      <c r="F932" s="39"/>
      <c r="G932" s="39"/>
      <c r="H932" s="39"/>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39"/>
      <c r="F933" s="39"/>
      <c r="G933" s="39"/>
      <c r="H933" s="39"/>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39"/>
      <c r="F934" s="39"/>
      <c r="G934" s="39"/>
      <c r="H934" s="39"/>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39"/>
      <c r="F935" s="39"/>
      <c r="G935" s="39"/>
      <c r="H935" s="39"/>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39"/>
      <c r="F936" s="39"/>
      <c r="G936" s="39"/>
      <c r="H936" s="39"/>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39"/>
      <c r="F937" s="39"/>
      <c r="G937" s="39"/>
      <c r="H937" s="39"/>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39"/>
      <c r="F938" s="39"/>
      <c r="G938" s="39"/>
      <c r="H938" s="39"/>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39"/>
      <c r="F939" s="39"/>
      <c r="G939" s="39"/>
      <c r="H939" s="39"/>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39"/>
      <c r="F940" s="39"/>
      <c r="G940" s="39"/>
      <c r="H940" s="39"/>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39"/>
      <c r="F941" s="39"/>
      <c r="G941" s="39"/>
      <c r="H941" s="39"/>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39"/>
      <c r="F942" s="39"/>
      <c r="G942" s="39"/>
      <c r="H942" s="39"/>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39"/>
      <c r="F943" s="39"/>
      <c r="G943" s="39"/>
      <c r="H943" s="39"/>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39"/>
      <c r="F944" s="39"/>
      <c r="G944" s="39"/>
      <c r="H944" s="39"/>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39"/>
      <c r="F945" s="39"/>
      <c r="G945" s="39"/>
      <c r="H945" s="39"/>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39"/>
      <c r="F946" s="39"/>
      <c r="G946" s="39"/>
      <c r="H946" s="39"/>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39"/>
      <c r="F947" s="39"/>
      <c r="G947" s="39"/>
      <c r="H947" s="39"/>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39"/>
      <c r="F948" s="39"/>
      <c r="G948" s="39"/>
      <c r="H948" s="39"/>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39"/>
      <c r="F949" s="39"/>
      <c r="G949" s="39"/>
      <c r="H949" s="39"/>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39"/>
      <c r="F950" s="39"/>
      <c r="G950" s="39"/>
      <c r="H950" s="39"/>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39"/>
      <c r="F951" s="39"/>
      <c r="G951" s="39"/>
      <c r="H951" s="39"/>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39"/>
      <c r="F952" s="39"/>
      <c r="G952" s="39"/>
      <c r="H952" s="39"/>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39"/>
      <c r="F953" s="39"/>
      <c r="G953" s="39"/>
      <c r="H953" s="39"/>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39"/>
      <c r="F954" s="39"/>
      <c r="G954" s="39"/>
      <c r="H954" s="39"/>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39"/>
      <c r="F955" s="39"/>
      <c r="G955" s="39"/>
      <c r="H955" s="39"/>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39"/>
      <c r="F956" s="39"/>
      <c r="G956" s="39"/>
      <c r="H956" s="39"/>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39"/>
      <c r="F957" s="39"/>
      <c r="G957" s="39"/>
      <c r="H957" s="39"/>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39"/>
      <c r="F958" s="39"/>
      <c r="G958" s="39"/>
      <c r="H958" s="39"/>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39"/>
      <c r="F959" s="39"/>
      <c r="G959" s="39"/>
      <c r="H959" s="39"/>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39"/>
      <c r="F960" s="39"/>
      <c r="G960" s="39"/>
      <c r="H960" s="39"/>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39"/>
      <c r="F961" s="39"/>
      <c r="G961" s="39"/>
      <c r="H961" s="39"/>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39"/>
      <c r="F962" s="39"/>
      <c r="G962" s="39"/>
      <c r="H962" s="39"/>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39"/>
      <c r="F963" s="39"/>
      <c r="G963" s="39"/>
      <c r="H963" s="39"/>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39"/>
      <c r="F964" s="39"/>
      <c r="G964" s="39"/>
      <c r="H964" s="39"/>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39"/>
      <c r="F965" s="39"/>
      <c r="G965" s="39"/>
      <c r="H965" s="39"/>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39"/>
      <c r="F966" s="39"/>
      <c r="G966" s="39"/>
      <c r="H966" s="39"/>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39"/>
      <c r="F967" s="39"/>
      <c r="G967" s="39"/>
      <c r="H967" s="39"/>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39"/>
      <c r="F968" s="39"/>
      <c r="G968" s="39"/>
      <c r="H968" s="39"/>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39"/>
      <c r="F969" s="39"/>
      <c r="G969" s="39"/>
      <c r="H969" s="39"/>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39"/>
      <c r="F970" s="39"/>
      <c r="G970" s="39"/>
      <c r="H970" s="39"/>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39"/>
      <c r="F971" s="39"/>
      <c r="G971" s="39"/>
      <c r="H971" s="39"/>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39"/>
      <c r="F972" s="39"/>
      <c r="G972" s="39"/>
      <c r="H972" s="39"/>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39"/>
      <c r="F973" s="39"/>
      <c r="G973" s="39"/>
      <c r="H973" s="39"/>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39"/>
      <c r="F974" s="39"/>
      <c r="G974" s="39"/>
      <c r="H974" s="39"/>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39"/>
      <c r="F975" s="39"/>
      <c r="G975" s="39"/>
      <c r="H975" s="39"/>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39"/>
      <c r="F976" s="39"/>
      <c r="G976" s="39"/>
      <c r="H976" s="39"/>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39"/>
      <c r="F977" s="39"/>
      <c r="G977" s="39"/>
      <c r="H977" s="39"/>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39"/>
      <c r="F978" s="39"/>
      <c r="G978" s="39"/>
      <c r="H978" s="39"/>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39"/>
      <c r="F979" s="39"/>
      <c r="G979" s="39"/>
      <c r="H979" s="39"/>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39"/>
      <c r="F980" s="39"/>
      <c r="G980" s="39"/>
      <c r="H980" s="39"/>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39"/>
      <c r="F981" s="39"/>
      <c r="G981" s="39"/>
      <c r="H981" s="39"/>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39"/>
      <c r="F982" s="39"/>
      <c r="G982" s="39"/>
      <c r="H982" s="39"/>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39"/>
      <c r="F983" s="39"/>
      <c r="G983" s="39"/>
      <c r="H983" s="39"/>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39"/>
      <c r="F984" s="39"/>
      <c r="G984" s="39"/>
      <c r="H984" s="39"/>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39"/>
      <c r="F985" s="39"/>
      <c r="G985" s="39"/>
      <c r="H985" s="39"/>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39"/>
      <c r="F986" s="39"/>
      <c r="G986" s="39"/>
      <c r="H986" s="39"/>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39"/>
      <c r="F987" s="39"/>
      <c r="G987" s="39"/>
      <c r="H987" s="39"/>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39"/>
      <c r="F988" s="39"/>
      <c r="G988" s="39"/>
      <c r="H988" s="39"/>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39"/>
      <c r="F989" s="39"/>
      <c r="G989" s="39"/>
      <c r="H989" s="39"/>
      <c r="I989" s="1"/>
      <c r="J989" s="1"/>
      <c r="K989" s="1"/>
      <c r="L989" s="1"/>
      <c r="M989" s="1"/>
      <c r="N989" s="1"/>
      <c r="O989" s="1"/>
      <c r="P989" s="1"/>
      <c r="Q989" s="1"/>
      <c r="R989" s="1"/>
      <c r="S989" s="1"/>
      <c r="T989" s="1"/>
      <c r="U989" s="1"/>
      <c r="V989" s="1"/>
      <c r="W989" s="1"/>
      <c r="X989" s="1"/>
      <c r="Y989" s="1"/>
      <c r="Z989" s="1"/>
    </row>
  </sheetData>
  <mergeCells count="9">
    <mergeCell ref="A1:F3"/>
    <mergeCell ref="G1:H1"/>
    <mergeCell ref="G2:H2"/>
    <mergeCell ref="G3:H3"/>
    <mergeCell ref="A7:H7"/>
    <mergeCell ref="A9:H9"/>
    <mergeCell ref="I9:P9"/>
    <mergeCell ref="Q9:X9"/>
    <mergeCell ref="A11:H11"/>
  </mergeCells>
  <printOptions headings="false" gridLines="false" gridLinesSet="true" horizontalCentered="true" verticalCentered="false"/>
  <pageMargins left="0.236111111111111" right="0.236111111111111" top="0.236111111111111" bottom="0.236111111111111"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1" activeCellId="0" sqref="A1"/>
    </sheetView>
  </sheetViews>
  <sheetFormatPr defaultColWidth="12.66015625" defaultRowHeight="15" zeroHeight="false" outlineLevelRow="0" outlineLevelCol="0"/>
  <cols>
    <col collapsed="false" customWidth="true" hidden="false" outlineLevel="0" max="1" min="1" style="0" width="18"/>
    <col collapsed="false" customWidth="true" hidden="false" outlineLevel="0" max="2" min="2" style="0" width="16.87"/>
    <col collapsed="false" customWidth="true" hidden="false" outlineLevel="0" max="26" min="3" style="0" width="10.99"/>
  </cols>
  <sheetData>
    <row r="1" customFormat="false" ht="12.75" hidden="false" customHeight="true" outlineLevel="0" collapsed="false"/>
    <row r="2" customFormat="false" ht="12.75" hidden="false" customHeight="true" outlineLevel="0" collapsed="false">
      <c r="A2" s="267" t="s">
        <v>288</v>
      </c>
      <c r="B2" s="267" t="s">
        <v>289</v>
      </c>
    </row>
    <row r="3" customFormat="false" ht="12.75" hidden="false" customHeight="true" outlineLevel="0" collapsed="false">
      <c r="A3" s="267" t="s">
        <v>290</v>
      </c>
      <c r="B3" s="267" t="s">
        <v>291</v>
      </c>
    </row>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LibreOffice/7.3.1.3$Linux_X86_64 LibreOffice_project/30$Build-3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2022-05-14T23:05:59Z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